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1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AL" sheetId="1" state="visible" r:id="rId3"/>
    <sheet name="EARNINGS" sheetId="2" state="visible" r:id="rId4"/>
    <sheet name="revenues" sheetId="3" state="visible" r:id="rId5"/>
    <sheet name="cos" sheetId="4" state="visible" r:id="rId6"/>
    <sheet name="ROE" sheetId="5" state="visible" r:id="rId7"/>
    <sheet name="DCF" sheetId="6" state="visible" r:id="rId8"/>
    <sheet name="assumptions" sheetId="7" state="visible" r:id="rId9"/>
    <sheet name="interest" sheetId="8" state="visible" r:id="rId10"/>
    <sheet name="loan" sheetId="9" state="visible" r:id="rId11"/>
    <sheet name="Loanschd" sheetId="10" state="visible" r:id="rId12"/>
    <sheet name="loadfac" sheetId="11" state="visible" r:id="rId13"/>
    <sheet name="forwcurv" sheetId="12" state="visible" r:id="rId14"/>
    <sheet name="chart" sheetId="13" state="visible" r:id="rId15"/>
    <sheet name="RF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0" name="_xlnm.Print_Area" vbProcedure="false">ANAL!$A$1:$I$64</definedName>
    <definedName function="false" hidden="false" localSheetId="0" name="_xlnm.Print_Titles" vbProcedure="false">ANAL!$1:$3</definedName>
    <definedName function="false" hidden="false" localSheetId="6" name="_xlnm.Print_Area" vbProcedure="false">assumptions!$A$1:$Q$49</definedName>
    <definedName function="false" hidden="false" localSheetId="3" name="_xlnm.Print_Area" vbProcedure="false">cos!$A$1:$M$76</definedName>
    <definedName function="false" hidden="false" localSheetId="3" name="_xlnm.Print_Titles" vbProcedure="false">cos!$A:$B,cos!$1:$5</definedName>
    <definedName function="false" hidden="false" localSheetId="11" name="_xlnm.Print_Area" vbProcedure="false">forwcurv!$G$9:$T$27</definedName>
    <definedName function="false" hidden="false" localSheetId="10" name="_xlnm.Print_Area" vbProcedure="false">loadfac!$A$19:$P$57</definedName>
    <definedName function="false" hidden="false" localSheetId="9" name="_xlnm.Print_Area" vbProcedure="false">Loanschd!$A$1:$C$17</definedName>
    <definedName function="false" hidden="false" localSheetId="13" name="_xlnm.Print_Area" vbProcedure="false">RF!$AB$1005:$AF$1012</definedName>
    <definedName function="false" hidden="false" name="_Table2_In1" vbProcedure="false">DCF!$B$63</definedName>
    <definedName function="false" hidden="false" name="_Table2_In2" vbProcedure="false">DCF!$C$18</definedName>
    <definedName function="false" hidden="false" name="_Table2_Out" vbProcedure="false">DCF!$C$67:$D$70</definedName>
    <definedName function="false" hidden="false" localSheetId="2" name="ZA0" vbProcedure="false">"Crystal Ball Data : Ver. 4.0.3"</definedName>
    <definedName function="false" hidden="false" localSheetId="2" name="ZA0A" vbProcedure="false">0+131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25+149</definedName>
    <definedName function="false" hidden="false" localSheetId="2" name="ZA0T" vbProcedure="false">13870467+0</definedName>
    <definedName function="false" hidden="false" localSheetId="2" name="ZF125" vbProcedure="false">revenues!$C$57+"rev1"+""+41+41+440+0+0+0+0+4+3+"-"+"+"+2.6+50+2</definedName>
    <definedName function="false" hidden="false" localSheetId="2" name="ZF126" vbProcedure="false">revenues!$D$57+"rev2"+""+41+41+440+0+0+0+0+4+3+"-"+"+"+2.6+50+2</definedName>
    <definedName function="false" hidden="false" localSheetId="2" name="ZF127" vbProcedure="false">revenues!$E$57+"rev3"+""+41+41+440+0+0+0+0+4+3+"-"+"+"+2.6+50+2</definedName>
    <definedName function="false" hidden="false" localSheetId="2" name="ZF128" vbProcedure="false">revenues!$F$57+"rev4"+""+41+41+440+0+0+0+0+4+3+"-"+"+"+2.6+50+2</definedName>
    <definedName function="false" hidden="false" localSheetId="2" name="ZF129" vbProcedure="false">revenues!$G$57+"rev5"+""+41+41+440+0+0+0+0+4+3+"-"+"+"+2.6+50+2</definedName>
    <definedName function="false" hidden="false" localSheetId="2" name="ZF130" vbProcedure="false">revenues!$H$57+"rev6"+""+41+41+440+0+0+0+0+4+3+"-"+"+"+2.6+50+2</definedName>
    <definedName function="false" hidden="false" localSheetId="2" name="ZF131" vbProcedure="false">revenues!$I$57+"rev7"+""+41+41+440+0+0+0+0+4+3+"-"+"+"+2.6+50+2</definedName>
    <definedName function="false" hidden="false" localSheetId="2" name="ZF132" vbProcedure="false">revenues!$J$57+"rev8"+""+41+41+440+0+0+0+0+4+3+"-"+"+"+2.6+50+2</definedName>
    <definedName function="false" hidden="false" localSheetId="2" name="ZF133" vbProcedure="false">revenues!$K$57+"rev9"+""+41+41+440+0+0+0+0+4+3+"-"+"+"+2.6+50+2</definedName>
    <definedName function="false" hidden="false" localSheetId="2" name="ZF134" vbProcedure="false">revenues!$L$57+"rev10"+""+41+41+440+0+0+0+0+4+3+"-"+"+"+2.6+50+2</definedName>
    <definedName function="false" hidden="false" localSheetId="2" name="ZF135" vbProcedure="false">revenues!$M$57+"rev11"+""+41+41+440+0+0+0+0+4+3+"-"+"+"+2.6+50+2</definedName>
    <definedName function="false" hidden="false" localSheetId="2" name="ZF136" vbProcedure="false">revenues!$N$57+"rev12"+""+41+41+440+0+0+0+0+4+3+"-"+"+"+2.6+50+2</definedName>
    <definedName function="false" hidden="false" localSheetId="2" name="ZF137" vbProcedure="false">revenues!$O$57+"rev13"+""+41+41+440+0+0+0+0+4+3+"-"+"+"+2.6+50+2</definedName>
    <definedName function="false" hidden="false" localSheetId="2" name="ZF138" vbProcedure="false">revenues!$P$57+"rev14"+""+41+41+440+0+0+0+0+4+3+"-"+"+"+2.6+50+2</definedName>
    <definedName function="false" hidden="false" localSheetId="2" name="ZF139" vbProcedure="false">revenues!$Q$57+"rev15"+""+41+41+440+0+0+0+0+4+3+"-"+"+"+2.6+50+2</definedName>
    <definedName function="false" hidden="false" localSheetId="2" name="ZF140" vbProcedure="false">revenues!$R$57+"rev16"+""+41+41+440+0+0+0+0+4+3+"-"+"+"+2.6+50+2</definedName>
    <definedName function="false" hidden="false" localSheetId="2" name="ZF141" vbProcedure="false">revenues!$S$57+"rev17"+""+41+41+440+0+0+0+0+4+3+"-"+"+"+2.6+50+2</definedName>
    <definedName function="false" hidden="false" localSheetId="2" name="ZF142" vbProcedure="false">revenues!$T$57+"rev18"+""+41+41+440+0+0+0+0+4+3+"-"+"+"+2.6+50+2</definedName>
    <definedName function="false" hidden="false" localSheetId="2" name="ZF143" vbProcedure="false">revenues!$U$57+"rev19"+""+41+41+440+0+0+0+0+4+3+"-"+"+"+2.6+50+2</definedName>
    <definedName function="false" hidden="false" localSheetId="2" name="ZF144" vbProcedure="false">revenues!$V$57+"rev20"+""+41+41+440+0+0+0+0+4+3+"-"+"+"+2.6+50+2</definedName>
    <definedName function="false" hidden="false" localSheetId="2" name="ZF145" vbProcedure="false">revenues!$W$57+"rev21"+""+41+41+440+0+0+0+0+4+3+"-"+"+"+2.6+50+2</definedName>
    <definedName function="false" hidden="false" localSheetId="2" name="ZF146" vbProcedure="false">revenues!$X$57+"rev22"+""+41+41+440+0+0+0+0+4+3+"-"+"+"+2.6+50+2</definedName>
    <definedName function="false" hidden="false" localSheetId="2" name="ZF147" vbProcedure="false">revenues!$Y$57+"rev23"+""+41+41+440+0+0+0+0+4+3+"-"+"+"+2.6+50+2</definedName>
    <definedName function="false" hidden="false" localSheetId="2" name="ZF148" vbProcedure="false">revenues!$Z$57+"rev24"+""+41+41+440+0+0+0+0+4+3+"-"+"+"+2.6+50+2</definedName>
    <definedName function="false" hidden="false" localSheetId="2" name="ZF149" vbProcedure="false">revenues!$AA$57+"rev25"+""+41+41+440+0+0+0+0+4+3+"-"+"+"+2.6+50+2</definedName>
    <definedName function="false" hidden="false" localSheetId="3" name="solver_adj" vbProcedure="false">cos!$D$8:$R$8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cos!$D$14</definedName>
    <definedName function="false" hidden="false" localSheetId="3" name="solver_lhs10" vbProcedure="false">cos!$D$14</definedName>
    <definedName function="false" hidden="false" localSheetId="3" name="solver_lhs11" vbProcedure="false">cos!$D$14</definedName>
    <definedName function="false" hidden="false" localSheetId="3" name="solver_lhs12" vbProcedure="false">cos!$D$14</definedName>
    <definedName function="false" hidden="false" localSheetId="3" name="solver_lhs13" vbProcedure="false">cos!$D$14</definedName>
    <definedName function="false" hidden="false" localSheetId="3" name="solver_lhs14" vbProcedure="false">cos!$D$14</definedName>
    <definedName function="false" hidden="false" localSheetId="3" name="solver_lhs15" vbProcedure="false">cos!$S$9</definedName>
    <definedName function="false" hidden="false" localSheetId="3" name="solver_lhs16" vbProcedure="false">cos!$D$14</definedName>
    <definedName function="false" hidden="false" localSheetId="3" name="solver_lhs17" vbProcedure="false">cos!$D$14</definedName>
    <definedName function="false" hidden="false" localSheetId="3" name="solver_lhs18" vbProcedure="false">cos!$D$14</definedName>
    <definedName function="false" hidden="false" localSheetId="3" name="solver_lhs19" vbProcedure="false">cos!$D$14</definedName>
    <definedName function="false" hidden="false" localSheetId="3" name="solver_lhs2" vbProcedure="false">cos!$D$14</definedName>
    <definedName function="false" hidden="false" localSheetId="3" name="solver_lhs20" vbProcedure="false">cos!$S$9</definedName>
    <definedName function="false" hidden="false" localSheetId="3" name="solver_lhs21" vbProcedure="false">cos!$S$9</definedName>
    <definedName function="false" hidden="false" localSheetId="3" name="solver_lhs3" vbProcedure="false">cos!$D$14</definedName>
    <definedName function="false" hidden="false" localSheetId="3" name="solver_lhs4" vbProcedure="false">cos!$D$14</definedName>
    <definedName function="false" hidden="false" localSheetId="3" name="solver_lhs5" vbProcedure="false">cos!$D$14</definedName>
    <definedName function="false" hidden="false" localSheetId="3" name="solver_lhs6" vbProcedure="false">cos!$D$14</definedName>
    <definedName function="false" hidden="false" localSheetId="3" name="solver_lhs7" vbProcedure="false">cos!$D$14</definedName>
    <definedName function="false" hidden="false" localSheetId="3" name="solver_lhs8" vbProcedure="false">cos!$D$14</definedName>
    <definedName function="false" hidden="false" localSheetId="3" name="solver_lhs9" vbProcedure="false">cos!$D$14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15</definedName>
    <definedName function="false" hidden="false" localSheetId="3" name="solver_nwt" vbProcedure="false">1</definedName>
    <definedName function="false" hidden="false" localSheetId="3" name="solver_opt" vbProcedure="false">cos!$S$9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3" vbProcedure="false">2</definedName>
    <definedName function="false" hidden="false" localSheetId="3" name="solver_rel4" vbProcedure="false">2</definedName>
    <definedName function="false" hidden="false" localSheetId="3" name="solver_rel5" vbProcedure="false">2</definedName>
    <definedName function="false" hidden="false" localSheetId="3" name="solver_rel6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cos!$E$14</definedName>
    <definedName function="false" hidden="false" localSheetId="3" name="solver_rhs10" vbProcedure="false">cos!$N$14</definedName>
    <definedName function="false" hidden="false" localSheetId="3" name="solver_rhs11" vbProcedure="false">cos!$O$14</definedName>
    <definedName function="false" hidden="false" localSheetId="3" name="solver_rhs12" vbProcedure="false">cos!$P$14</definedName>
    <definedName function="false" hidden="false" localSheetId="3" name="solver_rhs13" vbProcedure="false">cos!$Q$14</definedName>
    <definedName function="false" hidden="false" localSheetId="3" name="solver_rhs14" vbProcedure="false">cos!$R$14</definedName>
    <definedName function="false" hidden="false" localSheetId="3" name="solver_rhs15" vbProcedure="false">cos!$R$28</definedName>
    <definedName function="false" hidden="false" localSheetId="3" name="solver_rhs16" vbProcedure="false">#REF!</definedName>
    <definedName function="false" hidden="false" localSheetId="3" name="solver_rhs17" vbProcedure="false">#REF!</definedName>
    <definedName function="false" hidden="false" localSheetId="3" name="solver_rhs18" vbProcedure="false">cos!$O$14</definedName>
    <definedName function="false" hidden="false" localSheetId="3" name="solver_rhs19" vbProcedure="false">#REF!</definedName>
    <definedName function="false" hidden="false" localSheetId="3" name="solver_rhs2" vbProcedure="false">cos!$F$14</definedName>
    <definedName function="false" hidden="false" localSheetId="3" name="solver_rhs20" vbProcedure="false">#REF!</definedName>
    <definedName function="false" hidden="false" localSheetId="3" name="solver_rhs21" vbProcedure="false">#REF!</definedName>
    <definedName function="false" hidden="false" localSheetId="3" name="solver_rhs3" vbProcedure="false">cos!$G$14</definedName>
    <definedName function="false" hidden="false" localSheetId="3" name="solver_rhs4" vbProcedure="false">cos!$H$14</definedName>
    <definedName function="false" hidden="false" localSheetId="3" name="solver_rhs5" vbProcedure="false">cos!$I$14</definedName>
    <definedName function="false" hidden="false" localSheetId="3" name="solver_rhs6" vbProcedure="false">cos!$J$14</definedName>
    <definedName function="false" hidden="false" localSheetId="3" name="solver_rhs7" vbProcedure="false">cos!$K$14</definedName>
    <definedName function="false" hidden="false" localSheetId="3" name="solver_rhs8" vbProcedure="false">cos!$L$14</definedName>
    <definedName function="false" hidden="false" localSheetId="3" name="solver_rhs9" vbProcedure="false">cos!$M$14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0.3677</definedName>
    <definedName function="false" hidden="false" localSheetId="5" name="ZA0" vbProcedure="false">"Crystal Ball Data : Ver. 4.0.3"</definedName>
    <definedName function="false" hidden="false" localSheetId="5" name="ZA0A" vbProcedure="false">1+107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116+323</definedName>
    <definedName function="false" hidden="false" localSheetId="5" name="ZA0T" vbProcedure="false">8352166+0</definedName>
    <definedName function="false" hidden="false" localSheetId="5" name="ZA107" vbProcedure="false">DCF!$D$11+"fD11"+16389+0.9+"?"+1.1</definedName>
    <definedName function="false" hidden="false" localSheetId="5" name="ZF207" vbProcedure="false">DCF!$C$59+"cf0"+""+41+41+440+0+0+0+0+4+3+"-"+"+"+2.6+50+2</definedName>
    <definedName function="false" hidden="false" localSheetId="5" name="ZF208" vbProcedure="false">DCF!$D$59+"cf1"+""+41+41+440+0+0+0+0+4+3+"-"+"+"+2.6+50+2</definedName>
    <definedName function="false" hidden="false" localSheetId="5" name="ZF209" vbProcedure="false">DCF!$E$59+"cf2"+""+41+41+440+0+0+0+0+4+3+"-"+"+"+2.6+50+2</definedName>
    <definedName function="false" hidden="false" localSheetId="5" name="ZF210" vbProcedure="false">DCF!$F$59+"cf3"+""+41+41+440+0+0+0+0+4+3+"-"+"+"+2.6+50+2</definedName>
    <definedName function="false" hidden="false" localSheetId="5" name="ZF211" vbProcedure="false">DCF!$G$59+"cf4"+""+41+41+440+0+0+0+0+4+3+"-"+"+"+2.6+50+2</definedName>
    <definedName function="false" hidden="false" localSheetId="5" name="ZF212" vbProcedure="false">DCF!$H$59+"cf5"+""+41+41+440+0+0+0+0+4+3+"-"+"+"+2.6+50+2</definedName>
    <definedName function="false" hidden="false" localSheetId="5" name="ZF213" vbProcedure="false">DCF!$I$59+"cf6"+""+41+41+440+0+0+0+0+4+3+"-"+"+"+2.6+50+2</definedName>
    <definedName function="false" hidden="false" localSheetId="5" name="ZF214" vbProcedure="false">DCF!$J$59+"cf7"+""+41+41+440+0+0+0+0+4+3+"-"+"+"+2.6+50+2</definedName>
    <definedName function="false" hidden="false" localSheetId="5" name="ZF215" vbProcedure="false">DCF!$K$59+"cf8"+""+41+41+440+0+0+0+0+4+3+"-"+"+"+2.6+50+2</definedName>
    <definedName function="false" hidden="false" localSheetId="5" name="ZF216" vbProcedure="false">DCF!$L$59+"cf9"+""+41+41+440+0+0+0+0+4+3+"-"+"+"+2.6+50+2</definedName>
    <definedName function="false" hidden="false" localSheetId="5" name="ZF217" vbProcedure="false">DCF!$M$59+"cf10"+""+41+41+440+0+0+0+0+4+3+"-"+"+"+2.6+50+2</definedName>
    <definedName function="false" hidden="false" localSheetId="5" name="ZF218" vbProcedure="false">DCF!$N$59+"cf11"+""+41+41+440+0+0+0+0+4+3+"-"+"+"+2.6+50+2</definedName>
    <definedName function="false" hidden="false" localSheetId="5" name="ZF219" vbProcedure="false">DCF!$O$59+"cf12"+""+41+41+440+0+0+0+0+4+3+"-"+"+"+2.6+50+2</definedName>
    <definedName function="false" hidden="false" localSheetId="5" name="ZF220" vbProcedure="false">DCF!$P$59+"cf13"+""+41+41+440+0+0+0+0+4+3+"-"+"+"+2.6+50+2</definedName>
    <definedName function="false" hidden="false" localSheetId="5" name="ZF221" vbProcedure="false">DCF!$Q$59+"cf14"+""+41+41+440+0+0+0+0+4+3+"-"+"+"+2.6+50+2</definedName>
    <definedName function="false" hidden="false" localSheetId="5" name="ZF222" vbProcedure="false">DCF!$R$59+"cf15"+""+41+41+440+0+0+0+0+4+3+"-"+"+"+2.6+50+2</definedName>
    <definedName function="false" hidden="false" localSheetId="5" name="ZF223" vbProcedure="false">DCF!$S$59+"cf16"+""+41+41+440+0+0+0+0+4+3+"-"+"+"+2.6+50+2</definedName>
    <definedName function="false" hidden="false" localSheetId="5" name="ZF224" vbProcedure="false">DCF!$T$59+"cf17"+""+41+41+440+0+0+0+0+4+3+"-"+"+"+2.6+50+2</definedName>
    <definedName function="false" hidden="false" localSheetId="5" name="ZF225" vbProcedure="false">DCF!$U$59+"cf18"+""+41+41+440+0+0+0+0+4+3+"-"+"+"+2.6+50+2</definedName>
    <definedName function="false" hidden="false" localSheetId="5" name="ZF226" vbProcedure="false">DCF!$V$59+"cf19"+""+41+41+440+0+0+0+0+4+3+"-"+"+"+2.6+50+2</definedName>
    <definedName function="false" hidden="false" localSheetId="5" name="ZF227" vbProcedure="false">DCF!$W$59+"cf20"+""+41+41+440+0+0+0+0+4+3+"-"+"+"+2.6+50+2</definedName>
    <definedName function="false" hidden="false" localSheetId="5" name="ZF228" vbProcedure="false">DCF!$X$59+"cf21"+""+41+41+440+0+0+0+0+4+3+"-"+"+"+2.6+50+2</definedName>
    <definedName function="false" hidden="false" localSheetId="5" name="ZF229" vbProcedure="false">DCF!$Y$59+"cf22"+""+41+41+440+0+0+0+0+4+3+"-"+"+"+2.6+50+2</definedName>
    <definedName function="false" hidden="false" localSheetId="5" name="ZF230" vbProcedure="false">DCF!$Z$59+"cf23"+""+41+41+440+0+0+0+0+4+3+"-"+"+"+2.6+50+2</definedName>
    <definedName function="false" hidden="false" localSheetId="5" name="ZF231" vbProcedure="false">DCF!$AA$59+"cf24"+""+41+41+440+0+0+0+0+4+3+"-"+"+"+2.6+50+2</definedName>
    <definedName function="false" hidden="false" localSheetId="5" name="ZF232" vbProcedure="false">DCF!$AB$59+"cf25"+""+41+41+440+0+0+0+0+4+3+"-"+"+"+2.6+50+2</definedName>
    <definedName function="false" hidden="false" localSheetId="5" name="ZF234" vbProcedure="false">DCF!$D$31+"ret1"+""+41+41+440+0+0+0+0+4+3+"-"+"+"+2.6+50+2</definedName>
    <definedName function="false" hidden="false" localSheetId="5" name="ZF235" vbProcedure="false">DCF!$E$31+"ret2"+""+41+41+440+0+0+0+0+4+3+"-"+"+"+2.6+50+2</definedName>
    <definedName function="false" hidden="false" localSheetId="5" name="ZF236" vbProcedure="false">DCF!$F$31+"ret3"+""+41+41+440+0+0+0+0+4+3+"-"+"+"+2.6+50+2</definedName>
    <definedName function="false" hidden="false" localSheetId="5" name="ZF237" vbProcedure="false">DCF!$G$31+"ret4"+""+41+41+440+0+0+0+0+4+3+"-"+"+"+2.6+50+2</definedName>
    <definedName function="false" hidden="false" localSheetId="5" name="ZF238" vbProcedure="false">DCF!$H$31+"ret5"+""+41+41+440+0+0+0+0+4+3+"-"+"+"+2.6+50+2</definedName>
    <definedName function="false" hidden="false" localSheetId="5" name="ZF239" vbProcedure="false">DCF!$I$31+"ret6"+""+41+41+440+0+0+0+0+4+3+"-"+"+"+2.6+50+2</definedName>
    <definedName function="false" hidden="false" localSheetId="5" name="ZF240" vbProcedure="false">DCF!$J$31+"ret7"+""+41+41+440+0+0+0+0+4+3+"-"+"+"+2.6+50+2</definedName>
    <definedName function="false" hidden="false" localSheetId="5" name="ZF241" vbProcedure="false">DCF!$K$31+"ret8"+""+41+41+440+0+0+0+0+4+3+"-"+"+"+2.6+50+2</definedName>
    <definedName function="false" hidden="false" localSheetId="5" name="ZF242" vbProcedure="false">DCF!$L$31+"ret9"+""+41+41+440+0+0+0+0+4+3+"-"+"+"+2.6+50+2</definedName>
    <definedName function="false" hidden="false" localSheetId="5" name="ZF243" vbProcedure="false">DCF!$M$31+"ret10"+""+41+41+440+0+0+0+0+4+3+"-"+"+"+2.6+50+2</definedName>
    <definedName function="false" hidden="false" localSheetId="5" name="ZF244" vbProcedure="false">DCF!$N$31+"ret11"+""+41+41+440+0+0+0+0+4+3+"-"+"+"+2.6+50+2</definedName>
    <definedName function="false" hidden="false" localSheetId="5" name="ZF245" vbProcedure="false">DCF!$O$31+"ret12"+""+41+41+440+0+0+0+0+4+3+"-"+"+"+2.6+50+2</definedName>
    <definedName function="false" hidden="false" localSheetId="5" name="ZF246" vbProcedure="false">DCF!$P$31+"ret13"+""+41+41+440+0+0+0+0+4+3+"-"+"+"+2.6+50+2</definedName>
    <definedName function="false" hidden="false" localSheetId="5" name="ZF247" vbProcedure="false">DCF!$Q$31+"ret14"+""+41+41+440+0+0+0+0+4+3+"-"+"+"+2.6+50+2</definedName>
    <definedName function="false" hidden="false" localSheetId="5" name="ZF248" vbProcedure="false">DCF!$R$31+"ret15"+""+41+41+440+0+0+0+0+4+3+"-"+"+"+2.6+50+2</definedName>
    <definedName function="false" hidden="false" localSheetId="5" name="ZF249" vbProcedure="false">DCF!$S$31+"ret16"+""+41+41+440+0+0+0+0+4+3+"-"+"+"+2.6+50+2</definedName>
    <definedName function="false" hidden="false" localSheetId="5" name="ZF250" vbProcedure="false">DCF!$T$31+"ret17"+""+41+41+440+0+0+0+0+4+3+"-"+"+"+2.6+50+2</definedName>
    <definedName function="false" hidden="false" localSheetId="5" name="ZF251" vbProcedure="false">DCF!$U$31+"ret18"+""+41+41+440+0+0+0+0+4+3+"-"+"+"+2.6+50+2</definedName>
    <definedName function="false" hidden="false" localSheetId="5" name="ZF252" vbProcedure="false">DCF!$V$31+"ret19"+""+41+41+440+0+0+0+0+4+3+"-"+"+"+2.6+50+2</definedName>
    <definedName function="false" hidden="false" localSheetId="5" name="ZF253" vbProcedure="false">DCF!$W$31+"ret20"+""+41+41+440+0+0+0+0+4+3+"-"+"+"+2.6+50+2</definedName>
    <definedName function="false" hidden="false" localSheetId="5" name="ZF254" vbProcedure="false">DCF!$X$31+"ret21"+""+41+41+440+0+0+0+0+4+3+"-"+"+"+2.6+50+2</definedName>
    <definedName function="false" hidden="false" localSheetId="5" name="ZF255" vbProcedure="false">DCF!$Y$31+"ret22"+""+41+41+440+0+0+0+0+4+3+"-"+"+"+2.6+50+2</definedName>
    <definedName function="false" hidden="false" localSheetId="5" name="ZF256" vbProcedure="false">DCF!$Z$31+"ret23"+""+41+41+440+0+0+0+0+4+3+"-"+"+"+2.6+50+2</definedName>
    <definedName function="false" hidden="false" localSheetId="5" name="ZF257" vbProcedure="false">DCF!$AA$31+"ret24"+""+41+41+440+0+0+0+0+4+3+"-"+"+"+2.6+50+2</definedName>
    <definedName function="false" hidden="false" localSheetId="5" name="ZF258" vbProcedure="false">DCF!$AB$31+"ret25"+""+41+41+440+0+0+0+0+4+3+"-"+"+"+2.6+50+2</definedName>
    <definedName function="false" hidden="false" localSheetId="5" name="ZF259" vbProcedure="false">DCF!$D$35+"f1"+""+41+41+440+0+0+0+0+4+3+"-"+"+"+2.6+50+2</definedName>
    <definedName function="false" hidden="false" localSheetId="5" name="ZF260" vbProcedure="false">DCF!$E$35+"f2"+""+41+41+440+0+0+0+0+4+3+"-"+"+"+2.6+50+2</definedName>
    <definedName function="false" hidden="false" localSheetId="5" name="ZF261" vbProcedure="false">DCF!$F$35+"f3"+""+41+41+440+0+0+0+0+4+3+"-"+"+"+2.6+50+2</definedName>
    <definedName function="false" hidden="false" localSheetId="5" name="ZF262" vbProcedure="false">DCF!$G$35+"f4"+""+41+41+440+0+0+0+0+4+3+"-"+"+"+2.6+50+2</definedName>
    <definedName function="false" hidden="false" localSheetId="5" name="ZF263" vbProcedure="false">DCF!$H$35+"f5"+""+41+41+440+0+0+0+0+4+3+"-"+"+"+2.6+50+2</definedName>
    <definedName function="false" hidden="false" localSheetId="5" name="ZF264" vbProcedure="false">DCF!$I$35+"f6"+""+41+41+440+0+0+0+0+4+3+"-"+"+"+2.6+50+2</definedName>
    <definedName function="false" hidden="false" localSheetId="5" name="ZF265" vbProcedure="false">DCF!$J$35+"f7"+""+41+41+440+0+0+0+0+4+3+"-"+"+"+2.6+50+2</definedName>
    <definedName function="false" hidden="false" localSheetId="5" name="ZF266" vbProcedure="false">DCF!$K$35+"f8"+""+41+41+440+0+0+0+0+4+3+"-"+"+"+2.6+50+2</definedName>
    <definedName function="false" hidden="false" localSheetId="5" name="ZF267" vbProcedure="false">DCF!$L$35+"f9"+""+41+41+440+0+0+0+0+4+3+"-"+"+"+2.6+50+2</definedName>
    <definedName function="false" hidden="false" localSheetId="5" name="ZF268" vbProcedure="false">DCF!$M$35+"f10"+""+41+41+440+0+0+0+0+4+3+"-"+"+"+2.6+50+2</definedName>
    <definedName function="false" hidden="false" localSheetId="5" name="ZF269" vbProcedure="false">DCF!$N$35+"f11"+""+41+41+440+0+0+0+0+4+3+"-"+"+"+2.6+50+2</definedName>
    <definedName function="false" hidden="false" localSheetId="5" name="ZF270" vbProcedure="false">DCF!$O$35+"f12"+""+41+41+440+0+0+0+0+4+3+"-"+"+"+2.6+50+2</definedName>
    <definedName function="false" hidden="false" localSheetId="5" name="ZF271" vbProcedure="false">DCF!$P$35+"f13"+""+41+41+440+0+0+0+0+4+3+"-"+"+"+2.6+50+2</definedName>
    <definedName function="false" hidden="false" localSheetId="5" name="ZF272" vbProcedure="false">DCF!$Q$35+"f14"+""+41+41+440+0+0+0+0+4+3+"-"+"+"+2.6+50+2</definedName>
    <definedName function="false" hidden="false" localSheetId="5" name="ZF273" vbProcedure="false">DCF!$R$35+"f15"+""+41+41+440+0+0+0+0+4+3+"-"+"+"+2.6+50+2</definedName>
    <definedName function="false" hidden="false" localSheetId="5" name="ZF274" vbProcedure="false">DCF!$S$35+"f16"+""+41+41+440+0+0+0+0+4+3+"-"+"+"+2.6+50+2</definedName>
    <definedName function="false" hidden="false" localSheetId="5" name="ZF275" vbProcedure="false">DCF!$T$35+"f17"+""+41+41+440+0+0+0+0+4+3+"-"+"+"+2.6+50+2</definedName>
    <definedName function="false" hidden="false" localSheetId="5" name="ZF276" vbProcedure="false">DCF!$U$35+"f18"+""+41+41+440+0+0+0+0+4+3+"-"+"+"+2.6+50+2</definedName>
    <definedName function="false" hidden="false" localSheetId="5" name="ZF277" vbProcedure="false">DCF!$V$35+"f19"+""+41+41+440+0+0+0+0+4+3+"-"+"+"+2.6+50+2</definedName>
    <definedName function="false" hidden="false" localSheetId="5" name="ZF278" vbProcedure="false">DCF!$W$35+"f20"+""+41+41+440+0+0+0+0+4+3+"-"+"+"+2.6+50+2</definedName>
    <definedName function="false" hidden="false" localSheetId="5" name="ZF279" vbProcedure="false">DCF!$X$35+"f21"+""+41+41+440+0+0+0+0+4+3+"-"+"+"+2.6+50+2</definedName>
    <definedName function="false" hidden="false" localSheetId="5" name="ZF280" vbProcedure="false">DCF!$Y$35+"f22"+""+41+41+440+0+0+0+0+4+3+"-"+"+"+2.6+50+2</definedName>
    <definedName function="false" hidden="false" localSheetId="5" name="ZF281" vbProcedure="false">DCF!$Z$35+"f23"+""+41+41+440+0+0+0+0+4+3+"-"+"+"+2.6+50+2</definedName>
    <definedName function="false" hidden="false" localSheetId="5" name="ZF282" vbProcedure="false">DCF!$AA$35+"f24"+""+41+41+440+0+0+0+0+4+3+"-"+"+"+2.6+50+2</definedName>
    <definedName function="false" hidden="false" localSheetId="5" name="ZF283" vbProcedure="false">DCF!$AB$35+"f25"+""+41+41+440+0+0+0+0+4+3+"-"+"+"+2.6+50+2</definedName>
    <definedName function="false" hidden="false" localSheetId="5" name="ZF284" vbProcedure="false">DCF!$D$39+"elec1"+""+41+41+440+0+0+0+0+4+3+"-"+"+"+2.6+50+2</definedName>
    <definedName function="false" hidden="false" localSheetId="5" name="ZF285" vbProcedure="false">DCF!$E$39+"elec2"+""+41+41+440+0+0+0+0+4+3+"-"+"+"+2.6+50+2</definedName>
    <definedName function="false" hidden="false" localSheetId="5" name="ZF286" vbProcedure="false">DCF!$F$39+"elec3"+""+41+41+440+0+0+0+0+4+3+"-"+"+"+2.6+50+2</definedName>
    <definedName function="false" hidden="false" localSheetId="5" name="ZF287" vbProcedure="false">DCF!$G$39+"elec4"+""+41+41+440+0+0+0+0+4+3+"-"+"+"+2.6+50+2</definedName>
    <definedName function="false" hidden="false" localSheetId="5" name="ZF288" vbProcedure="false">DCF!$H$39+"elec5"+""+41+41+440+0+0+0+0+4+3+"-"+"+"+2.6+50+2</definedName>
    <definedName function="false" hidden="false" localSheetId="5" name="ZF289" vbProcedure="false">DCF!$I$39+"elec6"+""+41+41+440+0+0+0+0+4+3+"-"+"+"+2.6+50+2</definedName>
    <definedName function="false" hidden="false" localSheetId="5" name="ZF290" vbProcedure="false">DCF!$J$39+"elec7"+""+41+41+440+0+0+0+0+4+3+"-"+"+"+2.6+50+2</definedName>
    <definedName function="false" hidden="false" localSheetId="5" name="ZF291" vbProcedure="false">DCF!$K$39+"elec8"+""+41+41+440+0+0+0+0+4+3+"-"+"+"+2.6+50+2</definedName>
    <definedName function="false" hidden="false" localSheetId="5" name="ZF292" vbProcedure="false">DCF!$L$39+"elec9"+""+41+41+440+0+0+0+0+4+3+"-"+"+"+2.6+50+2</definedName>
    <definedName function="false" hidden="false" localSheetId="5" name="ZF293" vbProcedure="false">DCF!$M$39+"elec10"+""+41+41+440+0+0+0+0+4+3+"-"+"+"+2.6+50+2</definedName>
    <definedName function="false" hidden="false" localSheetId="5" name="ZF294" vbProcedure="false">DCF!$N$39+"elec11"+""+41+41+440+0+0+0+0+4+3+"-"+"+"+2.6+50+2</definedName>
    <definedName function="false" hidden="false" localSheetId="5" name="ZF295" vbProcedure="false">DCF!$O$39+"elec12"+""+41+41+440+0+0+0+0+4+3+"-"+"+"+2.6+50+2</definedName>
    <definedName function="false" hidden="false" localSheetId="5" name="ZF296" vbProcedure="false">DCF!$P$39+"elec13"+""+41+41+440+0+0+0+0+4+3+"-"+"+"+2.6+50+2</definedName>
    <definedName function="false" hidden="false" localSheetId="5" name="ZF297" vbProcedure="false">DCF!$Q$39+"elec14"+""+41+41+440+0+0+0+0+4+3+"-"+"+"+2.6+50+2</definedName>
    <definedName function="false" hidden="false" localSheetId="5" name="ZF298" vbProcedure="false">DCF!$R$39+"elec15"+""+41+41+440+0+0+0+0+4+3+"-"+"+"+2.6+50+2</definedName>
    <definedName function="false" hidden="false" localSheetId="5" name="ZF299" vbProcedure="false">DCF!$S$39+"elec16"+""+41+41+440+0+0+0+0+4+3+"-"+"+"+2.6+50+2</definedName>
    <definedName function="false" hidden="false" localSheetId="5" name="ZF300" vbProcedure="false">DCF!$T$39+"elec17"+""+41+41+440+0+0+0+0+4+3+"-"+"+"+2.6+50+2</definedName>
    <definedName function="false" hidden="false" localSheetId="5" name="ZF301" vbProcedure="false">DCF!$U$39+"elec18"+""+41+41+440+0+0+0+0+4+3+"-"+"+"+2.6+50+2</definedName>
    <definedName function="false" hidden="false" localSheetId="5" name="ZF302" vbProcedure="false">DCF!$V$39+"elec19"+""+41+41+440+0+0+0+0+4+3+"-"+"+"+2.6+50+2</definedName>
    <definedName function="false" hidden="false" localSheetId="5" name="ZF303" vbProcedure="false">DCF!$W$39+"elec20"+""+41+41+440+0+0+0+0+4+3+"-"+"+"+2.6+50+2</definedName>
    <definedName function="false" hidden="false" localSheetId="5" name="ZF304" vbProcedure="false">DCF!$X$39+"elec21"+""+41+41+440+0+0+0+0+4+3+"-"+"+"+2.6+50+2</definedName>
    <definedName function="false" hidden="false" localSheetId="5" name="ZF305" vbProcedure="false">DCF!$Y$39+"elec22"+""+41+41+440+0+0+0+0+4+3+"-"+"+"+2.6+50+2</definedName>
    <definedName function="false" hidden="false" localSheetId="5" name="ZF306" vbProcedure="false">DCF!$Z$39+"elec23"+""+41+41+440+0+0+0+0+4+3+"-"+"+"+2.6+50+2</definedName>
    <definedName function="false" hidden="false" localSheetId="5" name="ZF307" vbProcedure="false">DCF!$AA$39+"elec24"+""+41+41+440+0+0+0+0+4+3+"-"+"+"+2.6+50+2</definedName>
    <definedName function="false" hidden="false" localSheetId="5" name="ZF308" vbProcedure="false">DCF!$AB$39+"elec25"+""+41+41+440+0+0+0+0+4+3+"-"+"+"+2.6+50+2</definedName>
    <definedName function="false" hidden="false" localSheetId="5" name="ZF309" vbProcedure="false">DCF!$D$33+"fv1"+""+769+769+440+0+0+0+0+4+3+"-"+"+"+2.6+50+2</definedName>
    <definedName function="false" hidden="false" localSheetId="5" name="ZF310" vbProcedure="false">DCF!$E$33+"fv2"+""+769+769+440+0+0+0+0+4+3+"-"+"+"+2.6+50+2</definedName>
    <definedName function="false" hidden="false" localSheetId="5" name="ZF311" vbProcedure="false">DCF!$F$33+"fv3"+""+769+769+440+0+0+0+0+4+3+"-"+"+"+2.6+50+2</definedName>
    <definedName function="false" hidden="false" localSheetId="5" name="ZF312" vbProcedure="false">DCF!$G$33+"fv4"+""+769+769+440+0+0+0+0+4+3+"-"+"+"+2.6+50+2</definedName>
    <definedName function="false" hidden="false" localSheetId="5" name="ZF313" vbProcedure="false">DCF!$H$33+"fv5"+""+769+769+440+0+0+0+0+4+3+"-"+"+"+2.6+50+2</definedName>
    <definedName function="false" hidden="false" localSheetId="5" name="ZF314" vbProcedure="false">DCF!$I$33+"fv6"+""+769+769+440+0+0+0+0+4+3+"-"+"+"+2.6+50+2</definedName>
    <definedName function="false" hidden="false" localSheetId="5" name="ZF315" vbProcedure="false">DCF!$J$33+"fv7"+""+769+769+440+0+0+0+0+4+3+"-"+"+"+2.6+50+2</definedName>
    <definedName function="false" hidden="false" localSheetId="5" name="ZF316" vbProcedure="false">DCF!$K$33+"fv8"+""+769+769+440+0+0+0+0+4+3+"-"+"+"+2.6+50+2</definedName>
    <definedName function="false" hidden="false" localSheetId="5" name="ZF317" vbProcedure="false">DCF!$L$33+"fv9"+""+769+769+440+0+0+0+0+4+3+"-"+"+"+2.6+50+2</definedName>
    <definedName function="false" hidden="false" localSheetId="5" name="ZF318" vbProcedure="false">DCF!$M$33+"fv10"+""+769+769+440+0+0+0+0+4+3+"-"+"+"+2.6+50+2</definedName>
    <definedName function="false" hidden="false" localSheetId="5" name="ZF319" vbProcedure="false">DCF!$N$33+"fv11"+""+769+769+440+0+0+0+0+4+3+"-"+"+"+2.6+50+2</definedName>
    <definedName function="false" hidden="false" localSheetId="5" name="ZF320" vbProcedure="false">DCF!$O$33+"fv12"+""+769+769+440+0+0+0+0+4+3+"-"+"+"+2.6+50+2</definedName>
    <definedName function="false" hidden="false" localSheetId="5" name="ZF321" vbProcedure="false">DCF!$P$33+"fv13"+""+769+769+440+0+0+0+0+4+3+"-"+"+"+2.6+50+2</definedName>
    <definedName function="false" hidden="false" localSheetId="5" name="ZF322" vbProcedure="false">DCF!$Q$33+"fv14"+""+769+769+440+0+0+0+0+4+3+"-"+"+"+2.6+50+2</definedName>
    <definedName function="false" hidden="false" localSheetId="5" name="ZF323" vbProcedure="false">DCF!$R$33+"fv15"+""+769+769+440+0+0+0+0+4+3+"-"+"+"+2.6+50+2</definedName>
    <definedName function="false" hidden="false" localSheetId="7" name="ZA0" vbProcedure="false">"Crystal Ball Data : Ver. 4.0.3"</definedName>
    <definedName function="false" hidden="false" localSheetId="7" name="ZA0F" vbProcedure="false">15+114</definedName>
    <definedName function="false" hidden="false" localSheetId="7" name="ZA0T" vbProcedure="false">9919900+0</definedName>
    <definedName function="false" hidden="false" localSheetId="7" name="ZF100" vbProcedure="false">interest!$N$7+"int1"+""+41+41+440+0+0+0+0+4+3+"-"+"+"+2.6+50+2</definedName>
    <definedName function="false" hidden="false" localSheetId="7" name="ZF101" vbProcedure="false">interest!$N$15+"int2"+""+41+41+440+0+0+0+0+4+3+"-"+"+"+2.6+50+2</definedName>
    <definedName function="false" hidden="false" localSheetId="7" name="ZF102" vbProcedure="false">interest!$N$23+"int3"+""+41+41+440+0+0+0+0+4+3+"-"+"+"+2.6+50+2</definedName>
    <definedName function="false" hidden="false" localSheetId="7" name="ZF103" vbProcedure="false">interest!$N$31+"int4"+""+41+41+440+0+0+0+0+4+3+"-"+"+"+2.6+50+2</definedName>
    <definedName function="false" hidden="false" localSheetId="7" name="ZF104" vbProcedure="false">interest!$N$39+"int5"+""+41+41+440+0+0+0+0+4+3+"-"+"+"+2.6+50+2</definedName>
    <definedName function="false" hidden="false" localSheetId="7" name="ZF105" vbProcedure="false">interest!$N$47+"int6"+""+41+41+440+0+0+0+0+4+3+"-"+"+"+2.6+50+2</definedName>
    <definedName function="false" hidden="false" localSheetId="7" name="ZF106" vbProcedure="false">interest!$N$55+"int7"+""+41+41+440+0+0+0+0+4+3+"-"+"+"+2.6+50+2</definedName>
    <definedName function="false" hidden="false" localSheetId="7" name="ZF107" vbProcedure="false">interest!$N$63+"int8"+""+41+41+440+0+0+0+0+4+3+"-"+"+"+2.6+50+2</definedName>
    <definedName function="false" hidden="false" localSheetId="7" name="ZF108" vbProcedure="false">interest!$N$71+"int9"+""+41+41+440+0+0+0+0+4+3+"-"+"+"+2.6+50+2</definedName>
    <definedName function="false" hidden="false" localSheetId="7" name="ZF109" vbProcedure="false">interest!$N$79+"int10"+""+41+41+440+0+0+0+0+4+3+"-"+"+"+2.6+50+2</definedName>
    <definedName function="false" hidden="false" localSheetId="7" name="ZF110" vbProcedure="false">interest!$N$87+"int11"+""+41+41+440+0+0+0+0+4+3+"-"+"+"+2.6+50+2</definedName>
    <definedName function="false" hidden="false" localSheetId="7" name="ZF111" vbProcedure="false">interest!$N$95+"int12"+""+41+41+440+0+0+0+0+4+3+"-"+"+"+2.6+50+2</definedName>
    <definedName function="false" hidden="false" localSheetId="7" name="ZF112" vbProcedure="false">interest!$N$103+"int13"+""+41+41+440+0+0+0+0+4+3+"-"+"+"+2.6+50+2</definedName>
    <definedName function="false" hidden="false" localSheetId="7" name="ZF113" vbProcedure="false">interest!$N$111+"int14"+""+41+41+440+0+0+0+0+4+3+"-"+"+"+2.6+50+2</definedName>
    <definedName function="false" hidden="false" localSheetId="7" name="ZF114" vbProcedure="false">interest!$N$119+"int15"+""+41+41+440+57+18+342+477+4+3+"-"+"+"+2.6+50+2</definedName>
    <definedName function="false" hidden="false" localSheetId="8" name="ZA0" vbProcedure="false">"Crystal Ball Data : Ver. 4.0.3"</definedName>
    <definedName function="false" hidden="false" localSheetId="8" name="ZA0A" vbProcedure="false">0+100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0+132</definedName>
    <definedName function="false" hidden="false" localSheetId="8" name="ZA0T" vbProcedure="false">10117528+0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10567893+0</definedName>
    <definedName function="false" hidden="false" localSheetId="9" name="ZF100" vbProcedure="false">Loanschd!$C$2+"Lint1"+""+41+41+440+0+0+0+0+4+3+"-"+"+"+2.6+50+2</definedName>
    <definedName function="false" hidden="false" localSheetId="9" name="ZF101" vbProcedure="false">Loanschd!$C$3+"Lint2"+""+41+41+440+0+0+0+0+4+3+"-"+"+"+2.6+50+2</definedName>
    <definedName function="false" hidden="false" localSheetId="9" name="ZF102" vbProcedure="false">Loanschd!$C$4+"Lint3"+""+41+41+440+0+0+0+0+4+3+"-"+"+"+2.6+50+2</definedName>
    <definedName function="false" hidden="false" localSheetId="9" name="ZF103" vbProcedure="false">Loanschd!$C$5+"Lint4"+""+41+41+440+0+0+0+0+4+3+"-"+"+"+2.6+50+2</definedName>
    <definedName function="false" hidden="false" localSheetId="9" name="ZF104" vbProcedure="false">Loanschd!$C$6+"Lint5"+""+41+41+440+0+0+0+0+4+3+"-"+"+"+2.6+50+2</definedName>
    <definedName function="false" hidden="false" localSheetId="9" name="ZF105" vbProcedure="false">Loanschd!$C$7+"Lint6"+""+41+41+440+0+0+0+0+4+3+"-"+"+"+2.6+50+2</definedName>
    <definedName function="false" hidden="false" localSheetId="9" name="ZF106" vbProcedure="false">Loanschd!$C$8+"Lint7"+""+41+41+440+0+0+0+0+4+3+"-"+"+"+2.6+50+2</definedName>
    <definedName function="false" hidden="false" localSheetId="9" name="ZF107" vbProcedure="false">Loanschd!$C$9+"Lint8"+""+41+41+440+0+0+0+0+4+3+"-"+"+"+2.6+50+2</definedName>
    <definedName function="false" hidden="false" localSheetId="9" name="ZF108" vbProcedure="false">Loanschd!$C$10+"Lint9"+""+41+41+440+0+0+0+0+4+3+"-"+"+"+2.6+50+2</definedName>
    <definedName function="false" hidden="false" localSheetId="9" name="ZF109" vbProcedure="false">Loanschd!$C$11+"Lint10"+""+41+41+440+0+0+0+0+4+3+"-"+"+"+2.6+50+2</definedName>
    <definedName function="false" hidden="false" localSheetId="9" name="ZF110" vbProcedure="false">Loanschd!$C$12+"Lint11"+""+41+41+440+0+0+0+0+4+3+"-"+"+"+2.6+50+2</definedName>
    <definedName function="false" hidden="false" localSheetId="9" name="ZF111" vbProcedure="false">Loanschd!$C$13+"Lint12"+""+41+41+440+0+0+0+0+4+3+"-"+"+"+2.6+50+2</definedName>
    <definedName function="false" hidden="false" localSheetId="9" name="ZF112" vbProcedure="false">Loanschd!$C$14+"Lint13"+""+41+41+440+0+0+0+0+4+3+"-"+"+"+2.6+50+2</definedName>
    <definedName function="false" hidden="false" localSheetId="9" name="ZF113" vbProcedure="false">Loanschd!$C$15+"Lint14"+""+41+41+440+0+0+0+0+4+3+"-"+"+"+2.6+50+2</definedName>
    <definedName function="false" hidden="false" localSheetId="9" name="ZF114" vbProcedure="false">Loanschd!$C$16+"Lint15"+""+41+41+440+0+0+0+0+4+3+"-"+"+"+2.6+50+2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180+297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0+110</definedName>
    <definedName function="false" hidden="false" localSheetId="10" name="ZA0T" vbProcedure="false">9030352+0</definedName>
    <definedName function="false" hidden="false" localSheetId="10" name="ZA118" vbProcedure="false">loadfac!$B$3+"aJanuary"+1+85+5</definedName>
    <definedName function="false" hidden="false" localSheetId="10" name="ZA119" vbProcedure="false">loadfac!$B$4+"aB4"+1+85+5</definedName>
    <definedName function="false" hidden="false" localSheetId="10" name="ZA120" vbProcedure="false">loadfac!$B$5+"aB5"+1+85+5</definedName>
    <definedName function="false" hidden="false" localSheetId="10" name="ZA121" vbProcedure="false">loadfac!$B$6+"aB6"+1+85+5</definedName>
    <definedName function="false" hidden="false" localSheetId="10" name="ZA122" vbProcedure="false">loadfac!$B$7+"aB7"+1+85+5</definedName>
    <definedName function="false" hidden="false" localSheetId="10" name="ZA123" vbProcedure="false">loadfac!$B$8+"aB8"+1+85+5</definedName>
    <definedName function="false" hidden="false" localSheetId="10" name="ZA124" vbProcedure="false">loadfac!$B$9+"aB9"+1+85+5</definedName>
    <definedName function="false" hidden="false" localSheetId="10" name="ZA125" vbProcedure="false">loadfac!$B$10+"aB10"+1+85+5</definedName>
    <definedName function="false" hidden="false" localSheetId="10" name="ZA126" vbProcedure="false">loadfac!$B$11+"aB11"+1+85+5</definedName>
    <definedName function="false" hidden="false" localSheetId="10" name="ZA127" vbProcedure="false">loadfac!$B$12+"aB12"+1+85+5</definedName>
    <definedName function="false" hidden="false" localSheetId="10" name="ZA128" vbProcedure="false">loadfac!$D$3+"aMarch"+1+85+5</definedName>
    <definedName function="false" hidden="false" localSheetId="10" name="ZA129" vbProcedure="false">loadfac!$D$4+"aD4"+1+85+5</definedName>
    <definedName function="false" hidden="false" localSheetId="10" name="ZA130" vbProcedure="false">loadfac!$D$5+"aD5"+1+85+5</definedName>
    <definedName function="false" hidden="false" localSheetId="10" name="ZA131" vbProcedure="false">loadfac!$D$6+"aD6"+1+85+5</definedName>
    <definedName function="false" hidden="false" localSheetId="10" name="ZA132" vbProcedure="false">loadfac!$D$7+"aD7"+1+85+5</definedName>
    <definedName function="false" hidden="false" localSheetId="10" name="ZA133" vbProcedure="false">loadfac!$D$8+"aD8"+1+85+5</definedName>
    <definedName function="false" hidden="false" localSheetId="10" name="ZA134" vbProcedure="false">loadfac!$D$9+"aD9"+1+85+5</definedName>
    <definedName function="false" hidden="false" localSheetId="10" name="ZA135" vbProcedure="false">loadfac!$D$10+"aD10"+1+85+5</definedName>
    <definedName function="false" hidden="false" localSheetId="10" name="ZA136" vbProcedure="false">loadfac!$D$11+"aD11"+1+85+5</definedName>
    <definedName function="false" hidden="false" localSheetId="10" name="ZA137" vbProcedure="false">loadfac!$D$12+"aD12"+1+85+5</definedName>
    <definedName function="false" hidden="false" localSheetId="10" name="ZA138" vbProcedure="false">loadfac!$E$3+"aApril"+1+85+5</definedName>
    <definedName function="false" hidden="false" localSheetId="10" name="ZA139" vbProcedure="false">loadfac!$E$4+"aE4"+1+85+5</definedName>
    <definedName function="false" hidden="false" localSheetId="10" name="ZA140" vbProcedure="false">loadfac!$E$5+"aE5"+1+85+5</definedName>
    <definedName function="false" hidden="false" localSheetId="10" name="ZA141" vbProcedure="false">loadfac!$E$6+"aE6"+1+85+5</definedName>
    <definedName function="false" hidden="false" localSheetId="10" name="ZA142" vbProcedure="false">loadfac!$E$7+"aE7"+1+85+5</definedName>
    <definedName function="false" hidden="false" localSheetId="10" name="ZA143" vbProcedure="false">loadfac!$E$8+"aE8"+1+85+5</definedName>
    <definedName function="false" hidden="false" localSheetId="10" name="ZA144" vbProcedure="false">loadfac!$E$9+"aE9"+1+85+5</definedName>
    <definedName function="false" hidden="false" localSheetId="10" name="ZA145" vbProcedure="false">loadfac!$E$10+"aE10"+1+85+5</definedName>
    <definedName function="false" hidden="false" localSheetId="10" name="ZA146" vbProcedure="false">loadfac!$E$11+"aE11"+1+85+5</definedName>
    <definedName function="false" hidden="false" localSheetId="10" name="ZA147" vbProcedure="false">loadfac!$E$12+"aE12"+1+85+5</definedName>
    <definedName function="false" hidden="false" localSheetId="10" name="ZA148" vbProcedure="false">loadfac!$F$3+"aMay"+1+85+5</definedName>
    <definedName function="false" hidden="false" localSheetId="10" name="ZA149" vbProcedure="false">loadfac!$F$4+"aF4"+1+85+5</definedName>
    <definedName function="false" hidden="false" localSheetId="10" name="ZA150" vbProcedure="false">loadfac!$F$5+"aF5"+1+85+5</definedName>
    <definedName function="false" hidden="false" localSheetId="10" name="ZA151" vbProcedure="false">loadfac!$F$6+"aF6"+1+85+5</definedName>
    <definedName function="false" hidden="false" localSheetId="10" name="ZA152" vbProcedure="false">loadfac!$F$7+"aF7"+1+85+5</definedName>
    <definedName function="false" hidden="false" localSheetId="10" name="ZA153" vbProcedure="false">loadfac!$F$8+"aF8"+1+85+5</definedName>
    <definedName function="false" hidden="false" localSheetId="10" name="ZA154" vbProcedure="false">loadfac!$F$9+"aF9"+1+85+5</definedName>
    <definedName function="false" hidden="false" localSheetId="10" name="ZA155" vbProcedure="false">loadfac!$F$10+"aF10"+1+85+5</definedName>
    <definedName function="false" hidden="false" localSheetId="10" name="ZA156" vbProcedure="false">loadfac!$F$11+"aF11"+1+85+5</definedName>
    <definedName function="false" hidden="false" localSheetId="10" name="ZA157" vbProcedure="false">loadfac!$F$12+"aF12"+1+85+5</definedName>
    <definedName function="false" hidden="false" localSheetId="10" name="ZA158" vbProcedure="false">loadfac!$G$3+"aJune"+1+85+5</definedName>
    <definedName function="false" hidden="false" localSheetId="10" name="ZA159" vbProcedure="false">loadfac!$G$4+"aG4"+1+85+5</definedName>
    <definedName function="false" hidden="false" localSheetId="10" name="ZA160" vbProcedure="false">loadfac!$G$5+"aG5"+1+85+5</definedName>
    <definedName function="false" hidden="false" localSheetId="10" name="ZA161" vbProcedure="false">loadfac!$G$6+"aG6"+1+85+5</definedName>
    <definedName function="false" hidden="false" localSheetId="10" name="ZA162" vbProcedure="false">loadfac!$G$7+"aG7"+1+85+5</definedName>
    <definedName function="false" hidden="false" localSheetId="10" name="ZA163" vbProcedure="false">loadfac!$G$8+"aG8"+1+85+5</definedName>
    <definedName function="false" hidden="false" localSheetId="10" name="ZA164" vbProcedure="false">loadfac!$G$9+"aG9"+1+85+5</definedName>
    <definedName function="false" hidden="false" localSheetId="10" name="ZA165" vbProcedure="false">loadfac!$G$10+"aG10"+1+85+5</definedName>
    <definedName function="false" hidden="false" localSheetId="10" name="ZA166" vbProcedure="false">loadfac!$G$11+"aG11"+1+85+5</definedName>
    <definedName function="false" hidden="false" localSheetId="10" name="ZA167" vbProcedure="false">loadfac!$G$12+"aG12"+1+85+5</definedName>
    <definedName function="false" hidden="false" localSheetId="10" name="ZA168" vbProcedure="false">loadfac!$I$3+"aAugust"+1+85+5</definedName>
    <definedName function="false" hidden="false" localSheetId="10" name="ZA169" vbProcedure="false">loadfac!$I$4+"aI4"+1+85+5</definedName>
    <definedName function="false" hidden="false" localSheetId="10" name="ZA170" vbProcedure="false">loadfac!$I$5+"aI5"+1+85+5</definedName>
    <definedName function="false" hidden="false" localSheetId="10" name="ZA171" vbProcedure="false">loadfac!$I$6+"aI6"+1+85+5</definedName>
    <definedName function="false" hidden="false" localSheetId="10" name="ZA172" vbProcedure="false">loadfac!$I$7+"aI7"+1+85+5</definedName>
    <definedName function="false" hidden="false" localSheetId="10" name="ZA173" vbProcedure="false">loadfac!$I$8+"aI8"+1+85+5</definedName>
    <definedName function="false" hidden="false" localSheetId="10" name="ZA174" vbProcedure="false">loadfac!$I$9+"aI9"+1+85+5</definedName>
    <definedName function="false" hidden="false" localSheetId="10" name="ZA175" vbProcedure="false">loadfac!$I$10+"aI10"+1+85+5</definedName>
    <definedName function="false" hidden="false" localSheetId="10" name="ZA176" vbProcedure="false">loadfac!$I$11+"aI11"+1+85+5</definedName>
    <definedName function="false" hidden="false" localSheetId="10" name="ZA177" vbProcedure="false">loadfac!$I$12+"aI12"+1+85+5</definedName>
    <definedName function="false" hidden="false" localSheetId="10" name="ZA178" vbProcedure="false">loadfac!$L$3+"aNovember"+1+85+5</definedName>
    <definedName function="false" hidden="false" localSheetId="10" name="ZA179" vbProcedure="false">loadfac!$L$4+"aL4"+1+85+5</definedName>
    <definedName function="false" hidden="false" localSheetId="10" name="ZA180" vbProcedure="false">loadfac!$L$5+"aL5"+1+85+5</definedName>
    <definedName function="false" hidden="false" localSheetId="10" name="ZA181" vbProcedure="false">loadfac!$L$6+"aL6"+1+85+5</definedName>
    <definedName function="false" hidden="false" localSheetId="10" name="ZA182" vbProcedure="false">loadfac!$L$7+"aL7"+1+85+5</definedName>
    <definedName function="false" hidden="false" localSheetId="10" name="ZA183" vbProcedure="false">loadfac!$L$8+"aL8"+1+85+5</definedName>
    <definedName function="false" hidden="false" localSheetId="10" name="ZA184" vbProcedure="false">loadfac!$L$9+"aL9"+1+85+5</definedName>
    <definedName function="false" hidden="false" localSheetId="10" name="ZA185" vbProcedure="false">loadfac!$L$10+"aL10"+1+85+5</definedName>
    <definedName function="false" hidden="false" localSheetId="10" name="ZA186" vbProcedure="false">loadfac!$L$11+"aL11"+1+85+5</definedName>
    <definedName function="false" hidden="false" localSheetId="10" name="ZA187" vbProcedure="false">loadfac!$L$12+"aL12"+1+85+5</definedName>
    <definedName function="false" hidden="false" localSheetId="10" name="ZA188" vbProcedure="false">loadfac!$M$3+"aDecember"+1+85+5</definedName>
    <definedName function="false" hidden="false" localSheetId="10" name="ZA189" vbProcedure="false">loadfac!$M$4+"aM4"+1+85+5</definedName>
    <definedName function="false" hidden="false" localSheetId="10" name="ZA190" vbProcedure="false">loadfac!$M$5+"aM5"+1+85+5</definedName>
    <definedName function="false" hidden="false" localSheetId="10" name="ZA191" vbProcedure="false">loadfac!$M$6+"aM6"+1+85+5</definedName>
    <definedName function="false" hidden="false" localSheetId="10" name="ZA192" vbProcedure="false">loadfac!$M$7+"aM7"+1+85+5</definedName>
    <definedName function="false" hidden="false" localSheetId="10" name="ZA193" vbProcedure="false">loadfac!$M$8+"aM8"+1+85+5</definedName>
    <definedName function="false" hidden="false" localSheetId="10" name="ZA194" vbProcedure="false">loadfac!$M$9+"aM9"+1+85+5</definedName>
    <definedName function="false" hidden="false" localSheetId="10" name="ZA195" vbProcedure="false">loadfac!$M$10+"aM10"+1+85+5</definedName>
    <definedName function="false" hidden="false" localSheetId="10" name="ZA196" vbProcedure="false">loadfac!$M$11+"aM11"+1+85+5</definedName>
    <definedName function="false" hidden="false" localSheetId="10" name="ZA197" vbProcedure="false">loadfac!$M$12+"aM12"+1+85+5</definedName>
    <definedName function="false" hidden="false" localSheetId="10" name="ZA198" vbProcedure="false">loadfac!$C$3+"aFebruary"+1+85+5</definedName>
    <definedName function="false" hidden="false" localSheetId="10" name="ZA199" vbProcedure="false">loadfac!$C$4+"aC4"+1+85+5</definedName>
    <definedName function="false" hidden="false" localSheetId="10" name="ZA200" vbProcedure="false">loadfac!$C$5+"aC5"+1+85+5</definedName>
    <definedName function="false" hidden="false" localSheetId="10" name="ZA201" vbProcedure="false">loadfac!$C$6+"aC6"+1+85+5</definedName>
    <definedName function="false" hidden="false" localSheetId="10" name="ZA202" vbProcedure="false">loadfac!$C$7+"aC7"+1+85+5</definedName>
    <definedName function="false" hidden="false" localSheetId="10" name="ZA203" vbProcedure="false">loadfac!$C$8+"aC8"+1+85+5</definedName>
    <definedName function="false" hidden="false" localSheetId="10" name="ZA204" vbProcedure="false">loadfac!$C$9+"aC9"+1+85+5</definedName>
    <definedName function="false" hidden="false" localSheetId="10" name="ZA205" vbProcedure="false">loadfac!$C$10+"aC10"+1+85+5</definedName>
    <definedName function="false" hidden="false" localSheetId="10" name="ZA206" vbProcedure="false">loadfac!$C$11+"aC11"+1+85+5</definedName>
    <definedName function="false" hidden="false" localSheetId="10" name="ZA207" vbProcedure="false">loadfac!$C$12+"aC12"+1+85+5</definedName>
    <definedName function="false" hidden="false" localSheetId="10" name="ZA208" vbProcedure="false">loadfac!$H$3+"aJuly"+1+85+5</definedName>
    <definedName function="false" hidden="false" localSheetId="10" name="ZA209" vbProcedure="false">loadfac!$H$4+"aH4"+1+85+5</definedName>
    <definedName function="false" hidden="false" localSheetId="10" name="ZA210" vbProcedure="false">loadfac!$H$5+"aH5"+1+85+5</definedName>
    <definedName function="false" hidden="false" localSheetId="10" name="ZA211" vbProcedure="false">loadfac!$H$6+"aH6"+1+85+5</definedName>
    <definedName function="false" hidden="false" localSheetId="10" name="ZA212" vbProcedure="false">loadfac!$H$7+"aH7"+1+85+5</definedName>
    <definedName function="false" hidden="false" localSheetId="10" name="ZA213" vbProcedure="false">loadfac!$H$8+"aH8"+1+85+5</definedName>
    <definedName function="false" hidden="false" localSheetId="10" name="ZA214" vbProcedure="false">loadfac!$H$9+"aH9"+1+85+5</definedName>
    <definedName function="false" hidden="false" localSheetId="10" name="ZA215" vbProcedure="false">loadfac!$H$10+"aH10"+1+85+5</definedName>
    <definedName function="false" hidden="false" localSheetId="10" name="ZA216" vbProcedure="false">loadfac!$H$11+"aH11"+1+85+5</definedName>
    <definedName function="false" hidden="false" localSheetId="10" name="ZA217" vbProcedure="false">loadfac!$H$12+"aH12"+1+85+5</definedName>
    <definedName function="false" hidden="false" localSheetId="10" name="ZA218" vbProcedure="false">loadfac!$J$3+"aSeptember"+1+85+5</definedName>
    <definedName function="false" hidden="false" localSheetId="10" name="ZA219" vbProcedure="false">loadfac!$K$3+"aOctober"+1+85+5</definedName>
    <definedName function="false" hidden="false" localSheetId="10" name="ZA220" vbProcedure="false">loadfac!$J$4+"aJ4"+1+85+5</definedName>
    <definedName function="false" hidden="false" localSheetId="10" name="ZA221" vbProcedure="false">loadfac!$K$4+"aK4"+1+85+5</definedName>
    <definedName function="false" hidden="false" localSheetId="10" name="ZA222" vbProcedure="false">loadfac!$J$5+"aJ5"+1+85+5</definedName>
    <definedName function="false" hidden="false" localSheetId="10" name="ZA223" vbProcedure="false">loadfac!$K$5+"aK5"+1+85+5</definedName>
    <definedName function="false" hidden="false" localSheetId="10" name="ZA224" vbProcedure="false">loadfac!$J$6+"aJ6"+1+85+5</definedName>
    <definedName function="false" hidden="false" localSheetId="10" name="ZA225" vbProcedure="false">loadfac!$K$6+"aK6"+1+85+5</definedName>
    <definedName function="false" hidden="false" localSheetId="10" name="ZA226" vbProcedure="false">loadfac!$J$7+"aJ7"+1+85+5</definedName>
    <definedName function="false" hidden="false" localSheetId="10" name="ZA227" vbProcedure="false">loadfac!$K$7+"aK7"+1+85+5</definedName>
    <definedName function="false" hidden="false" localSheetId="10" name="ZA228" vbProcedure="false">loadfac!$J$8+"aJ8"+1+85+5</definedName>
    <definedName function="false" hidden="false" localSheetId="10" name="ZA229" vbProcedure="false">loadfac!$K$8+"aK8"+1+85+5</definedName>
    <definedName function="false" hidden="false" localSheetId="10" name="ZA230" vbProcedure="false">loadfac!$J$9+"aJ9"+1+85+5</definedName>
    <definedName function="false" hidden="false" localSheetId="10" name="ZA231" vbProcedure="false">loadfac!$K$9+"aK9"+1+85+5</definedName>
    <definedName function="false" hidden="false" localSheetId="10" name="ZA232" vbProcedure="false">loadfac!$J$10+"aJ10"+1+85+5</definedName>
    <definedName function="false" hidden="false" localSheetId="10" name="ZA233" vbProcedure="false">loadfac!$K$10+"aK10"+1+85+5</definedName>
    <definedName function="false" hidden="false" localSheetId="10" name="ZA234" vbProcedure="false">loadfac!$J$11+"aJ11"+1+85+5</definedName>
    <definedName function="false" hidden="false" localSheetId="10" name="ZA235" vbProcedure="false">loadfac!$K$11+"aK11"+1+85+5</definedName>
    <definedName function="false" hidden="false" localSheetId="10" name="ZA236" vbProcedure="false">loadfac!$J$12+"aJ12"+1+85+5</definedName>
    <definedName function="false" hidden="false" localSheetId="10" name="ZA237" vbProcedure="false">loadfac!$K$12+"aK12"+1+85+5</definedName>
    <definedName function="false" hidden="false" localSheetId="10" name="ZA238" vbProcedure="false">loadfac!$B$13+"aB13"+1+85+5</definedName>
    <definedName function="false" hidden="false" localSheetId="10" name="ZA239" vbProcedure="false">loadfac!$C$13+"aC13"+1+85+5</definedName>
    <definedName function="false" hidden="false" localSheetId="10" name="ZA240" vbProcedure="false">loadfac!$D$13+"aD13"+1+85+5</definedName>
    <definedName function="false" hidden="false" localSheetId="10" name="ZA241" vbProcedure="false">loadfac!$E$13+"aE13"+1+85+5</definedName>
    <definedName function="false" hidden="false" localSheetId="10" name="ZA242" vbProcedure="false">loadfac!$F$13+"aF13"+1+85+5</definedName>
    <definedName function="false" hidden="false" localSheetId="10" name="ZA243" vbProcedure="false">loadfac!$G$13+"aG13"+1+85+5</definedName>
    <definedName function="false" hidden="false" localSheetId="10" name="ZA244" vbProcedure="false">loadfac!$H$13+"aH13"+1+85+5</definedName>
    <definedName function="false" hidden="false" localSheetId="10" name="ZA245" vbProcedure="false">loadfac!$I$13+"aI13"+1+85+5</definedName>
    <definedName function="false" hidden="false" localSheetId="10" name="ZA246" vbProcedure="false">loadfac!$J$13+"aJ13"+1+85+5</definedName>
    <definedName function="false" hidden="false" localSheetId="10" name="ZA247" vbProcedure="false">loadfac!$K$13+"aK13"+1+85+5</definedName>
    <definedName function="false" hidden="false" localSheetId="10" name="ZA248" vbProcedure="false">loadfac!$L$13+"aL13"+1+85+5</definedName>
    <definedName function="false" hidden="false" localSheetId="10" name="ZA249" vbProcedure="false">loadfac!$M$13+"aM13"+1+85+5</definedName>
    <definedName function="false" hidden="false" localSheetId="10" name="ZA250" vbProcedure="false">loadfac!$B$14+"aB14"+1+85+5</definedName>
    <definedName function="false" hidden="false" localSheetId="10" name="ZA251" vbProcedure="false">loadfac!$C$14+"aC14"+1+85+5</definedName>
    <definedName function="false" hidden="false" localSheetId="10" name="ZA252" vbProcedure="false">loadfac!$D$14+"aD14"+1+85+5</definedName>
    <definedName function="false" hidden="false" localSheetId="10" name="ZA253" vbProcedure="false">loadfac!$E$14+"aE14"+1+85+5</definedName>
    <definedName function="false" hidden="false" localSheetId="10" name="ZA254" vbProcedure="false">loadfac!$F$14+"aF14"+1+85+5</definedName>
    <definedName function="false" hidden="false" localSheetId="10" name="ZA255" vbProcedure="false">loadfac!$G$14+"aG14"+1+85+5</definedName>
    <definedName function="false" hidden="false" localSheetId="10" name="ZA256" vbProcedure="false">loadfac!$H$14+"aH14"+1+85+5</definedName>
    <definedName function="false" hidden="false" localSheetId="10" name="ZA257" vbProcedure="false">loadfac!$I$14+"aI14"+1+85+5</definedName>
    <definedName function="false" hidden="false" localSheetId="10" name="ZA258" vbProcedure="false">loadfac!$J$14+"aJ14"+1+85+5</definedName>
    <definedName function="false" hidden="false" localSheetId="10" name="ZA259" vbProcedure="false">loadfac!$K$14+"aK14"+1+85+5</definedName>
    <definedName function="false" hidden="false" localSheetId="10" name="ZA260" vbProcedure="false">loadfac!$L$14+"aL14"+1+85+5</definedName>
    <definedName function="false" hidden="false" localSheetId="10" name="ZA261" vbProcedure="false">loadfac!$M$14+"aM14"+1+85+5</definedName>
    <definedName function="false" hidden="false" localSheetId="10" name="ZA262" vbProcedure="false">loadfac!$B$15+"aB15"+1+85+5</definedName>
    <definedName function="false" hidden="false" localSheetId="10" name="ZA263" vbProcedure="false">loadfac!$C$15+"aC15"+1+85+5</definedName>
    <definedName function="false" hidden="false" localSheetId="10" name="ZA264" vbProcedure="false">loadfac!$D$15+"aD15"+1+85+5</definedName>
    <definedName function="false" hidden="false" localSheetId="10" name="ZA265" vbProcedure="false">loadfac!$E$15+"aE15"+1+85+5</definedName>
    <definedName function="false" hidden="false" localSheetId="10" name="ZA266" vbProcedure="false">loadfac!$F$15+"aF15"+1+85+5</definedName>
    <definedName function="false" hidden="false" localSheetId="10" name="ZA267" vbProcedure="false">loadfac!$G$15+"aG15"+1+85+5</definedName>
    <definedName function="false" hidden="false" localSheetId="10" name="ZA268" vbProcedure="false">loadfac!$H$15+"aH15"+1+85+5</definedName>
    <definedName function="false" hidden="false" localSheetId="10" name="ZA269" vbProcedure="false">loadfac!$I$15+"aI15"+1+85+5</definedName>
    <definedName function="false" hidden="false" localSheetId="10" name="ZA270" vbProcedure="false">loadfac!$J$15+"aJ15"+1+85+5</definedName>
    <definedName function="false" hidden="false" localSheetId="10" name="ZA271" vbProcedure="false">loadfac!$K$15+"aK15"+1+85+5</definedName>
    <definedName function="false" hidden="false" localSheetId="10" name="ZA272" vbProcedure="false">loadfac!$L$15+"aL15"+1+85+5</definedName>
    <definedName function="false" hidden="false" localSheetId="10" name="ZA273" vbProcedure="false">loadfac!$M$15+"aM15"+1+85+5</definedName>
    <definedName function="false" hidden="false" localSheetId="10" name="ZA274" vbProcedure="false">loadfac!$B$16+"aB16"+1+85+5</definedName>
    <definedName function="false" hidden="false" localSheetId="10" name="ZA275" vbProcedure="false">loadfac!$C$16+"aC16"+1+85+5</definedName>
    <definedName function="false" hidden="false" localSheetId="10" name="ZA276" vbProcedure="false">loadfac!$D$16+"aD16"+1+85+5</definedName>
    <definedName function="false" hidden="false" localSheetId="10" name="ZA277" vbProcedure="false">loadfac!$E$16+"aE16"+1+85+5</definedName>
    <definedName function="false" hidden="false" localSheetId="10" name="ZA278" vbProcedure="false">loadfac!$F$16+"aF16"+1+85+5</definedName>
    <definedName function="false" hidden="false" localSheetId="10" name="ZA279" vbProcedure="false">loadfac!$G$16+"aG16"+1+85+5</definedName>
    <definedName function="false" hidden="false" localSheetId="10" name="ZA280" vbProcedure="false">loadfac!$H$16+"aH16"+1+85+5</definedName>
    <definedName function="false" hidden="false" localSheetId="10" name="ZA281" vbProcedure="false">loadfac!$I$16+"aI16"+1+85+5</definedName>
    <definedName function="false" hidden="false" localSheetId="10" name="ZA282" vbProcedure="false">loadfac!$J$16+"aJ16"+1+85+5</definedName>
    <definedName function="false" hidden="false" localSheetId="10" name="ZA283" vbProcedure="false">loadfac!$K$16+"aK16"+1+85+5</definedName>
    <definedName function="false" hidden="false" localSheetId="10" name="ZA284" vbProcedure="false">loadfac!$L$16+"aL16"+1+85+5</definedName>
    <definedName function="false" hidden="false" localSheetId="10" name="ZA285" vbProcedure="false">loadfac!$M$16+"aM16"+1+85+5</definedName>
    <definedName function="false" hidden="false" localSheetId="10" name="ZA286" vbProcedure="false">loadfac!$B$17+"aB17"+1+85+5</definedName>
    <definedName function="false" hidden="false" localSheetId="10" name="ZA287" vbProcedure="false">loadfac!$C$17+"aC17"+1+85+5</definedName>
    <definedName function="false" hidden="false" localSheetId="10" name="ZA288" vbProcedure="false">loadfac!$D$17+"aD17"+1+85+5</definedName>
    <definedName function="false" hidden="false" localSheetId="10" name="ZA289" vbProcedure="false">loadfac!$E$17+"aE17"+1+85+5</definedName>
    <definedName function="false" hidden="false" localSheetId="10" name="ZA290" vbProcedure="false">loadfac!$F$17+"aF17"+1+85+5</definedName>
    <definedName function="false" hidden="false" localSheetId="10" name="ZA291" vbProcedure="false">loadfac!$G$17+"aG17"+1+85+5</definedName>
    <definedName function="false" hidden="false" localSheetId="10" name="ZA292" vbProcedure="false">loadfac!$H$17+"aH17"+1+85+5</definedName>
    <definedName function="false" hidden="false" localSheetId="10" name="ZA293" vbProcedure="false">loadfac!$I$17+"aI17"+1+85+5</definedName>
    <definedName function="false" hidden="false" localSheetId="10" name="ZA294" vbProcedure="false">loadfac!$J$17+"aJ17"+1+85+5</definedName>
    <definedName function="false" hidden="false" localSheetId="10" name="ZA295" vbProcedure="false">loadfac!$K$17+"aK17"+1+85+5</definedName>
    <definedName function="false" hidden="false" localSheetId="10" name="ZA296" vbProcedure="false">loadfac!$L$17+"aL17"+1+85+5</definedName>
    <definedName function="false" hidden="false" localSheetId="10" name="ZA297" vbProcedure="false">loadfac!$M$17+"aM17"+1+85+5</definedName>
    <definedName function="false" hidden="false" localSheetId="11" name="ZA0" vbProcedure="false">"Crystal Ball Data : Ver. 4.0.3"</definedName>
    <definedName function="false" hidden="false" localSheetId="11" name="ZA0A" vbProcedure="false">569+668</definedName>
    <definedName function="false" hidden="false" localSheetId="11" name="ZA0C" vbProcedure="false">0+0</definedName>
    <definedName function="false" hidden="false" localSheetId="11" name="ZA0D" vbProcedure="false">0+0</definedName>
    <definedName function="false" hidden="false" localSheetId="11" name="ZA0F" vbProcedure="false">15+117</definedName>
    <definedName function="false" hidden="false" localSheetId="11" name="ZA0T" vbProcedure="false">8206867+0</definedName>
    <definedName function="false" hidden="false" localSheetId="11" name="ZA100" vbProcedure="false">forwcurv!$E$10+"pBE10"+17153+0.16+0.2</definedName>
    <definedName function="false" hidden="false" localSheetId="11" name="ZA101" vbProcedure="false">forwcurv!$E$11+"pBE11"+769+0.16+0.2</definedName>
    <definedName function="false" hidden="false" localSheetId="11" name="ZA102" vbProcedure="false">forwcurv!$E$12+"pBE12"+769+0.16+0.2</definedName>
    <definedName function="false" hidden="false" localSheetId="11" name="ZA103" vbProcedure="false">forwcurv!$E$13+"pBE13"+769+0.16+0.2</definedName>
    <definedName function="false" hidden="false" localSheetId="11" name="ZA104" vbProcedure="false">forwcurv!$E$14+"pBE14"+769+0.16+0.2</definedName>
    <definedName function="false" hidden="false" localSheetId="11" name="ZA105" vbProcedure="false">forwcurv!$E$15+"pBE15"+769+0.16+0.2</definedName>
    <definedName function="false" hidden="false" localSheetId="11" name="ZA106" vbProcedure="false">forwcurv!$E$16+"pBE16"+769+0.16+0.2</definedName>
    <definedName function="false" hidden="false" localSheetId="11" name="ZA107" vbProcedure="false">forwcurv!$E$17+"pBE17"+769+0.16+0.2</definedName>
    <definedName function="false" hidden="false" localSheetId="11" name="ZA108" vbProcedure="false">forwcurv!$E$18+"pBE18"+769+0.16+0.2</definedName>
    <definedName function="false" hidden="false" localSheetId="11" name="ZA109" vbProcedure="false">forwcurv!$E$19+"pBE19"+769+0.16+0.2</definedName>
    <definedName function="false" hidden="false" localSheetId="11" name="ZA110" vbProcedure="false">forwcurv!$E$20+"pBE20"+769+0.16+0.2</definedName>
    <definedName function="false" hidden="false" localSheetId="11" name="ZA111" vbProcedure="false">forwcurv!$E$21+"pBE21"+769+0.16+0.2</definedName>
    <definedName function="false" hidden="false" localSheetId="11" name="ZA112" vbProcedure="false">forwcurv!$E$22+"pBE22"+769+0.16+0.2</definedName>
    <definedName function="false" hidden="false" localSheetId="11" name="ZA113" vbProcedure="false">forwcurv!$E$23+"pBE23"+769+0.16+0.2</definedName>
    <definedName function="false" hidden="false" localSheetId="11" name="ZA114" vbProcedure="false">forwcurv!$E$24+"pBE24"+769+0.16+0.2</definedName>
    <definedName function="false" hidden="false" localSheetId="11" name="ZA115" vbProcedure="false">forwcurv!$E$25+"pBE25"+769+0.16+0.2</definedName>
    <definedName function="false" hidden="false" localSheetId="11" name="ZA116" vbProcedure="false">forwcurv!$E$26+"pBE26"+769+0.16+0.2</definedName>
    <definedName function="false" hidden="false" localSheetId="11" name="ZA117" vbProcedure="false">forwcurv!$E$27+"pBE27"+769+0.16+0.2</definedName>
    <definedName function="false" hidden="false" localSheetId="11" name="ZA118" vbProcedure="false">forwcurv!$E$28+"pBE28"+769+0.16+0.2</definedName>
    <definedName function="false" hidden="false" localSheetId="11" name="ZA119" vbProcedure="false">forwcurv!$E$29+"pBE29"+769+0.16+0.2</definedName>
    <definedName function="false" hidden="false" localSheetId="11" name="ZA120" vbProcedure="false">forwcurv!$E$30+"pBE30"+769+0.16+0.2</definedName>
    <definedName function="false" hidden="false" localSheetId="11" name="ZA121" vbProcedure="false">forwcurv!$E$31+"pBE31"+769+0.16+0.2</definedName>
    <definedName function="false" hidden="false" localSheetId="11" name="ZA122" vbProcedure="false">forwcurv!$E$32+"pBE32"+769+0.16+0.2</definedName>
    <definedName function="false" hidden="false" localSheetId="11" name="ZA123" vbProcedure="false">forwcurv!$E$33+"pBE33"+769+0.16+0.2</definedName>
    <definedName function="false" hidden="false" localSheetId="11" name="ZA124" vbProcedure="false">forwcurv!$E$34+"pBE34"+769+0.16+0.2</definedName>
    <definedName function="false" hidden="false" localSheetId="11" name="ZA125" vbProcedure="false">forwcurv!$E$35+"pBE35"+769+0.16+0.2</definedName>
    <definedName function="false" hidden="false" localSheetId="11" name="ZA126" vbProcedure="false">forwcurv!$E$36+"pBE36"+769+0.16+0.2</definedName>
    <definedName function="false" hidden="false" localSheetId="11" name="ZA127" vbProcedure="false">forwcurv!$E$37+"pBE37"+769+0.16+0.2</definedName>
    <definedName function="false" hidden="false" localSheetId="11" name="ZA128" vbProcedure="false">forwcurv!$E$38+"pBE38"+769+0.16+0.2</definedName>
    <definedName function="false" hidden="false" localSheetId="11" name="ZA129" vbProcedure="false">forwcurv!$E$39+"pBE39"+769+0.16+0.2</definedName>
    <definedName function="false" hidden="false" localSheetId="11" name="ZA130" vbProcedure="false">forwcurv!$E$40+"pBE40"+769+0.16+0.2</definedName>
    <definedName function="false" hidden="false" localSheetId="11" name="ZA131" vbProcedure="false">forwcurv!$E$41+"pBE41"+769+0.16+0.2</definedName>
    <definedName function="false" hidden="false" localSheetId="11" name="ZA132" vbProcedure="false">forwcurv!$E$42+"pBE42"+769+0.16+0.2</definedName>
    <definedName function="false" hidden="false" localSheetId="11" name="ZA133" vbProcedure="false">forwcurv!$E$43+"pBE43"+769+0.16+0.2</definedName>
    <definedName function="false" hidden="false" localSheetId="11" name="ZA134" vbProcedure="false">forwcurv!$E$44+"pBE44"+769+0.16+0.2</definedName>
    <definedName function="false" hidden="false" localSheetId="11" name="ZA135" vbProcedure="false">forwcurv!$E$45+"pBE45"+769+0.16+0.2</definedName>
    <definedName function="false" hidden="false" localSheetId="11" name="ZA136" vbProcedure="false">forwcurv!$E$46+"pBE46"+769+0.16+0.2</definedName>
    <definedName function="false" hidden="false" localSheetId="11" name="ZA137" vbProcedure="false">forwcurv!$E$47+"pBE47"+769+0.16+0.2</definedName>
    <definedName function="false" hidden="false" localSheetId="11" name="ZA138" vbProcedure="false">forwcurv!$E$48+"pBE48"+769+0.16+0.2</definedName>
    <definedName function="false" hidden="false" localSheetId="11" name="ZA139" vbProcedure="false">forwcurv!$E$49+"pBE49"+769+0.16+0.2</definedName>
    <definedName function="false" hidden="false" localSheetId="11" name="ZA140" vbProcedure="false">forwcurv!$E$50+"pBE50"+769+0.16+0.2</definedName>
    <definedName function="false" hidden="false" localSheetId="11" name="ZA141" vbProcedure="false">forwcurv!$E$51+"pBE51"+769+0.16+0.2</definedName>
    <definedName function="false" hidden="false" localSheetId="11" name="ZA142" vbProcedure="false">forwcurv!$E$52+"pBE52"+769+0.16+0.2</definedName>
    <definedName function="false" hidden="false" localSheetId="11" name="ZA143" vbProcedure="false">forwcurv!$E$53+"pBE53"+769+0.16+0.2</definedName>
    <definedName function="false" hidden="false" localSheetId="11" name="ZA144" vbProcedure="false">forwcurv!$E$54+"pBE54"+769+0.16+0.2</definedName>
    <definedName function="false" hidden="false" localSheetId="11" name="ZA145" vbProcedure="false">forwcurv!$E$55+"pBE55"+769+0.16+0.2</definedName>
    <definedName function="false" hidden="false" localSheetId="11" name="ZA146" vbProcedure="false">forwcurv!$E$56+"pBE56"+769+0.16+0.2</definedName>
    <definedName function="false" hidden="false" localSheetId="11" name="ZA147" vbProcedure="false">forwcurv!$E$57+"pBE57"+769+0.16+0.2</definedName>
    <definedName function="false" hidden="false" localSheetId="11" name="ZA148" vbProcedure="false">forwcurv!$E$58+"pBE58"+769+0.16+0.2</definedName>
    <definedName function="false" hidden="false" localSheetId="11" name="ZA149" vbProcedure="false">forwcurv!$E$59+"pBE59"+769+0.16+0.2</definedName>
    <definedName function="false" hidden="false" localSheetId="11" name="ZA150" vbProcedure="false">forwcurv!$E$60+"pBE60"+769+0.16+0.2</definedName>
    <definedName function="false" hidden="false" localSheetId="11" name="ZA151" vbProcedure="false">forwcurv!$E$61+"pBE61"+769+0.16+0.2</definedName>
    <definedName function="false" hidden="false" localSheetId="11" name="ZA152" vbProcedure="false">forwcurv!$E$62+"pBE62"+769+0.16+0.2</definedName>
    <definedName function="false" hidden="false" localSheetId="11" name="ZA153" vbProcedure="false">forwcurv!$E$63+"pBE63"+769+0.16+0.2</definedName>
    <definedName function="false" hidden="false" localSheetId="11" name="ZA154" vbProcedure="false">forwcurv!$E$64+"pBE64"+769+0.16+0.2</definedName>
    <definedName function="false" hidden="false" localSheetId="11" name="ZA155" vbProcedure="false">forwcurv!$E$65+"pBE65"+769+0.16+0.2</definedName>
    <definedName function="false" hidden="false" localSheetId="11" name="ZA156" vbProcedure="false">forwcurv!$E$66+"pBE66"+769+0.16+0.2</definedName>
    <definedName function="false" hidden="false" localSheetId="11" name="ZA157" vbProcedure="false">forwcurv!$E$67+"pBE67"+769+0.16+0.2</definedName>
    <definedName function="false" hidden="false" localSheetId="11" name="ZA158" vbProcedure="false">forwcurv!$E$68+"pBE68"+769+0.16+0.2</definedName>
    <definedName function="false" hidden="false" localSheetId="11" name="ZA159" vbProcedure="false">forwcurv!$E$69+"pBE69"+769+0.16+0.2</definedName>
    <definedName function="false" hidden="false" localSheetId="11" name="ZA160" vbProcedure="false">forwcurv!$E$70+"pBE70"+769+0.16+0.2</definedName>
    <definedName function="false" hidden="false" localSheetId="11" name="ZA161" vbProcedure="false">forwcurv!$E$71+"pBE71"+769+0.16+0.2</definedName>
    <definedName function="false" hidden="false" localSheetId="11" name="ZA162" vbProcedure="false">forwcurv!$E$72+"pBE72"+769+0.16+0.2</definedName>
    <definedName function="false" hidden="false" localSheetId="11" name="ZA163" vbProcedure="false">forwcurv!$E$73+"pBE73"+769+0.16+0.2</definedName>
    <definedName function="false" hidden="false" localSheetId="11" name="ZA164" vbProcedure="false">forwcurv!$E$74+"pBE74"+769+0.16+0.2</definedName>
    <definedName function="false" hidden="false" localSheetId="11" name="ZA165" vbProcedure="false">forwcurv!$E$75+"pBE75"+769+0.16+0.2</definedName>
    <definedName function="false" hidden="false" localSheetId="11" name="ZA166" vbProcedure="false">forwcurv!$E$76+"pBE76"+769+0.16+0.2</definedName>
    <definedName function="false" hidden="false" localSheetId="11" name="ZA167" vbProcedure="false">forwcurv!$E$77+"pBE77"+769+0.16+0.2</definedName>
    <definedName function="false" hidden="false" localSheetId="11" name="ZA168" vbProcedure="false">forwcurv!$E$78+"pBE78"+769+0.16+0.2</definedName>
    <definedName function="false" hidden="false" localSheetId="11" name="ZA169" vbProcedure="false">forwcurv!$E$79+"pBE79"+769+0.16+0.2</definedName>
    <definedName function="false" hidden="false" localSheetId="11" name="ZA170" vbProcedure="false">forwcurv!$E$80+"pBE80"+769+0.16+0.2</definedName>
    <definedName function="false" hidden="false" localSheetId="11" name="ZA171" vbProcedure="false">forwcurv!$E$81+"pBE81"+769+0.16+0.2</definedName>
    <definedName function="false" hidden="false" localSheetId="11" name="ZA172" vbProcedure="false">forwcurv!$E$82+"pBE82"+769+0.16+0.2</definedName>
    <definedName function="false" hidden="false" localSheetId="11" name="ZA173" vbProcedure="false">forwcurv!$E$83+"pBE83"+769+0.16+0.2</definedName>
    <definedName function="false" hidden="false" localSheetId="11" name="ZA174" vbProcedure="false">forwcurv!$E$84+"pBE84"+769+0.16+0.2</definedName>
    <definedName function="false" hidden="false" localSheetId="11" name="ZA175" vbProcedure="false">forwcurv!$E$85+"pBE85"+769+0.16+0.2</definedName>
    <definedName function="false" hidden="false" localSheetId="11" name="ZA176" vbProcedure="false">forwcurv!$E$86+"pBE86"+769+0.16+0.2</definedName>
    <definedName function="false" hidden="false" localSheetId="11" name="ZA177" vbProcedure="false">forwcurv!$E$87+"pBE87"+769+0.16+0.2</definedName>
    <definedName function="false" hidden="false" localSheetId="11" name="ZA178" vbProcedure="false">forwcurv!$E$88+"pBE88"+769+0.16+0.2</definedName>
    <definedName function="false" hidden="false" localSheetId="11" name="ZA179" vbProcedure="false">forwcurv!$E$89+"pBE89"+769+0.16+0.2</definedName>
    <definedName function="false" hidden="false" localSheetId="11" name="ZA180" vbProcedure="false">forwcurv!$E$90+"pBE90"+769+0.16+0.2</definedName>
    <definedName function="false" hidden="false" localSheetId="11" name="ZA181" vbProcedure="false">forwcurv!$E$91+"pBE91"+769+0.16+0.2</definedName>
    <definedName function="false" hidden="false" localSheetId="11" name="ZA182" vbProcedure="false">forwcurv!$E$92+"pBE92"+769+0.16+0.2</definedName>
    <definedName function="false" hidden="false" localSheetId="11" name="ZA183" vbProcedure="false">forwcurv!$E$93+"pBE93"+769+0.16+0.2</definedName>
    <definedName function="false" hidden="false" localSheetId="11" name="ZA184" vbProcedure="false">forwcurv!$E$94+"pBE94"+769+0.16+0.2</definedName>
    <definedName function="false" hidden="false" localSheetId="11" name="ZA185" vbProcedure="false">forwcurv!$E$95+"pBE95"+769+0.16+0.2</definedName>
    <definedName function="false" hidden="false" localSheetId="11" name="ZA186" vbProcedure="false">forwcurv!$E$96+"pBE96"+769+0.16+0.2</definedName>
    <definedName function="false" hidden="false" localSheetId="11" name="ZA187" vbProcedure="false">forwcurv!$E$97+"pBE97"+769+0.16+0.2</definedName>
    <definedName function="false" hidden="false" localSheetId="11" name="ZA188" vbProcedure="false">forwcurv!$E$98+"pBE98"+769+0.16+0.2</definedName>
    <definedName function="false" hidden="false" localSheetId="11" name="ZA189" vbProcedure="false">forwcurv!$E$99+"pBE99"+769+0.16+0.2</definedName>
    <definedName function="false" hidden="false" localSheetId="11" name="ZA190" vbProcedure="false">forwcurv!$E$100+"pBE100"+769+0.16+0.2</definedName>
    <definedName function="false" hidden="false" localSheetId="11" name="ZA191" vbProcedure="false">forwcurv!$E$101+"pBE101"+769+0.16+0.2</definedName>
    <definedName function="false" hidden="false" localSheetId="11" name="ZA192" vbProcedure="false">forwcurv!$E$102+"pBE102"+769+0.16+0.2</definedName>
    <definedName function="false" hidden="false" localSheetId="11" name="ZA193" vbProcedure="false">forwcurv!$E$103+"pBE103"+769+0.16+0.2</definedName>
    <definedName function="false" hidden="false" localSheetId="11" name="ZA194" vbProcedure="false">forwcurv!$E$104+"pBE104"+769+0.16+0.2</definedName>
    <definedName function="false" hidden="false" localSheetId="11" name="ZA195" vbProcedure="false">forwcurv!$E$105+"pBE105"+769+0.16+0.2</definedName>
    <definedName function="false" hidden="false" localSheetId="11" name="ZA196" vbProcedure="false">forwcurv!$E$106+"pBE106"+769+0.16+0.2</definedName>
    <definedName function="false" hidden="false" localSheetId="11" name="ZA197" vbProcedure="false">forwcurv!$E$107+"pBE107"+769+0.16+0.2</definedName>
    <definedName function="false" hidden="false" localSheetId="11" name="ZA198" vbProcedure="false">forwcurv!$E$108+"pBE108"+769+0.16+0.2</definedName>
    <definedName function="false" hidden="false" localSheetId="11" name="ZA199" vbProcedure="false">forwcurv!$E$109+"pBE109"+769+0.16+0.2</definedName>
    <definedName function="false" hidden="false" localSheetId="11" name="ZA200" vbProcedure="false">forwcurv!$E$110+"pBE110"+769+0.16+0.2</definedName>
    <definedName function="false" hidden="false" localSheetId="11" name="ZA201" vbProcedure="false">forwcurv!$E$111+"pBE111"+769+0.16+0.2</definedName>
    <definedName function="false" hidden="false" localSheetId="11" name="ZA202" vbProcedure="false">forwcurv!$E$112+"pBE112"+769+0.16+0.2</definedName>
    <definedName function="false" hidden="false" localSheetId="11" name="ZA203" vbProcedure="false">forwcurv!$E$113+"pBE113"+769+0.16+0.2</definedName>
    <definedName function="false" hidden="false" localSheetId="11" name="ZA204" vbProcedure="false">forwcurv!$E$114+"pBE114"+769+0.16+0.2</definedName>
    <definedName function="false" hidden="false" localSheetId="11" name="ZA205" vbProcedure="false">forwcurv!$E$115+"pBE115"+769+0.16+0.2</definedName>
    <definedName function="false" hidden="false" localSheetId="11" name="ZA206" vbProcedure="false">forwcurv!$E$116+"pBE116"+769+0.16+0.2</definedName>
    <definedName function="false" hidden="false" localSheetId="11" name="ZA207" vbProcedure="false">forwcurv!$E$117+"pBE117"+769+0.16+0.2</definedName>
    <definedName function="false" hidden="false" localSheetId="11" name="ZA208" vbProcedure="false">forwcurv!$E$118+"pBE118"+769+0.16+0.2</definedName>
    <definedName function="false" hidden="false" localSheetId="11" name="ZA209" vbProcedure="false">forwcurv!$E$119+"pBE119"+769+0.16+0.2</definedName>
    <definedName function="false" hidden="false" localSheetId="11" name="ZA210" vbProcedure="false">forwcurv!$E$120+"pBE120"+769+0.16+0.2</definedName>
    <definedName function="false" hidden="false" localSheetId="11" name="ZA211" vbProcedure="false">forwcurv!$E$121+"pBE121"+769+0.16+0.2</definedName>
    <definedName function="false" hidden="false" localSheetId="11" name="ZA212" vbProcedure="false">forwcurv!$E$122+"pBE122"+769+0.16+0.2</definedName>
    <definedName function="false" hidden="false" localSheetId="11" name="ZA213" vbProcedure="false">forwcurv!$E$123+"pBE123"+769+0.16+0.2</definedName>
    <definedName function="false" hidden="false" localSheetId="11" name="ZA214" vbProcedure="false">forwcurv!$E$124+"pBE124"+769+0.16+0.2</definedName>
    <definedName function="false" hidden="false" localSheetId="11" name="ZA215" vbProcedure="false">forwcurv!$E$125+"pBE125"+769+0.16+0.2</definedName>
    <definedName function="false" hidden="false" localSheetId="11" name="ZA216" vbProcedure="false">forwcurv!$E$126+"pBE126"+769+0.16+0.2</definedName>
    <definedName function="false" hidden="false" localSheetId="11" name="ZA217" vbProcedure="false">forwcurv!$E$127+"pBE127"+769+0.16+0.2</definedName>
    <definedName function="false" hidden="false" localSheetId="11" name="ZA218" vbProcedure="false">forwcurv!$E$128+"pBE128"+769+0.16+0.2</definedName>
    <definedName function="false" hidden="false" localSheetId="11" name="ZA219" vbProcedure="false">forwcurv!$E$129+"pBE129"+769+0.16+0.2</definedName>
    <definedName function="false" hidden="false" localSheetId="11" name="ZA220" vbProcedure="false">forwcurv!$E$130+"pBE130"+769+0.16+0.2</definedName>
    <definedName function="false" hidden="false" localSheetId="11" name="ZA221" vbProcedure="false">forwcurv!$E$131+"pBE131"+769+0.16+0.2</definedName>
    <definedName function="false" hidden="false" localSheetId="11" name="ZA222" vbProcedure="false">forwcurv!$E$132+"pBE132"+769+0.16+0.2</definedName>
    <definedName function="false" hidden="false" localSheetId="11" name="ZA223" vbProcedure="false">forwcurv!$E$133+"pBE133"+769+0.16+0.2</definedName>
    <definedName function="false" hidden="false" localSheetId="11" name="ZA224" vbProcedure="false">forwcurv!$E$134+"pBE134"+769+0.16+0.2</definedName>
    <definedName function="false" hidden="false" localSheetId="11" name="ZA225" vbProcedure="false">forwcurv!$E$135+"pBE135"+769+0.16+0.2</definedName>
    <definedName function="false" hidden="false" localSheetId="11" name="ZA226" vbProcedure="false">forwcurv!$E$136+"pBE136"+769+0.16+0.2</definedName>
    <definedName function="false" hidden="false" localSheetId="11" name="ZA227" vbProcedure="false">forwcurv!$E$137+"pBE137"+769+0.16+0.2</definedName>
    <definedName function="false" hidden="false" localSheetId="11" name="ZA228" vbProcedure="false">forwcurv!$E$138+"pBE138"+769+0.16+0.2</definedName>
    <definedName function="false" hidden="false" localSheetId="11" name="ZA229" vbProcedure="false">forwcurv!$E$139+"pBE139"+769+0.16+0.2</definedName>
    <definedName function="false" hidden="false" localSheetId="11" name="ZA230" vbProcedure="false">forwcurv!$E$140+"pBE140"+769+0.16+0.2</definedName>
    <definedName function="false" hidden="false" localSheetId="11" name="ZA231" vbProcedure="false">forwcurv!$E$141+"pBE141"+769+0.16+0.2</definedName>
    <definedName function="false" hidden="false" localSheetId="11" name="ZA232" vbProcedure="false">forwcurv!$E$142+"pBE142"+769+0.16+0.2</definedName>
    <definedName function="false" hidden="false" localSheetId="11" name="ZA233" vbProcedure="false">forwcurv!$E$143+"pBE143"+769+0.16+0.2</definedName>
    <definedName function="false" hidden="false" localSheetId="11" name="ZA234" vbProcedure="false">forwcurv!$E$144+"pBE144"+769+0.16+0.2</definedName>
    <definedName function="false" hidden="false" localSheetId="11" name="ZA235" vbProcedure="false">forwcurv!$E$145+"pBE145"+769+0.16+0.2</definedName>
    <definedName function="false" hidden="false" localSheetId="11" name="ZA236" vbProcedure="false">forwcurv!$E$146+"pBE146"+769+0.16+0.2</definedName>
    <definedName function="false" hidden="false" localSheetId="11" name="ZA237" vbProcedure="false">forwcurv!$E$147+"pBE147"+769+0.16+0.2</definedName>
    <definedName function="false" hidden="false" localSheetId="11" name="ZA238" vbProcedure="false">forwcurv!$E$148+"pBE148"+769+0.16+0.2</definedName>
    <definedName function="false" hidden="false" localSheetId="11" name="ZA239" vbProcedure="false">forwcurv!$E$149+"pBE149"+769+0.16+0.2</definedName>
    <definedName function="false" hidden="false" localSheetId="11" name="ZA240" vbProcedure="false">forwcurv!$E$150+"pBE150"+769+0.16+0.2</definedName>
    <definedName function="false" hidden="false" localSheetId="11" name="ZA241" vbProcedure="false">forwcurv!$E$151+"pBE151"+769+0.16+0.2</definedName>
    <definedName function="false" hidden="false" localSheetId="11" name="ZA242" vbProcedure="false">forwcurv!$E$152+"pBE152"+769+0.16+0.2</definedName>
    <definedName function="false" hidden="false" localSheetId="11" name="ZA243" vbProcedure="false">forwcurv!$E$153+"pBE153"+769+0.16+0.2</definedName>
    <definedName function="false" hidden="false" localSheetId="11" name="ZA244" vbProcedure="false">forwcurv!$E$154+"pBE154"+769+0.16+0.2</definedName>
    <definedName function="false" hidden="false" localSheetId="11" name="ZA245" vbProcedure="false">forwcurv!$E$155+"pBE155"+769+0.16+0.2</definedName>
    <definedName function="false" hidden="false" localSheetId="11" name="ZA246" vbProcedure="false">forwcurv!$E$156+"pBE156"+769+0.16+0.2</definedName>
    <definedName function="false" hidden="false" localSheetId="11" name="ZA247" vbProcedure="false">forwcurv!$E$157+"pBE157"+769+0.16+0.2</definedName>
    <definedName function="false" hidden="false" localSheetId="11" name="ZA248" vbProcedure="false">forwcurv!$E$158+"pBE158"+769+0.16+0.2</definedName>
    <definedName function="false" hidden="false" localSheetId="11" name="ZA249" vbProcedure="false">forwcurv!$E$159+"pBE159"+769+0.16+0.2</definedName>
    <definedName function="false" hidden="false" localSheetId="11" name="ZA250" vbProcedure="false">forwcurv!$E$160+"pBE160"+769+0.16+0.2</definedName>
    <definedName function="false" hidden="false" localSheetId="11" name="ZA251" vbProcedure="false">forwcurv!$E$161+"pBE161"+769+0.16+0.2</definedName>
    <definedName function="false" hidden="false" localSheetId="11" name="ZA252" vbProcedure="false">forwcurv!$E$162+"pBE162"+769+0.16+0.2</definedName>
    <definedName function="false" hidden="false" localSheetId="11" name="ZA253" vbProcedure="false">forwcurv!$E$163+"pBE163"+769+0.16+0.2</definedName>
    <definedName function="false" hidden="false" localSheetId="11" name="ZA254" vbProcedure="false">forwcurv!$E$164+"pBE164"+769+0.16+0.2</definedName>
    <definedName function="false" hidden="false" localSheetId="11" name="ZA255" vbProcedure="false">forwcurv!$E$165+"pBE165"+769+0.16+0.2</definedName>
    <definedName function="false" hidden="false" localSheetId="11" name="ZA256" vbProcedure="false">forwcurv!$E$166+"pBE166"+769+0.16+0.2</definedName>
    <definedName function="false" hidden="false" localSheetId="11" name="ZA257" vbProcedure="false">forwcurv!$E$167+"pBE167"+769+0.16+0.2</definedName>
    <definedName function="false" hidden="false" localSheetId="11" name="ZA258" vbProcedure="false">forwcurv!$E$168+"pBE168"+769+0.16+0.2</definedName>
    <definedName function="false" hidden="false" localSheetId="11" name="ZA259" vbProcedure="false">forwcurv!$E$169+"pBE169"+769+0.16+0.2</definedName>
    <definedName function="false" hidden="false" localSheetId="11" name="ZA260" vbProcedure="false">forwcurv!$E$170+"pBE170"+769+0.16+0.2</definedName>
    <definedName function="false" hidden="false" localSheetId="11" name="ZA261" vbProcedure="false">forwcurv!$E$171+"pBE171"+769+0.16+0.2</definedName>
    <definedName function="false" hidden="false" localSheetId="11" name="ZA262" vbProcedure="false">forwcurv!$E$172+"pBE172"+769+0.16+0.2</definedName>
    <definedName function="false" hidden="false" localSheetId="11" name="ZA263" vbProcedure="false">forwcurv!$E$173+"pBE173"+769+0.16+0.2</definedName>
    <definedName function="false" hidden="false" localSheetId="11" name="ZA264" vbProcedure="false">forwcurv!$E$174+"pBE174"+769+0.16+0.2</definedName>
    <definedName function="false" hidden="false" localSheetId="11" name="ZA265" vbProcedure="false">forwcurv!$E$175+"pBE175"+769+0.16+0.2</definedName>
    <definedName function="false" hidden="false" localSheetId="11" name="ZA266" vbProcedure="false">forwcurv!$E$176+"pBE176"+769+0.16+0.2</definedName>
    <definedName function="false" hidden="false" localSheetId="11" name="ZA267" vbProcedure="false">forwcurv!$E$177+"pBE177"+769+0.16+0.2</definedName>
    <definedName function="false" hidden="false" localSheetId="11" name="ZA268" vbProcedure="false">forwcurv!$E$178+"pBE178"+769+0.16+0.2</definedName>
    <definedName function="false" hidden="false" localSheetId="11" name="ZA269" vbProcedure="false">forwcurv!$E$179+"pBE179"+769+0.16+0.2</definedName>
    <definedName function="false" hidden="false" localSheetId="11" name="ZA270" vbProcedure="false">forwcurv!$E$180+"pBE180"+769+0.16+0.2</definedName>
    <definedName function="false" hidden="false" localSheetId="11" name="ZA271" vbProcedure="false">forwcurv!$E$181+"pBE181"+769+0.16+0.2</definedName>
    <definedName function="false" hidden="false" localSheetId="11" name="ZA272" vbProcedure="false">forwcurv!$E$182+"pBE182"+769+0.16+0.2</definedName>
    <definedName function="false" hidden="false" localSheetId="11" name="ZA273" vbProcedure="false">forwcurv!$E$183+"pBE183"+769+0.16+0.2</definedName>
    <definedName function="false" hidden="false" localSheetId="11" name="ZA274" vbProcedure="false">forwcurv!$E$184+"pBE184"+769+0.16+0.2</definedName>
    <definedName function="false" hidden="false" localSheetId="11" name="ZA275" vbProcedure="false">forwcurv!$E$185+"pBE185"+769+0.16+0.2</definedName>
    <definedName function="false" hidden="false" localSheetId="11" name="ZA276" vbProcedure="false">forwcurv!$E$186+"pBE186"+769+0.16+0.2</definedName>
    <definedName function="false" hidden="false" localSheetId="11" name="ZA277" vbProcedure="false">forwcurv!$E$187+"pBE187"+769+0.16+0.2</definedName>
    <definedName function="false" hidden="false" localSheetId="11" name="ZA278" vbProcedure="false">forwcurv!$E$188+"pBE188"+769+0.16+0.2</definedName>
    <definedName function="false" hidden="false" localSheetId="11" name="ZA279" vbProcedure="false">forwcurv!$E$189+"pBE189"+769+0.16+0.2</definedName>
    <definedName function="false" hidden="false" localSheetId="11" name="ZA280" vbProcedure="false">forwcurv!$E$190+"pBE190"+769+0.16+0.2</definedName>
    <definedName function="false" hidden="false" localSheetId="11" name="ZA281" vbProcedure="false">forwcurv!$E$191+"pBE191"+769+0.16+0.2</definedName>
    <definedName function="false" hidden="false" localSheetId="11" name="ZA282" vbProcedure="false">forwcurv!$E$192+"pBE192"+769+0.16+0.2</definedName>
    <definedName function="false" hidden="false" localSheetId="11" name="ZA283" vbProcedure="false">forwcurv!$E$193+"pBE193"+769+0.16+0.2</definedName>
    <definedName function="false" hidden="false" localSheetId="11" name="ZA284" vbProcedure="false">forwcurv!$E$194+"pBE194"+769+0.16+0.2</definedName>
    <definedName function="false" hidden="false" localSheetId="11" name="ZA285" vbProcedure="false">forwcurv!$E$195+"pBE195"+769+0.16+0.2</definedName>
    <definedName function="false" hidden="false" localSheetId="11" name="ZA286" vbProcedure="false">forwcurv!$E$196+"pBE196"+769+0.16+0.2</definedName>
    <definedName function="false" hidden="false" localSheetId="11" name="ZA287" vbProcedure="false">forwcurv!$E$197+"pBE197"+769+0.16+0.2</definedName>
    <definedName function="false" hidden="false" localSheetId="11" name="ZA288" vbProcedure="false">forwcurv!$E$198+"pBE198"+769+0.16+0.2</definedName>
    <definedName function="false" hidden="false" localSheetId="11" name="ZA289" vbProcedure="false">forwcurv!$E$199+"pBE199"+769+0.16+0.2</definedName>
    <definedName function="false" hidden="false" localSheetId="11" name="ZA290" vbProcedure="false">forwcurv!$E$200+"pBE200"+769+0.16+0.2</definedName>
    <definedName function="false" hidden="false" localSheetId="11" name="ZA291" vbProcedure="false">forwcurv!$E$201+"pBE201"+769+0.16+0.2</definedName>
    <definedName function="false" hidden="false" localSheetId="11" name="ZA292" vbProcedure="false">forwcurv!$E$202+"pBE202"+769+0.16+0.2</definedName>
    <definedName function="false" hidden="false" localSheetId="11" name="ZA293" vbProcedure="false">forwcurv!$E$203+"pBE203"+769+0.16+0.2</definedName>
    <definedName function="false" hidden="false" localSheetId="11" name="ZA294" vbProcedure="false">forwcurv!$E$204+"pBE204"+769+0.16+0.2</definedName>
    <definedName function="false" hidden="false" localSheetId="11" name="ZA295" vbProcedure="false">forwcurv!$E$205+"pBE205"+769+0.16+0.2</definedName>
    <definedName function="false" hidden="false" localSheetId="11" name="ZA296" vbProcedure="false">forwcurv!$E$206+"pBE206"+769+0.16+0.2</definedName>
    <definedName function="false" hidden="false" localSheetId="11" name="ZA297" vbProcedure="false">forwcurv!$E$207+"pBE207"+769+0.16+0.2</definedName>
    <definedName function="false" hidden="false" localSheetId="11" name="ZA298" vbProcedure="false">forwcurv!$E$208+"pBE208"+769+0.16+0.2</definedName>
    <definedName function="false" hidden="false" localSheetId="11" name="ZA299" vbProcedure="false">forwcurv!$E$209+"pBE209"+769+0.16+0.2</definedName>
    <definedName function="false" hidden="false" localSheetId="11" name="ZA300" vbProcedure="false">forwcurv!$E$210+"pBE210"+769+0.16+0.2</definedName>
    <definedName function="false" hidden="false" localSheetId="11" name="ZA301" vbProcedure="false">forwcurv!$E$211+"pBE211"+769+0.16+0.2</definedName>
    <definedName function="false" hidden="false" localSheetId="11" name="ZA302" vbProcedure="false">forwcurv!$E$212+"pBE212"+769+0.16+0.2</definedName>
    <definedName function="false" hidden="false" localSheetId="11" name="ZA303" vbProcedure="false">forwcurv!$E$213+"pBE213"+769+0.16+0.2</definedName>
    <definedName function="false" hidden="false" localSheetId="11" name="ZA304" vbProcedure="false">forwcurv!$D$10+"aD10"+17153+0+1</definedName>
    <definedName function="false" hidden="false" localSheetId="11" name="ZA305" vbProcedure="false">forwcurv!$D$11+"aD11"+17153+0+1</definedName>
    <definedName function="false" hidden="false" localSheetId="11" name="ZA306" vbProcedure="false">forwcurv!$D$12+"aD9"+16929+0+1</definedName>
    <definedName function="false" hidden="false" localSheetId="11" name="ZA307" vbProcedure="false">forwcurv!$D$13+"aD10"+16929+0+1</definedName>
    <definedName function="false" hidden="false" localSheetId="11" name="ZA308" vbProcedure="false">forwcurv!$D$14+"aD11"+16929+0+1</definedName>
    <definedName function="false" hidden="false" localSheetId="11" name="ZA309" vbProcedure="false">forwcurv!$D$15+"aD12"+16929+0+1</definedName>
    <definedName function="false" hidden="false" localSheetId="11" name="ZA310" vbProcedure="false">forwcurv!$D$16+"aD13"+16929+0+1</definedName>
    <definedName function="false" hidden="false" localSheetId="11" name="ZA311" vbProcedure="false">forwcurv!$D$17+"aD14"+16929+0+1</definedName>
    <definedName function="false" hidden="false" localSheetId="11" name="ZA312" vbProcedure="false">forwcurv!$D$18+"aD15"+16929+0+1</definedName>
    <definedName function="false" hidden="false" localSheetId="11" name="ZA313" vbProcedure="false">forwcurv!$D$19+"aD16"+16929+0+1</definedName>
    <definedName function="false" hidden="false" localSheetId="11" name="ZA314" vbProcedure="false">forwcurv!$D$20+"aD17"+16929+0+1</definedName>
    <definedName function="false" hidden="false" localSheetId="11" name="ZA315" vbProcedure="false">forwcurv!$D$21+"aD18"+16929+0+1</definedName>
    <definedName function="false" hidden="false" localSheetId="11" name="ZA316" vbProcedure="false">forwcurv!$D$22+"aD19"+16929+0+1</definedName>
    <definedName function="false" hidden="false" localSheetId="11" name="ZA317" vbProcedure="false">forwcurv!$D$23+"aD20"+16929+0+1</definedName>
    <definedName function="false" hidden="false" localSheetId="11" name="ZA318" vbProcedure="false">forwcurv!$D$24+"aD21"+16929+0+1</definedName>
    <definedName function="false" hidden="false" localSheetId="11" name="ZA319" vbProcedure="false">forwcurv!$D$25+"aD22"+16929+0+1</definedName>
    <definedName function="false" hidden="false" localSheetId="11" name="ZA320" vbProcedure="false">forwcurv!$D$26+"aD23"+16929+0+1</definedName>
    <definedName function="false" hidden="false" localSheetId="11" name="ZA321" vbProcedure="false">forwcurv!$D$27+"aD24"+16929+0+1</definedName>
    <definedName function="false" hidden="false" localSheetId="11" name="ZA322" vbProcedure="false">forwcurv!$D$28+"aD25"+16929+0+1</definedName>
    <definedName function="false" hidden="false" localSheetId="11" name="ZA323" vbProcedure="false">forwcurv!$D$29+"aD26"+16929+0+1</definedName>
    <definedName function="false" hidden="false" localSheetId="11" name="ZA324" vbProcedure="false">forwcurv!$D$30+"aD27"+16929+0+1</definedName>
    <definedName function="false" hidden="false" localSheetId="11" name="ZA325" vbProcedure="false">forwcurv!$D$31+"aD28"+16929+0+1</definedName>
    <definedName function="false" hidden="false" localSheetId="11" name="ZA326" vbProcedure="false">forwcurv!$D$32+"aD29"+16929+0+1</definedName>
    <definedName function="false" hidden="false" localSheetId="11" name="ZA327" vbProcedure="false">forwcurv!$D$33+"aD30"+16929+0+1</definedName>
    <definedName function="false" hidden="false" localSheetId="11" name="ZA328" vbProcedure="false">forwcurv!$D$34+"aD31"+16929+0+1</definedName>
    <definedName function="false" hidden="false" localSheetId="11" name="ZA329" vbProcedure="false">forwcurv!$D$35+"aD32"+16929+0+1</definedName>
    <definedName function="false" hidden="false" localSheetId="11" name="ZA330" vbProcedure="false">forwcurv!$D$36+"aD33"+16929+0+1</definedName>
    <definedName function="false" hidden="false" localSheetId="11" name="ZA331" vbProcedure="false">forwcurv!$D$37+"aD34"+16929+0+1</definedName>
    <definedName function="false" hidden="false" localSheetId="11" name="ZA332" vbProcedure="false">forwcurv!$D$38+"aD35"+16929+0+1</definedName>
    <definedName function="false" hidden="false" localSheetId="11" name="ZA333" vbProcedure="false">forwcurv!$D$39+"aD36"+16929+0+1</definedName>
    <definedName function="false" hidden="false" localSheetId="11" name="ZA334" vbProcedure="false">forwcurv!$D$40+"aD37"+16929+0+1</definedName>
    <definedName function="false" hidden="false" localSheetId="11" name="ZA335" vbProcedure="false">forwcurv!$D$41+"aD38"+16929+0+1</definedName>
    <definedName function="false" hidden="false" localSheetId="11" name="ZA336" vbProcedure="false">forwcurv!$D$42+"aD39"+16929+0+1</definedName>
    <definedName function="false" hidden="false" localSheetId="11" name="ZA337" vbProcedure="false">forwcurv!$D$43+"aD40"+16929+0+1</definedName>
    <definedName function="false" hidden="false" localSheetId="11" name="ZA338" vbProcedure="false">forwcurv!$D$44+"aD41"+16929+0+1</definedName>
    <definedName function="false" hidden="false" localSheetId="11" name="ZA339" vbProcedure="false">forwcurv!$D$45+"aD42"+16929+0+1</definedName>
    <definedName function="false" hidden="false" localSheetId="11" name="ZA340" vbProcedure="false">forwcurv!$D$46+"aD43"+16929+0+1</definedName>
    <definedName function="false" hidden="false" localSheetId="11" name="ZA341" vbProcedure="false">forwcurv!$D$47+"aD44"+16929+0+1</definedName>
    <definedName function="false" hidden="false" localSheetId="11" name="ZA342" vbProcedure="false">forwcurv!$D$48+"aD45"+16929+0+1</definedName>
    <definedName function="false" hidden="false" localSheetId="11" name="ZA343" vbProcedure="false">forwcurv!$D$49+"aD46"+16929+0+1</definedName>
    <definedName function="false" hidden="false" localSheetId="11" name="ZA344" vbProcedure="false">forwcurv!$D$50+"aD47"+16929+0+1</definedName>
    <definedName function="false" hidden="false" localSheetId="11" name="ZA345" vbProcedure="false">forwcurv!$D$51+"aD48"+16929+0+1</definedName>
    <definedName function="false" hidden="false" localSheetId="11" name="ZA346" vbProcedure="false">forwcurv!$D$52+"aD49"+16929+0+1</definedName>
    <definedName function="false" hidden="false" localSheetId="11" name="ZA347" vbProcedure="false">forwcurv!$D$53+"aD50"+16929+0+1</definedName>
    <definedName function="false" hidden="false" localSheetId="11" name="ZA348" vbProcedure="false">forwcurv!$D$54+"aD51"+16929+0+1</definedName>
    <definedName function="false" hidden="false" localSheetId="11" name="ZA349" vbProcedure="false">forwcurv!$D$55+"aD52"+16929+0+1</definedName>
    <definedName function="false" hidden="false" localSheetId="11" name="ZA350" vbProcedure="false">forwcurv!$D$56+"aD53"+16929+0+1</definedName>
    <definedName function="false" hidden="false" localSheetId="11" name="ZA351" vbProcedure="false">forwcurv!$D$57+"aD54"+16929+0+1</definedName>
    <definedName function="false" hidden="false" localSheetId="11" name="ZA352" vbProcedure="false">forwcurv!$D$58+"aD55"+16929+0+1</definedName>
    <definedName function="false" hidden="false" localSheetId="11" name="ZA353" vbProcedure="false">forwcurv!$D$59+"aD56"+16929+0+1</definedName>
    <definedName function="false" hidden="false" localSheetId="11" name="ZA354" vbProcedure="false">forwcurv!$D$60+"aD57"+16929+0+1</definedName>
    <definedName function="false" hidden="false" localSheetId="11" name="ZA355" vbProcedure="false">forwcurv!$D$61+"aD58"+16929+0+1</definedName>
    <definedName function="false" hidden="false" localSheetId="11" name="ZA356" vbProcedure="false">forwcurv!$D$62+"aD59"+16929+0+1</definedName>
    <definedName function="false" hidden="false" localSheetId="11" name="ZA357" vbProcedure="false">forwcurv!$D$63+"aD60"+16929+0+1</definedName>
    <definedName function="false" hidden="false" localSheetId="11" name="ZA358" vbProcedure="false">forwcurv!$D$64+"aD61"+16929+0+1</definedName>
    <definedName function="false" hidden="false" localSheetId="11" name="ZA359" vbProcedure="false">forwcurv!$D$65+"aD62"+16929+0+1</definedName>
    <definedName function="false" hidden="false" localSheetId="11" name="ZA360" vbProcedure="false">forwcurv!$D$66+"aD63"+16929+0+1</definedName>
    <definedName function="false" hidden="false" localSheetId="11" name="ZA361" vbProcedure="false">forwcurv!$D$67+"aD64"+16929+0+1</definedName>
    <definedName function="false" hidden="false" localSheetId="11" name="ZA362" vbProcedure="false">forwcurv!$D$68+"aD65"+16929+0+1</definedName>
    <definedName function="false" hidden="false" localSheetId="11" name="ZA363" vbProcedure="false">forwcurv!$D$69+"aD66"+16929+0+1</definedName>
    <definedName function="false" hidden="false" localSheetId="11" name="ZA364" vbProcedure="false">forwcurv!$D$70+"aD67"+16929+0+1</definedName>
    <definedName function="false" hidden="false" localSheetId="11" name="ZA365" vbProcedure="false">forwcurv!$D$71+"aD68"+16929+0+1</definedName>
    <definedName function="false" hidden="false" localSheetId="11" name="ZA366" vbProcedure="false">forwcurv!$D$72+"aD69"+16929+0+1</definedName>
    <definedName function="false" hidden="false" localSheetId="11" name="ZA367" vbProcedure="false">forwcurv!$D$73+"aD70"+16929+0+1</definedName>
    <definedName function="false" hidden="false" localSheetId="11" name="ZA368" vbProcedure="false">forwcurv!$D$74+"aD71"+16929+0+1</definedName>
    <definedName function="false" hidden="false" localSheetId="11" name="ZA369" vbProcedure="false">forwcurv!$D$75+"aD72"+16929+0+1</definedName>
    <definedName function="false" hidden="false" localSheetId="11" name="ZA370" vbProcedure="false">forwcurv!$D$76+"aD73"+16929+0+1</definedName>
    <definedName function="false" hidden="false" localSheetId="11" name="ZA371" vbProcedure="false">forwcurv!$D$77+"aD74"+16929+0+1</definedName>
    <definedName function="false" hidden="false" localSheetId="11" name="ZA372" vbProcedure="false">forwcurv!$D$78+"aD75"+16929+0+1</definedName>
    <definedName function="false" hidden="false" localSheetId="11" name="ZA373" vbProcedure="false">forwcurv!$D$79+"aD76"+16929+0+1</definedName>
    <definedName function="false" hidden="false" localSheetId="11" name="ZA374" vbProcedure="false">forwcurv!$D$80+"aD77"+16929+0+1</definedName>
    <definedName function="false" hidden="false" localSheetId="11" name="ZA375" vbProcedure="false">forwcurv!$D$81+"aD78"+16929+0+1</definedName>
    <definedName function="false" hidden="false" localSheetId="11" name="ZA376" vbProcedure="false">forwcurv!$D$82+"aD79"+16929+0+1</definedName>
    <definedName function="false" hidden="false" localSheetId="11" name="ZA377" vbProcedure="false">forwcurv!$D$83+"aD80"+16929+0+1</definedName>
    <definedName function="false" hidden="false" localSheetId="11" name="ZA378" vbProcedure="false">forwcurv!$D$84+"aD81"+16929+0+1</definedName>
    <definedName function="false" hidden="false" localSheetId="11" name="ZA379" vbProcedure="false">forwcurv!$D$85+"aD82"+16929+0+1</definedName>
    <definedName function="false" hidden="false" localSheetId="11" name="ZA380" vbProcedure="false">forwcurv!$D$86+"aD83"+16929+0+1</definedName>
    <definedName function="false" hidden="false" localSheetId="11" name="ZA381" vbProcedure="false">forwcurv!$D$87+"aD84"+16929+0+1</definedName>
    <definedName function="false" hidden="false" localSheetId="11" name="ZA382" vbProcedure="false">forwcurv!$D$88+"aD85"+16929+0+1</definedName>
    <definedName function="false" hidden="false" localSheetId="11" name="ZA383" vbProcedure="false">forwcurv!$D$89+"aD86"+16929+0+1</definedName>
    <definedName function="false" hidden="false" localSheetId="11" name="ZA384" vbProcedure="false">forwcurv!$D$90+"aD87"+16929+0+1</definedName>
    <definedName function="false" hidden="false" localSheetId="11" name="ZA385" vbProcedure="false">forwcurv!$D$91+"aD88"+16929+0+1</definedName>
    <definedName function="false" hidden="false" localSheetId="11" name="ZA386" vbProcedure="false">forwcurv!$D$92+"aD89"+16929+0+1</definedName>
    <definedName function="false" hidden="false" localSheetId="11" name="ZA387" vbProcedure="false">forwcurv!$D$93+"aD90"+16929+0+1</definedName>
    <definedName function="false" hidden="false" localSheetId="11" name="ZA388" vbProcedure="false">forwcurv!$D$94+"aD91"+16929+0+1</definedName>
    <definedName function="false" hidden="false" localSheetId="11" name="ZA389" vbProcedure="false">forwcurv!$D$95+"aD92"+16929+0+1</definedName>
    <definedName function="false" hidden="false" localSheetId="11" name="ZA390" vbProcedure="false">forwcurv!$D$96+"aD93"+16929+0+1</definedName>
    <definedName function="false" hidden="false" localSheetId="11" name="ZA391" vbProcedure="false">forwcurv!$D$97+"aD94"+16929+0+1</definedName>
    <definedName function="false" hidden="false" localSheetId="11" name="ZA392" vbProcedure="false">forwcurv!$D$98+"aD95"+16929+0+1</definedName>
    <definedName function="false" hidden="false" localSheetId="11" name="ZA393" vbProcedure="false">forwcurv!$D$99+"aD96"+16929+0+1</definedName>
    <definedName function="false" hidden="false" localSheetId="11" name="ZA394" vbProcedure="false">forwcurv!$D$100+"aD97"+16929+0+1</definedName>
    <definedName function="false" hidden="false" localSheetId="11" name="ZA395" vbProcedure="false">forwcurv!$D$101+"aD98"+16929+0+1</definedName>
    <definedName function="false" hidden="false" localSheetId="11" name="ZA396" vbProcedure="false">forwcurv!$D$102+"aD99"+16929+0+1</definedName>
    <definedName function="false" hidden="false" localSheetId="11" name="ZA397" vbProcedure="false">forwcurv!$D$103+"aD100"+16929+0+1</definedName>
    <definedName function="false" hidden="false" localSheetId="11" name="ZA398" vbProcedure="false">forwcurv!$D$104+"aD101"+16929+0+1</definedName>
    <definedName function="false" hidden="false" localSheetId="11" name="ZA399" vbProcedure="false">forwcurv!$D$105+"aD102"+16929+0+1</definedName>
    <definedName function="false" hidden="false" localSheetId="11" name="ZA400" vbProcedure="false">forwcurv!$D$106+"aD103"+16929+0+1</definedName>
    <definedName function="false" hidden="false" localSheetId="11" name="ZA401" vbProcedure="false">forwcurv!$D$107+"aD104"+16929+0+1</definedName>
    <definedName function="false" hidden="false" localSheetId="11" name="ZA402" vbProcedure="false">forwcurv!$D$108+"aD105"+16929+0+1</definedName>
    <definedName function="false" hidden="false" localSheetId="11" name="ZA403" vbProcedure="false">forwcurv!$D$109+"aD106"+16929+0+1</definedName>
    <definedName function="false" hidden="false" localSheetId="11" name="ZA404" vbProcedure="false">forwcurv!$D$110+"aD107"+16929+0+1</definedName>
    <definedName function="false" hidden="false" localSheetId="11" name="ZA405" vbProcedure="false">forwcurv!$D$111+"aD108"+16929+0+1</definedName>
    <definedName function="false" hidden="false" localSheetId="11" name="ZA406" vbProcedure="false">forwcurv!$D$112+"aD109"+16929+0+1</definedName>
    <definedName function="false" hidden="false" localSheetId="11" name="ZA407" vbProcedure="false">forwcurv!$D$113+"aD110"+16929+0+1</definedName>
    <definedName function="false" hidden="false" localSheetId="11" name="ZA408" vbProcedure="false">forwcurv!$D$114+"aD111"+16929+0+1</definedName>
    <definedName function="false" hidden="false" localSheetId="11" name="ZA409" vbProcedure="false">forwcurv!$D$115+"aD112"+16929+0+1</definedName>
    <definedName function="false" hidden="false" localSheetId="11" name="ZA410" vbProcedure="false">forwcurv!$D$116+"aD113"+16929+0+1</definedName>
    <definedName function="false" hidden="false" localSheetId="11" name="ZA411" vbProcedure="false">forwcurv!$D$117+"aD114"+16929+0+1</definedName>
    <definedName function="false" hidden="false" localSheetId="11" name="ZA412" vbProcedure="false">forwcurv!$D$118+"aD115"+16929+0+1</definedName>
    <definedName function="false" hidden="false" localSheetId="11" name="ZA413" vbProcedure="false">forwcurv!$D$119+"aD116"+16929+0+1</definedName>
    <definedName function="false" hidden="false" localSheetId="11" name="ZA414" vbProcedure="false">forwcurv!$D$120+"aD117"+16929+0+1</definedName>
    <definedName function="false" hidden="false" localSheetId="11" name="ZA415" vbProcedure="false">forwcurv!$D$121+"aD118"+16929+0+1</definedName>
    <definedName function="false" hidden="false" localSheetId="11" name="ZA416" vbProcedure="false">forwcurv!$D$122+"aD119"+16929+0+1</definedName>
    <definedName function="false" hidden="false" localSheetId="11" name="ZA417" vbProcedure="false">forwcurv!$D$123+"aD120"+16929+0+1</definedName>
    <definedName function="false" hidden="false" localSheetId="11" name="ZA418" vbProcedure="false">forwcurv!$D$124+"aD121"+16929+0+1</definedName>
    <definedName function="false" hidden="false" localSheetId="11" name="ZA419" vbProcedure="false">forwcurv!$D$125+"aD122"+16929+0+1</definedName>
    <definedName function="false" hidden="false" localSheetId="11" name="ZA420" vbProcedure="false">forwcurv!$D$126+"aD123"+16929+0+1</definedName>
    <definedName function="false" hidden="false" localSheetId="11" name="ZA421" vbProcedure="false">forwcurv!$D$127+"aD124"+16929+0+1</definedName>
    <definedName function="false" hidden="false" localSheetId="11" name="ZA422" vbProcedure="false">forwcurv!$D$128+"aD125"+16929+0+1</definedName>
    <definedName function="false" hidden="false" localSheetId="11" name="ZA423" vbProcedure="false">forwcurv!$D$129+"aD126"+16929+0+1</definedName>
    <definedName function="false" hidden="false" localSheetId="11" name="ZA424" vbProcedure="false">forwcurv!$D$130+"aD127"+16929+0+1</definedName>
    <definedName function="false" hidden="false" localSheetId="11" name="ZA425" vbProcedure="false">forwcurv!$D$131+"aD128"+16929+0+1</definedName>
    <definedName function="false" hidden="false" localSheetId="11" name="ZA426" vbProcedure="false">forwcurv!$D$132+"aD129"+16929+0+1</definedName>
    <definedName function="false" hidden="false" localSheetId="11" name="ZA427" vbProcedure="false">forwcurv!$D$133+"aD130"+16929+0+1</definedName>
    <definedName function="false" hidden="false" localSheetId="11" name="ZA428" vbProcedure="false">forwcurv!$D$134+"aD131"+16929+0+1</definedName>
    <definedName function="false" hidden="false" localSheetId="11" name="ZA429" vbProcedure="false">forwcurv!$D$135+"aD132"+16929+0+1</definedName>
    <definedName function="false" hidden="false" localSheetId="11" name="ZA430" vbProcedure="false">forwcurv!$D$136+"aD133"+16929+0+1</definedName>
    <definedName function="false" hidden="false" localSheetId="11" name="ZA431" vbProcedure="false">forwcurv!$D$137+"aD134"+16929+0+1</definedName>
    <definedName function="false" hidden="false" localSheetId="11" name="ZA432" vbProcedure="false">forwcurv!$D$138+"aD135"+16929+0+1</definedName>
    <definedName function="false" hidden="false" localSheetId="11" name="ZA433" vbProcedure="false">forwcurv!$D$139+"aD136"+16929+0+1</definedName>
    <definedName function="false" hidden="false" localSheetId="11" name="ZA434" vbProcedure="false">forwcurv!$D$140+"aD137"+16929+0+1</definedName>
    <definedName function="false" hidden="false" localSheetId="11" name="ZA435" vbProcedure="false">forwcurv!$D$141+"aD138"+16929+0+1</definedName>
    <definedName function="false" hidden="false" localSheetId="11" name="ZA436" vbProcedure="false">forwcurv!$D$142+"aD139"+16929+0+1</definedName>
    <definedName function="false" hidden="false" localSheetId="11" name="ZA437" vbProcedure="false">forwcurv!$D$143+"aD140"+16929+0+1</definedName>
    <definedName function="false" hidden="false" localSheetId="11" name="ZA438" vbProcedure="false">forwcurv!$D$144+"aD141"+16929+0+1</definedName>
    <definedName function="false" hidden="false" localSheetId="11" name="ZA439" vbProcedure="false">forwcurv!$D$145+"aD142"+16929+0+1</definedName>
    <definedName function="false" hidden="false" localSheetId="11" name="ZA440" vbProcedure="false">forwcurv!$D$146+"aD143"+16929+0+1</definedName>
    <definedName function="false" hidden="false" localSheetId="11" name="ZA441" vbProcedure="false">forwcurv!$D$147+"aD144"+16929+0+1</definedName>
    <definedName function="false" hidden="false" localSheetId="11" name="ZA442" vbProcedure="false">forwcurv!$D$148+"aD145"+16929+0+1</definedName>
    <definedName function="false" hidden="false" localSheetId="11" name="ZA443" vbProcedure="false">forwcurv!$D$149+"aD146"+16929+0+1</definedName>
    <definedName function="false" hidden="false" localSheetId="11" name="ZA444" vbProcedure="false">forwcurv!$D$150+"aD147"+16929+0+1</definedName>
    <definedName function="false" hidden="false" localSheetId="11" name="ZA445" vbProcedure="false">forwcurv!$D$151+"aD148"+16929+0+1</definedName>
    <definedName function="false" hidden="false" localSheetId="11" name="ZA446" vbProcedure="false">forwcurv!$D$152+"aD149"+16929+0+1</definedName>
    <definedName function="false" hidden="false" localSheetId="11" name="ZA447" vbProcedure="false">forwcurv!$D$153+"aD150"+16929+0+1</definedName>
    <definedName function="false" hidden="false" localSheetId="11" name="ZA448" vbProcedure="false">forwcurv!$D$154+"aD151"+16929+0+1</definedName>
    <definedName function="false" hidden="false" localSheetId="11" name="ZA449" vbProcedure="false">forwcurv!$D$155+"aD152"+16929+0+1</definedName>
    <definedName function="false" hidden="false" localSheetId="11" name="ZA450" vbProcedure="false">forwcurv!$D$156+"aD153"+16929+0+1</definedName>
    <definedName function="false" hidden="false" localSheetId="11" name="ZA451" vbProcedure="false">forwcurv!$D$157+"aD154"+16929+0+1</definedName>
    <definedName function="false" hidden="false" localSheetId="11" name="ZA452" vbProcedure="false">forwcurv!$D$158+"aD155"+16929+0+1</definedName>
    <definedName function="false" hidden="false" localSheetId="11" name="ZA453" vbProcedure="false">forwcurv!$D$159+"aD156"+16929+0+1</definedName>
    <definedName function="false" hidden="false" localSheetId="11" name="ZA454" vbProcedure="false">forwcurv!$D$160+"aD157"+16929+0+1</definedName>
    <definedName function="false" hidden="false" localSheetId="11" name="ZA455" vbProcedure="false">forwcurv!$D$161+"aD158"+16929+0+1</definedName>
    <definedName function="false" hidden="false" localSheetId="11" name="ZA456" vbProcedure="false">forwcurv!$D$162+"aD159"+16929+0+1</definedName>
    <definedName function="false" hidden="false" localSheetId="11" name="ZA457" vbProcedure="false">forwcurv!$D$163+"aD160"+16929+0+1</definedName>
    <definedName function="false" hidden="false" localSheetId="11" name="ZA458" vbProcedure="false">forwcurv!$D$164+"aD161"+16929+0+1</definedName>
    <definedName function="false" hidden="false" localSheetId="11" name="ZA459" vbProcedure="false">forwcurv!$D$165+"aD162"+16929+0+1</definedName>
    <definedName function="false" hidden="false" localSheetId="11" name="ZA460" vbProcedure="false">forwcurv!$D$166+"aD163"+16929+0+1</definedName>
    <definedName function="false" hidden="false" localSheetId="11" name="ZA461" vbProcedure="false">forwcurv!$D$167+"aD164"+16929+0+1</definedName>
    <definedName function="false" hidden="false" localSheetId="11" name="ZA462" vbProcedure="false">forwcurv!$D$168+"aD165"+16929+0+1</definedName>
    <definedName function="false" hidden="false" localSheetId="11" name="ZA463" vbProcedure="false">forwcurv!$D$169+"aD166"+16929+0+1</definedName>
    <definedName function="false" hidden="false" localSheetId="11" name="ZA464" vbProcedure="false">forwcurv!$D$170+"aD167"+16929+0+1</definedName>
    <definedName function="false" hidden="false" localSheetId="11" name="ZA465" vbProcedure="false">forwcurv!$D$171+"aD168"+16929+0+1</definedName>
    <definedName function="false" hidden="false" localSheetId="11" name="ZA466" vbProcedure="false">forwcurv!$D$172+"aD169"+16929+0+1</definedName>
    <definedName function="false" hidden="false" localSheetId="11" name="ZA467" vbProcedure="false">forwcurv!$D$173+"aD170"+16929+0+1</definedName>
    <definedName function="false" hidden="false" localSheetId="11" name="ZA468" vbProcedure="false">forwcurv!$D$174+"aD171"+16929+0+1</definedName>
    <definedName function="false" hidden="false" localSheetId="11" name="ZA469" vbProcedure="false">forwcurv!$D$175+"aD172"+16929+0+1</definedName>
    <definedName function="false" hidden="false" localSheetId="11" name="ZA470" vbProcedure="false">forwcurv!$D$176+"aD173"+16929+0+1</definedName>
    <definedName function="false" hidden="false" localSheetId="11" name="ZA471" vbProcedure="false">forwcurv!$D$177+"aD174"+16929+0+1</definedName>
    <definedName function="false" hidden="false" localSheetId="11" name="ZA472" vbProcedure="false">forwcurv!$D$178+"aD175"+16929+0+1</definedName>
    <definedName function="false" hidden="false" localSheetId="11" name="ZA473" vbProcedure="false">forwcurv!$D$179+"aD176"+16929+0+1</definedName>
    <definedName function="false" hidden="false" localSheetId="11" name="ZA474" vbProcedure="false">forwcurv!$D$180+"aD177"+16929+0+1</definedName>
    <definedName function="false" hidden="false" localSheetId="11" name="ZA475" vbProcedure="false">forwcurv!$D$181+"aD178"+16929+0+1</definedName>
    <definedName function="false" hidden="false" localSheetId="11" name="ZA476" vbProcedure="false">forwcurv!$D$182+"aD179"+16929+0+1</definedName>
    <definedName function="false" hidden="false" localSheetId="11" name="ZA477" vbProcedure="false">forwcurv!$D$183+"aD180"+16929+0+1</definedName>
    <definedName function="false" hidden="false" localSheetId="11" name="ZA478" vbProcedure="false">forwcurv!$D$184+"aD181"+16929+0+1</definedName>
    <definedName function="false" hidden="false" localSheetId="11" name="ZA479" vbProcedure="false">forwcurv!$D$185+"aD182"+16929+0+1</definedName>
    <definedName function="false" hidden="false" localSheetId="11" name="ZA480" vbProcedure="false">forwcurv!$D$186+"aD183"+16929+0+1</definedName>
    <definedName function="false" hidden="false" localSheetId="11" name="ZA481" vbProcedure="false">forwcurv!$D$187+"aD184"+16929+0+1</definedName>
    <definedName function="false" hidden="false" localSheetId="11" name="ZA482" vbProcedure="false">forwcurv!$D$188+"aD185"+16929+0+1</definedName>
    <definedName function="false" hidden="false" localSheetId="11" name="ZA483" vbProcedure="false">forwcurv!$D$189+"aD186"+16929+0+1</definedName>
    <definedName function="false" hidden="false" localSheetId="11" name="ZA484" vbProcedure="false">forwcurv!$D$190+"aD187"+16929+0+1</definedName>
    <definedName function="false" hidden="false" localSheetId="11" name="ZA485" vbProcedure="false">forwcurv!$D$191+"aD188"+16929+0+1</definedName>
    <definedName function="false" hidden="false" localSheetId="11" name="ZA486" vbProcedure="false">forwcurv!$D$192+"aD189"+16929+0+1</definedName>
    <definedName function="false" hidden="false" localSheetId="11" name="ZA487" vbProcedure="false">forwcurv!$D$193+"aD190"+16929+0+1</definedName>
    <definedName function="false" hidden="false" localSheetId="11" name="ZA488" vbProcedure="false">forwcurv!$D$194+"aD191"+16929+0+1</definedName>
    <definedName function="false" hidden="false" localSheetId="11" name="ZA489" vbProcedure="false">forwcurv!$D$195+"aD192"+16929+0+1</definedName>
    <definedName function="false" hidden="false" localSheetId="11" name="ZA490" vbProcedure="false">forwcurv!$D$196+"aD193"+16929+0+1</definedName>
    <definedName function="false" hidden="false" localSheetId="11" name="ZA491" vbProcedure="false">forwcurv!$D$197+"aD194"+16929+0+1</definedName>
    <definedName function="false" hidden="false" localSheetId="11" name="ZA492" vbProcedure="false">forwcurv!$D$198+"aD195"+16929+0+1</definedName>
    <definedName function="false" hidden="false" localSheetId="11" name="ZA493" vbProcedure="false">forwcurv!$D$199+"aD196"+16929+0+1</definedName>
    <definedName function="false" hidden="false" localSheetId="11" name="ZA494" vbProcedure="false">forwcurv!$D$200+"aD197"+16929+0+1</definedName>
    <definedName function="false" hidden="false" localSheetId="11" name="ZA495" vbProcedure="false">forwcurv!$D$201+"aD198"+16929+0+1</definedName>
    <definedName function="false" hidden="false" localSheetId="11" name="ZA496" vbProcedure="false">forwcurv!$D$202+"aD199"+16929+0+1</definedName>
    <definedName function="false" hidden="false" localSheetId="11" name="ZA497" vbProcedure="false">forwcurv!$D$203+"aD200"+16929+0+1</definedName>
    <definedName function="false" hidden="false" localSheetId="11" name="ZA498" vbProcedure="false">forwcurv!$D$204+"aD201"+16929+0+1</definedName>
    <definedName function="false" hidden="false" localSheetId="11" name="ZA499" vbProcedure="false">forwcurv!$D$205+"aD202"+16929+0+1</definedName>
    <definedName function="false" hidden="false" localSheetId="11" name="ZA500" vbProcedure="false">forwcurv!$D$206+"aD203"+16929+0+1</definedName>
    <definedName function="false" hidden="false" localSheetId="11" name="ZA501" vbProcedure="false">forwcurv!$D$207+"aD204"+16929+0+1</definedName>
    <definedName function="false" hidden="false" localSheetId="11" name="ZA502" vbProcedure="false">forwcurv!$D$208+"aD205"+16929+0+1</definedName>
    <definedName function="false" hidden="false" localSheetId="11" name="ZA503" vbProcedure="false">forwcurv!$D$209+"aD206"+16929+0+1</definedName>
    <definedName function="false" hidden="false" localSheetId="11" name="ZA504" vbProcedure="false">forwcurv!$D$210+"aD207"+16929+0+1</definedName>
    <definedName function="false" hidden="false" localSheetId="11" name="ZA505" vbProcedure="false">forwcurv!$D$211+"aD208"+16929+0+1</definedName>
    <definedName function="false" hidden="false" localSheetId="11" name="ZA506" vbProcedure="false">forwcurv!$D$212+"aD209"+16929+0+1</definedName>
    <definedName function="false" hidden="false" localSheetId="11" name="ZA507" vbProcedure="false">forwcurv!$D$213+"aD213"+17153+0+1</definedName>
    <definedName function="false" hidden="false" localSheetId="11" name="ZA508" vbProcedure="false">forwcurv!$D$214+"aD214"+17153+0+1</definedName>
    <definedName function="false" hidden="false" localSheetId="11" name="ZA509" vbProcedure="false">forwcurv!$E$214+"pBE214"+769+0.16+0.2</definedName>
    <definedName function="false" hidden="false" localSheetId="11" name="ZA510" vbProcedure="false">forwcurv!$D$215+"aD215"+17153+0+1</definedName>
    <definedName function="false" hidden="false" localSheetId="11" name="ZA511" vbProcedure="false">forwcurv!$E$215+"pBE215"+769+0.16+0.2</definedName>
    <definedName function="false" hidden="false" localSheetId="11" name="ZA512" vbProcedure="false">forwcurv!$D$216+"aD216"+17153+0+1</definedName>
    <definedName function="false" hidden="false" localSheetId="11" name="ZA513" vbProcedure="false">forwcurv!$E$216+"pBE216"+769+0.16+0.2</definedName>
    <definedName function="false" hidden="false" localSheetId="11" name="ZA514" vbProcedure="false">forwcurv!$D$217+"aD217"+17153+0+1</definedName>
    <definedName function="false" hidden="false" localSheetId="11" name="ZA515" vbProcedure="false">forwcurv!$E$217+"pBE217"+769+0.16+0.2</definedName>
    <definedName function="false" hidden="false" localSheetId="11" name="ZA516" vbProcedure="false">forwcurv!$D$218+"aD218"+17153+0+1</definedName>
    <definedName function="false" hidden="false" localSheetId="11" name="ZA517" vbProcedure="false">forwcurv!$E$218+"pBE218"+769+0.16+0.2</definedName>
    <definedName function="false" hidden="false" localSheetId="11" name="ZA518" vbProcedure="false">forwcurv!$D$219+"aD219"+17153+0+1</definedName>
    <definedName function="false" hidden="false" localSheetId="11" name="ZA519" vbProcedure="false">forwcurv!$E$219+"pBE219"+769+0.16+0.2</definedName>
    <definedName function="false" hidden="false" localSheetId="11" name="ZA520" vbProcedure="false">forwcurv!$D$220+"aD220"+17153+0+1</definedName>
    <definedName function="false" hidden="false" localSheetId="11" name="ZA521" vbProcedure="false">forwcurv!$E$220+"pBE220"+769+0.16+0.2</definedName>
    <definedName function="false" hidden="false" localSheetId="11" name="ZA522" vbProcedure="false">forwcurv!$D$221+"aD221"+17153+0+1</definedName>
    <definedName function="false" hidden="false" localSheetId="11" name="ZA523" vbProcedure="false">forwcurv!$E$221+"pBE221"+769+0.16+0.2</definedName>
    <definedName function="false" hidden="false" localSheetId="11" name="ZA524" vbProcedure="false">forwcurv!$D$222+"aD222"+17153+0+1</definedName>
    <definedName function="false" hidden="false" localSheetId="11" name="ZA525" vbProcedure="false">forwcurv!$E$222+"pBE222"+769+0.16+0.2</definedName>
    <definedName function="false" hidden="false" localSheetId="11" name="ZA526" vbProcedure="false">forwcurv!$D$223+"aD223"+17153+0+1</definedName>
    <definedName function="false" hidden="false" localSheetId="11" name="ZA527" vbProcedure="false">forwcurv!$E$223+"pBE223"+769+0.16+0.2</definedName>
    <definedName function="false" hidden="false" localSheetId="11" name="ZA528" vbProcedure="false">forwcurv!$D$224+"aD224"+17153+0+1</definedName>
    <definedName function="false" hidden="false" localSheetId="11" name="ZA529" vbProcedure="false">forwcurv!$E$224+"pBE224"+769+0.16+0.2</definedName>
    <definedName function="false" hidden="false" localSheetId="11" name="ZA530" vbProcedure="false">forwcurv!$D$225+"aD225"+17153+0+1</definedName>
    <definedName function="false" hidden="false" localSheetId="11" name="ZA531" vbProcedure="false">forwcurv!$E$225+"pBE225"+769+0.16+0.2</definedName>
    <definedName function="false" hidden="false" localSheetId="11" name="ZA532" vbProcedure="false">forwcurv!$D$226+"aD226"+17153+0+1</definedName>
    <definedName function="false" hidden="false" localSheetId="11" name="ZA533" vbProcedure="false">forwcurv!$E$226+"pBE226"+769+0.16+0.2</definedName>
    <definedName function="false" hidden="false" localSheetId="11" name="ZA534" vbProcedure="false">forwcurv!$D$227+"aD227"+17153+0+1</definedName>
    <definedName function="false" hidden="false" localSheetId="11" name="ZA535" vbProcedure="false">forwcurv!$E$227+"pBE227"+769+0.16+0.2</definedName>
    <definedName function="false" hidden="false" localSheetId="11" name="ZA536" vbProcedure="false">forwcurv!$D$228+"aD228"+17153+0+1</definedName>
    <definedName function="false" hidden="false" localSheetId="11" name="ZA537" vbProcedure="false">forwcurv!$E$228+"pBE228"+769+0.16+0.2</definedName>
    <definedName function="false" hidden="false" localSheetId="11" name="ZA538" vbProcedure="false">forwcurv!$D$229+"aD229"+17153+0+1</definedName>
    <definedName function="false" hidden="false" localSheetId="11" name="ZA539" vbProcedure="false">forwcurv!$E$229+"pBE229"+769+0.16+0.2</definedName>
    <definedName function="false" hidden="false" localSheetId="11" name="ZA540" vbProcedure="false">forwcurv!$D$230+"aD230"+17153+0+1</definedName>
    <definedName function="false" hidden="false" localSheetId="11" name="ZA541" vbProcedure="false">forwcurv!$E$230+"pBE230"+769+0.16+0.2</definedName>
    <definedName function="false" hidden="false" localSheetId="11" name="ZA542" vbProcedure="false">forwcurv!$D$231+"aD231"+17153+0+1</definedName>
    <definedName function="false" hidden="false" localSheetId="11" name="ZA543" vbProcedure="false">forwcurv!$E$231+"pBE231"+769+0.16+0.2</definedName>
    <definedName function="false" hidden="false" localSheetId="11" name="ZA544" vbProcedure="false">forwcurv!$D$232+"aD232"+17153+0+1</definedName>
    <definedName function="false" hidden="false" localSheetId="11" name="ZA545" vbProcedure="false">forwcurv!$E$232+"pBE232"+769+0.16+0.2</definedName>
    <definedName function="false" hidden="false" localSheetId="11" name="ZA546" vbProcedure="false">forwcurv!$D$233+"aD233"+17153+0+1</definedName>
    <definedName function="false" hidden="false" localSheetId="11" name="ZA547" vbProcedure="false">forwcurv!$E$233+"pBE233"+769+0.16+0.2</definedName>
    <definedName function="false" hidden="false" localSheetId="11" name="ZA548" vbProcedure="false">forwcurv!$D$234+"aD234"+17153+0+1</definedName>
    <definedName function="false" hidden="false" localSheetId="11" name="ZA549" vbProcedure="false">forwcurv!$E$234+"pBE234"+769+0.16+0.2</definedName>
    <definedName function="false" hidden="false" localSheetId="11" name="ZA550" vbProcedure="false">forwcurv!$D$235+"aD235"+17153+0+1</definedName>
    <definedName function="false" hidden="false" localSheetId="11" name="ZA551" vbProcedure="false">forwcurv!$E$235+"pBE235"+769+0.16+0.2</definedName>
    <definedName function="false" hidden="false" localSheetId="11" name="ZA552" vbProcedure="false">forwcurv!$D$236+"aD236"+17153+0+1</definedName>
    <definedName function="false" hidden="false" localSheetId="11" name="ZA553" vbProcedure="false">forwcurv!$E$236+"pBE236"+769+0.16+0.2</definedName>
    <definedName function="false" hidden="false" localSheetId="11" name="ZA554" vbProcedure="false">forwcurv!$D$237+"aD237"+17153+0+1</definedName>
    <definedName function="false" hidden="false" localSheetId="11" name="ZA555" vbProcedure="false">forwcurv!$E$237+"pBE237"+769+0.16+0.2</definedName>
    <definedName function="false" hidden="false" localSheetId="11" name="ZA556" vbProcedure="false">forwcurv!$D$238+"aD238"+17153+0+1</definedName>
    <definedName function="false" hidden="false" localSheetId="11" name="ZA557" vbProcedure="false">forwcurv!$E$238+"pBE238"+769+0.16+0.2</definedName>
    <definedName function="false" hidden="false" localSheetId="11" name="ZA558" vbProcedure="false">forwcurv!$D$239+"aD239"+17153+0+1</definedName>
    <definedName function="false" hidden="false" localSheetId="11" name="ZA559" vbProcedure="false">forwcurv!$E$239+"pBE239"+769+0.16+0.2</definedName>
    <definedName function="false" hidden="false" localSheetId="11" name="ZA560" vbProcedure="false">forwcurv!$D$240+"aD240"+17153+0+1</definedName>
    <definedName function="false" hidden="false" localSheetId="11" name="ZA561" vbProcedure="false">forwcurv!$E$240+"pBE240"+769+0.16+0.2</definedName>
    <definedName function="false" hidden="false" localSheetId="11" name="ZA562" vbProcedure="false">forwcurv!$D$241+"aD241"+17153+0+1</definedName>
    <definedName function="false" hidden="false" localSheetId="11" name="ZA563" vbProcedure="false">forwcurv!$E$241+"pBE241"+769+0.16+0.2</definedName>
    <definedName function="false" hidden="false" localSheetId="11" name="ZA564" vbProcedure="false">forwcurv!$D$242+"aD242"+17153+0+1</definedName>
    <definedName function="false" hidden="false" localSheetId="11" name="ZA565" vbProcedure="false">forwcurv!$E$242+"pBE242"+769+0.16+0.2</definedName>
    <definedName function="false" hidden="false" localSheetId="11" name="ZA566" vbProcedure="false">forwcurv!$D$243+"aD243"+17153+0+1</definedName>
    <definedName function="false" hidden="false" localSheetId="11" name="ZA567" vbProcedure="false">forwcurv!$E$243+"pBE243"+769+0.16+0.2</definedName>
    <definedName function="false" hidden="false" localSheetId="11" name="ZA568" vbProcedure="false">forwcurv!$D$244+"aD244"+17153+0+1</definedName>
    <definedName function="false" hidden="false" localSheetId="11" name="ZA569" vbProcedure="false">forwcurv!$E$244+"pBE244"+769+0.16+0.2</definedName>
    <definedName function="false" hidden="false" localSheetId="11" name="ZA570" vbProcedure="false">forwcurv!$D$245+"aD245"+17153+0+1</definedName>
    <definedName function="false" hidden="false" localSheetId="11" name="ZA571" vbProcedure="false">forwcurv!$E$245+"pBE245"+769+0.16+0.2</definedName>
    <definedName function="false" hidden="false" localSheetId="11" name="ZA572" vbProcedure="false">forwcurv!$D$246+"aD246"+17153+0+1</definedName>
    <definedName function="false" hidden="false" localSheetId="11" name="ZA573" vbProcedure="false">forwcurv!$E$246+"pBE246"+769+0.16+0.2</definedName>
    <definedName function="false" hidden="false" localSheetId="11" name="ZA574" vbProcedure="false">forwcurv!$D$247+"aD247"+17153+0+1</definedName>
    <definedName function="false" hidden="false" localSheetId="11" name="ZA575" vbProcedure="false">forwcurv!$E$247+"pBE247"+769+0.16+0.2</definedName>
    <definedName function="false" hidden="false" localSheetId="11" name="ZA576" vbProcedure="false">forwcurv!$D$248+"aD248"+17153+0+1</definedName>
    <definedName function="false" hidden="false" localSheetId="11" name="ZA577" vbProcedure="false">forwcurv!$E$248+"pBE248"+769+0.16+0.2</definedName>
    <definedName function="false" hidden="false" localSheetId="11" name="ZA578" vbProcedure="false">forwcurv!$D$249+"aD249"+17153+0+1</definedName>
    <definedName function="false" hidden="false" localSheetId="11" name="ZA579" vbProcedure="false">forwcurv!$E$249+"pBE249"+769+0.16+0.2</definedName>
    <definedName function="false" hidden="false" localSheetId="11" name="ZA580" vbProcedure="false">forwcurv!$E$250+"pBE250"+769+0.16+0.2</definedName>
    <definedName function="false" hidden="false" localSheetId="11" name="ZA581" vbProcedure="false">forwcurv!$E$251+"pBE251"+769+0.16+0.2</definedName>
    <definedName function="false" hidden="false" localSheetId="11" name="ZA582" vbProcedure="false">forwcurv!$E$252+"pBE252"+769+0.16+0.2</definedName>
    <definedName function="false" hidden="false" localSheetId="11" name="ZA583" vbProcedure="false">forwcurv!$E$253+"pBE253"+769+0.16+0.2</definedName>
    <definedName function="false" hidden="false" localSheetId="11" name="ZA584" vbProcedure="false">forwcurv!$E$254+"pBE254"+769+0.16+0.2</definedName>
    <definedName function="false" hidden="false" localSheetId="11" name="ZA585" vbProcedure="false">forwcurv!$E$255+"pBE255"+769+0.16+0.2</definedName>
    <definedName function="false" hidden="false" localSheetId="11" name="ZA586" vbProcedure="false">forwcurv!$E$256+"pBE256"+769+0.16+0.2</definedName>
    <definedName function="false" hidden="false" localSheetId="11" name="ZA587" vbProcedure="false">forwcurv!$E$257+"pBE257"+769+0.16+0.2</definedName>
    <definedName function="false" hidden="false" localSheetId="11" name="ZA588" vbProcedure="false">forwcurv!$E$258+"pBE258"+769+0.16+0.2</definedName>
    <definedName function="false" hidden="false" localSheetId="11" name="ZA589" vbProcedure="false">forwcurv!$E$259+"pBE259"+769+0.16+0.2</definedName>
    <definedName function="false" hidden="false" localSheetId="11" name="ZA590" vbProcedure="false">forwcurv!$E$260+"pBE260"+769+0.16+0.2</definedName>
    <definedName function="false" hidden="false" localSheetId="11" name="ZA591" vbProcedure="false">forwcurv!$E$261+"pBE261"+769+0.16+0.2</definedName>
    <definedName function="false" hidden="false" localSheetId="11" name="ZA592" vbProcedure="false">forwcurv!$E$262+"pBE262"+769+0.16+0.2</definedName>
    <definedName function="false" hidden="false" localSheetId="11" name="ZA593" vbProcedure="false">forwcurv!$E$263+"pBE263"+769+0.16+0.2</definedName>
    <definedName function="false" hidden="false" localSheetId="11" name="ZA594" vbProcedure="false">forwcurv!$E$264+"pBE264"+769+0.16+0.2</definedName>
    <definedName function="false" hidden="false" localSheetId="11" name="ZA595" vbProcedure="false">forwcurv!$E$265+"pBE265"+769+0.16+0.2</definedName>
    <definedName function="false" hidden="false" localSheetId="11" name="ZA596" vbProcedure="false">forwcurv!$E$266+"pBE266"+769+0.16+0.2</definedName>
    <definedName function="false" hidden="false" localSheetId="11" name="ZA597" vbProcedure="false">forwcurv!$E$267+"pBE267"+769+0.16+0.2</definedName>
    <definedName function="false" hidden="false" localSheetId="11" name="ZA598" vbProcedure="false">forwcurv!$E$268+"pBE268"+769+0.16+0.2</definedName>
    <definedName function="false" hidden="false" localSheetId="11" name="ZA599" vbProcedure="false">forwcurv!$E$269+"pBE269"+769+0.16+0.2</definedName>
    <definedName function="false" hidden="false" localSheetId="11" name="ZA600" vbProcedure="false">forwcurv!$E$270+"pBE270"+769+0.16+0.2</definedName>
    <definedName function="false" hidden="false" localSheetId="11" name="ZA601" vbProcedure="false">forwcurv!$E$271+"pBE271"+769+0.16+0.2</definedName>
    <definedName function="false" hidden="false" localSheetId="11" name="ZA602" vbProcedure="false">forwcurv!$E$272+"pBE272"+769+0.16+0.2</definedName>
    <definedName function="false" hidden="false" localSheetId="11" name="ZA603" vbProcedure="false">forwcurv!$E$273+"pBE273"+769+0.16+0.2</definedName>
    <definedName function="false" hidden="false" localSheetId="11" name="ZA604" vbProcedure="false">forwcurv!$E$274+"pBE274"+769+0.16+0.2</definedName>
    <definedName function="false" hidden="false" localSheetId="11" name="ZA605" vbProcedure="false">forwcurv!$E$275+"pBE275"+769+0.16+0.2</definedName>
    <definedName function="false" hidden="false" localSheetId="11" name="ZA606" vbProcedure="false">forwcurv!$E$276+"pBE276"+769+0.16+0.2</definedName>
    <definedName function="false" hidden="false" localSheetId="11" name="ZA607" vbProcedure="false">forwcurv!$E$277+"pBE277"+769+0.16+0.2</definedName>
    <definedName function="false" hidden="false" localSheetId="11" name="ZA608" vbProcedure="false">forwcurv!$E$278+"pBE278"+769+0.16+0.2</definedName>
    <definedName function="false" hidden="false" localSheetId="11" name="ZA609" vbProcedure="false">forwcurv!$E$279+"pBE279"+769+0.16+0.2</definedName>
    <definedName function="false" hidden="false" localSheetId="11" name="ZA610" vbProcedure="false">forwcurv!$E$280+"pBE280"+769+0.16+0.2</definedName>
    <definedName function="false" hidden="false" localSheetId="11" name="ZA611" vbProcedure="false">forwcurv!$E$281+"pBE281"+769+0.16+0.2</definedName>
    <definedName function="false" hidden="false" localSheetId="11" name="ZA612" vbProcedure="false">forwcurv!$E$282+"pBE282"+769+0.16+0.2</definedName>
    <definedName function="false" hidden="false" localSheetId="11" name="ZA613" vbProcedure="false">forwcurv!$E$283+"pBE283"+769+0.16+0.2</definedName>
    <definedName function="false" hidden="false" localSheetId="11" name="ZA614" vbProcedure="false">forwcurv!$E$284+"pBE284"+769+0.16+0.2</definedName>
    <definedName function="false" hidden="false" localSheetId="11" name="ZA615" vbProcedure="false">forwcurv!$E$285+"pBE285"+769+0.16+0.2</definedName>
    <definedName function="false" hidden="false" localSheetId="11" name="ZA616" vbProcedure="false">forwcurv!$E$286+"pBE286"+769+0.16+0.2</definedName>
    <definedName function="false" hidden="false" localSheetId="11" name="ZA617" vbProcedure="false">forwcurv!$E$287+"pBE287"+769+0.16+0.2</definedName>
    <definedName function="false" hidden="false" localSheetId="11" name="ZA618" vbProcedure="false">forwcurv!$E$288+"pBE288"+769+0.16+0.2</definedName>
    <definedName function="false" hidden="false" localSheetId="11" name="ZA619" vbProcedure="false">forwcurv!$E$289+"pBE289"+769+0.16+0.2</definedName>
    <definedName function="false" hidden="false" localSheetId="11" name="ZA620" vbProcedure="false">forwcurv!$E$290+"pBE290"+769+0.16+0.2</definedName>
    <definedName function="false" hidden="false" localSheetId="11" name="ZA621" vbProcedure="false">forwcurv!$E$291+"pBE291"+769+0.16+0.2</definedName>
    <definedName function="false" hidden="false" localSheetId="11" name="ZA622" vbProcedure="false">forwcurv!$E$292+"pBE292"+769+0.16+0.2</definedName>
    <definedName function="false" hidden="false" localSheetId="11" name="ZA623" vbProcedure="false">forwcurv!$E$293+"pBE293"+769+0.16+0.2</definedName>
    <definedName function="false" hidden="false" localSheetId="11" name="ZA624" vbProcedure="false">forwcurv!$E$294+"pBE294"+769+0.16+0.2</definedName>
    <definedName function="false" hidden="false" localSheetId="11" name="ZA625" vbProcedure="false">forwcurv!$E$295+"pBE295"+769+0.16+0.2</definedName>
    <definedName function="false" hidden="false" localSheetId="11" name="ZA626" vbProcedure="false">forwcurv!$E$296+"pBE296"+769+0.16+0.2</definedName>
    <definedName function="false" hidden="false" localSheetId="11" name="ZA627" vbProcedure="false">forwcurv!$E$297+"pBE297"+769+0.16+0.2</definedName>
    <definedName function="false" hidden="false" localSheetId="11" name="ZA628" vbProcedure="false">forwcurv!$E$298+"pBE298"+769+0.16+0.2</definedName>
    <definedName function="false" hidden="false" localSheetId="11" name="ZA629" vbProcedure="false">forwcurv!$E$299+"pBE299"+769+0.16+0.2</definedName>
    <definedName function="false" hidden="false" localSheetId="11" name="ZA630" vbProcedure="false">forwcurv!$E$300+"pBE300"+769+0.16+0.2</definedName>
    <definedName function="false" hidden="false" localSheetId="11" name="ZA631" vbProcedure="false">forwcurv!$E$301+"pBE301"+769+0.16+0.2</definedName>
    <definedName function="false" hidden="false" localSheetId="11" name="ZA632" vbProcedure="false">forwcurv!$E$302+"pBE302"+769+0.16+0.2</definedName>
    <definedName function="false" hidden="false" localSheetId="11" name="ZA633" vbProcedure="false">forwcurv!$E$303+"pBE303"+769+0.16+0.2</definedName>
    <definedName function="false" hidden="false" localSheetId="11" name="ZA634" vbProcedure="false">forwcurv!$E$304+"pBE304"+769+0.16+0.2</definedName>
    <definedName function="false" hidden="false" localSheetId="11" name="ZA635" vbProcedure="false">forwcurv!$E$305+"pBE305"+769+0.16+0.2</definedName>
    <definedName function="false" hidden="false" localSheetId="11" name="ZA636" vbProcedure="false">forwcurv!$E$306+"pBE306"+769+0.16+0.2</definedName>
    <definedName function="false" hidden="false" localSheetId="11" name="ZA637" vbProcedure="false">forwcurv!$E$307+"pBE307"+769+0.16+0.2</definedName>
    <definedName function="false" hidden="false" localSheetId="11" name="ZA638" vbProcedure="false">forwcurv!$E$308+"pBE308"+769+0.16+0.2</definedName>
    <definedName function="false" hidden="false" localSheetId="11" name="ZA639" vbProcedure="false">forwcurv!$E$309+"pBE309"+769+0.16+0.2</definedName>
    <definedName function="false" hidden="false" localSheetId="11" name="ZA640" vbProcedure="false">forwcurv!$E$310+"pBE310"+769+0.16+0.2</definedName>
    <definedName function="false" hidden="false" localSheetId="11" name="ZA641" vbProcedure="false">forwcurv!$E$311+"pBE311"+769+0.16+0.2</definedName>
    <definedName function="false" hidden="false" localSheetId="11" name="ZA642" vbProcedure="false">forwcurv!$E$312+"pBE312"+769+0.16+0.2</definedName>
    <definedName function="false" hidden="false" localSheetId="11" name="ZA643" vbProcedure="false">forwcurv!$E$313+"pBE313"+769+0.16+0.2</definedName>
    <definedName function="false" hidden="false" localSheetId="11" name="ZA644" vbProcedure="false">forwcurv!$E$314+"pBE314"+769+0.16+0.2</definedName>
    <definedName function="false" hidden="false" localSheetId="11" name="ZA645" vbProcedure="false">forwcurv!$E$315+"pBE315"+769+0.16+0.2</definedName>
    <definedName function="false" hidden="false" localSheetId="11" name="ZA646" vbProcedure="false">forwcurv!$E$316+"pBE316"+769+0.16+0.2</definedName>
    <definedName function="false" hidden="false" localSheetId="11" name="ZA647" vbProcedure="false">forwcurv!$E$317+"pBE317"+769+0.16+0.2</definedName>
    <definedName function="false" hidden="false" localSheetId="11" name="ZA648" vbProcedure="false">forwcurv!$E$318+"pBE318"+769+0.16+0.2</definedName>
    <definedName function="false" hidden="false" localSheetId="11" name="ZA649" vbProcedure="false">forwcurv!$E$319+"pBE319"+769+0.16+0.2</definedName>
    <definedName function="false" hidden="false" localSheetId="11" name="ZA650" vbProcedure="false">forwcurv!$E$320+"pBE320"+769+0.16+0.2</definedName>
    <definedName function="false" hidden="false" localSheetId="11" name="ZA651" vbProcedure="false">forwcurv!$E$321+"pBE321"+769+0.16+0.2</definedName>
    <definedName function="false" hidden="false" localSheetId="11" name="ZA652" vbProcedure="false">forwcurv!$E$322+"pBE322"+769+0.16+0.2</definedName>
    <definedName function="false" hidden="false" localSheetId="11" name="ZA653" vbProcedure="false">forwcurv!$E$323+"pBE323"+769+0.16+0.2</definedName>
    <definedName function="false" hidden="false" localSheetId="11" name="ZA654" vbProcedure="false">forwcurv!$E$324+"pBE324"+769+0.16+0.2</definedName>
    <definedName function="false" hidden="false" localSheetId="11" name="ZA655" vbProcedure="false">forwcurv!$E$325+"pBE325"+769+0.16+0.2</definedName>
    <definedName function="false" hidden="false" localSheetId="11" name="ZA656" vbProcedure="false">forwcurv!$E$326+"pBE326"+769+0.16+0.2</definedName>
    <definedName function="false" hidden="false" localSheetId="11" name="ZA657" vbProcedure="false">forwcurv!$E$327+"pBE327"+769+0.16+0.2</definedName>
    <definedName function="false" hidden="false" localSheetId="11" name="ZA658" vbProcedure="false">forwcurv!$E$328+"pBE328"+769+0.16+0.2</definedName>
    <definedName function="false" hidden="false" localSheetId="11" name="ZA659" vbProcedure="false">forwcurv!$E$329+"pBE329"+769+0.16+0.2</definedName>
    <definedName function="false" hidden="false" localSheetId="11" name="ZA660" vbProcedure="false">forwcurv!$E$330+"pBE330"+769+0.16+0.2</definedName>
    <definedName function="false" hidden="false" localSheetId="11" name="ZA661" vbProcedure="false">forwcurv!$E$331+"pBE331"+769+0.16+0.2</definedName>
    <definedName function="false" hidden="false" localSheetId="11" name="ZA662" vbProcedure="false">forwcurv!$E$332+"pBE332"+769+0.16+0.2</definedName>
    <definedName function="false" hidden="false" localSheetId="11" name="ZA663" vbProcedure="false">forwcurv!$E$333+"pBE333"+769+0.16+0.2</definedName>
    <definedName function="false" hidden="false" localSheetId="11" name="ZA664" vbProcedure="false">forwcurv!$E$334+"pBE334"+769+0.16+0.2</definedName>
    <definedName function="false" hidden="false" localSheetId="11" name="ZA665" vbProcedure="false">forwcurv!$E$335+"pBE335"+769+0.16+0.2</definedName>
    <definedName function="false" hidden="false" localSheetId="11" name="ZA666" vbProcedure="false">forwcurv!$E$336+"pBE336"+769+0.16+0.2</definedName>
    <definedName function="false" hidden="false" localSheetId="11" name="ZA667" vbProcedure="false">forwcurv!$E$337+"pBE337"+769+0.16+0.2</definedName>
    <definedName function="false" hidden="false" localSheetId="11" name="ZA668" vbProcedure="false">forwcurv!$E$338+"pBE338"+769+0.16+0.2</definedName>
    <definedName function="false" hidden="false" localSheetId="11" name="ZF103" vbProcedure="false">forwcurv!$I$15+"fp1"+""+553+553+440+0+0+0+0+4+3+"-"+"+"+2.6+50+2</definedName>
    <definedName function="false" hidden="false" localSheetId="11" name="ZF104" vbProcedure="false">forwcurv!$I$16+"fp2"+""+553+553+440+0+0+0+0+4+3+"-"+"+"+2.6+50+2</definedName>
    <definedName function="false" hidden="false" localSheetId="11" name="ZF105" vbProcedure="false">forwcurv!$I$17+"fp3"+""+553+553+440+0+0+0+0+4+3+"-"+"+"+2.6+50+2</definedName>
    <definedName function="false" hidden="false" localSheetId="11" name="ZF106" vbProcedure="false">forwcurv!$I$18+"fp4"+""+553+553+440+0+0+0+0+4+3+"-"+"+"+2.6+50+2</definedName>
    <definedName function="false" hidden="false" localSheetId="11" name="ZF107" vbProcedure="false">forwcurv!$I$19+"fp5"+""+553+553+440+0+0+0+0+4+3+"-"+"+"+2.6+50+2</definedName>
    <definedName function="false" hidden="false" localSheetId="11" name="ZF108" vbProcedure="false">forwcurv!$I$20+"fp6"+""+553+553+440+0+0+0+0+4+3+"-"+"+"+2.6+50+2</definedName>
    <definedName function="false" hidden="false" localSheetId="11" name="ZF109" vbProcedure="false">forwcurv!$I$21+"fp7"+""+553+553+440+0+0+0+0+4+3+"-"+"+"+2.6+50+2</definedName>
    <definedName function="false" hidden="false" localSheetId="11" name="ZF110" vbProcedure="false">forwcurv!$I$22+"fp8"+""+553+553+440+0+0+0+0+4+3+"-"+"+"+2.6+50+2</definedName>
    <definedName function="false" hidden="false" localSheetId="11" name="ZF111" vbProcedure="false">forwcurv!$I$23+"fp9"+""+553+553+440+0+0+0+0+4+3+"-"+"+"+2.6+50+2</definedName>
    <definedName function="false" hidden="false" localSheetId="11" name="ZF112" vbProcedure="false">forwcurv!$I$24+"fp10"+""+553+553+440+0+0+0+0+4+3+"-"+"+"+2.6+50+2</definedName>
    <definedName function="false" hidden="false" localSheetId="11" name="ZF113" vbProcedure="false">forwcurv!$I$25+"fp11"+""+553+553+440+0+0+0+0+4+3+"-"+"+"+2.6+50+2</definedName>
    <definedName function="false" hidden="false" localSheetId="11" name="ZF114" vbProcedure="false">forwcurv!$I$26+"fp12"+""+553+553+440+0+0+0+0+4+3+"-"+"+"+2.6+50+2</definedName>
    <definedName function="false" hidden="false" localSheetId="11" name="ZF115" vbProcedure="false">forwcurv!$I$27+"fp13"+""+553+553+440+0+0+0+0+4+3+"-"+"+"+2.6+50+2</definedName>
    <definedName function="false" hidden="false" localSheetId="11" name="ZF116" vbProcedure="false">forwcurv!$I$28+"fp14"+""+553+553+440+0+0+0+0+4+3+"-"+"+"+2.6+50+2</definedName>
    <definedName function="false" hidden="false" localSheetId="11" name="ZF117" vbProcedure="false">forwcurv!$I$29+"fp15"+""+553+553+440+0+0+0+0+4+3+"-"+"+"+2.6+50+2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<sst xmlns="http://schemas.openxmlformats.org/spreadsheetml/2006/main" count="682" uniqueCount="395">
  <si>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</si>
  <si>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</si>
  <si>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</si>
  <si>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</si>
  <si>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Install additional compressor at Sta 1 thru 4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</si>
  <si>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</si>
  <si>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</si>
  <si>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</si>
  <si>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</si>
  <si>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</si>
  <si>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</si>
  <si>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</si>
  <si>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</si>
  <si>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</si>
  <si>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</si>
  <si>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</si>
  <si>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</si>
  <si>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</si>
  <si>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</si>
  <si>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</si>
  <si>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</si>
  <si>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</si>
  <si>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</si>
  <si>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85%</t>
  </si>
  <si>
    <t xml:space="preserve">Standard Deviation 5</t>
  </si>
  <si>
    <t xml:space="preserve">Volumes - Mainline</t>
  </si>
  <si>
    <t xml:space="preserve">150 MMBtu/d</t>
  </si>
  <si>
    <t xml:space="preserve">Rates</t>
  </si>
  <si>
    <t xml:space="preserve">$.3677</t>
  </si>
  <si>
    <t xml:space="preserve">Fuel Retaninage</t>
  </si>
  <si>
    <t xml:space="preserve">5%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</si>
  <si>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</si>
  <si>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</si>
  <si>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</si>
  <si>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</si>
  <si>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10% Over Estimated Cost</t>
  </si>
  <si>
    <t xml:space="preserve">Leveraged</t>
  </si>
  <si>
    <t xml:space="preserve">No</t>
  </si>
  <si>
    <t xml:space="preserve">Assumptions:</t>
  </si>
  <si>
    <t xml:space="preserve">Existing Horsepower operating cost is $85/HP and replacement Horsepower operating cost is $35/HP</t>
  </si>
  <si>
    <t xml:space="preserve">Fuel Prices is based on forward curve as of 1-4-2001 from RAC.</t>
  </si>
  <si>
    <t xml:space="preserve">Site Rated Horsepower is 99,100 and required horsepower is 80,150</t>
  </si>
  <si>
    <t xml:space="preserve">BTU/HPHR for new unit is 7300 and for old units 7000.</t>
  </si>
  <si>
    <t xml:space="preserve">Old units will be abandon</t>
  </si>
  <si>
    <t xml:space="preserve">Ad Valorem Tax will be the same for Options 1 &amp; 2</t>
  </si>
  <si>
    <t xml:space="preserve">EARNINGS ANALYSIS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</si>
  <si>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</si>
  <si>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</si>
  <si>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</si>
  <si>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</si>
  <si>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</si>
  <si>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</si>
  <si>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</si>
  <si>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</si>
  <si>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EQUITY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</si>
  <si>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</si>
  <si>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</si>
  <si>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</si>
  <si>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</si>
  <si>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</si>
  <si>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</si>
  <si>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</si>
  <si>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</si>
  <si>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</si>
  <si>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</si>
  <si>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</si>
  <si>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Bloomfield to Thoreau</t>
  </si>
  <si>
    <t xml:space="preserve">Vol(MMbtu/d)</t>
  </si>
  <si>
    <t xml:space="preserve">Firm Rate</t>
  </si>
  <si>
    <t xml:space="preserve">Distribution</t>
  </si>
  <si>
    <t xml:space="preserve">Revenues ($000's)</t>
  </si>
  <si>
    <t xml:space="preserve">Fuel Retainage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</si>
  <si>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</si>
  <si>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</si>
  <si>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</si>
  <si>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</si>
  <si>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Commodity Rate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</si>
  <si>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</si>
  <si>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</si>
  <si>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</si>
  <si>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</si>
  <si>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</si>
  <si>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20 Year NPV </t>
  </si>
  <si>
    <t xml:space="preserve">Year 1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</si>
  <si>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</si>
  <si>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</si>
  <si>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</si>
  <si>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</si>
  <si>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</si>
  <si>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</si>
  <si>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</si>
  <si>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</si>
  <si>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</si>
  <si>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</si>
  <si>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</si>
  <si>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</si>
  <si>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</si>
  <si>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</si>
  <si>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Operations &amp; Maintenance</t>
  </si>
  <si>
    <t xml:space="preserve">Electricity Expenses</t>
  </si>
  <si>
    <t xml:space="preserve">Administrative &amp; General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</si>
  <si>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</si>
  <si>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</si>
  <si>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</si>
  <si>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</si>
  <si>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</si>
  <si>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</si>
  <si>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</si>
  <si>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</si>
  <si>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</si>
  <si>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</si>
  <si>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</si>
  <si>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</si>
  <si>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</si>
  <si>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</si>
  <si>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</si>
  <si>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</si>
  <si>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</si>
  <si>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</si>
  <si>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</si>
  <si>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</si>
  <si>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</si>
  <si>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</si>
  <si>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</si>
  <si>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</si>
  <si>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</si>
  <si>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</si>
  <si>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</si>
  <si>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</si>
  <si>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</si>
  <si>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</si>
  <si>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</si>
  <si>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</si>
  <si>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</si>
  <si>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</si>
  <si>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</si>
  <si>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</si>
  <si>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</si>
  <si>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</si>
  <si>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</si>
  <si>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</si>
  <si>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</si>
  <si>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</si>
  <si>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</si>
  <si>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</si>
  <si>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</si>
  <si>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</si>
  <si>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</si>
  <si>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</si>
  <si>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</si>
  <si>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</si>
  <si>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</si>
  <si>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</si>
  <si>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</si>
  <si>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</si>
  <si>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</si>
  <si>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</si>
  <si>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</si>
  <si>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</si>
  <si>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</si>
  <si>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</si>
  <si>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</si>
  <si>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</si>
  <si>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</si>
  <si>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</si>
  <si>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</si>
  <si>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</si>
  <si>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</si>
  <si>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</si>
  <si>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</si>
  <si>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</si>
  <si>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</si>
  <si>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</si>
  <si>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</si>
  <si>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</si>
  <si>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</si>
  <si>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9.5%</t>
  </si>
  <si>
    <t xml:space="preserve">INVESTMENT</t>
  </si>
  <si>
    <t xml:space="preserve">OVER/(UNDER) RECOVERY OF CAPITAL</t>
  </si>
  <si>
    <t xml:space="preserve">SIMPLE DCF ($'S IN THOUSANDS)</t>
  </si>
  <si>
    <t xml:space="preserve">UNREGULATED PROJECT ANALYSIS</t>
  </si>
  <si>
    <t xml:space="preserve">TOTALS</t>
  </si>
  <si>
    <t xml:space="preserve">PROJECT LIFE (1-15)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</si>
  <si>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</si>
  <si>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</si>
  <si>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</si>
  <si>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</si>
  <si>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</si>
  <si>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</si>
  <si>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</si>
  <si>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CAPITAL REQUIREMENTS</t>
  </si>
  <si>
    <t xml:space="preserve">n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</si>
  <si>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</si>
  <si>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</si>
  <si>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</si>
  <si>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</si>
  <si>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</si>
  <si>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</si>
  <si>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</si>
  <si>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</si>
  <si>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</si>
  <si>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</si>
  <si>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</si>
  <si>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</si>
  <si>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</si>
  <si>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</si>
  <si>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</si>
  <si>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</si>
  <si>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</si>
  <si>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</si>
  <si>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</si>
  <si>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</si>
  <si>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</si>
  <si>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</si>
  <si>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</si>
  <si>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</si>
  <si>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</si>
  <si>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</si>
  <si>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</si>
  <si>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</si>
  <si>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</si>
  <si>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</si>
  <si>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</si>
  <si>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</si>
  <si>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</si>
  <si>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</si>
  <si>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Transwestern Pipeline</t>
  </si>
  <si>
    <t xml:space="preserve">PROJECT DESCRIPTION:</t>
  </si>
  <si>
    <t xml:space="preserve">TW Expansion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</si>
  <si>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</si>
  <si>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</si>
  <si>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</si>
  <si>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</si>
  <si>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</si>
  <si>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</si>
  <si>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</si>
  <si>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</si>
  <si>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</si>
  <si>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</si>
  <si>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Existing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</si>
  <si>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</si>
  <si>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</si>
  <si>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</si>
  <si>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</si>
  <si>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Fuel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</si>
  <si>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</si>
  <si>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</si>
  <si>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</si>
  <si>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</si>
  <si>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</si>
  <si>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</si>
  <si>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</si>
  <si>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GAS PRICE ESCALATOR (YR 6+)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</si>
  <si>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</si>
  <si>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</si>
  <si>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</si>
  <si>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</si>
  <si>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</si>
  <si>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</si>
  <si>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</si>
  <si>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</si>
  <si>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</si>
  <si>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</si>
  <si>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</si>
  <si>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</si>
  <si>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</si>
  <si>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</si>
  <si>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</si>
  <si>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</si>
  <si>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</si>
  <si>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</si>
  <si>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</si>
  <si>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</si>
  <si>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</si>
  <si>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</si>
  <si>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</si>
  <si>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</si>
  <si>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</si>
  <si>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</si>
  <si>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</si>
  <si>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</si>
  <si>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</si>
  <si>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</si>
  <si>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MONTH</t>
  </si>
  <si>
    <t xml:space="preserve">BEGINNING</t>
  </si>
  <si>
    <t xml:space="preserve">ENDING</t>
  </si>
  <si>
    <t xml:space="preserve">BALANCE</t>
  </si>
  <si>
    <t xml:space="preserve">PAID</t>
  </si>
  <si>
    <t xml:space="preserve">Principal</t>
  </si>
  <si>
    <t xml:space="preserve">Interest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</si>
  <si>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</si>
  <si>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</si>
  <si>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</si>
  <si>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</si>
  <si>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</si>
  <si>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</si>
  <si>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</si>
  <si>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</si>
  <si>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</si>
  <si>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</si>
  <si>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</si>
  <si>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</si>
  <si>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Load Factor Distributions</t>
  </si>
  <si>
    <t xml:space="preserve">50-75-100</t>
  </si>
  <si>
    <t xml:space="preserve">25-50-75</t>
  </si>
  <si>
    <t xml:space="preserve">10-25-25</t>
  </si>
  <si>
    <t xml:space="preserve">10-15-25</t>
  </si>
  <si>
    <t xml:space="preserve">25-35-50</t>
  </si>
  <si>
    <t xml:space="preserve">25-35-75</t>
  </si>
  <si>
    <t xml:space="preserve">25-50-50</t>
  </si>
  <si>
    <t xml:space="preserve">Calif.Demand = 6449, Border price is + .22 over San Juan , San Juan &gt; Permian(.06)</t>
  </si>
  <si>
    <t xml:space="preserve">Calif.Demand = 4093, Border price is +.20 over San Juan, San Juan &gt; Permian(.01)</t>
  </si>
  <si>
    <t xml:space="preserve">Calif.Demand = 6376, Border price is +.24 over San Juan, San Juan &gt; Permian(.03)</t>
  </si>
  <si>
    <t xml:space="preserve">Calif.Demand = 5313, Border price is +.16 over San Juan, San Juan &lt; Permian(.03)</t>
  </si>
  <si>
    <t xml:space="preserve">Calif.Demand = 6660, Border price is +.19 over San Juan, San Juan &lt; Permian(.01)</t>
  </si>
  <si>
    <t xml:space="preserve">Calif.Demand = 4670, Border price is +.19 over San Juan, San Juan &lt; Permian(.13)</t>
  </si>
  <si>
    <t xml:space="preserve">Calif.Demand = 5331, Border price is +.10 over San Juan, San Juan &lt; Permian(.52)</t>
  </si>
  <si>
    <t xml:space="preserve">Calif.Demand = 4458, Border price is +.20 over San Juan, San Juan &lt; Permian(.59)</t>
  </si>
  <si>
    <t xml:space="preserve">Calif.Demand = 6762, Border price is +.22 over San Juan, San Juan &gt; Permian(.03)</t>
  </si>
  <si>
    <t xml:space="preserve">Calif.Demand = 4179, Border price is +..42 over San Juan, San Juan &lt; Permian(.01)</t>
  </si>
  <si>
    <t xml:space="preserve">Calif.Demand = 6704, Border price is +.11 over San Juan, San Juan = Permian</t>
  </si>
  <si>
    <t xml:space="preserve">Calif.Demand = 5513, Border price is +.20 over San Juan, San Juan &lt; Permian(.02)</t>
  </si>
  <si>
    <t xml:space="preserve">Calif.Demand = 5428, Border price is +.16 over San Juan, San Juan &lt; Permian(.07)</t>
  </si>
  <si>
    <t xml:space="preserve">Calif.Demand = 5104, Border price is +.21 over San Juan, San Juan &lt; Permian(.14)</t>
  </si>
  <si>
    <t xml:space="preserve">Calif.Demand = 5121, Border price is +.17 over San Juan, San Juan &lt; Permian(.41)</t>
  </si>
  <si>
    <t xml:space="preserve">Calif.Demand = 5126, Border price is +.13 over San Juan, San Juan &lt; Permian(.04)</t>
  </si>
  <si>
    <t xml:space="preserve">Calif.Demand = 5197, Border price is +.21 over San Juan, San Juan &gt; Permian(.02)</t>
  </si>
  <si>
    <t xml:space="preserve">Calif.Demand = 4475, Border price is +..38 over San Juan, San Juan &gt; Permian(.01)</t>
  </si>
  <si>
    <t xml:space="preserve">Calif.Demand = 5575, Border price is +.17 over San Juan, San Juan &gt; Permian(.01)</t>
  </si>
  <si>
    <t xml:space="preserve">Calif.Demand = 5140, Border price is +.20 over San Juan, San Juan &gt; Permian(.01)</t>
  </si>
  <si>
    <t xml:space="preserve">Calif.Demand = 5139, Border price is +.15 over San Juan, San Juan &lt; Permian(.16)</t>
  </si>
  <si>
    <t xml:space="preserve">Calif.Demand = 5027, Border price is +.23 over San Juan, San Juan &lt; Permian(.13)</t>
  </si>
  <si>
    <t xml:space="preserve">Calif.Demand = 4417, Border price is +.20 over San Juan, San Juan &lt; Permian(.56)</t>
  </si>
  <si>
    <t xml:space="preserve">Calif.Demand = ?, Border price is +.18 over San Juan, San Juan &lt; Permian(.02)</t>
  </si>
  <si>
    <t xml:space="preserve">Calif.Demand = 4386, Border price is +.26 over San Juan, San Juan &gt; Permian(.02)</t>
  </si>
  <si>
    <t xml:space="preserve">Calif.Demand = 4825, Border price is +.41 over San Juan, San Juan &gt; Permian(.01)</t>
  </si>
  <si>
    <t xml:space="preserve">Calif.Demand = 5544, Border price is +.16 over San Juan, San Juan &gt; Permian(..03)</t>
  </si>
  <si>
    <t xml:space="preserve">Calif.Demand = 4934, Border price is +.18 over San Juan, San Juan &lt; Permian(.01)</t>
  </si>
  <si>
    <t xml:space="preserve">Calif.Demand = 5144, Border price is +.14 over San Juan, San Juan &lt; Permian(..16)</t>
  </si>
  <si>
    <t xml:space="preserve">Calif.Demand = 4614, Border price is +.24 over San Juan, San Juan &lt; Permian(.14)</t>
  </si>
  <si>
    <t xml:space="preserve">Calif.Demand = 4155, Border price is +.18 over San Juan, San Juan &lt; Permian(..87)</t>
  </si>
  <si>
    <t xml:space="preserve">Calif.Demand = ?, Border price is +.16 over San Juan, San Juan &lt; Permian(.04)</t>
  </si>
  <si>
    <t xml:space="preserve">Calif.Demand = 5332, Border price is +.29 over San Juan, San Juan &gt; Permian(.01)</t>
  </si>
  <si>
    <t xml:space="preserve">Calif.Demand = 4738, Border price is +.19 over San Juan, San Juan &lt; Permian(.01)</t>
  </si>
  <si>
    <t xml:space="preserve">Calif.Demand = 6249, Border price is +.24 over San Juan, San Juan &lt; Permian(.04)</t>
  </si>
  <si>
    <t xml:space="preserve">Calif.Demand = 4550, Border price is +..18 over San Juan, San Juan &lt; Permian(..06)</t>
  </si>
  <si>
    <t xml:space="preserve">Calif.Demand = 4704, Border price is +.24 over San Juan, San Juan &lt; Permian(.24)</t>
  </si>
  <si>
    <t xml:space="preserve">Calif.Demand = 3832, Border price is +.18 over San Juan, San Juan &lt; Permian(.80)</t>
  </si>
  <si>
    <t xml:space="preserve">Calif.Demand = ?, Border price is +.16 over San Juan, San Juan &lt; Permian(.01)</t>
  </si>
  <si>
    <t xml:space="preserve">Calif.Demand = 3919, Border price is +.21 over San Juan, San Juan &gt; Permian(.02)</t>
  </si>
  <si>
    <t xml:space="preserve">Calif.Demand = 6454, Border price is +.30 over San Juan, San Juan &gt; Permian(.01)</t>
  </si>
  <si>
    <t xml:space="preserve">Calif.Demand = 4960, Border price is +.18 over San Juan, San Juan &lt; Permian(.01)</t>
  </si>
  <si>
    <t xml:space="preserve">Calif.Demand = 6540, Border price is +.21 over San Juan, San Juan &lt; Permian(.01)</t>
  </si>
  <si>
    <t xml:space="preserve">Calif.Demand = 4151, Border price is +.19 over San Juan, San Juan &lt; Permian(.19)</t>
  </si>
  <si>
    <t xml:space="preserve">Calif.Demand = 5267, Border price is +.26 over San Juan, San Juan &lt; Permian(.38)</t>
  </si>
  <si>
    <t xml:space="preserve">Calif.Demand = 3978, Border price is +.20 over San Juan, San Juan &lt; Permian(.80)</t>
  </si>
  <si>
    <t xml:space="preserve">Calif.Demand = ?, Border price is +.11 over San Juan, San Juan = Permian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</si>
  <si>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</si>
  <si>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</si>
  <si>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</si>
  <si>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</si>
  <si>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</si>
  <si>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</si>
  <si>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</si>
  <si>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</si>
  <si>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</si>
  <si>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</si>
  <si>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Bin</t>
  </si>
  <si>
    <t xml:space="preserve">Frequency</t>
  </si>
  <si>
    <t xml:space="preserve">More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</si>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</sst>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47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.000"/>
    <numFmt numFmtId="169" formatCode="0%"/>
    <numFmt numFmtId="170" formatCode="0.00%"/>
    <numFmt numFmtId="171" formatCode="\$#,##0_);[RED]&quot;($&quot;#,##0\)"/>
    <numFmt numFmtId="172" formatCode="_(\$* #,##0.00000_);_(\$* \(#,##0.00000\);_(\$* \-??_);_(@_)"/>
    <numFmt numFmtId="173" formatCode="_(\$* #,##0.0000_);_(\$* \(#,##0.0000\);_(\$* \-??_);_(@_)"/>
    <numFmt numFmtId="174" formatCode="0.0000%"/>
    <numFmt numFmtId="175" formatCode="0.000000"/>
    <numFmt numFmtId="176" formatCode="\$#,##0.00_);[RED]&quot;($&quot;#,##0.00\)"/>
    <numFmt numFmtId="177" formatCode="_(\$* #,##0_);_(\$* \(#,##0\);_(\$* \-_);_(@_)"/>
    <numFmt numFmtId="178" formatCode="\$#,##0_);&quot;($&quot;#,##0\)"/>
    <numFmt numFmtId="179" formatCode="_(* #,##0_);_(* \(#,##0\);_(* \-_);_(@_)"/>
    <numFmt numFmtId="180" formatCode="_(* #,##0.0000_);_(* \(#,##0.0000\);_(* \-_);_(@_)"/>
    <numFmt numFmtId="181" formatCode="_(* #,##0.000000_);_(* \(#,##0.000000\);_(* \-_);_(@_)"/>
    <numFmt numFmtId="182" formatCode="_(* #,##0.0000000_);_(* \(#,##0.0000000\);_(* \-_);_(@_)"/>
    <numFmt numFmtId="183" formatCode="_(\$* #,##0.0000_);_(\$* \(#,##0.0000\);_(\$* \-????_);_(@_)"/>
    <numFmt numFmtId="184" formatCode="_(* #,##0.0000_);_(* \(#,##0.0000\);_(* \-????_);_(@_)"/>
    <numFmt numFmtId="185" formatCode="_(* #,##0.00000_);_(* \(#,##0.00000\);_(* \-_);_(@_)"/>
    <numFmt numFmtId="186" formatCode="_(* #,##0_);_(* \(#,##0\);_(* \-??_);_(@_)"/>
    <numFmt numFmtId="187" formatCode="[$-409]#,##0_);\(#,##0\)"/>
    <numFmt numFmtId="188" formatCode="dd\-mmm\-yy_)"/>
    <numFmt numFmtId="189" formatCode="hh:mm\ AM/PM_)"/>
    <numFmt numFmtId="190" formatCode="0"/>
    <numFmt numFmtId="191" formatCode="0.0%"/>
    <numFmt numFmtId="192" formatCode="\$#,##0.0000_);&quot;($&quot;#,##0.0000\)"/>
    <numFmt numFmtId="193" formatCode=";;;"/>
    <numFmt numFmtId="194" formatCode="0.0_)"/>
    <numFmt numFmtId="195" formatCode="_(* #,##0.00_);_(* \(#,##0.00\);_(* \-??_);_(@_)"/>
    <numFmt numFmtId="196" formatCode="#,##0.0_);\(#,##0.0\)"/>
    <numFmt numFmtId="197" formatCode="#,##0.000_);\(#,##0.000\)"/>
    <numFmt numFmtId="198" formatCode="\$#,##0.000_);&quot;($&quot;#,##0.000\)"/>
    <numFmt numFmtId="199" formatCode="[$-409]#,##0.00_);\(#,##0.00\)"/>
    <numFmt numFmtId="200" formatCode="0_)"/>
    <numFmt numFmtId="201" formatCode="\$#,##0.00_);&quot;($&quot;#,##0.00\)"/>
    <numFmt numFmtId="202" formatCode="[$-409]mmm\-yy"/>
    <numFmt numFmtId="203" formatCode="0.0000"/>
    <numFmt numFmtId="204" formatCode="#,##0.00"/>
    <numFmt numFmtId="205" formatCode="@"/>
    <numFmt numFmtId="206" formatCode="[$-409]m/d/yyyy"/>
    <numFmt numFmtId="207" formatCode="[$-409]d\-mmm\-yy"/>
    <numFmt numFmtId="208" formatCode="\$#,##0;&quot;-$&quot;#,##0"/>
    <numFmt numFmtId="209" formatCode="#,##0"/>
    <numFmt numFmtId="210" formatCode="#,##0.0000"/>
  </numFmts>
  <fonts count="4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b val="true"/>
      <sz val="10"/>
      <color rgb="FF000000"/>
      <name val="Arial"/>
      <family val="2"/>
    </font>
    <font>
      <sz val="8"/>
      <color rgb="FF000000"/>
      <name val="Arial"/>
      <family val="2"/>
    </font>
    <font>
      <b val="true"/>
      <sz val="8"/>
      <color rgb="FF000000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10"/>
      <color rgb="FF0000FF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b val="true"/>
      <sz val="10"/>
      <color rgb="FFFF0000"/>
      <name val="Arial"/>
      <family val="2"/>
    </font>
    <font>
      <b val="true"/>
      <sz val="10"/>
      <color rgb="FF3333CC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i val="true"/>
      <sz val="10"/>
      <name val="Arial"/>
      <family val="0"/>
    </font>
    <font>
      <b val="true"/>
      <sz val="12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9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6" fillId="3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16" fillId="0" borderId="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2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1" fontId="16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16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3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6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3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6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" fillId="3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2" fontId="9" fillId="3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5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1" fontId="25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6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6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02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0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90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6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17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3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8" fontId="3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9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3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4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2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3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2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3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38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7" fontId="38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3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Sheet3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6831955922865"/>
          <c:y val="0.161920786953145"/>
          <c:w val="0.944140707777071"/>
          <c:h val="0.738286305979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86599291"/>
        <c:axId val="18918791"/>
      </c:barChart>
      <c:catAx>
        <c:axId val="8659929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918791"/>
        <c:crossesAt val="0"/>
        <c:auto val="1"/>
        <c:lblAlgn val="ctr"/>
        <c:lblOffset val="100"/>
        <c:noMultiLvlLbl val="0"/>
      </c:catAx>
      <c:valAx>
        <c:axId val="1891879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59929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94823629"/>
        <c:axId val="84640112"/>
      </c:barChart>
      <c:catAx>
        <c:axId val="9482362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640112"/>
        <c:crossesAt val="0"/>
        <c:auto val="1"/>
        <c:lblAlgn val="ctr"/>
        <c:lblOffset val="100"/>
        <c:noMultiLvlLbl val="0"/>
      </c:catAx>
      <c:valAx>
        <c:axId val="8464011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82362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50342857"/>
        <c:axId val="41949879"/>
      </c:barChart>
      <c:catAx>
        <c:axId val="5034285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949879"/>
        <c:crossesAt val="0"/>
        <c:auto val="1"/>
        <c:lblAlgn val="ctr"/>
        <c:lblOffset val="100"/>
        <c:noMultiLvlLbl val="0"/>
      </c:catAx>
      <c:valAx>
        <c:axId val="4194987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034285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57164879"/>
        <c:axId val="54272353"/>
      </c:barChart>
      <c:catAx>
        <c:axId val="5716487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272353"/>
        <c:crossesAt val="0"/>
        <c:auto val="1"/>
        <c:lblAlgn val="ctr"/>
        <c:lblOffset val="100"/>
        <c:noMultiLvlLbl val="0"/>
      </c:catAx>
      <c:valAx>
        <c:axId val="5427235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16487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4009769"/>
        <c:axId val="25488913"/>
      </c:barChart>
      <c:catAx>
        <c:axId val="400976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488913"/>
        <c:crossesAt val="0"/>
        <c:auto val="1"/>
        <c:lblAlgn val="ctr"/>
        <c:lblOffset val="100"/>
        <c:noMultiLvlLbl val="0"/>
      </c:catAx>
      <c:valAx>
        <c:axId val="2548891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0976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50742714"/>
        <c:axId val="31780423"/>
      </c:barChart>
      <c:catAx>
        <c:axId val="5074271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780423"/>
        <c:crossesAt val="0"/>
        <c:auto val="1"/>
        <c:lblAlgn val="ctr"/>
        <c:lblOffset val="100"/>
        <c:noMultiLvlLbl val="0"/>
      </c:catAx>
      <c:valAx>
        <c:axId val="3178042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074271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15000768"/>
        <c:axId val="26795721"/>
      </c:barChart>
      <c:catAx>
        <c:axId val="1500076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795721"/>
        <c:crossesAt val="0"/>
        <c:auto val="1"/>
        <c:lblAlgn val="ctr"/>
        <c:lblOffset val="100"/>
        <c:noMultiLvlLbl val="0"/>
      </c:catAx>
      <c:valAx>
        <c:axId val="2679572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00076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15739556"/>
        <c:axId val="99390517"/>
      </c:barChart>
      <c:catAx>
        <c:axId val="1573955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390517"/>
        <c:crossesAt val="0"/>
        <c:auto val="1"/>
        <c:lblAlgn val="ctr"/>
        <c:lblOffset val="100"/>
        <c:noMultiLvlLbl val="0"/>
      </c:catAx>
      <c:valAx>
        <c:axId val="9939051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73955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16398729"/>
        <c:axId val="62845858"/>
      </c:barChart>
      <c:catAx>
        <c:axId val="1639872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845858"/>
        <c:crossesAt val="0"/>
        <c:auto val="1"/>
        <c:lblAlgn val="ctr"/>
        <c:lblOffset val="100"/>
        <c:noMultiLvlLbl val="0"/>
      </c:catAx>
      <c:valAx>
        <c:axId val="6284585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39872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4210338"/>
        <c:axId val="3615646"/>
      </c:barChart>
      <c:catAx>
        <c:axId val="421033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15646"/>
        <c:crossesAt val="0"/>
        <c:auto val="1"/>
        <c:lblAlgn val="ctr"/>
        <c:lblOffset val="100"/>
        <c:noMultiLvlLbl val="0"/>
      </c:catAx>
      <c:valAx>
        <c:axId val="361564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21033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28203524"/>
        <c:axId val="36352046"/>
      </c:barChart>
      <c:catAx>
        <c:axId val="2820352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352046"/>
        <c:crossesAt val="0"/>
        <c:auto val="1"/>
        <c:lblAlgn val="ctr"/>
        <c:lblOffset val="100"/>
        <c:noMultiLvlLbl val="0"/>
      </c:catAx>
      <c:valAx>
        <c:axId val="3635204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20352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3.15631497209851</c:v>
                </c:pt>
                <c:pt idx="4">
                  <c:v>6.63337061878386</c:v>
                </c:pt>
                <c:pt idx="5">
                  <c:v>4.58459342470916</c:v>
                </c:pt>
                <c:pt idx="6">
                  <c:v>3.60081821701312</c:v>
                </c:pt>
                <c:pt idx="7">
                  <c:v>3.69106605118282</c:v>
                </c:pt>
                <c:pt idx="8">
                  <c:v>3.95323662769412</c:v>
                </c:pt>
                <c:pt idx="9">
                  <c:v>3.86216226459276</c:v>
                </c:pt>
                <c:pt idx="10">
                  <c:v>3.52504026127045</c:v>
                </c:pt>
                <c:pt idx="11">
                  <c:v>3.75480277627433</c:v>
                </c:pt>
                <c:pt idx="12">
                  <c:v>4.366098578626</c:v>
                </c:pt>
                <c:pt idx="13">
                  <c:v>4.02991416337943</c:v>
                </c:pt>
                <c:pt idx="14">
                  <c:v>3.82640715102195</c:v>
                </c:pt>
                <c:pt idx="15">
                  <c:v>4.18755270923798</c:v>
                </c:pt>
                <c:pt idx="16">
                  <c:v>4.20643638591129</c:v>
                </c:pt>
                <c:pt idx="17">
                  <c:v>3.78195957018777</c:v>
                </c:pt>
                <c:pt idx="18">
                  <c:v>4.7406887113115</c:v>
                </c:pt>
                <c:pt idx="19">
                  <c:v>3.928487001132</c:v>
                </c:pt>
                <c:pt idx="20">
                  <c:v>4.43160026400454</c:v>
                </c:pt>
                <c:pt idx="21">
                  <c:v>4.98107962299983</c:v>
                </c:pt>
                <c:pt idx="22">
                  <c:v>4.37910634635444</c:v>
                </c:pt>
                <c:pt idx="23">
                  <c:v>4.53201545633492</c:v>
                </c:pt>
                <c:pt idx="24">
                  <c:v>4.75811885700758</c:v>
                </c:pt>
                <c:pt idx="25">
                  <c:v>5.09331368282982</c:v>
                </c:pt>
                <c:pt idx="26">
                  <c:v>5.40289818245476</c:v>
                </c:pt>
                <c:pt idx="27">
                  <c:v>4.22599877812057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2.82337786263743</c:v>
                </c:pt>
                <c:pt idx="4">
                  <c:v>6.11236327065073</c:v>
                </c:pt>
                <c:pt idx="5">
                  <c:v>4.11424436854208</c:v>
                </c:pt>
                <c:pt idx="6">
                  <c:v>3.05088421012313</c:v>
                </c:pt>
                <c:pt idx="7">
                  <c:v>3.14041240266117</c:v>
                </c:pt>
                <c:pt idx="8">
                  <c:v>3.55847876742439</c:v>
                </c:pt>
                <c:pt idx="9">
                  <c:v>3.42602835864348</c:v>
                </c:pt>
                <c:pt idx="10">
                  <c:v>3.05952258094108</c:v>
                </c:pt>
                <c:pt idx="11">
                  <c:v>3.22800866268673</c:v>
                </c:pt>
                <c:pt idx="12">
                  <c:v>3.87744195167427</c:v>
                </c:pt>
                <c:pt idx="13">
                  <c:v>3.68192862576195</c:v>
                </c:pt>
                <c:pt idx="14">
                  <c:v>3.18111186919252</c:v>
                </c:pt>
                <c:pt idx="15">
                  <c:v>3.56224991245414</c:v>
                </c:pt>
                <c:pt idx="16">
                  <c:v>3.62568284367839</c:v>
                </c:pt>
                <c:pt idx="17">
                  <c:v>3.41935859794473</c:v>
                </c:pt>
                <c:pt idx="18">
                  <c:v>4.36026222590878</c:v>
                </c:pt>
                <c:pt idx="19">
                  <c:v>3.40051018986883</c:v>
                </c:pt>
                <c:pt idx="20">
                  <c:v>3.83149285042134</c:v>
                </c:pt>
                <c:pt idx="21">
                  <c:v>4.48084021441102</c:v>
                </c:pt>
                <c:pt idx="22">
                  <c:v>3.94830665579064</c:v>
                </c:pt>
                <c:pt idx="23">
                  <c:v>4.13330572758619</c:v>
                </c:pt>
                <c:pt idx="24">
                  <c:v>4.37856809441238</c:v>
                </c:pt>
                <c:pt idx="25">
                  <c:v>4.73785409977219</c:v>
                </c:pt>
                <c:pt idx="26">
                  <c:v>4.89933928750056</c:v>
                </c:pt>
                <c:pt idx="27">
                  <c:v>3.67662206622243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5843923"/>
        <c:axId val="12663325"/>
      </c:lineChart>
      <c:catAx>
        <c:axId val="9584392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663325"/>
        <c:crossesAt val="0"/>
        <c:auto val="1"/>
        <c:lblAlgn val="ctr"/>
        <c:lblOffset val="100"/>
        <c:noMultiLvlLbl val="0"/>
      </c:catAx>
      <c:valAx>
        <c:axId val="1266332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843923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4349376114082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85076788"/>
        <c:axId val="36179389"/>
      </c:barChart>
      <c:catAx>
        <c:axId val="8507678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179389"/>
        <c:crossesAt val="0"/>
        <c:auto val="1"/>
        <c:lblAlgn val="ctr"/>
        <c:lblOffset val="100"/>
        <c:noMultiLvlLbl val="0"/>
      </c:catAx>
      <c:valAx>
        <c:axId val="3617938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507678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94274631"/>
        <c:axId val="58614198"/>
      </c:barChart>
      <c:catAx>
        <c:axId val="942746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614198"/>
        <c:crossesAt val="0"/>
        <c:auto val="1"/>
        <c:lblAlgn val="ctr"/>
        <c:lblOffset val="100"/>
        <c:noMultiLvlLbl val="0"/>
      </c:catAx>
      <c:valAx>
        <c:axId val="5861419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27463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2579261"/>
        <c:axId val="3598782"/>
      </c:barChart>
      <c:catAx>
        <c:axId val="257926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98782"/>
        <c:crossesAt val="0"/>
        <c:auto val="1"/>
        <c:lblAlgn val="ctr"/>
        <c:lblOffset val="100"/>
        <c:noMultiLvlLbl val="0"/>
      </c:catAx>
      <c:valAx>
        <c:axId val="359878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7926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56602351"/>
        <c:axId val="95185755"/>
      </c:barChart>
      <c:catAx>
        <c:axId val="5660235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185755"/>
        <c:crossesAt val="0"/>
        <c:auto val="1"/>
        <c:lblAlgn val="ctr"/>
        <c:lblOffset val="100"/>
        <c:noMultiLvlLbl val="0"/>
      </c:catAx>
      <c:valAx>
        <c:axId val="9518575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60235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17606633"/>
        <c:axId val="14611560"/>
      </c:barChart>
      <c:catAx>
        <c:axId val="1760663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611560"/>
        <c:crossesAt val="0"/>
        <c:auto val="1"/>
        <c:lblAlgn val="ctr"/>
        <c:lblOffset val="100"/>
        <c:noMultiLvlLbl val="0"/>
      </c:catAx>
      <c:valAx>
        <c:axId val="1461156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60663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102359244289877"/>
          <c:y val="0.270949099799956"/>
          <c:w val="0.877432089482094"/>
          <c:h val="0.55790175594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71390256"/>
        <c:axId val="255705"/>
      </c:barChart>
      <c:catAx>
        <c:axId val="7139025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5705"/>
        <c:crossesAt val="0"/>
        <c:auto val="1"/>
        <c:lblAlgn val="ctr"/>
        <c:lblOffset val="100"/>
        <c:noMultiLvlLbl val="0"/>
      </c:catAx>
      <c:valAx>
        <c:axId val="25570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39025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53920078"/>
        <c:axId val="76634653"/>
      </c:barChart>
      <c:catAx>
        <c:axId val="5392007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634653"/>
        <c:crossesAt val="0"/>
        <c:auto val="1"/>
        <c:lblAlgn val="ctr"/>
        <c:lblOffset val="100"/>
        <c:noMultiLvlLbl val="0"/>
      </c:catAx>
      <c:valAx>
        <c:axId val="7663465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92007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67363532"/>
        <c:axId val="99303142"/>
      </c:barChart>
      <c:catAx>
        <c:axId val="673635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303142"/>
        <c:crossesAt val="0"/>
        <c:auto val="1"/>
        <c:lblAlgn val="ctr"/>
        <c:lblOffset val="100"/>
        <c:noMultiLvlLbl val="0"/>
      </c:catAx>
      <c:valAx>
        <c:axId val="9930314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3635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77589750"/>
        <c:axId val="17234364"/>
      </c:barChart>
      <c:catAx>
        <c:axId val="7758975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234364"/>
        <c:crossesAt val="0"/>
        <c:auto val="1"/>
        <c:lblAlgn val="ctr"/>
        <c:lblOffset val="100"/>
        <c:noMultiLvlLbl val="0"/>
      </c:catAx>
      <c:valAx>
        <c:axId val="1723436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58975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69792384"/>
        <c:axId val="43385629"/>
      </c:barChart>
      <c:catAx>
        <c:axId val="6979238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385629"/>
        <c:crossesAt val="0"/>
        <c:auto val="1"/>
        <c:lblAlgn val="ctr"/>
        <c:lblOffset val="100"/>
        <c:noMultiLvlLbl val="0"/>
      </c:catAx>
      <c:valAx>
        <c:axId val="4338562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79238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3245220"/>
        <c:axId val="8708658"/>
      </c:barChart>
      <c:catAx>
        <c:axId val="324522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08658"/>
        <c:crossesAt val="0"/>
        <c:auto val="1"/>
        <c:lblAlgn val="ctr"/>
        <c:lblOffset val="100"/>
        <c:noMultiLvlLbl val="0"/>
      </c:catAx>
      <c:valAx>
        <c:axId val="870865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4522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$44,992 </c:v>
                </c:pt>
                <c:pt idx="1">
                  <c:v> $45,502 </c:v>
                </c:pt>
                <c:pt idx="2">
                  <c:v> $46,011 </c:v>
                </c:pt>
                <c:pt idx="3">
                  <c:v> $46,521 </c:v>
                </c:pt>
                <c:pt idx="4">
                  <c:v> $47,031 </c:v>
                </c:pt>
                <c:pt idx="5">
                  <c:v> $47,541 </c:v>
                </c:pt>
                <c:pt idx="6">
                  <c:v> $48,051 </c:v>
                </c:pt>
                <c:pt idx="7">
                  <c:v> $48,561 </c:v>
                </c:pt>
                <c:pt idx="8">
                  <c:v> $49,071 </c:v>
                </c:pt>
                <c:pt idx="9">
                  <c:v> $49,581 </c:v>
                </c:pt>
                <c:pt idx="10">
                  <c:v> $50,091 </c:v>
                </c:pt>
                <c:pt idx="11">
                  <c:v> $50,601 </c:v>
                </c:pt>
                <c:pt idx="12">
                  <c:v> $51,111 </c:v>
                </c:pt>
                <c:pt idx="13">
                  <c:v> $51,621 </c:v>
                </c:pt>
                <c:pt idx="14">
                  <c:v> $52,131 </c:v>
                </c:pt>
                <c:pt idx="15">
                  <c:v> $52,641 </c:v>
                </c:pt>
                <c:pt idx="16">
                  <c:v> $53,151 </c:v>
                </c:pt>
                <c:pt idx="17">
                  <c:v> $53,661 </c:v>
                </c:pt>
                <c:pt idx="18">
                  <c:v> $54,170 </c:v>
                </c:pt>
                <c:pt idx="19">
                  <c:v> $54,680 </c:v>
                </c:pt>
                <c:pt idx="20">
                  <c:v> $55,190 </c:v>
                </c:pt>
                <c:pt idx="21">
                  <c:v> $55,700 </c:v>
                </c:pt>
                <c:pt idx="22">
                  <c:v> $56,210 </c:v>
                </c:pt>
                <c:pt idx="23">
                  <c:v> $56,720 </c:v>
                </c:pt>
                <c:pt idx="24">
                  <c:v> $57,230 </c:v>
                </c:pt>
                <c:pt idx="25">
                  <c:v> $57,740 </c:v>
                </c:pt>
                <c:pt idx="26">
                  <c:v> $58,250 </c:v>
                </c:pt>
                <c:pt idx="27">
                  <c:v> $58,760 </c:v>
                </c:pt>
                <c:pt idx="28">
                  <c:v> $59,270 </c:v>
                </c:pt>
                <c:pt idx="29">
                  <c:v> $59,780 </c:v>
                </c:pt>
                <c:pt idx="30">
                  <c:v> $60,290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35</c:v>
                </c:pt>
                <c:pt idx="4">
                  <c:v>41</c:v>
                </c:pt>
                <c:pt idx="5">
                  <c:v>24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34</c:v>
                </c:pt>
                <c:pt idx="10">
                  <c:v>29</c:v>
                </c:pt>
                <c:pt idx="11">
                  <c:v>38</c:v>
                </c:pt>
                <c:pt idx="12">
                  <c:v>37</c:v>
                </c:pt>
                <c:pt idx="13">
                  <c:v>31</c:v>
                </c:pt>
                <c:pt idx="14">
                  <c:v>34</c:v>
                </c:pt>
                <c:pt idx="15">
                  <c:v>34</c:v>
                </c:pt>
                <c:pt idx="16">
                  <c:v>30</c:v>
                </c:pt>
                <c:pt idx="17">
                  <c:v>38</c:v>
                </c:pt>
                <c:pt idx="18">
                  <c:v>49</c:v>
                </c:pt>
                <c:pt idx="19">
                  <c:v>35</c:v>
                </c:pt>
                <c:pt idx="20">
                  <c:v>31</c:v>
                </c:pt>
                <c:pt idx="21">
                  <c:v>30</c:v>
                </c:pt>
                <c:pt idx="22">
                  <c:v>33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38</c:v>
                </c:pt>
                <c:pt idx="27">
                  <c:v>46</c:v>
                </c:pt>
                <c:pt idx="28">
                  <c:v>30</c:v>
                </c:pt>
                <c:pt idx="29">
                  <c:v>33</c:v>
                </c:pt>
                <c:pt idx="30">
                  <c:v>26</c:v>
                </c:pt>
                <c:pt idx="31">
                  <c:v>11</c:v>
                </c:pt>
              </c:numCache>
            </c:numRef>
          </c:val>
        </c:ser>
        <c:gapWidth val="150"/>
        <c:overlap val="0"/>
        <c:axId val="98020430"/>
        <c:axId val="13544273"/>
      </c:barChart>
      <c:catAx>
        <c:axId val="9802043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544273"/>
        <c:crossesAt val="0"/>
        <c:auto val="1"/>
        <c:lblAlgn val="ctr"/>
        <c:lblOffset val="100"/>
        <c:noMultiLvlLbl val="0"/>
      </c:catAx>
      <c:valAx>
        <c:axId val="1354427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02043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Relationship Id="rId11" Type="http://schemas.openxmlformats.org/officeDocument/2006/relationships/chart" Target="../charts/chart13.xml"/><Relationship Id="rId12" Type="http://schemas.openxmlformats.org/officeDocument/2006/relationships/chart" Target="../charts/chart14.xml"/><Relationship Id="rId13" Type="http://schemas.openxmlformats.org/officeDocument/2006/relationships/chart" Target="../charts/chart15.xml"/><Relationship Id="rId14" Type="http://schemas.openxmlformats.org/officeDocument/2006/relationships/chart" Target="../charts/chart16.xml"/><Relationship Id="rId15" Type="http://schemas.openxmlformats.org/officeDocument/2006/relationships/chart" Target="../charts/chart17.xml"/><Relationship Id="rId16" Type="http://schemas.openxmlformats.org/officeDocument/2006/relationships/chart" Target="../charts/chart18.xml"/><Relationship Id="rId17" Type="http://schemas.openxmlformats.org/officeDocument/2006/relationships/chart" Target="../charts/chart19.xml"/><Relationship Id="rId18" Type="http://schemas.openxmlformats.org/officeDocument/2006/relationships/chart" Target="../charts/chart20.xml"/><Relationship Id="rId19" Type="http://schemas.openxmlformats.org/officeDocument/2006/relationships/chart" Target="../charts/chart21.xml"/><Relationship Id="rId20" Type="http://schemas.openxmlformats.org/officeDocument/2006/relationships/chart" Target="../charts/chart22.xml"/><Relationship Id="rId21" Type="http://schemas.openxmlformats.org/officeDocument/2006/relationships/chart" Target="../charts/chart23.xml"/><Relationship Id="rId22" Type="http://schemas.openxmlformats.org/officeDocument/2006/relationships/chart" Target="../charts/chart2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200520</xdr:colOff>
      <xdr:row>15</xdr:row>
      <xdr:rowOff>152640</xdr:rowOff>
    </xdr:from>
    <xdr:to>
      <xdr:col>8</xdr:col>
      <xdr:colOff>30240</xdr:colOff>
      <xdr:row>32</xdr:row>
      <xdr:rowOff>162000</xdr:rowOff>
    </xdr:to>
    <xdr:graphicFrame>
      <xdr:nvGraphicFramePr>
        <xdr:cNvPr id="0" name="Chart 2"/>
        <xdr:cNvGraphicFramePr/>
      </xdr:nvGraphicFramePr>
      <xdr:xfrm>
        <a:off x="200520" y="2581560"/>
        <a:ext cx="8493840" cy="278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" name="Chart 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3" name="Chart 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4" name="Chart 3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5" name="Chart 4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6" name="Chart 5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7" name="Chart 6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8" name="Chart 7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9" name="Chart 8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0" name="Chart 9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1" name="Chart 10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2" name="Chart 1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3" name="Chart 1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4" name="Chart 13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5" name="Chart 14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6" name="Chart 15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7" name="Chart 16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8" name="Chart 17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9" name="Chart 18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0" name="Chart 19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1" name="Chart 20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2" name="Chart 2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3" name="Chart 2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20131.575</v>
          </cell>
          <cell r="B2">
            <v>20131.575</v>
          </cell>
          <cell r="C2">
            <v>20131.575</v>
          </cell>
          <cell r="D2">
            <v>20131.575</v>
          </cell>
          <cell r="E2">
            <v>20131.575</v>
          </cell>
          <cell r="F2">
            <v>20131.575</v>
          </cell>
          <cell r="G2">
            <v>20131.575</v>
          </cell>
          <cell r="H2">
            <v>20131.575</v>
          </cell>
          <cell r="I2">
            <v>20131.575</v>
          </cell>
          <cell r="J2">
            <v>20131.575</v>
          </cell>
          <cell r="K2">
            <v>20131.575</v>
          </cell>
          <cell r="L2">
            <v>20131.575</v>
          </cell>
          <cell r="M2">
            <v>20131.575</v>
          </cell>
          <cell r="N2">
            <v>20131.575</v>
          </cell>
          <cell r="O2">
            <v>20131.575</v>
          </cell>
        </row>
        <row r="3">
          <cell r="A3">
            <v>20131.575</v>
          </cell>
          <cell r="B3">
            <v>20131.575</v>
          </cell>
          <cell r="C3">
            <v>20131.575</v>
          </cell>
          <cell r="D3">
            <v>20131.575</v>
          </cell>
          <cell r="E3">
            <v>20131.575</v>
          </cell>
          <cell r="F3">
            <v>20131.575</v>
          </cell>
          <cell r="G3">
            <v>20131.575</v>
          </cell>
          <cell r="H3">
            <v>20131.575</v>
          </cell>
          <cell r="I3">
            <v>20131.575</v>
          </cell>
          <cell r="J3">
            <v>20131.575</v>
          </cell>
          <cell r="K3">
            <v>20131.575</v>
          </cell>
          <cell r="L3">
            <v>20131.575</v>
          </cell>
          <cell r="M3">
            <v>20131.575</v>
          </cell>
          <cell r="N3">
            <v>20131.575</v>
          </cell>
          <cell r="O3">
            <v>20131.575</v>
          </cell>
        </row>
        <row r="4">
          <cell r="A4">
            <v>20131.575</v>
          </cell>
          <cell r="B4">
            <v>20131.575</v>
          </cell>
          <cell r="C4">
            <v>20131.575</v>
          </cell>
          <cell r="D4">
            <v>20131.575</v>
          </cell>
          <cell r="E4">
            <v>20131.575</v>
          </cell>
          <cell r="F4">
            <v>20131.575</v>
          </cell>
          <cell r="G4">
            <v>20131.575</v>
          </cell>
          <cell r="H4">
            <v>20131.575</v>
          </cell>
          <cell r="I4">
            <v>20131.575</v>
          </cell>
          <cell r="J4">
            <v>20131.575</v>
          </cell>
          <cell r="K4">
            <v>20131.575</v>
          </cell>
          <cell r="L4">
            <v>20131.575</v>
          </cell>
          <cell r="M4">
            <v>20131.575</v>
          </cell>
          <cell r="N4">
            <v>20131.575</v>
          </cell>
          <cell r="O4">
            <v>20131.575</v>
          </cell>
        </row>
        <row r="5">
          <cell r="A5">
            <v>20131.575</v>
          </cell>
          <cell r="B5">
            <v>20131.575</v>
          </cell>
          <cell r="C5">
            <v>20131.575</v>
          </cell>
          <cell r="D5">
            <v>20131.575</v>
          </cell>
          <cell r="E5">
            <v>20131.575</v>
          </cell>
          <cell r="F5">
            <v>20131.575</v>
          </cell>
          <cell r="G5">
            <v>20131.575</v>
          </cell>
          <cell r="H5">
            <v>20131.575</v>
          </cell>
          <cell r="I5">
            <v>20131.575</v>
          </cell>
          <cell r="J5">
            <v>20131.575</v>
          </cell>
          <cell r="K5">
            <v>20131.575</v>
          </cell>
          <cell r="L5">
            <v>20131.575</v>
          </cell>
          <cell r="M5">
            <v>20131.575</v>
          </cell>
          <cell r="N5">
            <v>20131.575</v>
          </cell>
          <cell r="O5">
            <v>20131.575</v>
          </cell>
        </row>
        <row r="6">
          <cell r="A6">
            <v>20131.575</v>
          </cell>
          <cell r="B6">
            <v>20131.575</v>
          </cell>
          <cell r="C6">
            <v>20131.575</v>
          </cell>
          <cell r="D6">
            <v>20131.575</v>
          </cell>
          <cell r="E6">
            <v>20131.575</v>
          </cell>
          <cell r="F6">
            <v>20131.575</v>
          </cell>
          <cell r="G6">
            <v>20131.575</v>
          </cell>
          <cell r="H6">
            <v>20131.575</v>
          </cell>
          <cell r="I6">
            <v>20131.575</v>
          </cell>
          <cell r="J6">
            <v>20131.575</v>
          </cell>
          <cell r="K6">
            <v>20131.575</v>
          </cell>
          <cell r="L6">
            <v>20131.575</v>
          </cell>
          <cell r="M6">
            <v>20131.575</v>
          </cell>
          <cell r="N6">
            <v>20131.575</v>
          </cell>
          <cell r="O6">
            <v>20131.575</v>
          </cell>
        </row>
        <row r="7">
          <cell r="A7">
            <v>20131.575</v>
          </cell>
          <cell r="B7">
            <v>20131.575</v>
          </cell>
          <cell r="C7">
            <v>20131.575</v>
          </cell>
          <cell r="D7">
            <v>20131.575</v>
          </cell>
          <cell r="E7">
            <v>20131.575</v>
          </cell>
          <cell r="F7">
            <v>20131.575</v>
          </cell>
          <cell r="G7">
            <v>20131.575</v>
          </cell>
          <cell r="H7">
            <v>20131.575</v>
          </cell>
          <cell r="I7">
            <v>20131.575</v>
          </cell>
          <cell r="J7">
            <v>20131.575</v>
          </cell>
          <cell r="K7">
            <v>20131.575</v>
          </cell>
          <cell r="L7">
            <v>20131.575</v>
          </cell>
          <cell r="M7">
            <v>20131.575</v>
          </cell>
          <cell r="N7">
            <v>20131.575</v>
          </cell>
          <cell r="O7">
            <v>20131.575</v>
          </cell>
        </row>
        <row r="8">
          <cell r="A8">
            <v>20131.575</v>
          </cell>
          <cell r="B8">
            <v>20131.575</v>
          </cell>
          <cell r="C8">
            <v>20131.575</v>
          </cell>
          <cell r="D8">
            <v>20131.575</v>
          </cell>
          <cell r="E8">
            <v>20131.575</v>
          </cell>
          <cell r="F8">
            <v>20131.575</v>
          </cell>
          <cell r="G8">
            <v>20131.575</v>
          </cell>
          <cell r="H8">
            <v>20131.575</v>
          </cell>
          <cell r="I8">
            <v>20131.575</v>
          </cell>
          <cell r="J8">
            <v>20131.575</v>
          </cell>
          <cell r="K8">
            <v>20131.575</v>
          </cell>
          <cell r="L8">
            <v>20131.575</v>
          </cell>
          <cell r="M8">
            <v>20131.575</v>
          </cell>
          <cell r="N8">
            <v>20131.575</v>
          </cell>
          <cell r="O8">
            <v>20131.575</v>
          </cell>
        </row>
        <row r="9">
          <cell r="A9">
            <v>20131.575</v>
          </cell>
          <cell r="B9">
            <v>20131.575</v>
          </cell>
          <cell r="C9">
            <v>20131.575</v>
          </cell>
          <cell r="D9">
            <v>20131.575</v>
          </cell>
          <cell r="E9">
            <v>20131.575</v>
          </cell>
          <cell r="F9">
            <v>20131.575</v>
          </cell>
          <cell r="G9">
            <v>20131.575</v>
          </cell>
          <cell r="H9">
            <v>20131.575</v>
          </cell>
          <cell r="I9">
            <v>20131.575</v>
          </cell>
          <cell r="J9">
            <v>20131.575</v>
          </cell>
          <cell r="K9">
            <v>20131.575</v>
          </cell>
          <cell r="L9">
            <v>20131.575</v>
          </cell>
          <cell r="M9">
            <v>20131.575</v>
          </cell>
          <cell r="N9">
            <v>20131.575</v>
          </cell>
          <cell r="O9">
            <v>20131.575</v>
          </cell>
        </row>
        <row r="10">
          <cell r="A10">
            <v>20131.575</v>
          </cell>
          <cell r="B10">
            <v>20131.575</v>
          </cell>
          <cell r="C10">
            <v>20131.575</v>
          </cell>
          <cell r="D10">
            <v>20131.575</v>
          </cell>
          <cell r="E10">
            <v>20131.575</v>
          </cell>
          <cell r="F10">
            <v>20131.575</v>
          </cell>
          <cell r="G10">
            <v>20131.575</v>
          </cell>
          <cell r="H10">
            <v>20131.575</v>
          </cell>
          <cell r="I10">
            <v>20131.575</v>
          </cell>
          <cell r="J10">
            <v>20131.575</v>
          </cell>
          <cell r="K10">
            <v>20131.575</v>
          </cell>
          <cell r="L10">
            <v>20131.575</v>
          </cell>
          <cell r="M10">
            <v>20131.575</v>
          </cell>
          <cell r="N10">
            <v>20131.575</v>
          </cell>
          <cell r="O10">
            <v>20131.575</v>
          </cell>
        </row>
        <row r="11">
          <cell r="A11">
            <v>20131.575</v>
          </cell>
          <cell r="B11">
            <v>20131.575</v>
          </cell>
          <cell r="C11">
            <v>20131.575</v>
          </cell>
          <cell r="D11">
            <v>20131.575</v>
          </cell>
          <cell r="E11">
            <v>20131.575</v>
          </cell>
          <cell r="F11">
            <v>20131.575</v>
          </cell>
          <cell r="G11">
            <v>20131.575</v>
          </cell>
          <cell r="H11">
            <v>20131.575</v>
          </cell>
          <cell r="I11">
            <v>20131.575</v>
          </cell>
          <cell r="J11">
            <v>20131.575</v>
          </cell>
          <cell r="K11">
            <v>20131.575</v>
          </cell>
          <cell r="L11">
            <v>20131.575</v>
          </cell>
          <cell r="M11">
            <v>20131.575</v>
          </cell>
          <cell r="N11">
            <v>20131.575</v>
          </cell>
          <cell r="O11">
            <v>20131.575</v>
          </cell>
        </row>
        <row r="12">
          <cell r="A12">
            <v>20131.575</v>
          </cell>
          <cell r="B12">
            <v>20131.575</v>
          </cell>
          <cell r="C12">
            <v>20131.575</v>
          </cell>
          <cell r="D12">
            <v>20131.575</v>
          </cell>
          <cell r="E12">
            <v>20131.575</v>
          </cell>
          <cell r="F12">
            <v>20131.575</v>
          </cell>
          <cell r="G12">
            <v>20131.575</v>
          </cell>
          <cell r="H12">
            <v>20131.575</v>
          </cell>
          <cell r="I12">
            <v>20131.575</v>
          </cell>
          <cell r="J12">
            <v>20131.575</v>
          </cell>
          <cell r="K12">
            <v>20131.575</v>
          </cell>
          <cell r="L12">
            <v>20131.575</v>
          </cell>
          <cell r="M12">
            <v>20131.575</v>
          </cell>
          <cell r="N12">
            <v>20131.575</v>
          </cell>
          <cell r="O12">
            <v>20131.575</v>
          </cell>
        </row>
        <row r="13">
          <cell r="A13">
            <v>20131.575</v>
          </cell>
          <cell r="B13">
            <v>20131.575</v>
          </cell>
          <cell r="C13">
            <v>20131.575</v>
          </cell>
          <cell r="D13">
            <v>20131.575</v>
          </cell>
          <cell r="E13">
            <v>20131.575</v>
          </cell>
          <cell r="F13">
            <v>20131.575</v>
          </cell>
          <cell r="G13">
            <v>20131.575</v>
          </cell>
          <cell r="H13">
            <v>20131.575</v>
          </cell>
          <cell r="I13">
            <v>20131.575</v>
          </cell>
          <cell r="J13">
            <v>20131.575</v>
          </cell>
          <cell r="K13">
            <v>20131.575</v>
          </cell>
          <cell r="L13">
            <v>20131.575</v>
          </cell>
          <cell r="M13">
            <v>20131.575</v>
          </cell>
          <cell r="N13">
            <v>20131.575</v>
          </cell>
          <cell r="O13">
            <v>20131.575</v>
          </cell>
        </row>
        <row r="14">
          <cell r="A14">
            <v>20131.575</v>
          </cell>
          <cell r="B14">
            <v>20131.575</v>
          </cell>
          <cell r="C14">
            <v>20131.575</v>
          </cell>
          <cell r="D14">
            <v>20131.575</v>
          </cell>
          <cell r="E14">
            <v>20131.575</v>
          </cell>
          <cell r="F14">
            <v>20131.575</v>
          </cell>
          <cell r="G14">
            <v>20131.575</v>
          </cell>
          <cell r="H14">
            <v>20131.575</v>
          </cell>
          <cell r="I14">
            <v>20131.575</v>
          </cell>
          <cell r="J14">
            <v>20131.575</v>
          </cell>
          <cell r="K14">
            <v>20131.575</v>
          </cell>
          <cell r="L14">
            <v>20131.575</v>
          </cell>
          <cell r="M14">
            <v>20131.575</v>
          </cell>
          <cell r="N14">
            <v>20131.575</v>
          </cell>
          <cell r="O14">
            <v>20131.575</v>
          </cell>
        </row>
        <row r="15">
          <cell r="A15">
            <v>20131.575</v>
          </cell>
          <cell r="B15">
            <v>20131.575</v>
          </cell>
          <cell r="C15">
            <v>20131.575</v>
          </cell>
          <cell r="D15">
            <v>20131.575</v>
          </cell>
          <cell r="E15">
            <v>20131.575</v>
          </cell>
          <cell r="F15">
            <v>20131.575</v>
          </cell>
          <cell r="G15">
            <v>20131.575</v>
          </cell>
          <cell r="H15">
            <v>20131.575</v>
          </cell>
          <cell r="I15">
            <v>20131.575</v>
          </cell>
          <cell r="J15">
            <v>20131.575</v>
          </cell>
          <cell r="K15">
            <v>20131.575</v>
          </cell>
          <cell r="L15">
            <v>20131.575</v>
          </cell>
          <cell r="M15">
            <v>20131.575</v>
          </cell>
          <cell r="N15">
            <v>20131.575</v>
          </cell>
          <cell r="O15">
            <v>20131.575</v>
          </cell>
        </row>
        <row r="16">
          <cell r="A16">
            <v>20131.575</v>
          </cell>
          <cell r="B16">
            <v>20131.575</v>
          </cell>
          <cell r="C16">
            <v>20131.575</v>
          </cell>
          <cell r="D16">
            <v>20131.575</v>
          </cell>
          <cell r="E16">
            <v>20131.575</v>
          </cell>
          <cell r="F16">
            <v>20131.575</v>
          </cell>
          <cell r="G16">
            <v>20131.575</v>
          </cell>
          <cell r="H16">
            <v>20131.575</v>
          </cell>
          <cell r="I16">
            <v>20131.575</v>
          </cell>
          <cell r="J16">
            <v>20131.575</v>
          </cell>
          <cell r="K16">
            <v>20131.575</v>
          </cell>
          <cell r="L16">
            <v>20131.575</v>
          </cell>
          <cell r="M16">
            <v>20131.575</v>
          </cell>
          <cell r="N16">
            <v>20131.575</v>
          </cell>
          <cell r="O16">
            <v>20131.575</v>
          </cell>
        </row>
        <row r="17">
          <cell r="A17">
            <v>20131.575</v>
          </cell>
          <cell r="B17">
            <v>20131.575</v>
          </cell>
          <cell r="C17">
            <v>20131.575</v>
          </cell>
          <cell r="D17">
            <v>20131.575</v>
          </cell>
          <cell r="E17">
            <v>20131.575</v>
          </cell>
          <cell r="F17">
            <v>20131.575</v>
          </cell>
          <cell r="G17">
            <v>20131.575</v>
          </cell>
          <cell r="H17">
            <v>20131.575</v>
          </cell>
          <cell r="I17">
            <v>20131.575</v>
          </cell>
          <cell r="J17">
            <v>20131.575</v>
          </cell>
          <cell r="K17">
            <v>20131.575</v>
          </cell>
          <cell r="L17">
            <v>20131.575</v>
          </cell>
          <cell r="M17">
            <v>20131.575</v>
          </cell>
          <cell r="N17">
            <v>20131.575</v>
          </cell>
          <cell r="O17">
            <v>20131.575</v>
          </cell>
        </row>
        <row r="18">
          <cell r="A18">
            <v>20131.575</v>
          </cell>
          <cell r="B18">
            <v>20131.575</v>
          </cell>
          <cell r="C18">
            <v>20131.575</v>
          </cell>
          <cell r="D18">
            <v>20131.575</v>
          </cell>
          <cell r="E18">
            <v>20131.575</v>
          </cell>
          <cell r="F18">
            <v>20131.575</v>
          </cell>
          <cell r="G18">
            <v>20131.575</v>
          </cell>
          <cell r="H18">
            <v>20131.575</v>
          </cell>
          <cell r="I18">
            <v>20131.575</v>
          </cell>
          <cell r="J18">
            <v>20131.575</v>
          </cell>
          <cell r="K18">
            <v>20131.575</v>
          </cell>
          <cell r="L18">
            <v>20131.575</v>
          </cell>
          <cell r="M18">
            <v>20131.575</v>
          </cell>
          <cell r="N18">
            <v>20131.575</v>
          </cell>
          <cell r="O18">
            <v>20131.575</v>
          </cell>
        </row>
        <row r="19">
          <cell r="A19">
            <v>20131.575</v>
          </cell>
          <cell r="B19">
            <v>20131.575</v>
          </cell>
          <cell r="C19">
            <v>20131.575</v>
          </cell>
          <cell r="D19">
            <v>20131.575</v>
          </cell>
          <cell r="E19">
            <v>20131.575</v>
          </cell>
          <cell r="F19">
            <v>20131.575</v>
          </cell>
          <cell r="G19">
            <v>20131.575</v>
          </cell>
          <cell r="H19">
            <v>20131.575</v>
          </cell>
          <cell r="I19">
            <v>20131.575</v>
          </cell>
          <cell r="J19">
            <v>20131.575</v>
          </cell>
          <cell r="K19">
            <v>20131.575</v>
          </cell>
          <cell r="L19">
            <v>20131.575</v>
          </cell>
          <cell r="M19">
            <v>20131.575</v>
          </cell>
          <cell r="N19">
            <v>20131.575</v>
          </cell>
          <cell r="O19">
            <v>20131.575</v>
          </cell>
        </row>
        <row r="20">
          <cell r="A20">
            <v>20131.575</v>
          </cell>
          <cell r="B20">
            <v>20131.575</v>
          </cell>
          <cell r="C20">
            <v>20131.575</v>
          </cell>
          <cell r="D20">
            <v>20131.575</v>
          </cell>
          <cell r="E20">
            <v>20131.575</v>
          </cell>
          <cell r="F20">
            <v>20131.575</v>
          </cell>
          <cell r="G20">
            <v>20131.575</v>
          </cell>
          <cell r="H20">
            <v>20131.575</v>
          </cell>
          <cell r="I20">
            <v>20131.575</v>
          </cell>
          <cell r="J20">
            <v>20131.575</v>
          </cell>
          <cell r="K20">
            <v>20131.575</v>
          </cell>
          <cell r="L20">
            <v>20131.575</v>
          </cell>
          <cell r="M20">
            <v>20131.575</v>
          </cell>
          <cell r="N20">
            <v>20131.575</v>
          </cell>
          <cell r="O20">
            <v>20131.575</v>
          </cell>
        </row>
        <row r="21">
          <cell r="A21">
            <v>20131.575</v>
          </cell>
          <cell r="B21">
            <v>20131.575</v>
          </cell>
          <cell r="C21">
            <v>20131.575</v>
          </cell>
          <cell r="D21">
            <v>20131.575</v>
          </cell>
          <cell r="E21">
            <v>20131.575</v>
          </cell>
          <cell r="F21">
            <v>20131.575</v>
          </cell>
          <cell r="G21">
            <v>20131.575</v>
          </cell>
          <cell r="H21">
            <v>20131.575</v>
          </cell>
          <cell r="I21">
            <v>20131.575</v>
          </cell>
          <cell r="J21">
            <v>20131.575</v>
          </cell>
          <cell r="K21">
            <v>20131.575</v>
          </cell>
          <cell r="L21">
            <v>20131.575</v>
          </cell>
          <cell r="M21">
            <v>20131.575</v>
          </cell>
          <cell r="N21">
            <v>20131.575</v>
          </cell>
          <cell r="O21">
            <v>20131.575</v>
          </cell>
        </row>
        <row r="22">
          <cell r="A22">
            <v>20131.575</v>
          </cell>
          <cell r="B22">
            <v>20131.575</v>
          </cell>
          <cell r="C22">
            <v>20131.575</v>
          </cell>
          <cell r="D22">
            <v>20131.575</v>
          </cell>
          <cell r="E22">
            <v>20131.575</v>
          </cell>
          <cell r="F22">
            <v>20131.575</v>
          </cell>
          <cell r="G22">
            <v>20131.575</v>
          </cell>
          <cell r="H22">
            <v>20131.575</v>
          </cell>
          <cell r="I22">
            <v>20131.575</v>
          </cell>
          <cell r="J22">
            <v>20131.575</v>
          </cell>
          <cell r="K22">
            <v>20131.575</v>
          </cell>
          <cell r="L22">
            <v>20131.575</v>
          </cell>
          <cell r="M22">
            <v>20131.575</v>
          </cell>
          <cell r="N22">
            <v>20131.575</v>
          </cell>
          <cell r="O22">
            <v>20131.575</v>
          </cell>
        </row>
        <row r="23">
          <cell r="A23">
            <v>20131.575</v>
          </cell>
          <cell r="B23">
            <v>20131.575</v>
          </cell>
          <cell r="C23">
            <v>20131.575</v>
          </cell>
          <cell r="D23">
            <v>20131.575</v>
          </cell>
          <cell r="E23">
            <v>20131.575</v>
          </cell>
          <cell r="F23">
            <v>20131.575</v>
          </cell>
          <cell r="G23">
            <v>20131.575</v>
          </cell>
          <cell r="H23">
            <v>20131.575</v>
          </cell>
          <cell r="I23">
            <v>20131.575</v>
          </cell>
          <cell r="J23">
            <v>20131.575</v>
          </cell>
          <cell r="K23">
            <v>20131.575</v>
          </cell>
          <cell r="L23">
            <v>20131.575</v>
          </cell>
          <cell r="M23">
            <v>20131.575</v>
          </cell>
          <cell r="N23">
            <v>20131.575</v>
          </cell>
          <cell r="O23">
            <v>20131.575</v>
          </cell>
        </row>
        <row r="24">
          <cell r="A24">
            <v>20131.575</v>
          </cell>
          <cell r="B24">
            <v>20131.575</v>
          </cell>
          <cell r="C24">
            <v>20131.575</v>
          </cell>
          <cell r="D24">
            <v>20131.575</v>
          </cell>
          <cell r="E24">
            <v>20131.575</v>
          </cell>
          <cell r="F24">
            <v>20131.575</v>
          </cell>
          <cell r="G24">
            <v>20131.575</v>
          </cell>
          <cell r="H24">
            <v>20131.575</v>
          </cell>
          <cell r="I24">
            <v>20131.575</v>
          </cell>
          <cell r="J24">
            <v>20131.575</v>
          </cell>
          <cell r="K24">
            <v>20131.575</v>
          </cell>
          <cell r="L24">
            <v>20131.575</v>
          </cell>
          <cell r="M24">
            <v>20131.575</v>
          </cell>
          <cell r="N24">
            <v>20131.575</v>
          </cell>
          <cell r="O24">
            <v>20131.575</v>
          </cell>
        </row>
        <row r="25">
          <cell r="A25">
            <v>20131.575</v>
          </cell>
          <cell r="B25">
            <v>20131.575</v>
          </cell>
          <cell r="C25">
            <v>20131.575</v>
          </cell>
          <cell r="D25">
            <v>20131.575</v>
          </cell>
          <cell r="E25">
            <v>20131.575</v>
          </cell>
          <cell r="F25">
            <v>20131.575</v>
          </cell>
          <cell r="G25">
            <v>20131.575</v>
          </cell>
          <cell r="H25">
            <v>20131.575</v>
          </cell>
          <cell r="I25">
            <v>20131.575</v>
          </cell>
          <cell r="J25">
            <v>20131.575</v>
          </cell>
          <cell r="K25">
            <v>20131.575</v>
          </cell>
          <cell r="L25">
            <v>20131.575</v>
          </cell>
          <cell r="M25">
            <v>20131.575</v>
          </cell>
          <cell r="N25">
            <v>20131.575</v>
          </cell>
          <cell r="O25">
            <v>20131.575</v>
          </cell>
        </row>
        <row r="26">
          <cell r="A26">
            <v>20131.575</v>
          </cell>
          <cell r="B26">
            <v>20131.575</v>
          </cell>
          <cell r="C26">
            <v>20131.575</v>
          </cell>
          <cell r="D26">
            <v>20131.575</v>
          </cell>
          <cell r="E26">
            <v>20131.575</v>
          </cell>
          <cell r="F26">
            <v>20131.575</v>
          </cell>
          <cell r="G26">
            <v>20131.575</v>
          </cell>
          <cell r="H26">
            <v>20131.575</v>
          </cell>
          <cell r="I26">
            <v>20131.575</v>
          </cell>
          <cell r="J26">
            <v>20131.575</v>
          </cell>
          <cell r="K26">
            <v>20131.575</v>
          </cell>
          <cell r="L26">
            <v>20131.575</v>
          </cell>
          <cell r="M26">
            <v>20131.575</v>
          </cell>
          <cell r="N26">
            <v>20131.575</v>
          </cell>
          <cell r="O26">
            <v>20131.575</v>
          </cell>
        </row>
        <row r="27">
          <cell r="A27">
            <v>20131.575</v>
          </cell>
          <cell r="B27">
            <v>20131.575</v>
          </cell>
          <cell r="C27">
            <v>20131.575</v>
          </cell>
          <cell r="D27">
            <v>20131.575</v>
          </cell>
          <cell r="E27">
            <v>20131.575</v>
          </cell>
          <cell r="F27">
            <v>20131.575</v>
          </cell>
          <cell r="G27">
            <v>20131.575</v>
          </cell>
          <cell r="H27">
            <v>20131.575</v>
          </cell>
          <cell r="I27">
            <v>20131.575</v>
          </cell>
          <cell r="J27">
            <v>20131.575</v>
          </cell>
          <cell r="K27">
            <v>20131.575</v>
          </cell>
          <cell r="L27">
            <v>20131.575</v>
          </cell>
          <cell r="M27">
            <v>20131.575</v>
          </cell>
          <cell r="N27">
            <v>20131.575</v>
          </cell>
          <cell r="O27">
            <v>20131.575</v>
          </cell>
        </row>
        <row r="28">
          <cell r="A28">
            <v>20131.575</v>
          </cell>
          <cell r="B28">
            <v>20131.575</v>
          </cell>
          <cell r="C28">
            <v>20131.575</v>
          </cell>
          <cell r="D28">
            <v>20131.575</v>
          </cell>
          <cell r="E28">
            <v>20131.575</v>
          </cell>
          <cell r="F28">
            <v>20131.575</v>
          </cell>
          <cell r="G28">
            <v>20131.575</v>
          </cell>
          <cell r="H28">
            <v>20131.575</v>
          </cell>
          <cell r="I28">
            <v>20131.575</v>
          </cell>
          <cell r="J28">
            <v>20131.575</v>
          </cell>
          <cell r="K28">
            <v>20131.575</v>
          </cell>
          <cell r="L28">
            <v>20131.575</v>
          </cell>
          <cell r="M28">
            <v>20131.575</v>
          </cell>
          <cell r="N28">
            <v>20131.575</v>
          </cell>
          <cell r="O28">
            <v>20131.575</v>
          </cell>
        </row>
        <row r="29">
          <cell r="A29">
            <v>20131.575</v>
          </cell>
          <cell r="B29">
            <v>20131.575</v>
          </cell>
          <cell r="C29">
            <v>20131.575</v>
          </cell>
          <cell r="D29">
            <v>20131.575</v>
          </cell>
          <cell r="E29">
            <v>20131.575</v>
          </cell>
          <cell r="F29">
            <v>20131.575</v>
          </cell>
          <cell r="G29">
            <v>20131.575</v>
          </cell>
          <cell r="H29">
            <v>20131.575</v>
          </cell>
          <cell r="I29">
            <v>20131.575</v>
          </cell>
          <cell r="J29">
            <v>20131.575</v>
          </cell>
          <cell r="K29">
            <v>20131.575</v>
          </cell>
          <cell r="L29">
            <v>20131.575</v>
          </cell>
          <cell r="M29">
            <v>20131.575</v>
          </cell>
          <cell r="N29">
            <v>20131.575</v>
          </cell>
          <cell r="O29">
            <v>20131.575</v>
          </cell>
        </row>
        <row r="30">
          <cell r="A30">
            <v>20131.575</v>
          </cell>
          <cell r="B30">
            <v>20131.575</v>
          </cell>
          <cell r="C30">
            <v>20131.575</v>
          </cell>
          <cell r="D30">
            <v>20131.575</v>
          </cell>
          <cell r="E30">
            <v>20131.575</v>
          </cell>
          <cell r="F30">
            <v>20131.575</v>
          </cell>
          <cell r="G30">
            <v>20131.575</v>
          </cell>
          <cell r="H30">
            <v>20131.575</v>
          </cell>
          <cell r="I30">
            <v>20131.575</v>
          </cell>
          <cell r="J30">
            <v>20131.575</v>
          </cell>
          <cell r="K30">
            <v>20131.575</v>
          </cell>
          <cell r="L30">
            <v>20131.575</v>
          </cell>
          <cell r="M30">
            <v>20131.575</v>
          </cell>
          <cell r="N30">
            <v>20131.575</v>
          </cell>
          <cell r="O30">
            <v>20131.575</v>
          </cell>
        </row>
        <row r="31">
          <cell r="A31">
            <v>20131.575</v>
          </cell>
          <cell r="B31">
            <v>20131.575</v>
          </cell>
          <cell r="C31">
            <v>20131.575</v>
          </cell>
          <cell r="D31">
            <v>20131.575</v>
          </cell>
          <cell r="E31">
            <v>20131.575</v>
          </cell>
          <cell r="F31">
            <v>20131.575</v>
          </cell>
          <cell r="G31">
            <v>20131.575</v>
          </cell>
          <cell r="H31">
            <v>20131.575</v>
          </cell>
          <cell r="I31">
            <v>20131.575</v>
          </cell>
          <cell r="J31">
            <v>20131.575</v>
          </cell>
          <cell r="K31">
            <v>20131.575</v>
          </cell>
          <cell r="L31">
            <v>20131.575</v>
          </cell>
          <cell r="M31">
            <v>20131.575</v>
          </cell>
          <cell r="N31">
            <v>20131.575</v>
          </cell>
          <cell r="O31">
            <v>20131.575</v>
          </cell>
        </row>
        <row r="32">
          <cell r="A32">
            <v>20131.575</v>
          </cell>
          <cell r="B32">
            <v>20131.575</v>
          </cell>
          <cell r="C32">
            <v>20131.575</v>
          </cell>
          <cell r="D32">
            <v>20131.575</v>
          </cell>
          <cell r="E32">
            <v>20131.575</v>
          </cell>
          <cell r="F32">
            <v>20131.575</v>
          </cell>
          <cell r="G32">
            <v>20131.575</v>
          </cell>
          <cell r="H32">
            <v>20131.575</v>
          </cell>
          <cell r="I32">
            <v>20131.575</v>
          </cell>
          <cell r="J32">
            <v>20131.575</v>
          </cell>
          <cell r="K32">
            <v>20131.575</v>
          </cell>
          <cell r="L32">
            <v>20131.575</v>
          </cell>
          <cell r="M32">
            <v>20131.575</v>
          </cell>
          <cell r="N32">
            <v>20131.575</v>
          </cell>
          <cell r="O32">
            <v>20131.575</v>
          </cell>
        </row>
        <row r="33">
          <cell r="A33">
            <v>20131.575</v>
          </cell>
          <cell r="B33">
            <v>20131.575</v>
          </cell>
          <cell r="C33">
            <v>20131.575</v>
          </cell>
          <cell r="D33">
            <v>20131.575</v>
          </cell>
          <cell r="E33">
            <v>20131.575</v>
          </cell>
          <cell r="F33">
            <v>20131.575</v>
          </cell>
          <cell r="G33">
            <v>20131.575</v>
          </cell>
          <cell r="H33">
            <v>20131.575</v>
          </cell>
          <cell r="I33">
            <v>20131.575</v>
          </cell>
          <cell r="J33">
            <v>20131.575</v>
          </cell>
          <cell r="K33">
            <v>20131.575</v>
          </cell>
          <cell r="L33">
            <v>20131.575</v>
          </cell>
          <cell r="M33">
            <v>20131.575</v>
          </cell>
          <cell r="N33">
            <v>20131.575</v>
          </cell>
          <cell r="O33">
            <v>20131.575</v>
          </cell>
        </row>
        <row r="34">
          <cell r="A34">
            <v>20131.575</v>
          </cell>
          <cell r="B34">
            <v>20131.575</v>
          </cell>
          <cell r="C34">
            <v>20131.575</v>
          </cell>
          <cell r="D34">
            <v>20131.575</v>
          </cell>
          <cell r="E34">
            <v>20131.575</v>
          </cell>
          <cell r="F34">
            <v>20131.575</v>
          </cell>
          <cell r="G34">
            <v>20131.575</v>
          </cell>
          <cell r="H34">
            <v>20131.575</v>
          </cell>
          <cell r="I34">
            <v>20131.575</v>
          </cell>
          <cell r="J34">
            <v>20131.575</v>
          </cell>
          <cell r="K34">
            <v>20131.575</v>
          </cell>
          <cell r="L34">
            <v>20131.575</v>
          </cell>
          <cell r="M34">
            <v>20131.575</v>
          </cell>
          <cell r="N34">
            <v>20131.575</v>
          </cell>
          <cell r="O34">
            <v>20131.575</v>
          </cell>
        </row>
        <row r="35">
          <cell r="A35">
            <v>20131.575</v>
          </cell>
          <cell r="B35">
            <v>20131.575</v>
          </cell>
          <cell r="C35">
            <v>20131.575</v>
          </cell>
          <cell r="D35">
            <v>20131.575</v>
          </cell>
          <cell r="E35">
            <v>20131.575</v>
          </cell>
          <cell r="F35">
            <v>20131.575</v>
          </cell>
          <cell r="G35">
            <v>20131.575</v>
          </cell>
          <cell r="H35">
            <v>20131.575</v>
          </cell>
          <cell r="I35">
            <v>20131.575</v>
          </cell>
          <cell r="J35">
            <v>20131.575</v>
          </cell>
          <cell r="K35">
            <v>20131.575</v>
          </cell>
          <cell r="L35">
            <v>20131.575</v>
          </cell>
          <cell r="M35">
            <v>20131.575</v>
          </cell>
          <cell r="N35">
            <v>20131.575</v>
          </cell>
          <cell r="O35">
            <v>20131.575</v>
          </cell>
        </row>
        <row r="36">
          <cell r="A36">
            <v>20131.575</v>
          </cell>
          <cell r="B36">
            <v>20131.575</v>
          </cell>
          <cell r="C36">
            <v>20131.575</v>
          </cell>
          <cell r="D36">
            <v>20131.575</v>
          </cell>
          <cell r="E36">
            <v>20131.575</v>
          </cell>
          <cell r="F36">
            <v>20131.575</v>
          </cell>
          <cell r="G36">
            <v>20131.575</v>
          </cell>
          <cell r="H36">
            <v>20131.575</v>
          </cell>
          <cell r="I36">
            <v>20131.575</v>
          </cell>
          <cell r="J36">
            <v>20131.575</v>
          </cell>
          <cell r="K36">
            <v>20131.575</v>
          </cell>
          <cell r="L36">
            <v>20131.575</v>
          </cell>
          <cell r="M36">
            <v>20131.575</v>
          </cell>
          <cell r="N36">
            <v>20131.575</v>
          </cell>
          <cell r="O36">
            <v>20131.575</v>
          </cell>
        </row>
        <row r="37">
          <cell r="A37">
            <v>20131.575</v>
          </cell>
          <cell r="B37">
            <v>20131.575</v>
          </cell>
          <cell r="C37">
            <v>20131.575</v>
          </cell>
          <cell r="D37">
            <v>20131.575</v>
          </cell>
          <cell r="E37">
            <v>20131.575</v>
          </cell>
          <cell r="F37">
            <v>20131.575</v>
          </cell>
          <cell r="G37">
            <v>20131.575</v>
          </cell>
          <cell r="H37">
            <v>20131.575</v>
          </cell>
          <cell r="I37">
            <v>20131.575</v>
          </cell>
          <cell r="J37">
            <v>20131.575</v>
          </cell>
          <cell r="K37">
            <v>20131.575</v>
          </cell>
          <cell r="L37">
            <v>20131.575</v>
          </cell>
          <cell r="M37">
            <v>20131.575</v>
          </cell>
          <cell r="N37">
            <v>20131.575</v>
          </cell>
          <cell r="O37">
            <v>20131.575</v>
          </cell>
        </row>
        <row r="38">
          <cell r="A38">
            <v>20131.575</v>
          </cell>
          <cell r="B38">
            <v>20131.575</v>
          </cell>
          <cell r="C38">
            <v>20131.575</v>
          </cell>
          <cell r="D38">
            <v>20131.575</v>
          </cell>
          <cell r="E38">
            <v>20131.575</v>
          </cell>
          <cell r="F38">
            <v>20131.575</v>
          </cell>
          <cell r="G38">
            <v>20131.575</v>
          </cell>
          <cell r="H38">
            <v>20131.575</v>
          </cell>
          <cell r="I38">
            <v>20131.575</v>
          </cell>
          <cell r="J38">
            <v>20131.575</v>
          </cell>
          <cell r="K38">
            <v>20131.575</v>
          </cell>
          <cell r="L38">
            <v>20131.575</v>
          </cell>
          <cell r="M38">
            <v>20131.575</v>
          </cell>
          <cell r="N38">
            <v>20131.575</v>
          </cell>
          <cell r="O38">
            <v>20131.575</v>
          </cell>
        </row>
        <row r="39">
          <cell r="A39">
            <v>20131.575</v>
          </cell>
          <cell r="B39">
            <v>20131.575</v>
          </cell>
          <cell r="C39">
            <v>20131.575</v>
          </cell>
          <cell r="D39">
            <v>20131.575</v>
          </cell>
          <cell r="E39">
            <v>20131.575</v>
          </cell>
          <cell r="F39">
            <v>20131.575</v>
          </cell>
          <cell r="G39">
            <v>20131.575</v>
          </cell>
          <cell r="H39">
            <v>20131.575</v>
          </cell>
          <cell r="I39">
            <v>20131.575</v>
          </cell>
          <cell r="J39">
            <v>20131.575</v>
          </cell>
          <cell r="K39">
            <v>20131.575</v>
          </cell>
          <cell r="L39">
            <v>20131.575</v>
          </cell>
          <cell r="M39">
            <v>20131.575</v>
          </cell>
          <cell r="N39">
            <v>20131.575</v>
          </cell>
          <cell r="O39">
            <v>20131.575</v>
          </cell>
        </row>
        <row r="40">
          <cell r="A40">
            <v>20131.575</v>
          </cell>
          <cell r="B40">
            <v>20131.575</v>
          </cell>
          <cell r="C40">
            <v>20131.575</v>
          </cell>
          <cell r="D40">
            <v>20131.575</v>
          </cell>
          <cell r="E40">
            <v>20131.575</v>
          </cell>
          <cell r="F40">
            <v>20131.575</v>
          </cell>
          <cell r="G40">
            <v>20131.575</v>
          </cell>
          <cell r="H40">
            <v>20131.575</v>
          </cell>
          <cell r="I40">
            <v>20131.575</v>
          </cell>
          <cell r="J40">
            <v>20131.575</v>
          </cell>
          <cell r="K40">
            <v>20131.575</v>
          </cell>
          <cell r="L40">
            <v>20131.575</v>
          </cell>
          <cell r="M40">
            <v>20131.575</v>
          </cell>
          <cell r="N40">
            <v>20131.575</v>
          </cell>
          <cell r="O40">
            <v>20131.575</v>
          </cell>
        </row>
        <row r="41">
          <cell r="A41">
            <v>20131.575</v>
          </cell>
          <cell r="B41">
            <v>20131.575</v>
          </cell>
          <cell r="C41">
            <v>20131.575</v>
          </cell>
          <cell r="D41">
            <v>20131.575</v>
          </cell>
          <cell r="E41">
            <v>20131.575</v>
          </cell>
          <cell r="F41">
            <v>20131.575</v>
          </cell>
          <cell r="G41">
            <v>20131.575</v>
          </cell>
          <cell r="H41">
            <v>20131.575</v>
          </cell>
          <cell r="I41">
            <v>20131.575</v>
          </cell>
          <cell r="J41">
            <v>20131.575</v>
          </cell>
          <cell r="K41">
            <v>20131.575</v>
          </cell>
          <cell r="L41">
            <v>20131.575</v>
          </cell>
          <cell r="M41">
            <v>20131.575</v>
          </cell>
          <cell r="N41">
            <v>20131.575</v>
          </cell>
          <cell r="O41">
            <v>20131.575</v>
          </cell>
        </row>
        <row r="42">
          <cell r="A42">
            <v>20131.575</v>
          </cell>
          <cell r="B42">
            <v>20131.575</v>
          </cell>
          <cell r="C42">
            <v>20131.575</v>
          </cell>
          <cell r="D42">
            <v>20131.575</v>
          </cell>
          <cell r="E42">
            <v>20131.575</v>
          </cell>
          <cell r="F42">
            <v>20131.575</v>
          </cell>
          <cell r="G42">
            <v>20131.575</v>
          </cell>
          <cell r="H42">
            <v>20131.575</v>
          </cell>
          <cell r="I42">
            <v>20131.575</v>
          </cell>
          <cell r="J42">
            <v>20131.575</v>
          </cell>
          <cell r="K42">
            <v>20131.575</v>
          </cell>
          <cell r="L42">
            <v>20131.575</v>
          </cell>
          <cell r="M42">
            <v>20131.575</v>
          </cell>
          <cell r="N42">
            <v>20131.575</v>
          </cell>
          <cell r="O42">
            <v>20131.575</v>
          </cell>
        </row>
        <row r="43">
          <cell r="A43">
            <v>20131.575</v>
          </cell>
          <cell r="B43">
            <v>20131.575</v>
          </cell>
          <cell r="C43">
            <v>20131.575</v>
          </cell>
          <cell r="D43">
            <v>20131.575</v>
          </cell>
          <cell r="E43">
            <v>20131.575</v>
          </cell>
          <cell r="F43">
            <v>20131.575</v>
          </cell>
          <cell r="G43">
            <v>20131.575</v>
          </cell>
          <cell r="H43">
            <v>20131.575</v>
          </cell>
          <cell r="I43">
            <v>20131.575</v>
          </cell>
          <cell r="J43">
            <v>20131.575</v>
          </cell>
          <cell r="K43">
            <v>20131.575</v>
          </cell>
          <cell r="L43">
            <v>20131.575</v>
          </cell>
          <cell r="M43">
            <v>20131.575</v>
          </cell>
          <cell r="N43">
            <v>20131.575</v>
          </cell>
          <cell r="O43">
            <v>20131.575</v>
          </cell>
        </row>
        <row r="44">
          <cell r="A44">
            <v>20131.575</v>
          </cell>
          <cell r="B44">
            <v>20131.575</v>
          </cell>
          <cell r="C44">
            <v>20131.575</v>
          </cell>
          <cell r="D44">
            <v>20131.575</v>
          </cell>
          <cell r="E44">
            <v>20131.575</v>
          </cell>
          <cell r="F44">
            <v>20131.575</v>
          </cell>
          <cell r="G44">
            <v>20131.575</v>
          </cell>
          <cell r="H44">
            <v>20131.575</v>
          </cell>
          <cell r="I44">
            <v>20131.575</v>
          </cell>
          <cell r="J44">
            <v>20131.575</v>
          </cell>
          <cell r="K44">
            <v>20131.575</v>
          </cell>
          <cell r="L44">
            <v>20131.575</v>
          </cell>
          <cell r="M44">
            <v>20131.575</v>
          </cell>
          <cell r="N44">
            <v>20131.575</v>
          </cell>
          <cell r="O44">
            <v>20131.575</v>
          </cell>
        </row>
        <row r="45">
          <cell r="A45">
            <v>20131.575</v>
          </cell>
          <cell r="B45">
            <v>20131.575</v>
          </cell>
          <cell r="C45">
            <v>20131.575</v>
          </cell>
          <cell r="D45">
            <v>20131.575</v>
          </cell>
          <cell r="E45">
            <v>20131.575</v>
          </cell>
          <cell r="F45">
            <v>20131.575</v>
          </cell>
          <cell r="G45">
            <v>20131.575</v>
          </cell>
          <cell r="H45">
            <v>20131.575</v>
          </cell>
          <cell r="I45">
            <v>20131.575</v>
          </cell>
          <cell r="J45">
            <v>20131.575</v>
          </cell>
          <cell r="K45">
            <v>20131.575</v>
          </cell>
          <cell r="L45">
            <v>20131.575</v>
          </cell>
          <cell r="M45">
            <v>20131.575</v>
          </cell>
          <cell r="N45">
            <v>20131.575</v>
          </cell>
          <cell r="O45">
            <v>20131.575</v>
          </cell>
        </row>
        <row r="46">
          <cell r="A46">
            <v>20131.575</v>
          </cell>
          <cell r="B46">
            <v>20131.575</v>
          </cell>
          <cell r="C46">
            <v>20131.575</v>
          </cell>
          <cell r="D46">
            <v>20131.575</v>
          </cell>
          <cell r="E46">
            <v>20131.575</v>
          </cell>
          <cell r="F46">
            <v>20131.575</v>
          </cell>
          <cell r="G46">
            <v>20131.575</v>
          </cell>
          <cell r="H46">
            <v>20131.575</v>
          </cell>
          <cell r="I46">
            <v>20131.575</v>
          </cell>
          <cell r="J46">
            <v>20131.575</v>
          </cell>
          <cell r="K46">
            <v>20131.575</v>
          </cell>
          <cell r="L46">
            <v>20131.575</v>
          </cell>
          <cell r="M46">
            <v>20131.575</v>
          </cell>
          <cell r="N46">
            <v>20131.575</v>
          </cell>
          <cell r="O46">
            <v>20131.575</v>
          </cell>
        </row>
        <row r="47">
          <cell r="A47">
            <v>20131.575</v>
          </cell>
          <cell r="B47">
            <v>20131.575</v>
          </cell>
          <cell r="C47">
            <v>20131.575</v>
          </cell>
          <cell r="D47">
            <v>20131.575</v>
          </cell>
          <cell r="E47">
            <v>20131.575</v>
          </cell>
          <cell r="F47">
            <v>20131.575</v>
          </cell>
          <cell r="G47">
            <v>20131.575</v>
          </cell>
          <cell r="H47">
            <v>20131.575</v>
          </cell>
          <cell r="I47">
            <v>20131.575</v>
          </cell>
          <cell r="J47">
            <v>20131.575</v>
          </cell>
          <cell r="K47">
            <v>20131.575</v>
          </cell>
          <cell r="L47">
            <v>20131.575</v>
          </cell>
          <cell r="M47">
            <v>20131.575</v>
          </cell>
          <cell r="N47">
            <v>20131.575</v>
          </cell>
          <cell r="O47">
            <v>20131.575</v>
          </cell>
        </row>
        <row r="48">
          <cell r="A48">
            <v>20131.575</v>
          </cell>
          <cell r="B48">
            <v>20131.575</v>
          </cell>
          <cell r="C48">
            <v>20131.575</v>
          </cell>
          <cell r="D48">
            <v>20131.575</v>
          </cell>
          <cell r="E48">
            <v>20131.575</v>
          </cell>
          <cell r="F48">
            <v>20131.575</v>
          </cell>
          <cell r="G48">
            <v>20131.575</v>
          </cell>
          <cell r="H48">
            <v>20131.575</v>
          </cell>
          <cell r="I48">
            <v>20131.575</v>
          </cell>
          <cell r="J48">
            <v>20131.575</v>
          </cell>
          <cell r="K48">
            <v>20131.575</v>
          </cell>
          <cell r="L48">
            <v>20131.575</v>
          </cell>
          <cell r="M48">
            <v>20131.575</v>
          </cell>
          <cell r="N48">
            <v>20131.575</v>
          </cell>
          <cell r="O48">
            <v>20131.575</v>
          </cell>
        </row>
        <row r="49">
          <cell r="A49">
            <v>20131.575</v>
          </cell>
          <cell r="B49">
            <v>20131.575</v>
          </cell>
          <cell r="C49">
            <v>20131.575</v>
          </cell>
          <cell r="D49">
            <v>20131.575</v>
          </cell>
          <cell r="E49">
            <v>20131.575</v>
          </cell>
          <cell r="F49">
            <v>20131.575</v>
          </cell>
          <cell r="G49">
            <v>20131.575</v>
          </cell>
          <cell r="H49">
            <v>20131.575</v>
          </cell>
          <cell r="I49">
            <v>20131.575</v>
          </cell>
          <cell r="J49">
            <v>20131.575</v>
          </cell>
          <cell r="K49">
            <v>20131.575</v>
          </cell>
          <cell r="L49">
            <v>20131.575</v>
          </cell>
          <cell r="M49">
            <v>20131.575</v>
          </cell>
          <cell r="N49">
            <v>20131.575</v>
          </cell>
          <cell r="O49">
            <v>20131.575</v>
          </cell>
        </row>
        <row r="50">
          <cell r="A50">
            <v>20131.575</v>
          </cell>
          <cell r="B50">
            <v>20131.575</v>
          </cell>
          <cell r="C50">
            <v>20131.575</v>
          </cell>
          <cell r="D50">
            <v>20131.575</v>
          </cell>
          <cell r="E50">
            <v>20131.575</v>
          </cell>
          <cell r="F50">
            <v>20131.575</v>
          </cell>
          <cell r="G50">
            <v>20131.575</v>
          </cell>
          <cell r="H50">
            <v>20131.575</v>
          </cell>
          <cell r="I50">
            <v>20131.575</v>
          </cell>
          <cell r="J50">
            <v>20131.575</v>
          </cell>
          <cell r="K50">
            <v>20131.575</v>
          </cell>
          <cell r="L50">
            <v>20131.575</v>
          </cell>
          <cell r="M50">
            <v>20131.575</v>
          </cell>
          <cell r="N50">
            <v>20131.575</v>
          </cell>
          <cell r="O50">
            <v>20131.575</v>
          </cell>
        </row>
        <row r="51">
          <cell r="A51">
            <v>20131.575</v>
          </cell>
          <cell r="B51">
            <v>20131.575</v>
          </cell>
          <cell r="C51">
            <v>20131.575</v>
          </cell>
          <cell r="D51">
            <v>20131.575</v>
          </cell>
          <cell r="E51">
            <v>20131.575</v>
          </cell>
          <cell r="F51">
            <v>20131.575</v>
          </cell>
          <cell r="G51">
            <v>20131.575</v>
          </cell>
          <cell r="H51">
            <v>20131.575</v>
          </cell>
          <cell r="I51">
            <v>20131.575</v>
          </cell>
          <cell r="J51">
            <v>20131.575</v>
          </cell>
          <cell r="K51">
            <v>20131.575</v>
          </cell>
          <cell r="L51">
            <v>20131.575</v>
          </cell>
          <cell r="M51">
            <v>20131.575</v>
          </cell>
          <cell r="N51">
            <v>20131.575</v>
          </cell>
          <cell r="O51">
            <v>20131.575</v>
          </cell>
        </row>
        <row r="52">
          <cell r="A52">
            <v>20131.575</v>
          </cell>
          <cell r="B52">
            <v>20131.575</v>
          </cell>
          <cell r="C52">
            <v>20131.575</v>
          </cell>
          <cell r="D52">
            <v>20131.575</v>
          </cell>
          <cell r="E52">
            <v>20131.575</v>
          </cell>
          <cell r="F52">
            <v>20131.575</v>
          </cell>
          <cell r="G52">
            <v>20131.575</v>
          </cell>
          <cell r="H52">
            <v>20131.575</v>
          </cell>
          <cell r="I52">
            <v>20131.575</v>
          </cell>
          <cell r="J52">
            <v>20131.575</v>
          </cell>
          <cell r="K52">
            <v>20131.575</v>
          </cell>
          <cell r="L52">
            <v>20131.575</v>
          </cell>
          <cell r="M52">
            <v>20131.575</v>
          </cell>
          <cell r="N52">
            <v>20131.575</v>
          </cell>
          <cell r="O52">
            <v>20131.575</v>
          </cell>
        </row>
        <row r="53">
          <cell r="A53">
            <v>20131.575</v>
          </cell>
          <cell r="B53">
            <v>20131.575</v>
          </cell>
          <cell r="C53">
            <v>20131.575</v>
          </cell>
          <cell r="D53">
            <v>20131.575</v>
          </cell>
          <cell r="E53">
            <v>20131.575</v>
          </cell>
          <cell r="F53">
            <v>20131.575</v>
          </cell>
          <cell r="G53">
            <v>20131.575</v>
          </cell>
          <cell r="H53">
            <v>20131.575</v>
          </cell>
          <cell r="I53">
            <v>20131.575</v>
          </cell>
          <cell r="J53">
            <v>20131.575</v>
          </cell>
          <cell r="K53">
            <v>20131.575</v>
          </cell>
          <cell r="L53">
            <v>20131.575</v>
          </cell>
          <cell r="M53">
            <v>20131.575</v>
          </cell>
          <cell r="N53">
            <v>20131.575</v>
          </cell>
          <cell r="O53">
            <v>20131.575</v>
          </cell>
        </row>
        <row r="54">
          <cell r="A54">
            <v>20131.575</v>
          </cell>
          <cell r="B54">
            <v>20131.575</v>
          </cell>
          <cell r="C54">
            <v>20131.575</v>
          </cell>
          <cell r="D54">
            <v>20131.575</v>
          </cell>
          <cell r="E54">
            <v>20131.575</v>
          </cell>
          <cell r="F54">
            <v>20131.575</v>
          </cell>
          <cell r="G54">
            <v>20131.575</v>
          </cell>
          <cell r="H54">
            <v>20131.575</v>
          </cell>
          <cell r="I54">
            <v>20131.575</v>
          </cell>
          <cell r="J54">
            <v>20131.575</v>
          </cell>
          <cell r="K54">
            <v>20131.575</v>
          </cell>
          <cell r="L54">
            <v>20131.575</v>
          </cell>
          <cell r="M54">
            <v>20131.575</v>
          </cell>
          <cell r="N54">
            <v>20131.575</v>
          </cell>
          <cell r="O54">
            <v>20131.575</v>
          </cell>
        </row>
        <row r="55">
          <cell r="A55">
            <v>20131.575</v>
          </cell>
          <cell r="B55">
            <v>20131.575</v>
          </cell>
          <cell r="C55">
            <v>20131.575</v>
          </cell>
          <cell r="D55">
            <v>20131.575</v>
          </cell>
          <cell r="E55">
            <v>20131.575</v>
          </cell>
          <cell r="F55">
            <v>20131.575</v>
          </cell>
          <cell r="G55">
            <v>20131.575</v>
          </cell>
          <cell r="H55">
            <v>20131.575</v>
          </cell>
          <cell r="I55">
            <v>20131.575</v>
          </cell>
          <cell r="J55">
            <v>20131.575</v>
          </cell>
          <cell r="K55">
            <v>20131.575</v>
          </cell>
          <cell r="L55">
            <v>20131.575</v>
          </cell>
          <cell r="M55">
            <v>20131.575</v>
          </cell>
          <cell r="N55">
            <v>20131.575</v>
          </cell>
          <cell r="O55">
            <v>20131.575</v>
          </cell>
        </row>
        <row r="56">
          <cell r="A56">
            <v>20131.575</v>
          </cell>
          <cell r="B56">
            <v>20131.575</v>
          </cell>
          <cell r="C56">
            <v>20131.575</v>
          </cell>
          <cell r="D56">
            <v>20131.575</v>
          </cell>
          <cell r="E56">
            <v>20131.575</v>
          </cell>
          <cell r="F56">
            <v>20131.575</v>
          </cell>
          <cell r="G56">
            <v>20131.575</v>
          </cell>
          <cell r="H56">
            <v>20131.575</v>
          </cell>
          <cell r="I56">
            <v>20131.575</v>
          </cell>
          <cell r="J56">
            <v>20131.575</v>
          </cell>
          <cell r="K56">
            <v>20131.575</v>
          </cell>
          <cell r="L56">
            <v>20131.575</v>
          </cell>
          <cell r="M56">
            <v>20131.575</v>
          </cell>
          <cell r="N56">
            <v>20131.575</v>
          </cell>
          <cell r="O56">
            <v>20131.575</v>
          </cell>
        </row>
        <row r="57">
          <cell r="A57">
            <v>20131.575</v>
          </cell>
          <cell r="B57">
            <v>20131.575</v>
          </cell>
          <cell r="C57">
            <v>20131.575</v>
          </cell>
          <cell r="D57">
            <v>20131.575</v>
          </cell>
          <cell r="E57">
            <v>20131.575</v>
          </cell>
          <cell r="F57">
            <v>20131.575</v>
          </cell>
          <cell r="G57">
            <v>20131.575</v>
          </cell>
          <cell r="H57">
            <v>20131.575</v>
          </cell>
          <cell r="I57">
            <v>20131.575</v>
          </cell>
          <cell r="J57">
            <v>20131.575</v>
          </cell>
          <cell r="K57">
            <v>20131.575</v>
          </cell>
          <cell r="L57">
            <v>20131.575</v>
          </cell>
          <cell r="M57">
            <v>20131.575</v>
          </cell>
          <cell r="N57">
            <v>20131.575</v>
          </cell>
          <cell r="O57">
            <v>20131.575</v>
          </cell>
        </row>
        <row r="58">
          <cell r="A58">
            <v>20131.575</v>
          </cell>
          <cell r="B58">
            <v>20131.575</v>
          </cell>
          <cell r="C58">
            <v>20131.575</v>
          </cell>
          <cell r="D58">
            <v>20131.575</v>
          </cell>
          <cell r="E58">
            <v>20131.575</v>
          </cell>
          <cell r="F58">
            <v>20131.575</v>
          </cell>
          <cell r="G58">
            <v>20131.575</v>
          </cell>
          <cell r="H58">
            <v>20131.575</v>
          </cell>
          <cell r="I58">
            <v>20131.575</v>
          </cell>
          <cell r="J58">
            <v>20131.575</v>
          </cell>
          <cell r="K58">
            <v>20131.575</v>
          </cell>
          <cell r="L58">
            <v>20131.575</v>
          </cell>
          <cell r="M58">
            <v>20131.575</v>
          </cell>
          <cell r="N58">
            <v>20131.575</v>
          </cell>
          <cell r="O58">
            <v>20131.575</v>
          </cell>
        </row>
        <row r="59">
          <cell r="A59">
            <v>20131.575</v>
          </cell>
          <cell r="B59">
            <v>20131.575</v>
          </cell>
          <cell r="C59">
            <v>20131.575</v>
          </cell>
          <cell r="D59">
            <v>20131.575</v>
          </cell>
          <cell r="E59">
            <v>20131.575</v>
          </cell>
          <cell r="F59">
            <v>20131.575</v>
          </cell>
          <cell r="G59">
            <v>20131.575</v>
          </cell>
          <cell r="H59">
            <v>20131.575</v>
          </cell>
          <cell r="I59">
            <v>20131.575</v>
          </cell>
          <cell r="J59">
            <v>20131.575</v>
          </cell>
          <cell r="K59">
            <v>20131.575</v>
          </cell>
          <cell r="L59">
            <v>20131.575</v>
          </cell>
          <cell r="M59">
            <v>20131.575</v>
          </cell>
          <cell r="N59">
            <v>20131.575</v>
          </cell>
          <cell r="O59">
            <v>20131.575</v>
          </cell>
        </row>
        <row r="60">
          <cell r="A60">
            <v>20131.575</v>
          </cell>
          <cell r="B60">
            <v>20131.575</v>
          </cell>
          <cell r="C60">
            <v>20131.575</v>
          </cell>
          <cell r="D60">
            <v>20131.575</v>
          </cell>
          <cell r="E60">
            <v>20131.575</v>
          </cell>
          <cell r="F60">
            <v>20131.575</v>
          </cell>
          <cell r="G60">
            <v>20131.575</v>
          </cell>
          <cell r="H60">
            <v>20131.575</v>
          </cell>
          <cell r="I60">
            <v>20131.575</v>
          </cell>
          <cell r="J60">
            <v>20131.575</v>
          </cell>
          <cell r="K60">
            <v>20131.575</v>
          </cell>
          <cell r="L60">
            <v>20131.575</v>
          </cell>
          <cell r="M60">
            <v>20131.575</v>
          </cell>
          <cell r="N60">
            <v>20131.575</v>
          </cell>
          <cell r="O60">
            <v>20131.575</v>
          </cell>
        </row>
        <row r="61">
          <cell r="A61">
            <v>20131.575</v>
          </cell>
          <cell r="B61">
            <v>20131.575</v>
          </cell>
          <cell r="C61">
            <v>20131.575</v>
          </cell>
          <cell r="D61">
            <v>20131.575</v>
          </cell>
          <cell r="E61">
            <v>20131.575</v>
          </cell>
          <cell r="F61">
            <v>20131.575</v>
          </cell>
          <cell r="G61">
            <v>20131.575</v>
          </cell>
          <cell r="H61">
            <v>20131.575</v>
          </cell>
          <cell r="I61">
            <v>20131.575</v>
          </cell>
          <cell r="J61">
            <v>20131.575</v>
          </cell>
          <cell r="K61">
            <v>20131.575</v>
          </cell>
          <cell r="L61">
            <v>20131.575</v>
          </cell>
          <cell r="M61">
            <v>20131.575</v>
          </cell>
          <cell r="N61">
            <v>20131.575</v>
          </cell>
          <cell r="O61">
            <v>20131.575</v>
          </cell>
        </row>
        <row r="62">
          <cell r="A62">
            <v>20131.575</v>
          </cell>
          <cell r="B62">
            <v>20131.575</v>
          </cell>
          <cell r="C62">
            <v>20131.575</v>
          </cell>
          <cell r="D62">
            <v>20131.575</v>
          </cell>
          <cell r="E62">
            <v>20131.575</v>
          </cell>
          <cell r="F62">
            <v>20131.575</v>
          </cell>
          <cell r="G62">
            <v>20131.575</v>
          </cell>
          <cell r="H62">
            <v>20131.575</v>
          </cell>
          <cell r="I62">
            <v>20131.575</v>
          </cell>
          <cell r="J62">
            <v>20131.575</v>
          </cell>
          <cell r="K62">
            <v>20131.575</v>
          </cell>
          <cell r="L62">
            <v>20131.575</v>
          </cell>
          <cell r="M62">
            <v>20131.575</v>
          </cell>
          <cell r="N62">
            <v>20131.575</v>
          </cell>
          <cell r="O62">
            <v>20131.575</v>
          </cell>
        </row>
        <row r="63">
          <cell r="A63">
            <v>20131.575</v>
          </cell>
          <cell r="B63">
            <v>20131.575</v>
          </cell>
          <cell r="C63">
            <v>20131.575</v>
          </cell>
          <cell r="D63">
            <v>20131.575</v>
          </cell>
          <cell r="E63">
            <v>20131.575</v>
          </cell>
          <cell r="F63">
            <v>20131.575</v>
          </cell>
          <cell r="G63">
            <v>20131.575</v>
          </cell>
          <cell r="H63">
            <v>20131.575</v>
          </cell>
          <cell r="I63">
            <v>20131.575</v>
          </cell>
          <cell r="J63">
            <v>20131.575</v>
          </cell>
          <cell r="K63">
            <v>20131.575</v>
          </cell>
          <cell r="L63">
            <v>20131.575</v>
          </cell>
          <cell r="M63">
            <v>20131.575</v>
          </cell>
          <cell r="N63">
            <v>20131.575</v>
          </cell>
          <cell r="O63">
            <v>20131.575</v>
          </cell>
        </row>
        <row r="64">
          <cell r="A64">
            <v>20131.575</v>
          </cell>
          <cell r="B64">
            <v>20131.575</v>
          </cell>
          <cell r="C64">
            <v>20131.575</v>
          </cell>
          <cell r="D64">
            <v>20131.575</v>
          </cell>
          <cell r="E64">
            <v>20131.575</v>
          </cell>
          <cell r="F64">
            <v>20131.575</v>
          </cell>
          <cell r="G64">
            <v>20131.575</v>
          </cell>
          <cell r="H64">
            <v>20131.575</v>
          </cell>
          <cell r="I64">
            <v>20131.575</v>
          </cell>
          <cell r="J64">
            <v>20131.575</v>
          </cell>
          <cell r="K64">
            <v>20131.575</v>
          </cell>
          <cell r="L64">
            <v>20131.575</v>
          </cell>
          <cell r="M64">
            <v>20131.575</v>
          </cell>
          <cell r="N64">
            <v>20131.575</v>
          </cell>
          <cell r="O64">
            <v>20131.575</v>
          </cell>
        </row>
        <row r="65">
          <cell r="A65">
            <v>20131.575</v>
          </cell>
          <cell r="B65">
            <v>20131.575</v>
          </cell>
          <cell r="C65">
            <v>20131.575</v>
          </cell>
          <cell r="D65">
            <v>20131.575</v>
          </cell>
          <cell r="E65">
            <v>20131.575</v>
          </cell>
          <cell r="F65">
            <v>20131.575</v>
          </cell>
          <cell r="G65">
            <v>20131.575</v>
          </cell>
          <cell r="H65">
            <v>20131.575</v>
          </cell>
          <cell r="I65">
            <v>20131.575</v>
          </cell>
          <cell r="J65">
            <v>20131.575</v>
          </cell>
          <cell r="K65">
            <v>20131.575</v>
          </cell>
          <cell r="L65">
            <v>20131.575</v>
          </cell>
          <cell r="M65">
            <v>20131.575</v>
          </cell>
          <cell r="N65">
            <v>20131.575</v>
          </cell>
          <cell r="O65">
            <v>20131.575</v>
          </cell>
        </row>
        <row r="66">
          <cell r="A66">
            <v>20131.575</v>
          </cell>
          <cell r="B66">
            <v>20131.575</v>
          </cell>
          <cell r="C66">
            <v>20131.575</v>
          </cell>
          <cell r="D66">
            <v>20131.575</v>
          </cell>
          <cell r="E66">
            <v>20131.575</v>
          </cell>
          <cell r="F66">
            <v>20131.575</v>
          </cell>
          <cell r="G66">
            <v>20131.575</v>
          </cell>
          <cell r="H66">
            <v>20131.575</v>
          </cell>
          <cell r="I66">
            <v>20131.575</v>
          </cell>
          <cell r="J66">
            <v>20131.575</v>
          </cell>
          <cell r="K66">
            <v>20131.575</v>
          </cell>
          <cell r="L66">
            <v>20131.575</v>
          </cell>
          <cell r="M66">
            <v>20131.575</v>
          </cell>
          <cell r="N66">
            <v>20131.575</v>
          </cell>
          <cell r="O66">
            <v>20131.575</v>
          </cell>
        </row>
        <row r="67">
          <cell r="A67">
            <v>20131.575</v>
          </cell>
          <cell r="B67">
            <v>20131.575</v>
          </cell>
          <cell r="C67">
            <v>20131.575</v>
          </cell>
          <cell r="D67">
            <v>20131.575</v>
          </cell>
          <cell r="E67">
            <v>20131.575</v>
          </cell>
          <cell r="F67">
            <v>20131.575</v>
          </cell>
          <cell r="G67">
            <v>20131.575</v>
          </cell>
          <cell r="H67">
            <v>20131.575</v>
          </cell>
          <cell r="I67">
            <v>20131.575</v>
          </cell>
          <cell r="J67">
            <v>20131.575</v>
          </cell>
          <cell r="K67">
            <v>20131.575</v>
          </cell>
          <cell r="L67">
            <v>20131.575</v>
          </cell>
          <cell r="M67">
            <v>20131.575</v>
          </cell>
          <cell r="N67">
            <v>20131.575</v>
          </cell>
          <cell r="O67">
            <v>20131.575</v>
          </cell>
        </row>
        <row r="68">
          <cell r="A68">
            <v>20131.575</v>
          </cell>
          <cell r="B68">
            <v>20131.575</v>
          </cell>
          <cell r="C68">
            <v>20131.575</v>
          </cell>
          <cell r="D68">
            <v>20131.575</v>
          </cell>
          <cell r="E68">
            <v>20131.575</v>
          </cell>
          <cell r="F68">
            <v>20131.575</v>
          </cell>
          <cell r="G68">
            <v>20131.575</v>
          </cell>
          <cell r="H68">
            <v>20131.575</v>
          </cell>
          <cell r="I68">
            <v>20131.575</v>
          </cell>
          <cell r="J68">
            <v>20131.575</v>
          </cell>
          <cell r="K68">
            <v>20131.575</v>
          </cell>
          <cell r="L68">
            <v>20131.575</v>
          </cell>
          <cell r="M68">
            <v>20131.575</v>
          </cell>
          <cell r="N68">
            <v>20131.575</v>
          </cell>
          <cell r="O68">
            <v>20131.575</v>
          </cell>
        </row>
        <row r="69">
          <cell r="A69">
            <v>20131.575</v>
          </cell>
          <cell r="B69">
            <v>20131.575</v>
          </cell>
          <cell r="C69">
            <v>20131.575</v>
          </cell>
          <cell r="D69">
            <v>20131.575</v>
          </cell>
          <cell r="E69">
            <v>20131.575</v>
          </cell>
          <cell r="F69">
            <v>20131.575</v>
          </cell>
          <cell r="G69">
            <v>20131.575</v>
          </cell>
          <cell r="H69">
            <v>20131.575</v>
          </cell>
          <cell r="I69">
            <v>20131.575</v>
          </cell>
          <cell r="J69">
            <v>20131.575</v>
          </cell>
          <cell r="K69">
            <v>20131.575</v>
          </cell>
          <cell r="L69">
            <v>20131.575</v>
          </cell>
          <cell r="M69">
            <v>20131.575</v>
          </cell>
          <cell r="N69">
            <v>20131.575</v>
          </cell>
          <cell r="O69">
            <v>20131.575</v>
          </cell>
        </row>
        <row r="70">
          <cell r="A70">
            <v>20131.575</v>
          </cell>
          <cell r="B70">
            <v>20131.575</v>
          </cell>
          <cell r="C70">
            <v>20131.575</v>
          </cell>
          <cell r="D70">
            <v>20131.575</v>
          </cell>
          <cell r="E70">
            <v>20131.575</v>
          </cell>
          <cell r="F70">
            <v>20131.575</v>
          </cell>
          <cell r="G70">
            <v>20131.575</v>
          </cell>
          <cell r="H70">
            <v>20131.575</v>
          </cell>
          <cell r="I70">
            <v>20131.575</v>
          </cell>
          <cell r="J70">
            <v>20131.575</v>
          </cell>
          <cell r="K70">
            <v>20131.575</v>
          </cell>
          <cell r="L70">
            <v>20131.575</v>
          </cell>
          <cell r="M70">
            <v>20131.575</v>
          </cell>
          <cell r="N70">
            <v>20131.575</v>
          </cell>
          <cell r="O70">
            <v>20131.575</v>
          </cell>
        </row>
        <row r="71">
          <cell r="A71">
            <v>20131.575</v>
          </cell>
          <cell r="B71">
            <v>20131.575</v>
          </cell>
          <cell r="C71">
            <v>20131.575</v>
          </cell>
          <cell r="D71">
            <v>20131.575</v>
          </cell>
          <cell r="E71">
            <v>20131.575</v>
          </cell>
          <cell r="F71">
            <v>20131.575</v>
          </cell>
          <cell r="G71">
            <v>20131.575</v>
          </cell>
          <cell r="H71">
            <v>20131.575</v>
          </cell>
          <cell r="I71">
            <v>20131.575</v>
          </cell>
          <cell r="J71">
            <v>20131.575</v>
          </cell>
          <cell r="K71">
            <v>20131.575</v>
          </cell>
          <cell r="L71">
            <v>20131.575</v>
          </cell>
          <cell r="M71">
            <v>20131.575</v>
          </cell>
          <cell r="N71">
            <v>20131.575</v>
          </cell>
          <cell r="O71">
            <v>20131.575</v>
          </cell>
        </row>
        <row r="72">
          <cell r="A72">
            <v>20131.575</v>
          </cell>
          <cell r="B72">
            <v>20131.575</v>
          </cell>
          <cell r="C72">
            <v>20131.575</v>
          </cell>
          <cell r="D72">
            <v>20131.575</v>
          </cell>
          <cell r="E72">
            <v>20131.575</v>
          </cell>
          <cell r="F72">
            <v>20131.575</v>
          </cell>
          <cell r="G72">
            <v>20131.575</v>
          </cell>
          <cell r="H72">
            <v>20131.575</v>
          </cell>
          <cell r="I72">
            <v>20131.575</v>
          </cell>
          <cell r="J72">
            <v>20131.575</v>
          </cell>
          <cell r="K72">
            <v>20131.575</v>
          </cell>
          <cell r="L72">
            <v>20131.575</v>
          </cell>
          <cell r="M72">
            <v>20131.575</v>
          </cell>
          <cell r="N72">
            <v>20131.575</v>
          </cell>
          <cell r="O72">
            <v>20131.575</v>
          </cell>
        </row>
        <row r="73">
          <cell r="A73">
            <v>20131.575</v>
          </cell>
          <cell r="B73">
            <v>20131.575</v>
          </cell>
          <cell r="C73">
            <v>20131.575</v>
          </cell>
          <cell r="D73">
            <v>20131.575</v>
          </cell>
          <cell r="E73">
            <v>20131.575</v>
          </cell>
          <cell r="F73">
            <v>20131.575</v>
          </cell>
          <cell r="G73">
            <v>20131.575</v>
          </cell>
          <cell r="H73">
            <v>20131.575</v>
          </cell>
          <cell r="I73">
            <v>20131.575</v>
          </cell>
          <cell r="J73">
            <v>20131.575</v>
          </cell>
          <cell r="K73">
            <v>20131.575</v>
          </cell>
          <cell r="L73">
            <v>20131.575</v>
          </cell>
          <cell r="M73">
            <v>20131.575</v>
          </cell>
          <cell r="N73">
            <v>20131.575</v>
          </cell>
          <cell r="O73">
            <v>20131.575</v>
          </cell>
        </row>
        <row r="74">
          <cell r="A74">
            <v>20131.575</v>
          </cell>
          <cell r="B74">
            <v>20131.575</v>
          </cell>
          <cell r="C74">
            <v>20131.575</v>
          </cell>
          <cell r="D74">
            <v>20131.575</v>
          </cell>
          <cell r="E74">
            <v>20131.575</v>
          </cell>
          <cell r="F74">
            <v>20131.575</v>
          </cell>
          <cell r="G74">
            <v>20131.575</v>
          </cell>
          <cell r="H74">
            <v>20131.575</v>
          </cell>
          <cell r="I74">
            <v>20131.575</v>
          </cell>
          <cell r="J74">
            <v>20131.575</v>
          </cell>
          <cell r="K74">
            <v>20131.575</v>
          </cell>
          <cell r="L74">
            <v>20131.575</v>
          </cell>
          <cell r="M74">
            <v>20131.575</v>
          </cell>
          <cell r="N74">
            <v>20131.575</v>
          </cell>
          <cell r="O74">
            <v>20131.575</v>
          </cell>
        </row>
        <row r="75">
          <cell r="A75">
            <v>20131.575</v>
          </cell>
          <cell r="B75">
            <v>20131.575</v>
          </cell>
          <cell r="C75">
            <v>20131.575</v>
          </cell>
          <cell r="D75">
            <v>20131.575</v>
          </cell>
          <cell r="E75">
            <v>20131.575</v>
          </cell>
          <cell r="F75">
            <v>20131.575</v>
          </cell>
          <cell r="G75">
            <v>20131.575</v>
          </cell>
          <cell r="H75">
            <v>20131.575</v>
          </cell>
          <cell r="I75">
            <v>20131.575</v>
          </cell>
          <cell r="J75">
            <v>20131.575</v>
          </cell>
          <cell r="K75">
            <v>20131.575</v>
          </cell>
          <cell r="L75">
            <v>20131.575</v>
          </cell>
          <cell r="M75">
            <v>20131.575</v>
          </cell>
          <cell r="N75">
            <v>20131.575</v>
          </cell>
          <cell r="O75">
            <v>20131.575</v>
          </cell>
        </row>
        <row r="76">
          <cell r="A76">
            <v>20131.575</v>
          </cell>
          <cell r="B76">
            <v>20131.575</v>
          </cell>
          <cell r="C76">
            <v>20131.575</v>
          </cell>
          <cell r="D76">
            <v>20131.575</v>
          </cell>
          <cell r="E76">
            <v>20131.575</v>
          </cell>
          <cell r="F76">
            <v>20131.575</v>
          </cell>
          <cell r="G76">
            <v>20131.575</v>
          </cell>
          <cell r="H76">
            <v>20131.575</v>
          </cell>
          <cell r="I76">
            <v>20131.575</v>
          </cell>
          <cell r="J76">
            <v>20131.575</v>
          </cell>
          <cell r="K76">
            <v>20131.575</v>
          </cell>
          <cell r="L76">
            <v>20131.575</v>
          </cell>
          <cell r="M76">
            <v>20131.575</v>
          </cell>
          <cell r="N76">
            <v>20131.575</v>
          </cell>
          <cell r="O76">
            <v>20131.575</v>
          </cell>
        </row>
        <row r="77">
          <cell r="A77">
            <v>20131.575</v>
          </cell>
          <cell r="B77">
            <v>20131.575</v>
          </cell>
          <cell r="C77">
            <v>20131.575</v>
          </cell>
          <cell r="D77">
            <v>20131.575</v>
          </cell>
          <cell r="E77">
            <v>20131.575</v>
          </cell>
          <cell r="F77">
            <v>20131.575</v>
          </cell>
          <cell r="G77">
            <v>20131.575</v>
          </cell>
          <cell r="H77">
            <v>20131.575</v>
          </cell>
          <cell r="I77">
            <v>20131.575</v>
          </cell>
          <cell r="J77">
            <v>20131.575</v>
          </cell>
          <cell r="K77">
            <v>20131.575</v>
          </cell>
          <cell r="L77">
            <v>20131.575</v>
          </cell>
          <cell r="M77">
            <v>20131.575</v>
          </cell>
          <cell r="N77">
            <v>20131.575</v>
          </cell>
          <cell r="O77">
            <v>20131.575</v>
          </cell>
        </row>
        <row r="78">
          <cell r="A78">
            <v>20131.575</v>
          </cell>
          <cell r="B78">
            <v>20131.575</v>
          </cell>
          <cell r="C78">
            <v>20131.575</v>
          </cell>
          <cell r="D78">
            <v>20131.575</v>
          </cell>
          <cell r="E78">
            <v>20131.575</v>
          </cell>
          <cell r="F78">
            <v>20131.575</v>
          </cell>
          <cell r="G78">
            <v>20131.575</v>
          </cell>
          <cell r="H78">
            <v>20131.575</v>
          </cell>
          <cell r="I78">
            <v>20131.575</v>
          </cell>
          <cell r="J78">
            <v>20131.575</v>
          </cell>
          <cell r="K78">
            <v>20131.575</v>
          </cell>
          <cell r="L78">
            <v>20131.575</v>
          </cell>
          <cell r="M78">
            <v>20131.575</v>
          </cell>
          <cell r="N78">
            <v>20131.575</v>
          </cell>
          <cell r="O78">
            <v>20131.575</v>
          </cell>
        </row>
        <row r="79">
          <cell r="A79">
            <v>20131.575</v>
          </cell>
          <cell r="B79">
            <v>20131.575</v>
          </cell>
          <cell r="C79">
            <v>20131.575</v>
          </cell>
          <cell r="D79">
            <v>20131.575</v>
          </cell>
          <cell r="E79">
            <v>20131.575</v>
          </cell>
          <cell r="F79">
            <v>20131.575</v>
          </cell>
          <cell r="G79">
            <v>20131.575</v>
          </cell>
          <cell r="H79">
            <v>20131.575</v>
          </cell>
          <cell r="I79">
            <v>20131.575</v>
          </cell>
          <cell r="J79">
            <v>20131.575</v>
          </cell>
          <cell r="K79">
            <v>20131.575</v>
          </cell>
          <cell r="L79">
            <v>20131.575</v>
          </cell>
          <cell r="M79">
            <v>20131.575</v>
          </cell>
          <cell r="N79">
            <v>20131.575</v>
          </cell>
          <cell r="O79">
            <v>20131.575</v>
          </cell>
        </row>
        <row r="80">
          <cell r="A80">
            <v>20131.575</v>
          </cell>
          <cell r="B80">
            <v>20131.575</v>
          </cell>
          <cell r="C80">
            <v>20131.575</v>
          </cell>
          <cell r="D80">
            <v>20131.575</v>
          </cell>
          <cell r="E80">
            <v>20131.575</v>
          </cell>
          <cell r="F80">
            <v>20131.575</v>
          </cell>
          <cell r="G80">
            <v>20131.575</v>
          </cell>
          <cell r="H80">
            <v>20131.575</v>
          </cell>
          <cell r="I80">
            <v>20131.575</v>
          </cell>
          <cell r="J80">
            <v>20131.575</v>
          </cell>
          <cell r="K80">
            <v>20131.575</v>
          </cell>
          <cell r="L80">
            <v>20131.575</v>
          </cell>
          <cell r="M80">
            <v>20131.575</v>
          </cell>
          <cell r="N80">
            <v>20131.575</v>
          </cell>
          <cell r="O80">
            <v>20131.575</v>
          </cell>
        </row>
        <row r="81">
          <cell r="A81">
            <v>20131.575</v>
          </cell>
          <cell r="B81">
            <v>20131.575</v>
          </cell>
          <cell r="C81">
            <v>20131.575</v>
          </cell>
          <cell r="D81">
            <v>20131.575</v>
          </cell>
          <cell r="E81">
            <v>20131.575</v>
          </cell>
          <cell r="F81">
            <v>20131.575</v>
          </cell>
          <cell r="G81">
            <v>20131.575</v>
          </cell>
          <cell r="H81">
            <v>20131.575</v>
          </cell>
          <cell r="I81">
            <v>20131.575</v>
          </cell>
          <cell r="J81">
            <v>20131.575</v>
          </cell>
          <cell r="K81">
            <v>20131.575</v>
          </cell>
          <cell r="L81">
            <v>20131.575</v>
          </cell>
          <cell r="M81">
            <v>20131.575</v>
          </cell>
          <cell r="N81">
            <v>20131.575</v>
          </cell>
          <cell r="O81">
            <v>20131.575</v>
          </cell>
        </row>
        <row r="82">
          <cell r="A82">
            <v>20131.575</v>
          </cell>
          <cell r="B82">
            <v>20131.575</v>
          </cell>
          <cell r="C82">
            <v>20131.575</v>
          </cell>
          <cell r="D82">
            <v>20131.575</v>
          </cell>
          <cell r="E82">
            <v>20131.575</v>
          </cell>
          <cell r="F82">
            <v>20131.575</v>
          </cell>
          <cell r="G82">
            <v>20131.575</v>
          </cell>
          <cell r="H82">
            <v>20131.575</v>
          </cell>
          <cell r="I82">
            <v>20131.575</v>
          </cell>
          <cell r="J82">
            <v>20131.575</v>
          </cell>
          <cell r="K82">
            <v>20131.575</v>
          </cell>
          <cell r="L82">
            <v>20131.575</v>
          </cell>
          <cell r="M82">
            <v>20131.575</v>
          </cell>
          <cell r="N82">
            <v>20131.575</v>
          </cell>
          <cell r="O82">
            <v>20131.575</v>
          </cell>
        </row>
        <row r="83">
          <cell r="A83">
            <v>20131.575</v>
          </cell>
          <cell r="B83">
            <v>20131.575</v>
          </cell>
          <cell r="C83">
            <v>20131.575</v>
          </cell>
          <cell r="D83">
            <v>20131.575</v>
          </cell>
          <cell r="E83">
            <v>20131.575</v>
          </cell>
          <cell r="F83">
            <v>20131.575</v>
          </cell>
          <cell r="G83">
            <v>20131.575</v>
          </cell>
          <cell r="H83">
            <v>20131.575</v>
          </cell>
          <cell r="I83">
            <v>20131.575</v>
          </cell>
          <cell r="J83">
            <v>20131.575</v>
          </cell>
          <cell r="K83">
            <v>20131.575</v>
          </cell>
          <cell r="L83">
            <v>20131.575</v>
          </cell>
          <cell r="M83">
            <v>20131.575</v>
          </cell>
          <cell r="N83">
            <v>20131.575</v>
          </cell>
          <cell r="O83">
            <v>20131.575</v>
          </cell>
        </row>
        <row r="84">
          <cell r="A84">
            <v>20131.575</v>
          </cell>
          <cell r="B84">
            <v>20131.575</v>
          </cell>
          <cell r="C84">
            <v>20131.575</v>
          </cell>
          <cell r="D84">
            <v>20131.575</v>
          </cell>
          <cell r="E84">
            <v>20131.575</v>
          </cell>
          <cell r="F84">
            <v>20131.575</v>
          </cell>
          <cell r="G84">
            <v>20131.575</v>
          </cell>
          <cell r="H84">
            <v>20131.575</v>
          </cell>
          <cell r="I84">
            <v>20131.575</v>
          </cell>
          <cell r="J84">
            <v>20131.575</v>
          </cell>
          <cell r="K84">
            <v>20131.575</v>
          </cell>
          <cell r="L84">
            <v>20131.575</v>
          </cell>
          <cell r="M84">
            <v>20131.575</v>
          </cell>
          <cell r="N84">
            <v>20131.575</v>
          </cell>
          <cell r="O84">
            <v>20131.575</v>
          </cell>
        </row>
        <row r="85">
          <cell r="A85">
            <v>20131.575</v>
          </cell>
          <cell r="B85">
            <v>20131.575</v>
          </cell>
          <cell r="C85">
            <v>20131.575</v>
          </cell>
          <cell r="D85">
            <v>20131.575</v>
          </cell>
          <cell r="E85">
            <v>20131.575</v>
          </cell>
          <cell r="F85">
            <v>20131.575</v>
          </cell>
          <cell r="G85">
            <v>20131.575</v>
          </cell>
          <cell r="H85">
            <v>20131.575</v>
          </cell>
          <cell r="I85">
            <v>20131.575</v>
          </cell>
          <cell r="J85">
            <v>20131.575</v>
          </cell>
          <cell r="K85">
            <v>20131.575</v>
          </cell>
          <cell r="L85">
            <v>20131.575</v>
          </cell>
          <cell r="M85">
            <v>20131.575</v>
          </cell>
          <cell r="N85">
            <v>20131.575</v>
          </cell>
          <cell r="O85">
            <v>20131.575</v>
          </cell>
        </row>
        <row r="86">
          <cell r="A86">
            <v>20131.575</v>
          </cell>
          <cell r="B86">
            <v>20131.575</v>
          </cell>
          <cell r="C86">
            <v>20131.575</v>
          </cell>
          <cell r="D86">
            <v>20131.575</v>
          </cell>
          <cell r="E86">
            <v>20131.575</v>
          </cell>
          <cell r="F86">
            <v>20131.575</v>
          </cell>
          <cell r="G86">
            <v>20131.575</v>
          </cell>
          <cell r="H86">
            <v>20131.575</v>
          </cell>
          <cell r="I86">
            <v>20131.575</v>
          </cell>
          <cell r="J86">
            <v>20131.575</v>
          </cell>
          <cell r="K86">
            <v>20131.575</v>
          </cell>
          <cell r="L86">
            <v>20131.575</v>
          </cell>
          <cell r="M86">
            <v>20131.575</v>
          </cell>
          <cell r="N86">
            <v>20131.575</v>
          </cell>
          <cell r="O86">
            <v>20131.575</v>
          </cell>
        </row>
        <row r="87">
          <cell r="A87">
            <v>20131.575</v>
          </cell>
          <cell r="B87">
            <v>20131.575</v>
          </cell>
          <cell r="C87">
            <v>20131.575</v>
          </cell>
          <cell r="D87">
            <v>20131.575</v>
          </cell>
          <cell r="E87">
            <v>20131.575</v>
          </cell>
          <cell r="F87">
            <v>20131.575</v>
          </cell>
          <cell r="G87">
            <v>20131.575</v>
          </cell>
          <cell r="H87">
            <v>20131.575</v>
          </cell>
          <cell r="I87">
            <v>20131.575</v>
          </cell>
          <cell r="J87">
            <v>20131.575</v>
          </cell>
          <cell r="K87">
            <v>20131.575</v>
          </cell>
          <cell r="L87">
            <v>20131.575</v>
          </cell>
          <cell r="M87">
            <v>20131.575</v>
          </cell>
          <cell r="N87">
            <v>20131.575</v>
          </cell>
          <cell r="O87">
            <v>20131.575</v>
          </cell>
        </row>
        <row r="88">
          <cell r="A88">
            <v>20131.575</v>
          </cell>
          <cell r="B88">
            <v>20131.575</v>
          </cell>
          <cell r="C88">
            <v>20131.575</v>
          </cell>
          <cell r="D88">
            <v>20131.575</v>
          </cell>
          <cell r="E88">
            <v>20131.575</v>
          </cell>
          <cell r="F88">
            <v>20131.575</v>
          </cell>
          <cell r="G88">
            <v>20131.575</v>
          </cell>
          <cell r="H88">
            <v>20131.575</v>
          </cell>
          <cell r="I88">
            <v>20131.575</v>
          </cell>
          <cell r="J88">
            <v>20131.575</v>
          </cell>
          <cell r="K88">
            <v>20131.575</v>
          </cell>
          <cell r="L88">
            <v>20131.575</v>
          </cell>
          <cell r="M88">
            <v>20131.575</v>
          </cell>
          <cell r="N88">
            <v>20131.575</v>
          </cell>
          <cell r="O88">
            <v>20131.575</v>
          </cell>
        </row>
        <row r="89">
          <cell r="A89">
            <v>20131.575</v>
          </cell>
          <cell r="B89">
            <v>20131.575</v>
          </cell>
          <cell r="C89">
            <v>20131.575</v>
          </cell>
          <cell r="D89">
            <v>20131.575</v>
          </cell>
          <cell r="E89">
            <v>20131.575</v>
          </cell>
          <cell r="F89">
            <v>20131.575</v>
          </cell>
          <cell r="G89">
            <v>20131.575</v>
          </cell>
          <cell r="H89">
            <v>20131.575</v>
          </cell>
          <cell r="I89">
            <v>20131.575</v>
          </cell>
          <cell r="J89">
            <v>20131.575</v>
          </cell>
          <cell r="K89">
            <v>20131.575</v>
          </cell>
          <cell r="L89">
            <v>20131.575</v>
          </cell>
          <cell r="M89">
            <v>20131.575</v>
          </cell>
          <cell r="N89">
            <v>20131.575</v>
          </cell>
          <cell r="O89">
            <v>20131.575</v>
          </cell>
        </row>
        <row r="90">
          <cell r="A90">
            <v>20131.575</v>
          </cell>
          <cell r="B90">
            <v>20131.575</v>
          </cell>
          <cell r="C90">
            <v>20131.575</v>
          </cell>
          <cell r="D90">
            <v>20131.575</v>
          </cell>
          <cell r="E90">
            <v>20131.575</v>
          </cell>
          <cell r="F90">
            <v>20131.575</v>
          </cell>
          <cell r="G90">
            <v>20131.575</v>
          </cell>
          <cell r="H90">
            <v>20131.575</v>
          </cell>
          <cell r="I90">
            <v>20131.575</v>
          </cell>
          <cell r="J90">
            <v>20131.575</v>
          </cell>
          <cell r="K90">
            <v>20131.575</v>
          </cell>
          <cell r="L90">
            <v>20131.575</v>
          </cell>
          <cell r="M90">
            <v>20131.575</v>
          </cell>
          <cell r="N90">
            <v>20131.575</v>
          </cell>
          <cell r="O90">
            <v>20131.575</v>
          </cell>
        </row>
        <row r="91">
          <cell r="A91">
            <v>20131.575</v>
          </cell>
          <cell r="B91">
            <v>20131.575</v>
          </cell>
          <cell r="C91">
            <v>20131.575</v>
          </cell>
          <cell r="D91">
            <v>20131.575</v>
          </cell>
          <cell r="E91">
            <v>20131.575</v>
          </cell>
          <cell r="F91">
            <v>20131.575</v>
          </cell>
          <cell r="G91">
            <v>20131.575</v>
          </cell>
          <cell r="H91">
            <v>20131.575</v>
          </cell>
          <cell r="I91">
            <v>20131.575</v>
          </cell>
          <cell r="J91">
            <v>20131.575</v>
          </cell>
          <cell r="K91">
            <v>20131.575</v>
          </cell>
          <cell r="L91">
            <v>20131.575</v>
          </cell>
          <cell r="M91">
            <v>20131.575</v>
          </cell>
          <cell r="N91">
            <v>20131.575</v>
          </cell>
          <cell r="O91">
            <v>20131.575</v>
          </cell>
        </row>
        <row r="92">
          <cell r="A92">
            <v>20131.575</v>
          </cell>
          <cell r="B92">
            <v>20131.575</v>
          </cell>
          <cell r="C92">
            <v>20131.575</v>
          </cell>
          <cell r="D92">
            <v>20131.575</v>
          </cell>
          <cell r="E92">
            <v>20131.575</v>
          </cell>
          <cell r="F92">
            <v>20131.575</v>
          </cell>
          <cell r="G92">
            <v>20131.575</v>
          </cell>
          <cell r="H92">
            <v>20131.575</v>
          </cell>
          <cell r="I92">
            <v>20131.575</v>
          </cell>
          <cell r="J92">
            <v>20131.575</v>
          </cell>
          <cell r="K92">
            <v>20131.575</v>
          </cell>
          <cell r="L92">
            <v>20131.575</v>
          </cell>
          <cell r="M92">
            <v>20131.575</v>
          </cell>
          <cell r="N92">
            <v>20131.575</v>
          </cell>
          <cell r="O92">
            <v>20131.575</v>
          </cell>
        </row>
        <row r="93">
          <cell r="A93">
            <v>20131.575</v>
          </cell>
          <cell r="B93">
            <v>20131.575</v>
          </cell>
          <cell r="C93">
            <v>20131.575</v>
          </cell>
          <cell r="D93">
            <v>20131.575</v>
          </cell>
          <cell r="E93">
            <v>20131.575</v>
          </cell>
          <cell r="F93">
            <v>20131.575</v>
          </cell>
          <cell r="G93">
            <v>20131.575</v>
          </cell>
          <cell r="H93">
            <v>20131.575</v>
          </cell>
          <cell r="I93">
            <v>20131.575</v>
          </cell>
          <cell r="J93">
            <v>20131.575</v>
          </cell>
          <cell r="K93">
            <v>20131.575</v>
          </cell>
          <cell r="L93">
            <v>20131.575</v>
          </cell>
          <cell r="M93">
            <v>20131.575</v>
          </cell>
          <cell r="N93">
            <v>20131.575</v>
          </cell>
          <cell r="O93">
            <v>20131.575</v>
          </cell>
        </row>
        <row r="94">
          <cell r="A94">
            <v>20131.575</v>
          </cell>
          <cell r="B94">
            <v>20131.575</v>
          </cell>
          <cell r="C94">
            <v>20131.575</v>
          </cell>
          <cell r="D94">
            <v>20131.575</v>
          </cell>
          <cell r="E94">
            <v>20131.575</v>
          </cell>
          <cell r="F94">
            <v>20131.575</v>
          </cell>
          <cell r="G94">
            <v>20131.575</v>
          </cell>
          <cell r="H94">
            <v>20131.575</v>
          </cell>
          <cell r="I94">
            <v>20131.575</v>
          </cell>
          <cell r="J94">
            <v>20131.575</v>
          </cell>
          <cell r="K94">
            <v>20131.575</v>
          </cell>
          <cell r="L94">
            <v>20131.575</v>
          </cell>
          <cell r="M94">
            <v>20131.575</v>
          </cell>
          <cell r="N94">
            <v>20131.575</v>
          </cell>
          <cell r="O94">
            <v>20131.575</v>
          </cell>
        </row>
        <row r="95">
          <cell r="A95">
            <v>20131.575</v>
          </cell>
          <cell r="B95">
            <v>20131.575</v>
          </cell>
          <cell r="C95">
            <v>20131.575</v>
          </cell>
          <cell r="D95">
            <v>20131.575</v>
          </cell>
          <cell r="E95">
            <v>20131.575</v>
          </cell>
          <cell r="F95">
            <v>20131.575</v>
          </cell>
          <cell r="G95">
            <v>20131.575</v>
          </cell>
          <cell r="H95">
            <v>20131.575</v>
          </cell>
          <cell r="I95">
            <v>20131.575</v>
          </cell>
          <cell r="J95">
            <v>20131.575</v>
          </cell>
          <cell r="K95">
            <v>20131.575</v>
          </cell>
          <cell r="L95">
            <v>20131.575</v>
          </cell>
          <cell r="M95">
            <v>20131.575</v>
          </cell>
          <cell r="N95">
            <v>20131.575</v>
          </cell>
          <cell r="O95">
            <v>20131.575</v>
          </cell>
        </row>
        <row r="96">
          <cell r="A96">
            <v>20131.575</v>
          </cell>
          <cell r="B96">
            <v>20131.575</v>
          </cell>
          <cell r="C96">
            <v>20131.575</v>
          </cell>
          <cell r="D96">
            <v>20131.575</v>
          </cell>
          <cell r="E96">
            <v>20131.575</v>
          </cell>
          <cell r="F96">
            <v>20131.575</v>
          </cell>
          <cell r="G96">
            <v>20131.575</v>
          </cell>
          <cell r="H96">
            <v>20131.575</v>
          </cell>
          <cell r="I96">
            <v>20131.575</v>
          </cell>
          <cell r="J96">
            <v>20131.575</v>
          </cell>
          <cell r="K96">
            <v>20131.575</v>
          </cell>
          <cell r="L96">
            <v>20131.575</v>
          </cell>
          <cell r="M96">
            <v>20131.575</v>
          </cell>
          <cell r="N96">
            <v>20131.575</v>
          </cell>
          <cell r="O96">
            <v>20131.575</v>
          </cell>
        </row>
        <row r="97">
          <cell r="A97">
            <v>20131.575</v>
          </cell>
          <cell r="B97">
            <v>20131.575</v>
          </cell>
          <cell r="C97">
            <v>20131.575</v>
          </cell>
          <cell r="D97">
            <v>20131.575</v>
          </cell>
          <cell r="E97">
            <v>20131.575</v>
          </cell>
          <cell r="F97">
            <v>20131.575</v>
          </cell>
          <cell r="G97">
            <v>20131.575</v>
          </cell>
          <cell r="H97">
            <v>20131.575</v>
          </cell>
          <cell r="I97">
            <v>20131.575</v>
          </cell>
          <cell r="J97">
            <v>20131.575</v>
          </cell>
          <cell r="K97">
            <v>20131.575</v>
          </cell>
          <cell r="L97">
            <v>20131.575</v>
          </cell>
          <cell r="M97">
            <v>20131.575</v>
          </cell>
          <cell r="N97">
            <v>20131.575</v>
          </cell>
          <cell r="O97">
            <v>20131.575</v>
          </cell>
        </row>
        <row r="98">
          <cell r="A98">
            <v>20131.575</v>
          </cell>
          <cell r="B98">
            <v>20131.575</v>
          </cell>
          <cell r="C98">
            <v>20131.575</v>
          </cell>
          <cell r="D98">
            <v>20131.575</v>
          </cell>
          <cell r="E98">
            <v>20131.575</v>
          </cell>
          <cell r="F98">
            <v>20131.575</v>
          </cell>
          <cell r="G98">
            <v>20131.575</v>
          </cell>
          <cell r="H98">
            <v>20131.575</v>
          </cell>
          <cell r="I98">
            <v>20131.575</v>
          </cell>
          <cell r="J98">
            <v>20131.575</v>
          </cell>
          <cell r="K98">
            <v>20131.575</v>
          </cell>
          <cell r="L98">
            <v>20131.575</v>
          </cell>
          <cell r="M98">
            <v>20131.575</v>
          </cell>
          <cell r="N98">
            <v>20131.575</v>
          </cell>
          <cell r="O98">
            <v>20131.575</v>
          </cell>
        </row>
        <row r="99">
          <cell r="A99">
            <v>20131.575</v>
          </cell>
          <cell r="B99">
            <v>20131.575</v>
          </cell>
          <cell r="C99">
            <v>20131.575</v>
          </cell>
          <cell r="D99">
            <v>20131.575</v>
          </cell>
          <cell r="E99">
            <v>20131.575</v>
          </cell>
          <cell r="F99">
            <v>20131.575</v>
          </cell>
          <cell r="G99">
            <v>20131.575</v>
          </cell>
          <cell r="H99">
            <v>20131.575</v>
          </cell>
          <cell r="I99">
            <v>20131.575</v>
          </cell>
          <cell r="J99">
            <v>20131.575</v>
          </cell>
          <cell r="K99">
            <v>20131.575</v>
          </cell>
          <cell r="L99">
            <v>20131.575</v>
          </cell>
          <cell r="M99">
            <v>20131.575</v>
          </cell>
          <cell r="N99">
            <v>20131.575</v>
          </cell>
          <cell r="O99">
            <v>20131.575</v>
          </cell>
        </row>
        <row r="100">
          <cell r="A100">
            <v>20131.575</v>
          </cell>
          <cell r="B100">
            <v>20131.575</v>
          </cell>
          <cell r="C100">
            <v>20131.575</v>
          </cell>
          <cell r="D100">
            <v>20131.575</v>
          </cell>
          <cell r="E100">
            <v>20131.575</v>
          </cell>
          <cell r="F100">
            <v>20131.575</v>
          </cell>
          <cell r="G100">
            <v>20131.575</v>
          </cell>
          <cell r="H100">
            <v>20131.575</v>
          </cell>
          <cell r="I100">
            <v>20131.575</v>
          </cell>
          <cell r="J100">
            <v>20131.575</v>
          </cell>
          <cell r="K100">
            <v>20131.575</v>
          </cell>
          <cell r="L100">
            <v>20131.575</v>
          </cell>
          <cell r="M100">
            <v>20131.575</v>
          </cell>
          <cell r="N100">
            <v>20131.575</v>
          </cell>
          <cell r="O100">
            <v>20131.575</v>
          </cell>
        </row>
        <row r="101">
          <cell r="A101">
            <v>20131.575</v>
          </cell>
          <cell r="B101">
            <v>20131.575</v>
          </cell>
          <cell r="C101">
            <v>20131.575</v>
          </cell>
          <cell r="D101">
            <v>20131.575</v>
          </cell>
          <cell r="E101">
            <v>20131.575</v>
          </cell>
          <cell r="F101">
            <v>20131.575</v>
          </cell>
          <cell r="G101">
            <v>20131.575</v>
          </cell>
          <cell r="H101">
            <v>20131.575</v>
          </cell>
          <cell r="I101">
            <v>20131.575</v>
          </cell>
          <cell r="J101">
            <v>20131.575</v>
          </cell>
          <cell r="K101">
            <v>20131.575</v>
          </cell>
          <cell r="L101">
            <v>20131.575</v>
          </cell>
          <cell r="M101">
            <v>20131.575</v>
          </cell>
          <cell r="N101">
            <v>20131.575</v>
          </cell>
          <cell r="O101">
            <v>20131.575</v>
          </cell>
        </row>
        <row r="102">
          <cell r="A102">
            <v>20131.575</v>
          </cell>
          <cell r="B102">
            <v>20131.575</v>
          </cell>
          <cell r="C102">
            <v>20131.575</v>
          </cell>
          <cell r="D102">
            <v>20131.575</v>
          </cell>
          <cell r="E102">
            <v>20131.575</v>
          </cell>
          <cell r="F102">
            <v>20131.575</v>
          </cell>
          <cell r="G102">
            <v>20131.575</v>
          </cell>
          <cell r="H102">
            <v>20131.575</v>
          </cell>
          <cell r="I102">
            <v>20131.575</v>
          </cell>
          <cell r="J102">
            <v>20131.575</v>
          </cell>
          <cell r="K102">
            <v>20131.575</v>
          </cell>
          <cell r="L102">
            <v>20131.575</v>
          </cell>
          <cell r="M102">
            <v>20131.575</v>
          </cell>
          <cell r="N102">
            <v>20131.575</v>
          </cell>
          <cell r="O102">
            <v>20131.575</v>
          </cell>
        </row>
        <row r="103">
          <cell r="A103">
            <v>20131.575</v>
          </cell>
          <cell r="B103">
            <v>20131.575</v>
          </cell>
          <cell r="C103">
            <v>20131.575</v>
          </cell>
          <cell r="D103">
            <v>20131.575</v>
          </cell>
          <cell r="E103">
            <v>20131.575</v>
          </cell>
          <cell r="F103">
            <v>20131.575</v>
          </cell>
          <cell r="G103">
            <v>20131.575</v>
          </cell>
          <cell r="H103">
            <v>20131.575</v>
          </cell>
          <cell r="I103">
            <v>20131.575</v>
          </cell>
          <cell r="J103">
            <v>20131.575</v>
          </cell>
          <cell r="K103">
            <v>20131.575</v>
          </cell>
          <cell r="L103">
            <v>20131.575</v>
          </cell>
          <cell r="M103">
            <v>20131.575</v>
          </cell>
          <cell r="N103">
            <v>20131.575</v>
          </cell>
          <cell r="O103">
            <v>20131.575</v>
          </cell>
        </row>
        <row r="104">
          <cell r="A104">
            <v>20131.575</v>
          </cell>
          <cell r="B104">
            <v>20131.575</v>
          </cell>
          <cell r="C104">
            <v>20131.575</v>
          </cell>
          <cell r="D104">
            <v>20131.575</v>
          </cell>
          <cell r="E104">
            <v>20131.575</v>
          </cell>
          <cell r="F104">
            <v>20131.575</v>
          </cell>
          <cell r="G104">
            <v>20131.575</v>
          </cell>
          <cell r="H104">
            <v>20131.575</v>
          </cell>
          <cell r="I104">
            <v>20131.575</v>
          </cell>
          <cell r="J104">
            <v>20131.575</v>
          </cell>
          <cell r="K104">
            <v>20131.575</v>
          </cell>
          <cell r="L104">
            <v>20131.575</v>
          </cell>
          <cell r="M104">
            <v>20131.575</v>
          </cell>
          <cell r="N104">
            <v>20131.575</v>
          </cell>
          <cell r="O104">
            <v>20131.575</v>
          </cell>
        </row>
        <row r="105">
          <cell r="A105">
            <v>20131.575</v>
          </cell>
          <cell r="B105">
            <v>20131.575</v>
          </cell>
          <cell r="C105">
            <v>20131.575</v>
          </cell>
          <cell r="D105">
            <v>20131.575</v>
          </cell>
          <cell r="E105">
            <v>20131.575</v>
          </cell>
          <cell r="F105">
            <v>20131.575</v>
          </cell>
          <cell r="G105">
            <v>20131.575</v>
          </cell>
          <cell r="H105">
            <v>20131.575</v>
          </cell>
          <cell r="I105">
            <v>20131.575</v>
          </cell>
          <cell r="J105">
            <v>20131.575</v>
          </cell>
          <cell r="K105">
            <v>20131.575</v>
          </cell>
          <cell r="L105">
            <v>20131.575</v>
          </cell>
          <cell r="M105">
            <v>20131.575</v>
          </cell>
          <cell r="N105">
            <v>20131.575</v>
          </cell>
          <cell r="O105">
            <v>20131.575</v>
          </cell>
        </row>
        <row r="106">
          <cell r="A106">
            <v>20131.575</v>
          </cell>
          <cell r="B106">
            <v>20131.575</v>
          </cell>
          <cell r="C106">
            <v>20131.575</v>
          </cell>
          <cell r="D106">
            <v>20131.575</v>
          </cell>
          <cell r="E106">
            <v>20131.575</v>
          </cell>
          <cell r="F106">
            <v>20131.575</v>
          </cell>
          <cell r="G106">
            <v>20131.575</v>
          </cell>
          <cell r="H106">
            <v>20131.575</v>
          </cell>
          <cell r="I106">
            <v>20131.575</v>
          </cell>
          <cell r="J106">
            <v>20131.575</v>
          </cell>
          <cell r="K106">
            <v>20131.575</v>
          </cell>
          <cell r="L106">
            <v>20131.575</v>
          </cell>
          <cell r="M106">
            <v>20131.575</v>
          </cell>
          <cell r="N106">
            <v>20131.575</v>
          </cell>
          <cell r="O106">
            <v>20131.575</v>
          </cell>
        </row>
        <row r="107">
          <cell r="A107">
            <v>20131.575</v>
          </cell>
          <cell r="B107">
            <v>20131.575</v>
          </cell>
          <cell r="C107">
            <v>20131.575</v>
          </cell>
          <cell r="D107">
            <v>20131.575</v>
          </cell>
          <cell r="E107">
            <v>20131.575</v>
          </cell>
          <cell r="F107">
            <v>20131.575</v>
          </cell>
          <cell r="G107">
            <v>20131.575</v>
          </cell>
          <cell r="H107">
            <v>20131.575</v>
          </cell>
          <cell r="I107">
            <v>20131.575</v>
          </cell>
          <cell r="J107">
            <v>20131.575</v>
          </cell>
          <cell r="K107">
            <v>20131.575</v>
          </cell>
          <cell r="L107">
            <v>20131.575</v>
          </cell>
          <cell r="M107">
            <v>20131.575</v>
          </cell>
          <cell r="N107">
            <v>20131.575</v>
          </cell>
          <cell r="O107">
            <v>20131.575</v>
          </cell>
        </row>
        <row r="108">
          <cell r="A108">
            <v>20131.575</v>
          </cell>
          <cell r="B108">
            <v>20131.575</v>
          </cell>
          <cell r="C108">
            <v>20131.575</v>
          </cell>
          <cell r="D108">
            <v>20131.575</v>
          </cell>
          <cell r="E108">
            <v>20131.575</v>
          </cell>
          <cell r="F108">
            <v>20131.575</v>
          </cell>
          <cell r="G108">
            <v>20131.575</v>
          </cell>
          <cell r="H108">
            <v>20131.575</v>
          </cell>
          <cell r="I108">
            <v>20131.575</v>
          </cell>
          <cell r="J108">
            <v>20131.575</v>
          </cell>
          <cell r="K108">
            <v>20131.575</v>
          </cell>
          <cell r="L108">
            <v>20131.575</v>
          </cell>
          <cell r="M108">
            <v>20131.575</v>
          </cell>
          <cell r="N108">
            <v>20131.575</v>
          </cell>
          <cell r="O108">
            <v>20131.575</v>
          </cell>
        </row>
        <row r="109">
          <cell r="A109">
            <v>20131.575</v>
          </cell>
          <cell r="B109">
            <v>20131.575</v>
          </cell>
          <cell r="C109">
            <v>20131.575</v>
          </cell>
          <cell r="D109">
            <v>20131.575</v>
          </cell>
          <cell r="E109">
            <v>20131.575</v>
          </cell>
          <cell r="F109">
            <v>20131.575</v>
          </cell>
          <cell r="G109">
            <v>20131.575</v>
          </cell>
          <cell r="H109">
            <v>20131.575</v>
          </cell>
          <cell r="I109">
            <v>20131.575</v>
          </cell>
          <cell r="J109">
            <v>20131.575</v>
          </cell>
          <cell r="K109">
            <v>20131.575</v>
          </cell>
          <cell r="L109">
            <v>20131.575</v>
          </cell>
          <cell r="M109">
            <v>20131.575</v>
          </cell>
          <cell r="N109">
            <v>20131.575</v>
          </cell>
          <cell r="O109">
            <v>20131.575</v>
          </cell>
        </row>
        <row r="110">
          <cell r="A110">
            <v>20131.575</v>
          </cell>
          <cell r="B110">
            <v>20131.575</v>
          </cell>
          <cell r="C110">
            <v>20131.575</v>
          </cell>
          <cell r="D110">
            <v>20131.575</v>
          </cell>
          <cell r="E110">
            <v>20131.575</v>
          </cell>
          <cell r="F110">
            <v>20131.575</v>
          </cell>
          <cell r="G110">
            <v>20131.575</v>
          </cell>
          <cell r="H110">
            <v>20131.575</v>
          </cell>
          <cell r="I110">
            <v>20131.575</v>
          </cell>
          <cell r="J110">
            <v>20131.575</v>
          </cell>
          <cell r="K110">
            <v>20131.575</v>
          </cell>
          <cell r="L110">
            <v>20131.575</v>
          </cell>
          <cell r="M110">
            <v>20131.575</v>
          </cell>
          <cell r="N110">
            <v>20131.575</v>
          </cell>
          <cell r="O110">
            <v>20131.575</v>
          </cell>
        </row>
        <row r="111">
          <cell r="A111">
            <v>20131.575</v>
          </cell>
          <cell r="B111">
            <v>20131.575</v>
          </cell>
          <cell r="C111">
            <v>20131.575</v>
          </cell>
          <cell r="D111">
            <v>20131.575</v>
          </cell>
          <cell r="E111">
            <v>20131.575</v>
          </cell>
          <cell r="F111">
            <v>20131.575</v>
          </cell>
          <cell r="G111">
            <v>20131.575</v>
          </cell>
          <cell r="H111">
            <v>20131.575</v>
          </cell>
          <cell r="I111">
            <v>20131.575</v>
          </cell>
          <cell r="J111">
            <v>20131.575</v>
          </cell>
          <cell r="K111">
            <v>20131.575</v>
          </cell>
          <cell r="L111">
            <v>20131.575</v>
          </cell>
          <cell r="M111">
            <v>20131.575</v>
          </cell>
          <cell r="N111">
            <v>20131.575</v>
          </cell>
          <cell r="O111">
            <v>20131.575</v>
          </cell>
        </row>
        <row r="112">
          <cell r="A112">
            <v>20131.575</v>
          </cell>
          <cell r="B112">
            <v>20131.575</v>
          </cell>
          <cell r="C112">
            <v>20131.575</v>
          </cell>
          <cell r="D112">
            <v>20131.575</v>
          </cell>
          <cell r="E112">
            <v>20131.575</v>
          </cell>
          <cell r="F112">
            <v>20131.575</v>
          </cell>
          <cell r="G112">
            <v>20131.575</v>
          </cell>
          <cell r="H112">
            <v>20131.575</v>
          </cell>
          <cell r="I112">
            <v>20131.575</v>
          </cell>
          <cell r="J112">
            <v>20131.575</v>
          </cell>
          <cell r="K112">
            <v>20131.575</v>
          </cell>
          <cell r="L112">
            <v>20131.575</v>
          </cell>
          <cell r="M112">
            <v>20131.575</v>
          </cell>
          <cell r="N112">
            <v>20131.575</v>
          </cell>
          <cell r="O112">
            <v>20131.575</v>
          </cell>
        </row>
        <row r="113">
          <cell r="A113">
            <v>20131.575</v>
          </cell>
          <cell r="B113">
            <v>20131.575</v>
          </cell>
          <cell r="C113">
            <v>20131.575</v>
          </cell>
          <cell r="D113">
            <v>20131.575</v>
          </cell>
          <cell r="E113">
            <v>20131.575</v>
          </cell>
          <cell r="F113">
            <v>20131.575</v>
          </cell>
          <cell r="G113">
            <v>20131.575</v>
          </cell>
          <cell r="H113">
            <v>20131.575</v>
          </cell>
          <cell r="I113">
            <v>20131.575</v>
          </cell>
          <cell r="J113">
            <v>20131.575</v>
          </cell>
          <cell r="K113">
            <v>20131.575</v>
          </cell>
          <cell r="L113">
            <v>20131.575</v>
          </cell>
          <cell r="M113">
            <v>20131.575</v>
          </cell>
          <cell r="N113">
            <v>20131.575</v>
          </cell>
          <cell r="O113">
            <v>20131.575</v>
          </cell>
        </row>
        <row r="114">
          <cell r="A114">
            <v>20131.575</v>
          </cell>
          <cell r="B114">
            <v>20131.575</v>
          </cell>
          <cell r="C114">
            <v>20131.575</v>
          </cell>
          <cell r="D114">
            <v>20131.575</v>
          </cell>
          <cell r="E114">
            <v>20131.575</v>
          </cell>
          <cell r="F114">
            <v>20131.575</v>
          </cell>
          <cell r="G114">
            <v>20131.575</v>
          </cell>
          <cell r="H114">
            <v>20131.575</v>
          </cell>
          <cell r="I114">
            <v>20131.575</v>
          </cell>
          <cell r="J114">
            <v>20131.575</v>
          </cell>
          <cell r="K114">
            <v>20131.575</v>
          </cell>
          <cell r="L114">
            <v>20131.575</v>
          </cell>
          <cell r="M114">
            <v>20131.575</v>
          </cell>
          <cell r="N114">
            <v>20131.575</v>
          </cell>
          <cell r="O114">
            <v>20131.575</v>
          </cell>
        </row>
        <row r="115">
          <cell r="A115">
            <v>20131.575</v>
          </cell>
          <cell r="B115">
            <v>20131.575</v>
          </cell>
          <cell r="C115">
            <v>20131.575</v>
          </cell>
          <cell r="D115">
            <v>20131.575</v>
          </cell>
          <cell r="E115">
            <v>20131.575</v>
          </cell>
          <cell r="F115">
            <v>20131.575</v>
          </cell>
          <cell r="G115">
            <v>20131.575</v>
          </cell>
          <cell r="H115">
            <v>20131.575</v>
          </cell>
          <cell r="I115">
            <v>20131.575</v>
          </cell>
          <cell r="J115">
            <v>20131.575</v>
          </cell>
          <cell r="K115">
            <v>20131.575</v>
          </cell>
          <cell r="L115">
            <v>20131.575</v>
          </cell>
          <cell r="M115">
            <v>20131.575</v>
          </cell>
          <cell r="N115">
            <v>20131.575</v>
          </cell>
          <cell r="O115">
            <v>20131.575</v>
          </cell>
        </row>
        <row r="116">
          <cell r="A116">
            <v>20131.575</v>
          </cell>
          <cell r="B116">
            <v>20131.575</v>
          </cell>
          <cell r="C116">
            <v>20131.575</v>
          </cell>
          <cell r="D116">
            <v>20131.575</v>
          </cell>
          <cell r="E116">
            <v>20131.575</v>
          </cell>
          <cell r="F116">
            <v>20131.575</v>
          </cell>
          <cell r="G116">
            <v>20131.575</v>
          </cell>
          <cell r="H116">
            <v>20131.575</v>
          </cell>
          <cell r="I116">
            <v>20131.575</v>
          </cell>
          <cell r="J116">
            <v>20131.575</v>
          </cell>
          <cell r="K116">
            <v>20131.575</v>
          </cell>
          <cell r="L116">
            <v>20131.575</v>
          </cell>
          <cell r="M116">
            <v>20131.575</v>
          </cell>
          <cell r="N116">
            <v>20131.575</v>
          </cell>
          <cell r="O116">
            <v>20131.575</v>
          </cell>
        </row>
        <row r="117">
          <cell r="A117">
            <v>20131.575</v>
          </cell>
          <cell r="B117">
            <v>20131.575</v>
          </cell>
          <cell r="C117">
            <v>20131.575</v>
          </cell>
          <cell r="D117">
            <v>20131.575</v>
          </cell>
          <cell r="E117">
            <v>20131.575</v>
          </cell>
          <cell r="F117">
            <v>20131.575</v>
          </cell>
          <cell r="G117">
            <v>20131.575</v>
          </cell>
          <cell r="H117">
            <v>20131.575</v>
          </cell>
          <cell r="I117">
            <v>20131.575</v>
          </cell>
          <cell r="J117">
            <v>20131.575</v>
          </cell>
          <cell r="K117">
            <v>20131.575</v>
          </cell>
          <cell r="L117">
            <v>20131.575</v>
          </cell>
          <cell r="M117">
            <v>20131.575</v>
          </cell>
          <cell r="N117">
            <v>20131.575</v>
          </cell>
          <cell r="O117">
            <v>20131.575</v>
          </cell>
        </row>
        <row r="118">
          <cell r="A118">
            <v>20131.575</v>
          </cell>
          <cell r="B118">
            <v>20131.575</v>
          </cell>
          <cell r="C118">
            <v>20131.575</v>
          </cell>
          <cell r="D118">
            <v>20131.575</v>
          </cell>
          <cell r="E118">
            <v>20131.575</v>
          </cell>
          <cell r="F118">
            <v>20131.575</v>
          </cell>
          <cell r="G118">
            <v>20131.575</v>
          </cell>
          <cell r="H118">
            <v>20131.575</v>
          </cell>
          <cell r="I118">
            <v>20131.575</v>
          </cell>
          <cell r="J118">
            <v>20131.575</v>
          </cell>
          <cell r="K118">
            <v>20131.575</v>
          </cell>
          <cell r="L118">
            <v>20131.575</v>
          </cell>
          <cell r="M118">
            <v>20131.575</v>
          </cell>
          <cell r="N118">
            <v>20131.575</v>
          </cell>
          <cell r="O118">
            <v>20131.575</v>
          </cell>
        </row>
        <row r="119">
          <cell r="A119">
            <v>20131.575</v>
          </cell>
          <cell r="B119">
            <v>20131.575</v>
          </cell>
          <cell r="C119">
            <v>20131.575</v>
          </cell>
          <cell r="D119">
            <v>20131.575</v>
          </cell>
          <cell r="E119">
            <v>20131.575</v>
          </cell>
          <cell r="F119">
            <v>20131.575</v>
          </cell>
          <cell r="G119">
            <v>20131.575</v>
          </cell>
          <cell r="H119">
            <v>20131.575</v>
          </cell>
          <cell r="I119">
            <v>20131.575</v>
          </cell>
          <cell r="J119">
            <v>20131.575</v>
          </cell>
          <cell r="K119">
            <v>20131.575</v>
          </cell>
          <cell r="L119">
            <v>20131.575</v>
          </cell>
          <cell r="M119">
            <v>20131.575</v>
          </cell>
          <cell r="N119">
            <v>20131.575</v>
          </cell>
          <cell r="O119">
            <v>20131.575</v>
          </cell>
        </row>
        <row r="120">
          <cell r="A120">
            <v>20131.575</v>
          </cell>
          <cell r="B120">
            <v>20131.575</v>
          </cell>
          <cell r="C120">
            <v>20131.575</v>
          </cell>
          <cell r="D120">
            <v>20131.575</v>
          </cell>
          <cell r="E120">
            <v>20131.575</v>
          </cell>
          <cell r="F120">
            <v>20131.575</v>
          </cell>
          <cell r="G120">
            <v>20131.575</v>
          </cell>
          <cell r="H120">
            <v>20131.575</v>
          </cell>
          <cell r="I120">
            <v>20131.575</v>
          </cell>
          <cell r="J120">
            <v>20131.575</v>
          </cell>
          <cell r="K120">
            <v>20131.575</v>
          </cell>
          <cell r="L120">
            <v>20131.575</v>
          </cell>
          <cell r="M120">
            <v>20131.575</v>
          </cell>
          <cell r="N120">
            <v>20131.575</v>
          </cell>
          <cell r="O120">
            <v>20131.575</v>
          </cell>
        </row>
        <row r="121">
          <cell r="A121">
            <v>20131.575</v>
          </cell>
          <cell r="B121">
            <v>20131.575</v>
          </cell>
          <cell r="C121">
            <v>20131.575</v>
          </cell>
          <cell r="D121">
            <v>20131.575</v>
          </cell>
          <cell r="E121">
            <v>20131.575</v>
          </cell>
          <cell r="F121">
            <v>20131.575</v>
          </cell>
          <cell r="G121">
            <v>20131.575</v>
          </cell>
          <cell r="H121">
            <v>20131.575</v>
          </cell>
          <cell r="I121">
            <v>20131.575</v>
          </cell>
          <cell r="J121">
            <v>20131.575</v>
          </cell>
          <cell r="K121">
            <v>20131.575</v>
          </cell>
          <cell r="L121">
            <v>20131.575</v>
          </cell>
          <cell r="M121">
            <v>20131.575</v>
          </cell>
          <cell r="N121">
            <v>20131.575</v>
          </cell>
          <cell r="O121">
            <v>20131.575</v>
          </cell>
        </row>
        <row r="122">
          <cell r="A122">
            <v>20131.575</v>
          </cell>
          <cell r="B122">
            <v>20131.575</v>
          </cell>
          <cell r="C122">
            <v>20131.575</v>
          </cell>
          <cell r="D122">
            <v>20131.575</v>
          </cell>
          <cell r="E122">
            <v>20131.575</v>
          </cell>
          <cell r="F122">
            <v>20131.575</v>
          </cell>
          <cell r="G122">
            <v>20131.575</v>
          </cell>
          <cell r="H122">
            <v>20131.575</v>
          </cell>
          <cell r="I122">
            <v>20131.575</v>
          </cell>
          <cell r="J122">
            <v>20131.575</v>
          </cell>
          <cell r="K122">
            <v>20131.575</v>
          </cell>
          <cell r="L122">
            <v>20131.575</v>
          </cell>
          <cell r="M122">
            <v>20131.575</v>
          </cell>
          <cell r="N122">
            <v>20131.575</v>
          </cell>
          <cell r="O122">
            <v>20131.575</v>
          </cell>
        </row>
        <row r="123">
          <cell r="A123">
            <v>20131.575</v>
          </cell>
          <cell r="B123">
            <v>20131.575</v>
          </cell>
          <cell r="C123">
            <v>20131.575</v>
          </cell>
          <cell r="D123">
            <v>20131.575</v>
          </cell>
          <cell r="E123">
            <v>20131.575</v>
          </cell>
          <cell r="F123">
            <v>20131.575</v>
          </cell>
          <cell r="G123">
            <v>20131.575</v>
          </cell>
          <cell r="H123">
            <v>20131.575</v>
          </cell>
          <cell r="I123">
            <v>20131.575</v>
          </cell>
          <cell r="J123">
            <v>20131.575</v>
          </cell>
          <cell r="K123">
            <v>20131.575</v>
          </cell>
          <cell r="L123">
            <v>20131.575</v>
          </cell>
          <cell r="M123">
            <v>20131.575</v>
          </cell>
          <cell r="N123">
            <v>20131.575</v>
          </cell>
          <cell r="O123">
            <v>20131.575</v>
          </cell>
        </row>
        <row r="124">
          <cell r="A124">
            <v>20131.575</v>
          </cell>
          <cell r="B124">
            <v>20131.575</v>
          </cell>
          <cell r="C124">
            <v>20131.575</v>
          </cell>
          <cell r="D124">
            <v>20131.575</v>
          </cell>
          <cell r="E124">
            <v>20131.575</v>
          </cell>
          <cell r="F124">
            <v>20131.575</v>
          </cell>
          <cell r="G124">
            <v>20131.575</v>
          </cell>
          <cell r="H124">
            <v>20131.575</v>
          </cell>
          <cell r="I124">
            <v>20131.575</v>
          </cell>
          <cell r="J124">
            <v>20131.575</v>
          </cell>
          <cell r="K124">
            <v>20131.575</v>
          </cell>
          <cell r="L124">
            <v>20131.575</v>
          </cell>
          <cell r="M124">
            <v>20131.575</v>
          </cell>
          <cell r="N124">
            <v>20131.575</v>
          </cell>
          <cell r="O124">
            <v>20131.575</v>
          </cell>
        </row>
        <row r="125">
          <cell r="A125">
            <v>20131.575</v>
          </cell>
          <cell r="B125">
            <v>20131.575</v>
          </cell>
          <cell r="C125">
            <v>20131.575</v>
          </cell>
          <cell r="D125">
            <v>20131.575</v>
          </cell>
          <cell r="E125">
            <v>20131.575</v>
          </cell>
          <cell r="F125">
            <v>20131.575</v>
          </cell>
          <cell r="G125">
            <v>20131.575</v>
          </cell>
          <cell r="H125">
            <v>20131.575</v>
          </cell>
          <cell r="I125">
            <v>20131.575</v>
          </cell>
          <cell r="J125">
            <v>20131.575</v>
          </cell>
          <cell r="K125">
            <v>20131.575</v>
          </cell>
          <cell r="L125">
            <v>20131.575</v>
          </cell>
          <cell r="M125">
            <v>20131.575</v>
          </cell>
          <cell r="N125">
            <v>20131.575</v>
          </cell>
          <cell r="O125">
            <v>20131.575</v>
          </cell>
        </row>
        <row r="126">
          <cell r="A126">
            <v>20131.575</v>
          </cell>
          <cell r="B126">
            <v>20131.575</v>
          </cell>
          <cell r="C126">
            <v>20131.575</v>
          </cell>
          <cell r="D126">
            <v>20131.575</v>
          </cell>
          <cell r="E126">
            <v>20131.575</v>
          </cell>
          <cell r="F126">
            <v>20131.575</v>
          </cell>
          <cell r="G126">
            <v>20131.575</v>
          </cell>
          <cell r="H126">
            <v>20131.575</v>
          </cell>
          <cell r="I126">
            <v>20131.575</v>
          </cell>
          <cell r="J126">
            <v>20131.575</v>
          </cell>
          <cell r="K126">
            <v>20131.575</v>
          </cell>
          <cell r="L126">
            <v>20131.575</v>
          </cell>
          <cell r="M126">
            <v>20131.575</v>
          </cell>
          <cell r="N126">
            <v>20131.575</v>
          </cell>
          <cell r="O126">
            <v>20131.575</v>
          </cell>
        </row>
        <row r="127">
          <cell r="A127">
            <v>20131.575</v>
          </cell>
          <cell r="B127">
            <v>20131.575</v>
          </cell>
          <cell r="C127">
            <v>20131.575</v>
          </cell>
          <cell r="D127">
            <v>20131.575</v>
          </cell>
          <cell r="E127">
            <v>20131.575</v>
          </cell>
          <cell r="F127">
            <v>20131.575</v>
          </cell>
          <cell r="G127">
            <v>20131.575</v>
          </cell>
          <cell r="H127">
            <v>20131.575</v>
          </cell>
          <cell r="I127">
            <v>20131.575</v>
          </cell>
          <cell r="J127">
            <v>20131.575</v>
          </cell>
          <cell r="K127">
            <v>20131.575</v>
          </cell>
          <cell r="L127">
            <v>20131.575</v>
          </cell>
          <cell r="M127">
            <v>20131.575</v>
          </cell>
          <cell r="N127">
            <v>20131.575</v>
          </cell>
          <cell r="O127">
            <v>20131.575</v>
          </cell>
        </row>
        <row r="128">
          <cell r="A128">
            <v>20131.575</v>
          </cell>
          <cell r="B128">
            <v>20131.575</v>
          </cell>
          <cell r="C128">
            <v>20131.575</v>
          </cell>
          <cell r="D128">
            <v>20131.575</v>
          </cell>
          <cell r="E128">
            <v>20131.575</v>
          </cell>
          <cell r="F128">
            <v>20131.575</v>
          </cell>
          <cell r="G128">
            <v>20131.575</v>
          </cell>
          <cell r="H128">
            <v>20131.575</v>
          </cell>
          <cell r="I128">
            <v>20131.575</v>
          </cell>
          <cell r="J128">
            <v>20131.575</v>
          </cell>
          <cell r="K128">
            <v>20131.575</v>
          </cell>
          <cell r="L128">
            <v>20131.575</v>
          </cell>
          <cell r="M128">
            <v>20131.575</v>
          </cell>
          <cell r="N128">
            <v>20131.575</v>
          </cell>
          <cell r="O128">
            <v>20131.575</v>
          </cell>
        </row>
        <row r="129">
          <cell r="A129">
            <v>20131.575</v>
          </cell>
          <cell r="B129">
            <v>20131.575</v>
          </cell>
          <cell r="C129">
            <v>20131.575</v>
          </cell>
          <cell r="D129">
            <v>20131.575</v>
          </cell>
          <cell r="E129">
            <v>20131.575</v>
          </cell>
          <cell r="F129">
            <v>20131.575</v>
          </cell>
          <cell r="G129">
            <v>20131.575</v>
          </cell>
          <cell r="H129">
            <v>20131.575</v>
          </cell>
          <cell r="I129">
            <v>20131.575</v>
          </cell>
          <cell r="J129">
            <v>20131.575</v>
          </cell>
          <cell r="K129">
            <v>20131.575</v>
          </cell>
          <cell r="L129">
            <v>20131.575</v>
          </cell>
          <cell r="M129">
            <v>20131.575</v>
          </cell>
          <cell r="N129">
            <v>20131.575</v>
          </cell>
          <cell r="O129">
            <v>20131.575</v>
          </cell>
        </row>
        <row r="130">
          <cell r="A130">
            <v>20131.575</v>
          </cell>
          <cell r="B130">
            <v>20131.575</v>
          </cell>
          <cell r="C130">
            <v>20131.575</v>
          </cell>
          <cell r="D130">
            <v>20131.575</v>
          </cell>
          <cell r="E130">
            <v>20131.575</v>
          </cell>
          <cell r="F130">
            <v>20131.575</v>
          </cell>
          <cell r="G130">
            <v>20131.575</v>
          </cell>
          <cell r="H130">
            <v>20131.575</v>
          </cell>
          <cell r="I130">
            <v>20131.575</v>
          </cell>
          <cell r="J130">
            <v>20131.575</v>
          </cell>
          <cell r="K130">
            <v>20131.575</v>
          </cell>
          <cell r="L130">
            <v>20131.575</v>
          </cell>
          <cell r="M130">
            <v>20131.575</v>
          </cell>
          <cell r="N130">
            <v>20131.575</v>
          </cell>
          <cell r="O130">
            <v>20131.575</v>
          </cell>
        </row>
        <row r="131">
          <cell r="A131">
            <v>20131.575</v>
          </cell>
          <cell r="B131">
            <v>20131.575</v>
          </cell>
          <cell r="C131">
            <v>20131.575</v>
          </cell>
          <cell r="D131">
            <v>20131.575</v>
          </cell>
          <cell r="E131">
            <v>20131.575</v>
          </cell>
          <cell r="F131">
            <v>20131.575</v>
          </cell>
          <cell r="G131">
            <v>20131.575</v>
          </cell>
          <cell r="H131">
            <v>20131.575</v>
          </cell>
          <cell r="I131">
            <v>20131.575</v>
          </cell>
          <cell r="J131">
            <v>20131.575</v>
          </cell>
          <cell r="K131">
            <v>20131.575</v>
          </cell>
          <cell r="L131">
            <v>20131.575</v>
          </cell>
          <cell r="M131">
            <v>20131.575</v>
          </cell>
          <cell r="N131">
            <v>20131.575</v>
          </cell>
          <cell r="O131">
            <v>20131.575</v>
          </cell>
        </row>
        <row r="132">
          <cell r="A132">
            <v>20131.575</v>
          </cell>
          <cell r="B132">
            <v>20131.575</v>
          </cell>
          <cell r="C132">
            <v>20131.575</v>
          </cell>
          <cell r="D132">
            <v>20131.575</v>
          </cell>
          <cell r="E132">
            <v>20131.575</v>
          </cell>
          <cell r="F132">
            <v>20131.575</v>
          </cell>
          <cell r="G132">
            <v>20131.575</v>
          </cell>
          <cell r="H132">
            <v>20131.575</v>
          </cell>
          <cell r="I132">
            <v>20131.575</v>
          </cell>
          <cell r="J132">
            <v>20131.575</v>
          </cell>
          <cell r="K132">
            <v>20131.575</v>
          </cell>
          <cell r="L132">
            <v>20131.575</v>
          </cell>
          <cell r="M132">
            <v>20131.575</v>
          </cell>
          <cell r="N132">
            <v>20131.575</v>
          </cell>
          <cell r="O132">
            <v>20131.575</v>
          </cell>
        </row>
        <row r="133">
          <cell r="A133">
            <v>20131.575</v>
          </cell>
          <cell r="B133">
            <v>20131.575</v>
          </cell>
          <cell r="C133">
            <v>20131.575</v>
          </cell>
          <cell r="D133">
            <v>20131.575</v>
          </cell>
          <cell r="E133">
            <v>20131.575</v>
          </cell>
          <cell r="F133">
            <v>20131.575</v>
          </cell>
          <cell r="G133">
            <v>20131.575</v>
          </cell>
          <cell r="H133">
            <v>20131.575</v>
          </cell>
          <cell r="I133">
            <v>20131.575</v>
          </cell>
          <cell r="J133">
            <v>20131.575</v>
          </cell>
          <cell r="K133">
            <v>20131.575</v>
          </cell>
          <cell r="L133">
            <v>20131.575</v>
          </cell>
          <cell r="M133">
            <v>20131.575</v>
          </cell>
          <cell r="N133">
            <v>20131.575</v>
          </cell>
          <cell r="O133">
            <v>20131.575</v>
          </cell>
        </row>
        <row r="134">
          <cell r="A134">
            <v>20131.575</v>
          </cell>
          <cell r="B134">
            <v>20131.575</v>
          </cell>
          <cell r="C134">
            <v>20131.575</v>
          </cell>
          <cell r="D134">
            <v>20131.575</v>
          </cell>
          <cell r="E134">
            <v>20131.575</v>
          </cell>
          <cell r="F134">
            <v>20131.575</v>
          </cell>
          <cell r="G134">
            <v>20131.575</v>
          </cell>
          <cell r="H134">
            <v>20131.575</v>
          </cell>
          <cell r="I134">
            <v>20131.575</v>
          </cell>
          <cell r="J134">
            <v>20131.575</v>
          </cell>
          <cell r="K134">
            <v>20131.575</v>
          </cell>
          <cell r="L134">
            <v>20131.575</v>
          </cell>
          <cell r="M134">
            <v>20131.575</v>
          </cell>
          <cell r="N134">
            <v>20131.575</v>
          </cell>
          <cell r="O134">
            <v>20131.575</v>
          </cell>
        </row>
        <row r="135">
          <cell r="A135">
            <v>20131.575</v>
          </cell>
          <cell r="B135">
            <v>20131.575</v>
          </cell>
          <cell r="C135">
            <v>20131.575</v>
          </cell>
          <cell r="D135">
            <v>20131.575</v>
          </cell>
          <cell r="E135">
            <v>20131.575</v>
          </cell>
          <cell r="F135">
            <v>20131.575</v>
          </cell>
          <cell r="G135">
            <v>20131.575</v>
          </cell>
          <cell r="H135">
            <v>20131.575</v>
          </cell>
          <cell r="I135">
            <v>20131.575</v>
          </cell>
          <cell r="J135">
            <v>20131.575</v>
          </cell>
          <cell r="K135">
            <v>20131.575</v>
          </cell>
          <cell r="L135">
            <v>20131.575</v>
          </cell>
          <cell r="M135">
            <v>20131.575</v>
          </cell>
          <cell r="N135">
            <v>20131.575</v>
          </cell>
          <cell r="O135">
            <v>20131.575</v>
          </cell>
        </row>
        <row r="136">
          <cell r="A136">
            <v>20131.575</v>
          </cell>
          <cell r="B136">
            <v>20131.575</v>
          </cell>
          <cell r="C136">
            <v>20131.575</v>
          </cell>
          <cell r="D136">
            <v>20131.575</v>
          </cell>
          <cell r="E136">
            <v>20131.575</v>
          </cell>
          <cell r="F136">
            <v>20131.575</v>
          </cell>
          <cell r="G136">
            <v>20131.575</v>
          </cell>
          <cell r="H136">
            <v>20131.575</v>
          </cell>
          <cell r="I136">
            <v>20131.575</v>
          </cell>
          <cell r="J136">
            <v>20131.575</v>
          </cell>
          <cell r="K136">
            <v>20131.575</v>
          </cell>
          <cell r="L136">
            <v>20131.575</v>
          </cell>
          <cell r="M136">
            <v>20131.575</v>
          </cell>
          <cell r="N136">
            <v>20131.575</v>
          </cell>
          <cell r="O136">
            <v>20131.575</v>
          </cell>
        </row>
        <row r="137">
          <cell r="A137">
            <v>20131.575</v>
          </cell>
          <cell r="B137">
            <v>20131.575</v>
          </cell>
          <cell r="C137">
            <v>20131.575</v>
          </cell>
          <cell r="D137">
            <v>20131.575</v>
          </cell>
          <cell r="E137">
            <v>20131.575</v>
          </cell>
          <cell r="F137">
            <v>20131.575</v>
          </cell>
          <cell r="G137">
            <v>20131.575</v>
          </cell>
          <cell r="H137">
            <v>20131.575</v>
          </cell>
          <cell r="I137">
            <v>20131.575</v>
          </cell>
          <cell r="J137">
            <v>20131.575</v>
          </cell>
          <cell r="K137">
            <v>20131.575</v>
          </cell>
          <cell r="L137">
            <v>20131.575</v>
          </cell>
          <cell r="M137">
            <v>20131.575</v>
          </cell>
          <cell r="N137">
            <v>20131.575</v>
          </cell>
          <cell r="O137">
            <v>20131.575</v>
          </cell>
        </row>
        <row r="138">
          <cell r="A138">
            <v>20131.575</v>
          </cell>
          <cell r="B138">
            <v>20131.575</v>
          </cell>
          <cell r="C138">
            <v>20131.575</v>
          </cell>
          <cell r="D138">
            <v>20131.575</v>
          </cell>
          <cell r="E138">
            <v>20131.575</v>
          </cell>
          <cell r="F138">
            <v>20131.575</v>
          </cell>
          <cell r="G138">
            <v>20131.575</v>
          </cell>
          <cell r="H138">
            <v>20131.575</v>
          </cell>
          <cell r="I138">
            <v>20131.575</v>
          </cell>
          <cell r="J138">
            <v>20131.575</v>
          </cell>
          <cell r="K138">
            <v>20131.575</v>
          </cell>
          <cell r="L138">
            <v>20131.575</v>
          </cell>
          <cell r="M138">
            <v>20131.575</v>
          </cell>
          <cell r="N138">
            <v>20131.575</v>
          </cell>
          <cell r="O138">
            <v>20131.575</v>
          </cell>
        </row>
        <row r="139">
          <cell r="A139">
            <v>20131.575</v>
          </cell>
          <cell r="B139">
            <v>20131.575</v>
          </cell>
          <cell r="C139">
            <v>20131.575</v>
          </cell>
          <cell r="D139">
            <v>20131.575</v>
          </cell>
          <cell r="E139">
            <v>20131.575</v>
          </cell>
          <cell r="F139">
            <v>20131.575</v>
          </cell>
          <cell r="G139">
            <v>20131.575</v>
          </cell>
          <cell r="H139">
            <v>20131.575</v>
          </cell>
          <cell r="I139">
            <v>20131.575</v>
          </cell>
          <cell r="J139">
            <v>20131.575</v>
          </cell>
          <cell r="K139">
            <v>20131.575</v>
          </cell>
          <cell r="L139">
            <v>20131.575</v>
          </cell>
          <cell r="M139">
            <v>20131.575</v>
          </cell>
          <cell r="N139">
            <v>20131.575</v>
          </cell>
          <cell r="O139">
            <v>20131.575</v>
          </cell>
        </row>
        <row r="140">
          <cell r="A140">
            <v>20131.575</v>
          </cell>
          <cell r="B140">
            <v>20131.575</v>
          </cell>
          <cell r="C140">
            <v>20131.575</v>
          </cell>
          <cell r="D140">
            <v>20131.575</v>
          </cell>
          <cell r="E140">
            <v>20131.575</v>
          </cell>
          <cell r="F140">
            <v>20131.575</v>
          </cell>
          <cell r="G140">
            <v>20131.575</v>
          </cell>
          <cell r="H140">
            <v>20131.575</v>
          </cell>
          <cell r="I140">
            <v>20131.575</v>
          </cell>
          <cell r="J140">
            <v>20131.575</v>
          </cell>
          <cell r="K140">
            <v>20131.575</v>
          </cell>
          <cell r="L140">
            <v>20131.575</v>
          </cell>
          <cell r="M140">
            <v>20131.575</v>
          </cell>
          <cell r="N140">
            <v>20131.575</v>
          </cell>
          <cell r="O140">
            <v>20131.575</v>
          </cell>
        </row>
        <row r="141">
          <cell r="A141">
            <v>20131.575</v>
          </cell>
          <cell r="B141">
            <v>20131.575</v>
          </cell>
          <cell r="C141">
            <v>20131.575</v>
          </cell>
          <cell r="D141">
            <v>20131.575</v>
          </cell>
          <cell r="E141">
            <v>20131.575</v>
          </cell>
          <cell r="F141">
            <v>20131.575</v>
          </cell>
          <cell r="G141">
            <v>20131.575</v>
          </cell>
          <cell r="H141">
            <v>20131.575</v>
          </cell>
          <cell r="I141">
            <v>20131.575</v>
          </cell>
          <cell r="J141">
            <v>20131.575</v>
          </cell>
          <cell r="K141">
            <v>20131.575</v>
          </cell>
          <cell r="L141">
            <v>20131.575</v>
          </cell>
          <cell r="M141">
            <v>20131.575</v>
          </cell>
          <cell r="N141">
            <v>20131.575</v>
          </cell>
          <cell r="O141">
            <v>20131.575</v>
          </cell>
        </row>
        <row r="142">
          <cell r="A142">
            <v>20131.575</v>
          </cell>
          <cell r="B142">
            <v>20131.575</v>
          </cell>
          <cell r="C142">
            <v>20131.575</v>
          </cell>
          <cell r="D142">
            <v>20131.575</v>
          </cell>
          <cell r="E142">
            <v>20131.575</v>
          </cell>
          <cell r="F142">
            <v>20131.575</v>
          </cell>
          <cell r="G142">
            <v>20131.575</v>
          </cell>
          <cell r="H142">
            <v>20131.575</v>
          </cell>
          <cell r="I142">
            <v>20131.575</v>
          </cell>
          <cell r="J142">
            <v>20131.575</v>
          </cell>
          <cell r="K142">
            <v>20131.575</v>
          </cell>
          <cell r="L142">
            <v>20131.575</v>
          </cell>
          <cell r="M142">
            <v>20131.575</v>
          </cell>
          <cell r="N142">
            <v>20131.575</v>
          </cell>
          <cell r="O142">
            <v>20131.575</v>
          </cell>
        </row>
        <row r="143">
          <cell r="A143">
            <v>20131.575</v>
          </cell>
          <cell r="B143">
            <v>20131.575</v>
          </cell>
          <cell r="C143">
            <v>20131.575</v>
          </cell>
          <cell r="D143">
            <v>20131.575</v>
          </cell>
          <cell r="E143">
            <v>20131.575</v>
          </cell>
          <cell r="F143">
            <v>20131.575</v>
          </cell>
          <cell r="G143">
            <v>20131.575</v>
          </cell>
          <cell r="H143">
            <v>20131.575</v>
          </cell>
          <cell r="I143">
            <v>20131.575</v>
          </cell>
          <cell r="J143">
            <v>20131.575</v>
          </cell>
          <cell r="K143">
            <v>20131.575</v>
          </cell>
          <cell r="L143">
            <v>20131.575</v>
          </cell>
          <cell r="M143">
            <v>20131.575</v>
          </cell>
          <cell r="N143">
            <v>20131.575</v>
          </cell>
          <cell r="O143">
            <v>20131.575</v>
          </cell>
        </row>
        <row r="144">
          <cell r="A144">
            <v>20131.575</v>
          </cell>
          <cell r="B144">
            <v>20131.575</v>
          </cell>
          <cell r="C144">
            <v>20131.575</v>
          </cell>
          <cell r="D144">
            <v>20131.575</v>
          </cell>
          <cell r="E144">
            <v>20131.575</v>
          </cell>
          <cell r="F144">
            <v>20131.575</v>
          </cell>
          <cell r="G144">
            <v>20131.575</v>
          </cell>
          <cell r="H144">
            <v>20131.575</v>
          </cell>
          <cell r="I144">
            <v>20131.575</v>
          </cell>
          <cell r="J144">
            <v>20131.575</v>
          </cell>
          <cell r="K144">
            <v>20131.575</v>
          </cell>
          <cell r="L144">
            <v>20131.575</v>
          </cell>
          <cell r="M144">
            <v>20131.575</v>
          </cell>
          <cell r="N144">
            <v>20131.575</v>
          </cell>
          <cell r="O144">
            <v>20131.575</v>
          </cell>
        </row>
        <row r="145">
          <cell r="A145">
            <v>20131.575</v>
          </cell>
          <cell r="B145">
            <v>20131.575</v>
          </cell>
          <cell r="C145">
            <v>20131.575</v>
          </cell>
          <cell r="D145">
            <v>20131.575</v>
          </cell>
          <cell r="E145">
            <v>20131.575</v>
          </cell>
          <cell r="F145">
            <v>20131.575</v>
          </cell>
          <cell r="G145">
            <v>20131.575</v>
          </cell>
          <cell r="H145">
            <v>20131.575</v>
          </cell>
          <cell r="I145">
            <v>20131.575</v>
          </cell>
          <cell r="J145">
            <v>20131.575</v>
          </cell>
          <cell r="K145">
            <v>20131.575</v>
          </cell>
          <cell r="L145">
            <v>20131.575</v>
          </cell>
          <cell r="M145">
            <v>20131.575</v>
          </cell>
          <cell r="N145">
            <v>20131.575</v>
          </cell>
          <cell r="O145">
            <v>20131.575</v>
          </cell>
        </row>
        <row r="146">
          <cell r="A146">
            <v>20131.575</v>
          </cell>
          <cell r="B146">
            <v>20131.575</v>
          </cell>
          <cell r="C146">
            <v>20131.575</v>
          </cell>
          <cell r="D146">
            <v>20131.575</v>
          </cell>
          <cell r="E146">
            <v>20131.575</v>
          </cell>
          <cell r="F146">
            <v>20131.575</v>
          </cell>
          <cell r="G146">
            <v>20131.575</v>
          </cell>
          <cell r="H146">
            <v>20131.575</v>
          </cell>
          <cell r="I146">
            <v>20131.575</v>
          </cell>
          <cell r="J146">
            <v>20131.575</v>
          </cell>
          <cell r="K146">
            <v>20131.575</v>
          </cell>
          <cell r="L146">
            <v>20131.575</v>
          </cell>
          <cell r="M146">
            <v>20131.575</v>
          </cell>
          <cell r="N146">
            <v>20131.575</v>
          </cell>
          <cell r="O146">
            <v>20131.575</v>
          </cell>
        </row>
        <row r="147">
          <cell r="A147">
            <v>20131.575</v>
          </cell>
          <cell r="B147">
            <v>20131.575</v>
          </cell>
          <cell r="C147">
            <v>20131.575</v>
          </cell>
          <cell r="D147">
            <v>20131.575</v>
          </cell>
          <cell r="E147">
            <v>20131.575</v>
          </cell>
          <cell r="F147">
            <v>20131.575</v>
          </cell>
          <cell r="G147">
            <v>20131.575</v>
          </cell>
          <cell r="H147">
            <v>20131.575</v>
          </cell>
          <cell r="I147">
            <v>20131.575</v>
          </cell>
          <cell r="J147">
            <v>20131.575</v>
          </cell>
          <cell r="K147">
            <v>20131.575</v>
          </cell>
          <cell r="L147">
            <v>20131.575</v>
          </cell>
          <cell r="M147">
            <v>20131.575</v>
          </cell>
          <cell r="N147">
            <v>20131.575</v>
          </cell>
          <cell r="O147">
            <v>20131.575</v>
          </cell>
        </row>
        <row r="148">
          <cell r="A148">
            <v>20131.575</v>
          </cell>
          <cell r="B148">
            <v>20131.575</v>
          </cell>
          <cell r="C148">
            <v>20131.575</v>
          </cell>
          <cell r="D148">
            <v>20131.575</v>
          </cell>
          <cell r="E148">
            <v>20131.575</v>
          </cell>
          <cell r="F148">
            <v>20131.575</v>
          </cell>
          <cell r="G148">
            <v>20131.575</v>
          </cell>
          <cell r="H148">
            <v>20131.575</v>
          </cell>
          <cell r="I148">
            <v>20131.575</v>
          </cell>
          <cell r="J148">
            <v>20131.575</v>
          </cell>
          <cell r="K148">
            <v>20131.575</v>
          </cell>
          <cell r="L148">
            <v>20131.575</v>
          </cell>
          <cell r="M148">
            <v>20131.575</v>
          </cell>
          <cell r="N148">
            <v>20131.575</v>
          </cell>
          <cell r="O148">
            <v>20131.575</v>
          </cell>
        </row>
        <row r="149">
          <cell r="A149">
            <v>20131.575</v>
          </cell>
          <cell r="B149">
            <v>20131.575</v>
          </cell>
          <cell r="C149">
            <v>20131.575</v>
          </cell>
          <cell r="D149">
            <v>20131.575</v>
          </cell>
          <cell r="E149">
            <v>20131.575</v>
          </cell>
          <cell r="F149">
            <v>20131.575</v>
          </cell>
          <cell r="G149">
            <v>20131.575</v>
          </cell>
          <cell r="H149">
            <v>20131.575</v>
          </cell>
          <cell r="I149">
            <v>20131.575</v>
          </cell>
          <cell r="J149">
            <v>20131.575</v>
          </cell>
          <cell r="K149">
            <v>20131.575</v>
          </cell>
          <cell r="L149">
            <v>20131.575</v>
          </cell>
          <cell r="M149">
            <v>20131.575</v>
          </cell>
          <cell r="N149">
            <v>20131.575</v>
          </cell>
          <cell r="O149">
            <v>20131.575</v>
          </cell>
        </row>
        <row r="150">
          <cell r="A150">
            <v>20131.575</v>
          </cell>
          <cell r="B150">
            <v>20131.575</v>
          </cell>
          <cell r="C150">
            <v>20131.575</v>
          </cell>
          <cell r="D150">
            <v>20131.575</v>
          </cell>
          <cell r="E150">
            <v>20131.575</v>
          </cell>
          <cell r="F150">
            <v>20131.575</v>
          </cell>
          <cell r="G150">
            <v>20131.575</v>
          </cell>
          <cell r="H150">
            <v>20131.575</v>
          </cell>
          <cell r="I150">
            <v>20131.575</v>
          </cell>
          <cell r="J150">
            <v>20131.575</v>
          </cell>
          <cell r="K150">
            <v>20131.575</v>
          </cell>
          <cell r="L150">
            <v>20131.575</v>
          </cell>
          <cell r="M150">
            <v>20131.575</v>
          </cell>
          <cell r="N150">
            <v>20131.575</v>
          </cell>
          <cell r="O150">
            <v>20131.575</v>
          </cell>
        </row>
        <row r="151">
          <cell r="A151">
            <v>20131.575</v>
          </cell>
          <cell r="B151">
            <v>20131.575</v>
          </cell>
          <cell r="C151">
            <v>20131.575</v>
          </cell>
          <cell r="D151">
            <v>20131.575</v>
          </cell>
          <cell r="E151">
            <v>20131.575</v>
          </cell>
          <cell r="F151">
            <v>20131.575</v>
          </cell>
          <cell r="G151">
            <v>20131.575</v>
          </cell>
          <cell r="H151">
            <v>20131.575</v>
          </cell>
          <cell r="I151">
            <v>20131.575</v>
          </cell>
          <cell r="J151">
            <v>20131.575</v>
          </cell>
          <cell r="K151">
            <v>20131.575</v>
          </cell>
          <cell r="L151">
            <v>20131.575</v>
          </cell>
          <cell r="M151">
            <v>20131.575</v>
          </cell>
          <cell r="N151">
            <v>20131.575</v>
          </cell>
          <cell r="O151">
            <v>20131.575</v>
          </cell>
        </row>
        <row r="152">
          <cell r="A152">
            <v>20131.575</v>
          </cell>
          <cell r="B152">
            <v>20131.575</v>
          </cell>
          <cell r="C152">
            <v>20131.575</v>
          </cell>
          <cell r="D152">
            <v>20131.575</v>
          </cell>
          <cell r="E152">
            <v>20131.575</v>
          </cell>
          <cell r="F152">
            <v>20131.575</v>
          </cell>
          <cell r="G152">
            <v>20131.575</v>
          </cell>
          <cell r="H152">
            <v>20131.575</v>
          </cell>
          <cell r="I152">
            <v>20131.575</v>
          </cell>
          <cell r="J152">
            <v>20131.575</v>
          </cell>
          <cell r="K152">
            <v>20131.575</v>
          </cell>
          <cell r="L152">
            <v>20131.575</v>
          </cell>
          <cell r="M152">
            <v>20131.575</v>
          </cell>
          <cell r="N152">
            <v>20131.575</v>
          </cell>
          <cell r="O152">
            <v>20131.575</v>
          </cell>
        </row>
        <row r="153">
          <cell r="A153">
            <v>20131.575</v>
          </cell>
          <cell r="B153">
            <v>20131.575</v>
          </cell>
          <cell r="C153">
            <v>20131.575</v>
          </cell>
          <cell r="D153">
            <v>20131.575</v>
          </cell>
          <cell r="E153">
            <v>20131.575</v>
          </cell>
          <cell r="F153">
            <v>20131.575</v>
          </cell>
          <cell r="G153">
            <v>20131.575</v>
          </cell>
          <cell r="H153">
            <v>20131.575</v>
          </cell>
          <cell r="I153">
            <v>20131.575</v>
          </cell>
          <cell r="J153">
            <v>20131.575</v>
          </cell>
          <cell r="K153">
            <v>20131.575</v>
          </cell>
          <cell r="L153">
            <v>20131.575</v>
          </cell>
          <cell r="M153">
            <v>20131.575</v>
          </cell>
          <cell r="N153">
            <v>20131.575</v>
          </cell>
          <cell r="O153">
            <v>20131.575</v>
          </cell>
        </row>
        <row r="154">
          <cell r="A154">
            <v>20131.575</v>
          </cell>
          <cell r="B154">
            <v>20131.575</v>
          </cell>
          <cell r="C154">
            <v>20131.575</v>
          </cell>
          <cell r="D154">
            <v>20131.575</v>
          </cell>
          <cell r="E154">
            <v>20131.575</v>
          </cell>
          <cell r="F154">
            <v>20131.575</v>
          </cell>
          <cell r="G154">
            <v>20131.575</v>
          </cell>
          <cell r="H154">
            <v>20131.575</v>
          </cell>
          <cell r="I154">
            <v>20131.575</v>
          </cell>
          <cell r="J154">
            <v>20131.575</v>
          </cell>
          <cell r="K154">
            <v>20131.575</v>
          </cell>
          <cell r="L154">
            <v>20131.575</v>
          </cell>
          <cell r="M154">
            <v>20131.575</v>
          </cell>
          <cell r="N154">
            <v>20131.575</v>
          </cell>
          <cell r="O154">
            <v>20131.575</v>
          </cell>
        </row>
        <row r="155">
          <cell r="A155">
            <v>20131.575</v>
          </cell>
          <cell r="B155">
            <v>20131.575</v>
          </cell>
          <cell r="C155">
            <v>20131.575</v>
          </cell>
          <cell r="D155">
            <v>20131.575</v>
          </cell>
          <cell r="E155">
            <v>20131.575</v>
          </cell>
          <cell r="F155">
            <v>20131.575</v>
          </cell>
          <cell r="G155">
            <v>20131.575</v>
          </cell>
          <cell r="H155">
            <v>20131.575</v>
          </cell>
          <cell r="I155">
            <v>20131.575</v>
          </cell>
          <cell r="J155">
            <v>20131.575</v>
          </cell>
          <cell r="K155">
            <v>20131.575</v>
          </cell>
          <cell r="L155">
            <v>20131.575</v>
          </cell>
          <cell r="M155">
            <v>20131.575</v>
          </cell>
          <cell r="N155">
            <v>20131.575</v>
          </cell>
          <cell r="O155">
            <v>20131.575</v>
          </cell>
        </row>
        <row r="156">
          <cell r="A156">
            <v>20131.575</v>
          </cell>
          <cell r="B156">
            <v>20131.575</v>
          </cell>
          <cell r="C156">
            <v>20131.575</v>
          </cell>
          <cell r="D156">
            <v>20131.575</v>
          </cell>
          <cell r="E156">
            <v>20131.575</v>
          </cell>
          <cell r="F156">
            <v>20131.575</v>
          </cell>
          <cell r="G156">
            <v>20131.575</v>
          </cell>
          <cell r="H156">
            <v>20131.575</v>
          </cell>
          <cell r="I156">
            <v>20131.575</v>
          </cell>
          <cell r="J156">
            <v>20131.575</v>
          </cell>
          <cell r="K156">
            <v>20131.575</v>
          </cell>
          <cell r="L156">
            <v>20131.575</v>
          </cell>
          <cell r="M156">
            <v>20131.575</v>
          </cell>
          <cell r="N156">
            <v>20131.575</v>
          </cell>
          <cell r="O156">
            <v>20131.575</v>
          </cell>
        </row>
        <row r="157">
          <cell r="A157">
            <v>20131.575</v>
          </cell>
          <cell r="B157">
            <v>20131.575</v>
          </cell>
          <cell r="C157">
            <v>20131.575</v>
          </cell>
          <cell r="D157">
            <v>20131.575</v>
          </cell>
          <cell r="E157">
            <v>20131.575</v>
          </cell>
          <cell r="F157">
            <v>20131.575</v>
          </cell>
          <cell r="G157">
            <v>20131.575</v>
          </cell>
          <cell r="H157">
            <v>20131.575</v>
          </cell>
          <cell r="I157">
            <v>20131.575</v>
          </cell>
          <cell r="J157">
            <v>20131.575</v>
          </cell>
          <cell r="K157">
            <v>20131.575</v>
          </cell>
          <cell r="L157">
            <v>20131.575</v>
          </cell>
          <cell r="M157">
            <v>20131.575</v>
          </cell>
          <cell r="N157">
            <v>20131.575</v>
          </cell>
          <cell r="O157">
            <v>20131.575</v>
          </cell>
        </row>
        <row r="158">
          <cell r="A158">
            <v>20131.575</v>
          </cell>
          <cell r="B158">
            <v>20131.575</v>
          </cell>
          <cell r="C158">
            <v>20131.575</v>
          </cell>
          <cell r="D158">
            <v>20131.575</v>
          </cell>
          <cell r="E158">
            <v>20131.575</v>
          </cell>
          <cell r="F158">
            <v>20131.575</v>
          </cell>
          <cell r="G158">
            <v>20131.575</v>
          </cell>
          <cell r="H158">
            <v>20131.575</v>
          </cell>
          <cell r="I158">
            <v>20131.575</v>
          </cell>
          <cell r="J158">
            <v>20131.575</v>
          </cell>
          <cell r="K158">
            <v>20131.575</v>
          </cell>
          <cell r="L158">
            <v>20131.575</v>
          </cell>
          <cell r="M158">
            <v>20131.575</v>
          </cell>
          <cell r="N158">
            <v>20131.575</v>
          </cell>
          <cell r="O158">
            <v>20131.575</v>
          </cell>
        </row>
        <row r="159">
          <cell r="A159">
            <v>20131.575</v>
          </cell>
          <cell r="B159">
            <v>20131.575</v>
          </cell>
          <cell r="C159">
            <v>20131.575</v>
          </cell>
          <cell r="D159">
            <v>20131.575</v>
          </cell>
          <cell r="E159">
            <v>20131.575</v>
          </cell>
          <cell r="F159">
            <v>20131.575</v>
          </cell>
          <cell r="G159">
            <v>20131.575</v>
          </cell>
          <cell r="H159">
            <v>20131.575</v>
          </cell>
          <cell r="I159">
            <v>20131.575</v>
          </cell>
          <cell r="J159">
            <v>20131.575</v>
          </cell>
          <cell r="K159">
            <v>20131.575</v>
          </cell>
          <cell r="L159">
            <v>20131.575</v>
          </cell>
          <cell r="M159">
            <v>20131.575</v>
          </cell>
          <cell r="N159">
            <v>20131.575</v>
          </cell>
          <cell r="O159">
            <v>20131.575</v>
          </cell>
        </row>
        <row r="160">
          <cell r="A160">
            <v>20131.575</v>
          </cell>
          <cell r="B160">
            <v>20131.575</v>
          </cell>
          <cell r="C160">
            <v>20131.575</v>
          </cell>
          <cell r="D160">
            <v>20131.575</v>
          </cell>
          <cell r="E160">
            <v>20131.575</v>
          </cell>
          <cell r="F160">
            <v>20131.575</v>
          </cell>
          <cell r="G160">
            <v>20131.575</v>
          </cell>
          <cell r="H160">
            <v>20131.575</v>
          </cell>
          <cell r="I160">
            <v>20131.575</v>
          </cell>
          <cell r="J160">
            <v>20131.575</v>
          </cell>
          <cell r="K160">
            <v>20131.575</v>
          </cell>
          <cell r="L160">
            <v>20131.575</v>
          </cell>
          <cell r="M160">
            <v>20131.575</v>
          </cell>
          <cell r="N160">
            <v>20131.575</v>
          </cell>
          <cell r="O160">
            <v>20131.575</v>
          </cell>
        </row>
        <row r="161">
          <cell r="A161">
            <v>20131.575</v>
          </cell>
          <cell r="B161">
            <v>20131.575</v>
          </cell>
          <cell r="C161">
            <v>20131.575</v>
          </cell>
          <cell r="D161">
            <v>20131.575</v>
          </cell>
          <cell r="E161">
            <v>20131.575</v>
          </cell>
          <cell r="F161">
            <v>20131.575</v>
          </cell>
          <cell r="G161">
            <v>20131.575</v>
          </cell>
          <cell r="H161">
            <v>20131.575</v>
          </cell>
          <cell r="I161">
            <v>20131.575</v>
          </cell>
          <cell r="J161">
            <v>20131.575</v>
          </cell>
          <cell r="K161">
            <v>20131.575</v>
          </cell>
          <cell r="L161">
            <v>20131.575</v>
          </cell>
          <cell r="M161">
            <v>20131.575</v>
          </cell>
          <cell r="N161">
            <v>20131.575</v>
          </cell>
          <cell r="O161">
            <v>20131.575</v>
          </cell>
        </row>
        <row r="162">
          <cell r="A162">
            <v>20131.575</v>
          </cell>
          <cell r="B162">
            <v>20131.575</v>
          </cell>
          <cell r="C162">
            <v>20131.575</v>
          </cell>
          <cell r="D162">
            <v>20131.575</v>
          </cell>
          <cell r="E162">
            <v>20131.575</v>
          </cell>
          <cell r="F162">
            <v>20131.575</v>
          </cell>
          <cell r="G162">
            <v>20131.575</v>
          </cell>
          <cell r="H162">
            <v>20131.575</v>
          </cell>
          <cell r="I162">
            <v>20131.575</v>
          </cell>
          <cell r="J162">
            <v>20131.575</v>
          </cell>
          <cell r="K162">
            <v>20131.575</v>
          </cell>
          <cell r="L162">
            <v>20131.575</v>
          </cell>
          <cell r="M162">
            <v>20131.575</v>
          </cell>
          <cell r="N162">
            <v>20131.575</v>
          </cell>
          <cell r="O162">
            <v>20131.575</v>
          </cell>
        </row>
        <row r="163">
          <cell r="A163">
            <v>20131.575</v>
          </cell>
          <cell r="B163">
            <v>20131.575</v>
          </cell>
          <cell r="C163">
            <v>20131.575</v>
          </cell>
          <cell r="D163">
            <v>20131.575</v>
          </cell>
          <cell r="E163">
            <v>20131.575</v>
          </cell>
          <cell r="F163">
            <v>20131.575</v>
          </cell>
          <cell r="G163">
            <v>20131.575</v>
          </cell>
          <cell r="H163">
            <v>20131.575</v>
          </cell>
          <cell r="I163">
            <v>20131.575</v>
          </cell>
          <cell r="J163">
            <v>20131.575</v>
          </cell>
          <cell r="K163">
            <v>20131.575</v>
          </cell>
          <cell r="L163">
            <v>20131.575</v>
          </cell>
          <cell r="M163">
            <v>20131.575</v>
          </cell>
          <cell r="N163">
            <v>20131.575</v>
          </cell>
          <cell r="O163">
            <v>20131.575</v>
          </cell>
        </row>
        <row r="164">
          <cell r="A164">
            <v>20131.575</v>
          </cell>
          <cell r="B164">
            <v>20131.575</v>
          </cell>
          <cell r="C164">
            <v>20131.575</v>
          </cell>
          <cell r="D164">
            <v>20131.575</v>
          </cell>
          <cell r="E164">
            <v>20131.575</v>
          </cell>
          <cell r="F164">
            <v>20131.575</v>
          </cell>
          <cell r="G164">
            <v>20131.575</v>
          </cell>
          <cell r="H164">
            <v>20131.575</v>
          </cell>
          <cell r="I164">
            <v>20131.575</v>
          </cell>
          <cell r="J164">
            <v>20131.575</v>
          </cell>
          <cell r="K164">
            <v>20131.575</v>
          </cell>
          <cell r="L164">
            <v>20131.575</v>
          </cell>
          <cell r="M164">
            <v>20131.575</v>
          </cell>
          <cell r="N164">
            <v>20131.575</v>
          </cell>
          <cell r="O164">
            <v>20131.575</v>
          </cell>
        </row>
        <row r="165">
          <cell r="A165">
            <v>20131.575</v>
          </cell>
          <cell r="B165">
            <v>20131.575</v>
          </cell>
          <cell r="C165">
            <v>20131.575</v>
          </cell>
          <cell r="D165">
            <v>20131.575</v>
          </cell>
          <cell r="E165">
            <v>20131.575</v>
          </cell>
          <cell r="F165">
            <v>20131.575</v>
          </cell>
          <cell r="G165">
            <v>20131.575</v>
          </cell>
          <cell r="H165">
            <v>20131.575</v>
          </cell>
          <cell r="I165">
            <v>20131.575</v>
          </cell>
          <cell r="J165">
            <v>20131.575</v>
          </cell>
          <cell r="K165">
            <v>20131.575</v>
          </cell>
          <cell r="L165">
            <v>20131.575</v>
          </cell>
          <cell r="M165">
            <v>20131.575</v>
          </cell>
          <cell r="N165">
            <v>20131.575</v>
          </cell>
          <cell r="O165">
            <v>20131.575</v>
          </cell>
        </row>
        <row r="166">
          <cell r="A166">
            <v>20131.575</v>
          </cell>
          <cell r="B166">
            <v>20131.575</v>
          </cell>
          <cell r="C166">
            <v>20131.575</v>
          </cell>
          <cell r="D166">
            <v>20131.575</v>
          </cell>
          <cell r="E166">
            <v>20131.575</v>
          </cell>
          <cell r="F166">
            <v>20131.575</v>
          </cell>
          <cell r="G166">
            <v>20131.575</v>
          </cell>
          <cell r="H166">
            <v>20131.575</v>
          </cell>
          <cell r="I166">
            <v>20131.575</v>
          </cell>
          <cell r="J166">
            <v>20131.575</v>
          </cell>
          <cell r="K166">
            <v>20131.575</v>
          </cell>
          <cell r="L166">
            <v>20131.575</v>
          </cell>
          <cell r="M166">
            <v>20131.575</v>
          </cell>
          <cell r="N166">
            <v>20131.575</v>
          </cell>
          <cell r="O166">
            <v>20131.575</v>
          </cell>
        </row>
        <row r="167">
          <cell r="A167">
            <v>20131.575</v>
          </cell>
          <cell r="B167">
            <v>20131.575</v>
          </cell>
          <cell r="C167">
            <v>20131.575</v>
          </cell>
          <cell r="D167">
            <v>20131.575</v>
          </cell>
          <cell r="E167">
            <v>20131.575</v>
          </cell>
          <cell r="F167">
            <v>20131.575</v>
          </cell>
          <cell r="G167">
            <v>20131.575</v>
          </cell>
          <cell r="H167">
            <v>20131.575</v>
          </cell>
          <cell r="I167">
            <v>20131.575</v>
          </cell>
          <cell r="J167">
            <v>20131.575</v>
          </cell>
          <cell r="K167">
            <v>20131.575</v>
          </cell>
          <cell r="L167">
            <v>20131.575</v>
          </cell>
          <cell r="M167">
            <v>20131.575</v>
          </cell>
          <cell r="N167">
            <v>20131.575</v>
          </cell>
          <cell r="O167">
            <v>20131.575</v>
          </cell>
        </row>
        <row r="168">
          <cell r="A168">
            <v>20131.575</v>
          </cell>
          <cell r="B168">
            <v>20131.575</v>
          </cell>
          <cell r="C168">
            <v>20131.575</v>
          </cell>
          <cell r="D168">
            <v>20131.575</v>
          </cell>
          <cell r="E168">
            <v>20131.575</v>
          </cell>
          <cell r="F168">
            <v>20131.575</v>
          </cell>
          <cell r="G168">
            <v>20131.575</v>
          </cell>
          <cell r="H168">
            <v>20131.575</v>
          </cell>
          <cell r="I168">
            <v>20131.575</v>
          </cell>
          <cell r="J168">
            <v>20131.575</v>
          </cell>
          <cell r="K168">
            <v>20131.575</v>
          </cell>
          <cell r="L168">
            <v>20131.575</v>
          </cell>
          <cell r="M168">
            <v>20131.575</v>
          </cell>
          <cell r="N168">
            <v>20131.575</v>
          </cell>
          <cell r="O168">
            <v>20131.575</v>
          </cell>
        </row>
        <row r="169">
          <cell r="A169">
            <v>20131.575</v>
          </cell>
          <cell r="B169">
            <v>20131.575</v>
          </cell>
          <cell r="C169">
            <v>20131.575</v>
          </cell>
          <cell r="D169">
            <v>20131.575</v>
          </cell>
          <cell r="E169">
            <v>20131.575</v>
          </cell>
          <cell r="F169">
            <v>20131.575</v>
          </cell>
          <cell r="G169">
            <v>20131.575</v>
          </cell>
          <cell r="H169">
            <v>20131.575</v>
          </cell>
          <cell r="I169">
            <v>20131.575</v>
          </cell>
          <cell r="J169">
            <v>20131.575</v>
          </cell>
          <cell r="K169">
            <v>20131.575</v>
          </cell>
          <cell r="L169">
            <v>20131.575</v>
          </cell>
          <cell r="M169">
            <v>20131.575</v>
          </cell>
          <cell r="N169">
            <v>20131.575</v>
          </cell>
          <cell r="O169">
            <v>20131.575</v>
          </cell>
        </row>
        <row r="170">
          <cell r="A170">
            <v>20131.575</v>
          </cell>
          <cell r="B170">
            <v>20131.575</v>
          </cell>
          <cell r="C170">
            <v>20131.575</v>
          </cell>
          <cell r="D170">
            <v>20131.575</v>
          </cell>
          <cell r="E170">
            <v>20131.575</v>
          </cell>
          <cell r="F170">
            <v>20131.575</v>
          </cell>
          <cell r="G170">
            <v>20131.575</v>
          </cell>
          <cell r="H170">
            <v>20131.575</v>
          </cell>
          <cell r="I170">
            <v>20131.575</v>
          </cell>
          <cell r="J170">
            <v>20131.575</v>
          </cell>
          <cell r="K170">
            <v>20131.575</v>
          </cell>
          <cell r="L170">
            <v>20131.575</v>
          </cell>
          <cell r="M170">
            <v>20131.575</v>
          </cell>
          <cell r="N170">
            <v>20131.575</v>
          </cell>
          <cell r="O170">
            <v>20131.575</v>
          </cell>
        </row>
        <row r="171">
          <cell r="A171">
            <v>20131.575</v>
          </cell>
          <cell r="B171">
            <v>20131.575</v>
          </cell>
          <cell r="C171">
            <v>20131.575</v>
          </cell>
          <cell r="D171">
            <v>20131.575</v>
          </cell>
          <cell r="E171">
            <v>20131.575</v>
          </cell>
          <cell r="F171">
            <v>20131.575</v>
          </cell>
          <cell r="G171">
            <v>20131.575</v>
          </cell>
          <cell r="H171">
            <v>20131.575</v>
          </cell>
          <cell r="I171">
            <v>20131.575</v>
          </cell>
          <cell r="J171">
            <v>20131.575</v>
          </cell>
          <cell r="K171">
            <v>20131.575</v>
          </cell>
          <cell r="L171">
            <v>20131.575</v>
          </cell>
          <cell r="M171">
            <v>20131.575</v>
          </cell>
          <cell r="N171">
            <v>20131.575</v>
          </cell>
          <cell r="O171">
            <v>20131.575</v>
          </cell>
        </row>
        <row r="172">
          <cell r="A172">
            <v>20131.575</v>
          </cell>
          <cell r="B172">
            <v>20131.575</v>
          </cell>
          <cell r="C172">
            <v>20131.575</v>
          </cell>
          <cell r="D172">
            <v>20131.575</v>
          </cell>
          <cell r="E172">
            <v>20131.575</v>
          </cell>
          <cell r="F172">
            <v>20131.575</v>
          </cell>
          <cell r="G172">
            <v>20131.575</v>
          </cell>
          <cell r="H172">
            <v>20131.575</v>
          </cell>
          <cell r="I172">
            <v>20131.575</v>
          </cell>
          <cell r="J172">
            <v>20131.575</v>
          </cell>
          <cell r="K172">
            <v>20131.575</v>
          </cell>
          <cell r="L172">
            <v>20131.575</v>
          </cell>
          <cell r="M172">
            <v>20131.575</v>
          </cell>
          <cell r="N172">
            <v>20131.575</v>
          </cell>
          <cell r="O172">
            <v>20131.575</v>
          </cell>
        </row>
        <row r="173">
          <cell r="A173">
            <v>20131.575</v>
          </cell>
          <cell r="B173">
            <v>20131.575</v>
          </cell>
          <cell r="C173">
            <v>20131.575</v>
          </cell>
          <cell r="D173">
            <v>20131.575</v>
          </cell>
          <cell r="E173">
            <v>20131.575</v>
          </cell>
          <cell r="F173">
            <v>20131.575</v>
          </cell>
          <cell r="G173">
            <v>20131.575</v>
          </cell>
          <cell r="H173">
            <v>20131.575</v>
          </cell>
          <cell r="I173">
            <v>20131.575</v>
          </cell>
          <cell r="J173">
            <v>20131.575</v>
          </cell>
          <cell r="K173">
            <v>20131.575</v>
          </cell>
          <cell r="L173">
            <v>20131.575</v>
          </cell>
          <cell r="M173">
            <v>20131.575</v>
          </cell>
          <cell r="N173">
            <v>20131.575</v>
          </cell>
          <cell r="O173">
            <v>20131.575</v>
          </cell>
        </row>
        <row r="174">
          <cell r="A174">
            <v>20131.575</v>
          </cell>
          <cell r="B174">
            <v>20131.575</v>
          </cell>
          <cell r="C174">
            <v>20131.575</v>
          </cell>
          <cell r="D174">
            <v>20131.575</v>
          </cell>
          <cell r="E174">
            <v>20131.575</v>
          </cell>
          <cell r="F174">
            <v>20131.575</v>
          </cell>
          <cell r="G174">
            <v>20131.575</v>
          </cell>
          <cell r="H174">
            <v>20131.575</v>
          </cell>
          <cell r="I174">
            <v>20131.575</v>
          </cell>
          <cell r="J174">
            <v>20131.575</v>
          </cell>
          <cell r="K174">
            <v>20131.575</v>
          </cell>
          <cell r="L174">
            <v>20131.575</v>
          </cell>
          <cell r="M174">
            <v>20131.575</v>
          </cell>
          <cell r="N174">
            <v>20131.575</v>
          </cell>
          <cell r="O174">
            <v>20131.575</v>
          </cell>
        </row>
        <row r="175">
          <cell r="A175">
            <v>20131.575</v>
          </cell>
          <cell r="B175">
            <v>20131.575</v>
          </cell>
          <cell r="C175">
            <v>20131.575</v>
          </cell>
          <cell r="D175">
            <v>20131.575</v>
          </cell>
          <cell r="E175">
            <v>20131.575</v>
          </cell>
          <cell r="F175">
            <v>20131.575</v>
          </cell>
          <cell r="G175">
            <v>20131.575</v>
          </cell>
          <cell r="H175">
            <v>20131.575</v>
          </cell>
          <cell r="I175">
            <v>20131.575</v>
          </cell>
          <cell r="J175">
            <v>20131.575</v>
          </cell>
          <cell r="K175">
            <v>20131.575</v>
          </cell>
          <cell r="L175">
            <v>20131.575</v>
          </cell>
          <cell r="M175">
            <v>20131.575</v>
          </cell>
          <cell r="N175">
            <v>20131.575</v>
          </cell>
          <cell r="O175">
            <v>20131.575</v>
          </cell>
        </row>
        <row r="176">
          <cell r="A176">
            <v>20131.575</v>
          </cell>
          <cell r="B176">
            <v>20131.575</v>
          </cell>
          <cell r="C176">
            <v>20131.575</v>
          </cell>
          <cell r="D176">
            <v>20131.575</v>
          </cell>
          <cell r="E176">
            <v>20131.575</v>
          </cell>
          <cell r="F176">
            <v>20131.575</v>
          </cell>
          <cell r="G176">
            <v>20131.575</v>
          </cell>
          <cell r="H176">
            <v>20131.575</v>
          </cell>
          <cell r="I176">
            <v>20131.575</v>
          </cell>
          <cell r="J176">
            <v>20131.575</v>
          </cell>
          <cell r="K176">
            <v>20131.575</v>
          </cell>
          <cell r="L176">
            <v>20131.575</v>
          </cell>
          <cell r="M176">
            <v>20131.575</v>
          </cell>
          <cell r="N176">
            <v>20131.575</v>
          </cell>
          <cell r="O176">
            <v>20131.575</v>
          </cell>
        </row>
        <row r="177">
          <cell r="A177">
            <v>20131.575</v>
          </cell>
          <cell r="B177">
            <v>20131.575</v>
          </cell>
          <cell r="C177">
            <v>20131.575</v>
          </cell>
          <cell r="D177">
            <v>20131.575</v>
          </cell>
          <cell r="E177">
            <v>20131.575</v>
          </cell>
          <cell r="F177">
            <v>20131.575</v>
          </cell>
          <cell r="G177">
            <v>20131.575</v>
          </cell>
          <cell r="H177">
            <v>20131.575</v>
          </cell>
          <cell r="I177">
            <v>20131.575</v>
          </cell>
          <cell r="J177">
            <v>20131.575</v>
          </cell>
          <cell r="K177">
            <v>20131.575</v>
          </cell>
          <cell r="L177">
            <v>20131.575</v>
          </cell>
          <cell r="M177">
            <v>20131.575</v>
          </cell>
          <cell r="N177">
            <v>20131.575</v>
          </cell>
          <cell r="O177">
            <v>20131.575</v>
          </cell>
        </row>
        <row r="178">
          <cell r="A178">
            <v>20131.575</v>
          </cell>
          <cell r="B178">
            <v>20131.575</v>
          </cell>
          <cell r="C178">
            <v>20131.575</v>
          </cell>
          <cell r="D178">
            <v>20131.575</v>
          </cell>
          <cell r="E178">
            <v>20131.575</v>
          </cell>
          <cell r="F178">
            <v>20131.575</v>
          </cell>
          <cell r="G178">
            <v>20131.575</v>
          </cell>
          <cell r="H178">
            <v>20131.575</v>
          </cell>
          <cell r="I178">
            <v>20131.575</v>
          </cell>
          <cell r="J178">
            <v>20131.575</v>
          </cell>
          <cell r="K178">
            <v>20131.575</v>
          </cell>
          <cell r="L178">
            <v>20131.575</v>
          </cell>
          <cell r="M178">
            <v>20131.575</v>
          </cell>
          <cell r="N178">
            <v>20131.575</v>
          </cell>
          <cell r="O178">
            <v>20131.575</v>
          </cell>
        </row>
        <row r="179">
          <cell r="A179">
            <v>20131.575</v>
          </cell>
          <cell r="B179">
            <v>20131.575</v>
          </cell>
          <cell r="C179">
            <v>20131.575</v>
          </cell>
          <cell r="D179">
            <v>20131.575</v>
          </cell>
          <cell r="E179">
            <v>20131.575</v>
          </cell>
          <cell r="F179">
            <v>20131.575</v>
          </cell>
          <cell r="G179">
            <v>20131.575</v>
          </cell>
          <cell r="H179">
            <v>20131.575</v>
          </cell>
          <cell r="I179">
            <v>20131.575</v>
          </cell>
          <cell r="J179">
            <v>20131.575</v>
          </cell>
          <cell r="K179">
            <v>20131.575</v>
          </cell>
          <cell r="L179">
            <v>20131.575</v>
          </cell>
          <cell r="M179">
            <v>20131.575</v>
          </cell>
          <cell r="N179">
            <v>20131.575</v>
          </cell>
          <cell r="O179">
            <v>20131.575</v>
          </cell>
        </row>
        <row r="180">
          <cell r="A180">
            <v>20131.575</v>
          </cell>
          <cell r="B180">
            <v>20131.575</v>
          </cell>
          <cell r="C180">
            <v>20131.575</v>
          </cell>
          <cell r="D180">
            <v>20131.575</v>
          </cell>
          <cell r="E180">
            <v>20131.575</v>
          </cell>
          <cell r="F180">
            <v>20131.575</v>
          </cell>
          <cell r="G180">
            <v>20131.575</v>
          </cell>
          <cell r="H180">
            <v>20131.575</v>
          </cell>
          <cell r="I180">
            <v>20131.575</v>
          </cell>
          <cell r="J180">
            <v>20131.575</v>
          </cell>
          <cell r="K180">
            <v>20131.575</v>
          </cell>
          <cell r="L180">
            <v>20131.575</v>
          </cell>
          <cell r="M180">
            <v>20131.575</v>
          </cell>
          <cell r="N180">
            <v>20131.575</v>
          </cell>
          <cell r="O180">
            <v>20131.575</v>
          </cell>
        </row>
        <row r="181">
          <cell r="A181">
            <v>20131.575</v>
          </cell>
          <cell r="B181">
            <v>20131.575</v>
          </cell>
          <cell r="C181">
            <v>20131.575</v>
          </cell>
          <cell r="D181">
            <v>20131.575</v>
          </cell>
          <cell r="E181">
            <v>20131.575</v>
          </cell>
          <cell r="F181">
            <v>20131.575</v>
          </cell>
          <cell r="G181">
            <v>20131.575</v>
          </cell>
          <cell r="H181">
            <v>20131.575</v>
          </cell>
          <cell r="I181">
            <v>20131.575</v>
          </cell>
          <cell r="J181">
            <v>20131.575</v>
          </cell>
          <cell r="K181">
            <v>20131.575</v>
          </cell>
          <cell r="L181">
            <v>20131.575</v>
          </cell>
          <cell r="M181">
            <v>20131.575</v>
          </cell>
          <cell r="N181">
            <v>20131.575</v>
          </cell>
          <cell r="O181">
            <v>20131.575</v>
          </cell>
        </row>
        <row r="182">
          <cell r="A182">
            <v>20131.575</v>
          </cell>
          <cell r="B182">
            <v>20131.575</v>
          </cell>
          <cell r="C182">
            <v>20131.575</v>
          </cell>
          <cell r="D182">
            <v>20131.575</v>
          </cell>
          <cell r="E182">
            <v>20131.575</v>
          </cell>
          <cell r="F182">
            <v>20131.575</v>
          </cell>
          <cell r="G182">
            <v>20131.575</v>
          </cell>
          <cell r="H182">
            <v>20131.575</v>
          </cell>
          <cell r="I182">
            <v>20131.575</v>
          </cell>
          <cell r="J182">
            <v>20131.575</v>
          </cell>
          <cell r="K182">
            <v>20131.575</v>
          </cell>
          <cell r="L182">
            <v>20131.575</v>
          </cell>
          <cell r="M182">
            <v>20131.575</v>
          </cell>
          <cell r="N182">
            <v>20131.575</v>
          </cell>
          <cell r="O182">
            <v>20131.575</v>
          </cell>
        </row>
        <row r="183">
          <cell r="A183">
            <v>20131.575</v>
          </cell>
          <cell r="B183">
            <v>20131.575</v>
          </cell>
          <cell r="C183">
            <v>20131.575</v>
          </cell>
          <cell r="D183">
            <v>20131.575</v>
          </cell>
          <cell r="E183">
            <v>20131.575</v>
          </cell>
          <cell r="F183">
            <v>20131.575</v>
          </cell>
          <cell r="G183">
            <v>20131.575</v>
          </cell>
          <cell r="H183">
            <v>20131.575</v>
          </cell>
          <cell r="I183">
            <v>20131.575</v>
          </cell>
          <cell r="J183">
            <v>20131.575</v>
          </cell>
          <cell r="K183">
            <v>20131.575</v>
          </cell>
          <cell r="L183">
            <v>20131.575</v>
          </cell>
          <cell r="M183">
            <v>20131.575</v>
          </cell>
          <cell r="N183">
            <v>20131.575</v>
          </cell>
          <cell r="O183">
            <v>20131.575</v>
          </cell>
        </row>
        <row r="184">
          <cell r="A184">
            <v>20131.575</v>
          </cell>
          <cell r="B184">
            <v>20131.575</v>
          </cell>
          <cell r="C184">
            <v>20131.575</v>
          </cell>
          <cell r="D184">
            <v>20131.575</v>
          </cell>
          <cell r="E184">
            <v>20131.575</v>
          </cell>
          <cell r="F184">
            <v>20131.575</v>
          </cell>
          <cell r="G184">
            <v>20131.575</v>
          </cell>
          <cell r="H184">
            <v>20131.575</v>
          </cell>
          <cell r="I184">
            <v>20131.575</v>
          </cell>
          <cell r="J184">
            <v>20131.575</v>
          </cell>
          <cell r="K184">
            <v>20131.575</v>
          </cell>
          <cell r="L184">
            <v>20131.575</v>
          </cell>
          <cell r="M184">
            <v>20131.575</v>
          </cell>
          <cell r="N184">
            <v>20131.575</v>
          </cell>
          <cell r="O184">
            <v>20131.575</v>
          </cell>
        </row>
        <row r="185">
          <cell r="A185">
            <v>20131.575</v>
          </cell>
          <cell r="B185">
            <v>20131.575</v>
          </cell>
          <cell r="C185">
            <v>20131.575</v>
          </cell>
          <cell r="D185">
            <v>20131.575</v>
          </cell>
          <cell r="E185">
            <v>20131.575</v>
          </cell>
          <cell r="F185">
            <v>20131.575</v>
          </cell>
          <cell r="G185">
            <v>20131.575</v>
          </cell>
          <cell r="H185">
            <v>20131.575</v>
          </cell>
          <cell r="I185">
            <v>20131.575</v>
          </cell>
          <cell r="J185">
            <v>20131.575</v>
          </cell>
          <cell r="K185">
            <v>20131.575</v>
          </cell>
          <cell r="L185">
            <v>20131.575</v>
          </cell>
          <cell r="M185">
            <v>20131.575</v>
          </cell>
          <cell r="N185">
            <v>20131.575</v>
          </cell>
          <cell r="O185">
            <v>20131.575</v>
          </cell>
        </row>
        <row r="186">
          <cell r="A186">
            <v>20131.575</v>
          </cell>
          <cell r="B186">
            <v>20131.575</v>
          </cell>
          <cell r="C186">
            <v>20131.575</v>
          </cell>
          <cell r="D186">
            <v>20131.575</v>
          </cell>
          <cell r="E186">
            <v>20131.575</v>
          </cell>
          <cell r="F186">
            <v>20131.575</v>
          </cell>
          <cell r="G186">
            <v>20131.575</v>
          </cell>
          <cell r="H186">
            <v>20131.575</v>
          </cell>
          <cell r="I186">
            <v>20131.575</v>
          </cell>
          <cell r="J186">
            <v>20131.575</v>
          </cell>
          <cell r="K186">
            <v>20131.575</v>
          </cell>
          <cell r="L186">
            <v>20131.575</v>
          </cell>
          <cell r="M186">
            <v>20131.575</v>
          </cell>
          <cell r="N186">
            <v>20131.575</v>
          </cell>
          <cell r="O186">
            <v>20131.575</v>
          </cell>
        </row>
        <row r="187">
          <cell r="A187">
            <v>20131.575</v>
          </cell>
          <cell r="B187">
            <v>20131.575</v>
          </cell>
          <cell r="C187">
            <v>20131.575</v>
          </cell>
          <cell r="D187">
            <v>20131.575</v>
          </cell>
          <cell r="E187">
            <v>20131.575</v>
          </cell>
          <cell r="F187">
            <v>20131.575</v>
          </cell>
          <cell r="G187">
            <v>20131.575</v>
          </cell>
          <cell r="H187">
            <v>20131.575</v>
          </cell>
          <cell r="I187">
            <v>20131.575</v>
          </cell>
          <cell r="J187">
            <v>20131.575</v>
          </cell>
          <cell r="K187">
            <v>20131.575</v>
          </cell>
          <cell r="L187">
            <v>20131.575</v>
          </cell>
          <cell r="M187">
            <v>20131.575</v>
          </cell>
          <cell r="N187">
            <v>20131.575</v>
          </cell>
          <cell r="O187">
            <v>20131.575</v>
          </cell>
        </row>
        <row r="188">
          <cell r="A188">
            <v>20131.575</v>
          </cell>
          <cell r="B188">
            <v>20131.575</v>
          </cell>
          <cell r="C188">
            <v>20131.575</v>
          </cell>
          <cell r="D188">
            <v>20131.575</v>
          </cell>
          <cell r="E188">
            <v>20131.575</v>
          </cell>
          <cell r="F188">
            <v>20131.575</v>
          </cell>
          <cell r="G188">
            <v>20131.575</v>
          </cell>
          <cell r="H188">
            <v>20131.575</v>
          </cell>
          <cell r="I188">
            <v>20131.575</v>
          </cell>
          <cell r="J188">
            <v>20131.575</v>
          </cell>
          <cell r="K188">
            <v>20131.575</v>
          </cell>
          <cell r="L188">
            <v>20131.575</v>
          </cell>
          <cell r="M188">
            <v>20131.575</v>
          </cell>
          <cell r="N188">
            <v>20131.575</v>
          </cell>
          <cell r="O188">
            <v>20131.575</v>
          </cell>
        </row>
        <row r="189">
          <cell r="A189">
            <v>20131.575</v>
          </cell>
          <cell r="B189">
            <v>20131.575</v>
          </cell>
          <cell r="C189">
            <v>20131.575</v>
          </cell>
          <cell r="D189">
            <v>20131.575</v>
          </cell>
          <cell r="E189">
            <v>20131.575</v>
          </cell>
          <cell r="F189">
            <v>20131.575</v>
          </cell>
          <cell r="G189">
            <v>20131.575</v>
          </cell>
          <cell r="H189">
            <v>20131.575</v>
          </cell>
          <cell r="I189">
            <v>20131.575</v>
          </cell>
          <cell r="J189">
            <v>20131.575</v>
          </cell>
          <cell r="K189">
            <v>20131.575</v>
          </cell>
          <cell r="L189">
            <v>20131.575</v>
          </cell>
          <cell r="M189">
            <v>20131.575</v>
          </cell>
          <cell r="N189">
            <v>20131.575</v>
          </cell>
          <cell r="O189">
            <v>20131.575</v>
          </cell>
        </row>
        <row r="190">
          <cell r="A190">
            <v>20131.575</v>
          </cell>
          <cell r="B190">
            <v>20131.575</v>
          </cell>
          <cell r="C190">
            <v>20131.575</v>
          </cell>
          <cell r="D190">
            <v>20131.575</v>
          </cell>
          <cell r="E190">
            <v>20131.575</v>
          </cell>
          <cell r="F190">
            <v>20131.575</v>
          </cell>
          <cell r="G190">
            <v>20131.575</v>
          </cell>
          <cell r="H190">
            <v>20131.575</v>
          </cell>
          <cell r="I190">
            <v>20131.575</v>
          </cell>
          <cell r="J190">
            <v>20131.575</v>
          </cell>
          <cell r="K190">
            <v>20131.575</v>
          </cell>
          <cell r="L190">
            <v>20131.575</v>
          </cell>
          <cell r="M190">
            <v>20131.575</v>
          </cell>
          <cell r="N190">
            <v>20131.575</v>
          </cell>
          <cell r="O190">
            <v>20131.575</v>
          </cell>
        </row>
        <row r="191">
          <cell r="A191">
            <v>20131.575</v>
          </cell>
          <cell r="B191">
            <v>20131.575</v>
          </cell>
          <cell r="C191">
            <v>20131.575</v>
          </cell>
          <cell r="D191">
            <v>20131.575</v>
          </cell>
          <cell r="E191">
            <v>20131.575</v>
          </cell>
          <cell r="F191">
            <v>20131.575</v>
          </cell>
          <cell r="G191">
            <v>20131.575</v>
          </cell>
          <cell r="H191">
            <v>20131.575</v>
          </cell>
          <cell r="I191">
            <v>20131.575</v>
          </cell>
          <cell r="J191">
            <v>20131.575</v>
          </cell>
          <cell r="K191">
            <v>20131.575</v>
          </cell>
          <cell r="L191">
            <v>20131.575</v>
          </cell>
          <cell r="M191">
            <v>20131.575</v>
          </cell>
          <cell r="N191">
            <v>20131.575</v>
          </cell>
          <cell r="O191">
            <v>20131.575</v>
          </cell>
        </row>
        <row r="192">
          <cell r="A192">
            <v>20131.575</v>
          </cell>
          <cell r="B192">
            <v>20131.575</v>
          </cell>
          <cell r="C192">
            <v>20131.575</v>
          </cell>
          <cell r="D192">
            <v>20131.575</v>
          </cell>
          <cell r="E192">
            <v>20131.575</v>
          </cell>
          <cell r="F192">
            <v>20131.575</v>
          </cell>
          <cell r="G192">
            <v>20131.575</v>
          </cell>
          <cell r="H192">
            <v>20131.575</v>
          </cell>
          <cell r="I192">
            <v>20131.575</v>
          </cell>
          <cell r="J192">
            <v>20131.575</v>
          </cell>
          <cell r="K192">
            <v>20131.575</v>
          </cell>
          <cell r="L192">
            <v>20131.575</v>
          </cell>
          <cell r="M192">
            <v>20131.575</v>
          </cell>
          <cell r="N192">
            <v>20131.575</v>
          </cell>
          <cell r="O192">
            <v>20131.575</v>
          </cell>
        </row>
        <row r="193">
          <cell r="A193">
            <v>20131.575</v>
          </cell>
          <cell r="B193">
            <v>20131.575</v>
          </cell>
          <cell r="C193">
            <v>20131.575</v>
          </cell>
          <cell r="D193">
            <v>20131.575</v>
          </cell>
          <cell r="E193">
            <v>20131.575</v>
          </cell>
          <cell r="F193">
            <v>20131.575</v>
          </cell>
          <cell r="G193">
            <v>20131.575</v>
          </cell>
          <cell r="H193">
            <v>20131.575</v>
          </cell>
          <cell r="I193">
            <v>20131.575</v>
          </cell>
          <cell r="J193">
            <v>20131.575</v>
          </cell>
          <cell r="K193">
            <v>20131.575</v>
          </cell>
          <cell r="L193">
            <v>20131.575</v>
          </cell>
          <cell r="M193">
            <v>20131.575</v>
          </cell>
          <cell r="N193">
            <v>20131.575</v>
          </cell>
          <cell r="O193">
            <v>20131.575</v>
          </cell>
        </row>
        <row r="194">
          <cell r="A194">
            <v>20131.575</v>
          </cell>
          <cell r="B194">
            <v>20131.575</v>
          </cell>
          <cell r="C194">
            <v>20131.575</v>
          </cell>
          <cell r="D194">
            <v>20131.575</v>
          </cell>
          <cell r="E194">
            <v>20131.575</v>
          </cell>
          <cell r="F194">
            <v>20131.575</v>
          </cell>
          <cell r="G194">
            <v>20131.575</v>
          </cell>
          <cell r="H194">
            <v>20131.575</v>
          </cell>
          <cell r="I194">
            <v>20131.575</v>
          </cell>
          <cell r="J194">
            <v>20131.575</v>
          </cell>
          <cell r="K194">
            <v>20131.575</v>
          </cell>
          <cell r="L194">
            <v>20131.575</v>
          </cell>
          <cell r="M194">
            <v>20131.575</v>
          </cell>
          <cell r="N194">
            <v>20131.575</v>
          </cell>
          <cell r="O194">
            <v>20131.575</v>
          </cell>
        </row>
        <row r="195">
          <cell r="A195">
            <v>20131.575</v>
          </cell>
          <cell r="B195">
            <v>20131.575</v>
          </cell>
          <cell r="C195">
            <v>20131.575</v>
          </cell>
          <cell r="D195">
            <v>20131.575</v>
          </cell>
          <cell r="E195">
            <v>20131.575</v>
          </cell>
          <cell r="F195">
            <v>20131.575</v>
          </cell>
          <cell r="G195">
            <v>20131.575</v>
          </cell>
          <cell r="H195">
            <v>20131.575</v>
          </cell>
          <cell r="I195">
            <v>20131.575</v>
          </cell>
          <cell r="J195">
            <v>20131.575</v>
          </cell>
          <cell r="K195">
            <v>20131.575</v>
          </cell>
          <cell r="L195">
            <v>20131.575</v>
          </cell>
          <cell r="M195">
            <v>20131.575</v>
          </cell>
          <cell r="N195">
            <v>20131.575</v>
          </cell>
          <cell r="O195">
            <v>20131.575</v>
          </cell>
        </row>
        <row r="196">
          <cell r="A196">
            <v>20131.575</v>
          </cell>
          <cell r="B196">
            <v>20131.575</v>
          </cell>
          <cell r="C196">
            <v>20131.575</v>
          </cell>
          <cell r="D196">
            <v>20131.575</v>
          </cell>
          <cell r="E196">
            <v>20131.575</v>
          </cell>
          <cell r="F196">
            <v>20131.575</v>
          </cell>
          <cell r="G196">
            <v>20131.575</v>
          </cell>
          <cell r="H196">
            <v>20131.575</v>
          </cell>
          <cell r="I196">
            <v>20131.575</v>
          </cell>
          <cell r="J196">
            <v>20131.575</v>
          </cell>
          <cell r="K196">
            <v>20131.575</v>
          </cell>
          <cell r="L196">
            <v>20131.575</v>
          </cell>
          <cell r="M196">
            <v>20131.575</v>
          </cell>
          <cell r="N196">
            <v>20131.575</v>
          </cell>
          <cell r="O196">
            <v>20131.575</v>
          </cell>
        </row>
        <row r="197">
          <cell r="A197">
            <v>20131.575</v>
          </cell>
          <cell r="B197">
            <v>20131.575</v>
          </cell>
          <cell r="C197">
            <v>20131.575</v>
          </cell>
          <cell r="D197">
            <v>20131.575</v>
          </cell>
          <cell r="E197">
            <v>20131.575</v>
          </cell>
          <cell r="F197">
            <v>20131.575</v>
          </cell>
          <cell r="G197">
            <v>20131.575</v>
          </cell>
          <cell r="H197">
            <v>20131.575</v>
          </cell>
          <cell r="I197">
            <v>20131.575</v>
          </cell>
          <cell r="J197">
            <v>20131.575</v>
          </cell>
          <cell r="K197">
            <v>20131.575</v>
          </cell>
          <cell r="L197">
            <v>20131.575</v>
          </cell>
          <cell r="M197">
            <v>20131.575</v>
          </cell>
          <cell r="N197">
            <v>20131.575</v>
          </cell>
          <cell r="O197">
            <v>20131.575</v>
          </cell>
        </row>
        <row r="198">
          <cell r="A198">
            <v>20131.575</v>
          </cell>
          <cell r="B198">
            <v>20131.575</v>
          </cell>
          <cell r="C198">
            <v>20131.575</v>
          </cell>
          <cell r="D198">
            <v>20131.575</v>
          </cell>
          <cell r="E198">
            <v>20131.575</v>
          </cell>
          <cell r="F198">
            <v>20131.575</v>
          </cell>
          <cell r="G198">
            <v>20131.575</v>
          </cell>
          <cell r="H198">
            <v>20131.575</v>
          </cell>
          <cell r="I198">
            <v>20131.575</v>
          </cell>
          <cell r="J198">
            <v>20131.575</v>
          </cell>
          <cell r="K198">
            <v>20131.575</v>
          </cell>
          <cell r="L198">
            <v>20131.575</v>
          </cell>
          <cell r="M198">
            <v>20131.575</v>
          </cell>
          <cell r="N198">
            <v>20131.575</v>
          </cell>
          <cell r="O198">
            <v>20131.575</v>
          </cell>
        </row>
        <row r="199">
          <cell r="A199">
            <v>20131.575</v>
          </cell>
          <cell r="B199">
            <v>20131.575</v>
          </cell>
          <cell r="C199">
            <v>20131.575</v>
          </cell>
          <cell r="D199">
            <v>20131.575</v>
          </cell>
          <cell r="E199">
            <v>20131.575</v>
          </cell>
          <cell r="F199">
            <v>20131.575</v>
          </cell>
          <cell r="G199">
            <v>20131.575</v>
          </cell>
          <cell r="H199">
            <v>20131.575</v>
          </cell>
          <cell r="I199">
            <v>20131.575</v>
          </cell>
          <cell r="J199">
            <v>20131.575</v>
          </cell>
          <cell r="K199">
            <v>20131.575</v>
          </cell>
          <cell r="L199">
            <v>20131.575</v>
          </cell>
          <cell r="M199">
            <v>20131.575</v>
          </cell>
          <cell r="N199">
            <v>20131.575</v>
          </cell>
          <cell r="O199">
            <v>20131.575</v>
          </cell>
        </row>
        <row r="200">
          <cell r="A200">
            <v>20131.575</v>
          </cell>
          <cell r="B200">
            <v>20131.575</v>
          </cell>
          <cell r="C200">
            <v>20131.575</v>
          </cell>
          <cell r="D200">
            <v>20131.575</v>
          </cell>
          <cell r="E200">
            <v>20131.575</v>
          </cell>
          <cell r="F200">
            <v>20131.575</v>
          </cell>
          <cell r="G200">
            <v>20131.575</v>
          </cell>
          <cell r="H200">
            <v>20131.575</v>
          </cell>
          <cell r="I200">
            <v>20131.575</v>
          </cell>
          <cell r="J200">
            <v>20131.575</v>
          </cell>
          <cell r="K200">
            <v>20131.575</v>
          </cell>
          <cell r="L200">
            <v>20131.575</v>
          </cell>
          <cell r="M200">
            <v>20131.575</v>
          </cell>
          <cell r="N200">
            <v>20131.575</v>
          </cell>
          <cell r="O200">
            <v>20131.575</v>
          </cell>
        </row>
        <row r="201">
          <cell r="A201">
            <v>20131.575</v>
          </cell>
          <cell r="B201">
            <v>20131.575</v>
          </cell>
          <cell r="C201">
            <v>20131.575</v>
          </cell>
          <cell r="D201">
            <v>20131.575</v>
          </cell>
          <cell r="E201">
            <v>20131.575</v>
          </cell>
          <cell r="F201">
            <v>20131.575</v>
          </cell>
          <cell r="G201">
            <v>20131.575</v>
          </cell>
          <cell r="H201">
            <v>20131.575</v>
          </cell>
          <cell r="I201">
            <v>20131.575</v>
          </cell>
          <cell r="J201">
            <v>20131.575</v>
          </cell>
          <cell r="K201">
            <v>20131.575</v>
          </cell>
          <cell r="L201">
            <v>20131.575</v>
          </cell>
          <cell r="M201">
            <v>20131.575</v>
          </cell>
          <cell r="N201">
            <v>20131.575</v>
          </cell>
          <cell r="O201">
            <v>20131.575</v>
          </cell>
        </row>
        <row r="202">
          <cell r="A202">
            <v>20131.575</v>
          </cell>
          <cell r="B202">
            <v>20131.575</v>
          </cell>
          <cell r="C202">
            <v>20131.575</v>
          </cell>
          <cell r="D202">
            <v>20131.575</v>
          </cell>
          <cell r="E202">
            <v>20131.575</v>
          </cell>
          <cell r="F202">
            <v>20131.575</v>
          </cell>
          <cell r="G202">
            <v>20131.575</v>
          </cell>
          <cell r="H202">
            <v>20131.575</v>
          </cell>
          <cell r="I202">
            <v>20131.575</v>
          </cell>
          <cell r="J202">
            <v>20131.575</v>
          </cell>
          <cell r="K202">
            <v>20131.575</v>
          </cell>
          <cell r="L202">
            <v>20131.575</v>
          </cell>
          <cell r="M202">
            <v>20131.575</v>
          </cell>
          <cell r="N202">
            <v>20131.575</v>
          </cell>
          <cell r="O202">
            <v>20131.575</v>
          </cell>
        </row>
        <row r="203">
          <cell r="A203">
            <v>20131.575</v>
          </cell>
          <cell r="B203">
            <v>20131.575</v>
          </cell>
          <cell r="C203">
            <v>20131.575</v>
          </cell>
          <cell r="D203">
            <v>20131.575</v>
          </cell>
          <cell r="E203">
            <v>20131.575</v>
          </cell>
          <cell r="F203">
            <v>20131.575</v>
          </cell>
          <cell r="G203">
            <v>20131.575</v>
          </cell>
          <cell r="H203">
            <v>20131.575</v>
          </cell>
          <cell r="I203">
            <v>20131.575</v>
          </cell>
          <cell r="J203">
            <v>20131.575</v>
          </cell>
          <cell r="K203">
            <v>20131.575</v>
          </cell>
          <cell r="L203">
            <v>20131.575</v>
          </cell>
          <cell r="M203">
            <v>20131.575</v>
          </cell>
          <cell r="N203">
            <v>20131.575</v>
          </cell>
          <cell r="O203">
            <v>20131.575</v>
          </cell>
        </row>
        <row r="204">
          <cell r="A204">
            <v>20131.575</v>
          </cell>
          <cell r="B204">
            <v>20131.575</v>
          </cell>
          <cell r="C204">
            <v>20131.575</v>
          </cell>
          <cell r="D204">
            <v>20131.575</v>
          </cell>
          <cell r="E204">
            <v>20131.575</v>
          </cell>
          <cell r="F204">
            <v>20131.575</v>
          </cell>
          <cell r="G204">
            <v>20131.575</v>
          </cell>
          <cell r="H204">
            <v>20131.575</v>
          </cell>
          <cell r="I204">
            <v>20131.575</v>
          </cell>
          <cell r="J204">
            <v>20131.575</v>
          </cell>
          <cell r="K204">
            <v>20131.575</v>
          </cell>
          <cell r="L204">
            <v>20131.575</v>
          </cell>
          <cell r="M204">
            <v>20131.575</v>
          </cell>
          <cell r="N204">
            <v>20131.575</v>
          </cell>
          <cell r="O204">
            <v>20131.575</v>
          </cell>
        </row>
        <row r="205">
          <cell r="A205">
            <v>20131.575</v>
          </cell>
          <cell r="B205">
            <v>20131.575</v>
          </cell>
          <cell r="C205">
            <v>20131.575</v>
          </cell>
          <cell r="D205">
            <v>20131.575</v>
          </cell>
          <cell r="E205">
            <v>20131.575</v>
          </cell>
          <cell r="F205">
            <v>20131.575</v>
          </cell>
          <cell r="G205">
            <v>20131.575</v>
          </cell>
          <cell r="H205">
            <v>20131.575</v>
          </cell>
          <cell r="I205">
            <v>20131.575</v>
          </cell>
          <cell r="J205">
            <v>20131.575</v>
          </cell>
          <cell r="K205">
            <v>20131.575</v>
          </cell>
          <cell r="L205">
            <v>20131.575</v>
          </cell>
          <cell r="M205">
            <v>20131.575</v>
          </cell>
          <cell r="N205">
            <v>20131.575</v>
          </cell>
          <cell r="O205">
            <v>20131.575</v>
          </cell>
        </row>
        <row r="206">
          <cell r="A206">
            <v>20131.575</v>
          </cell>
          <cell r="B206">
            <v>20131.575</v>
          </cell>
          <cell r="C206">
            <v>20131.575</v>
          </cell>
          <cell r="D206">
            <v>20131.575</v>
          </cell>
          <cell r="E206">
            <v>20131.575</v>
          </cell>
          <cell r="F206">
            <v>20131.575</v>
          </cell>
          <cell r="G206">
            <v>20131.575</v>
          </cell>
          <cell r="H206">
            <v>20131.575</v>
          </cell>
          <cell r="I206">
            <v>20131.575</v>
          </cell>
          <cell r="J206">
            <v>20131.575</v>
          </cell>
          <cell r="K206">
            <v>20131.575</v>
          </cell>
          <cell r="L206">
            <v>20131.575</v>
          </cell>
          <cell r="M206">
            <v>20131.575</v>
          </cell>
          <cell r="N206">
            <v>20131.575</v>
          </cell>
          <cell r="O206">
            <v>20131.575</v>
          </cell>
        </row>
        <row r="207">
          <cell r="A207">
            <v>20131.575</v>
          </cell>
          <cell r="B207">
            <v>20131.575</v>
          </cell>
          <cell r="C207">
            <v>20131.575</v>
          </cell>
          <cell r="D207">
            <v>20131.575</v>
          </cell>
          <cell r="E207">
            <v>20131.575</v>
          </cell>
          <cell r="F207">
            <v>20131.575</v>
          </cell>
          <cell r="G207">
            <v>20131.575</v>
          </cell>
          <cell r="H207">
            <v>20131.575</v>
          </cell>
          <cell r="I207">
            <v>20131.575</v>
          </cell>
          <cell r="J207">
            <v>20131.575</v>
          </cell>
          <cell r="K207">
            <v>20131.575</v>
          </cell>
          <cell r="L207">
            <v>20131.575</v>
          </cell>
          <cell r="M207">
            <v>20131.575</v>
          </cell>
          <cell r="N207">
            <v>20131.575</v>
          </cell>
          <cell r="O207">
            <v>20131.575</v>
          </cell>
        </row>
        <row r="208">
          <cell r="A208">
            <v>20131.575</v>
          </cell>
          <cell r="B208">
            <v>20131.575</v>
          </cell>
          <cell r="C208">
            <v>20131.575</v>
          </cell>
          <cell r="D208">
            <v>20131.575</v>
          </cell>
          <cell r="E208">
            <v>20131.575</v>
          </cell>
          <cell r="F208">
            <v>20131.575</v>
          </cell>
          <cell r="G208">
            <v>20131.575</v>
          </cell>
          <cell r="H208">
            <v>20131.575</v>
          </cell>
          <cell r="I208">
            <v>20131.575</v>
          </cell>
          <cell r="J208">
            <v>20131.575</v>
          </cell>
          <cell r="K208">
            <v>20131.575</v>
          </cell>
          <cell r="L208">
            <v>20131.575</v>
          </cell>
          <cell r="M208">
            <v>20131.575</v>
          </cell>
          <cell r="N208">
            <v>20131.575</v>
          </cell>
          <cell r="O208">
            <v>20131.575</v>
          </cell>
        </row>
        <row r="209">
          <cell r="A209">
            <v>20131.575</v>
          </cell>
          <cell r="B209">
            <v>20131.575</v>
          </cell>
          <cell r="C209">
            <v>20131.575</v>
          </cell>
          <cell r="D209">
            <v>20131.575</v>
          </cell>
          <cell r="E209">
            <v>20131.575</v>
          </cell>
          <cell r="F209">
            <v>20131.575</v>
          </cell>
          <cell r="G209">
            <v>20131.575</v>
          </cell>
          <cell r="H209">
            <v>20131.575</v>
          </cell>
          <cell r="I209">
            <v>20131.575</v>
          </cell>
          <cell r="J209">
            <v>20131.575</v>
          </cell>
          <cell r="K209">
            <v>20131.575</v>
          </cell>
          <cell r="L209">
            <v>20131.575</v>
          </cell>
          <cell r="M209">
            <v>20131.575</v>
          </cell>
          <cell r="N209">
            <v>20131.575</v>
          </cell>
          <cell r="O209">
            <v>20131.575</v>
          </cell>
        </row>
        <row r="210">
          <cell r="A210">
            <v>20131.575</v>
          </cell>
          <cell r="B210">
            <v>20131.575</v>
          </cell>
          <cell r="C210">
            <v>20131.575</v>
          </cell>
          <cell r="D210">
            <v>20131.575</v>
          </cell>
          <cell r="E210">
            <v>20131.575</v>
          </cell>
          <cell r="F210">
            <v>20131.575</v>
          </cell>
          <cell r="G210">
            <v>20131.575</v>
          </cell>
          <cell r="H210">
            <v>20131.575</v>
          </cell>
          <cell r="I210">
            <v>20131.575</v>
          </cell>
          <cell r="J210">
            <v>20131.575</v>
          </cell>
          <cell r="K210">
            <v>20131.575</v>
          </cell>
          <cell r="L210">
            <v>20131.575</v>
          </cell>
          <cell r="M210">
            <v>20131.575</v>
          </cell>
          <cell r="N210">
            <v>20131.575</v>
          </cell>
          <cell r="O210">
            <v>20131.575</v>
          </cell>
        </row>
        <row r="211">
          <cell r="A211">
            <v>20131.575</v>
          </cell>
          <cell r="B211">
            <v>20131.575</v>
          </cell>
          <cell r="C211">
            <v>20131.575</v>
          </cell>
          <cell r="D211">
            <v>20131.575</v>
          </cell>
          <cell r="E211">
            <v>20131.575</v>
          </cell>
          <cell r="F211">
            <v>20131.575</v>
          </cell>
          <cell r="G211">
            <v>20131.575</v>
          </cell>
          <cell r="H211">
            <v>20131.575</v>
          </cell>
          <cell r="I211">
            <v>20131.575</v>
          </cell>
          <cell r="J211">
            <v>20131.575</v>
          </cell>
          <cell r="K211">
            <v>20131.575</v>
          </cell>
          <cell r="L211">
            <v>20131.575</v>
          </cell>
          <cell r="M211">
            <v>20131.575</v>
          </cell>
          <cell r="N211">
            <v>20131.575</v>
          </cell>
          <cell r="O211">
            <v>20131.575</v>
          </cell>
        </row>
        <row r="212">
          <cell r="A212">
            <v>20131.575</v>
          </cell>
          <cell r="B212">
            <v>20131.575</v>
          </cell>
          <cell r="C212">
            <v>20131.575</v>
          </cell>
          <cell r="D212">
            <v>20131.575</v>
          </cell>
          <cell r="E212">
            <v>20131.575</v>
          </cell>
          <cell r="F212">
            <v>20131.575</v>
          </cell>
          <cell r="G212">
            <v>20131.575</v>
          </cell>
          <cell r="H212">
            <v>20131.575</v>
          </cell>
          <cell r="I212">
            <v>20131.575</v>
          </cell>
          <cell r="J212">
            <v>20131.575</v>
          </cell>
          <cell r="K212">
            <v>20131.575</v>
          </cell>
          <cell r="L212">
            <v>20131.575</v>
          </cell>
          <cell r="M212">
            <v>20131.575</v>
          </cell>
          <cell r="N212">
            <v>20131.575</v>
          </cell>
          <cell r="O212">
            <v>20131.575</v>
          </cell>
        </row>
        <row r="213">
          <cell r="A213">
            <v>20131.575</v>
          </cell>
          <cell r="B213">
            <v>20131.575</v>
          </cell>
          <cell r="C213">
            <v>20131.575</v>
          </cell>
          <cell r="D213">
            <v>20131.575</v>
          </cell>
          <cell r="E213">
            <v>20131.575</v>
          </cell>
          <cell r="F213">
            <v>20131.575</v>
          </cell>
          <cell r="G213">
            <v>20131.575</v>
          </cell>
          <cell r="H213">
            <v>20131.575</v>
          </cell>
          <cell r="I213">
            <v>20131.575</v>
          </cell>
          <cell r="J213">
            <v>20131.575</v>
          </cell>
          <cell r="K213">
            <v>20131.575</v>
          </cell>
          <cell r="L213">
            <v>20131.575</v>
          </cell>
          <cell r="M213">
            <v>20131.575</v>
          </cell>
          <cell r="N213">
            <v>20131.575</v>
          </cell>
          <cell r="O213">
            <v>20131.575</v>
          </cell>
        </row>
        <row r="214">
          <cell r="A214">
            <v>20131.575</v>
          </cell>
          <cell r="B214">
            <v>20131.575</v>
          </cell>
          <cell r="C214">
            <v>20131.575</v>
          </cell>
          <cell r="D214">
            <v>20131.575</v>
          </cell>
          <cell r="E214">
            <v>20131.575</v>
          </cell>
          <cell r="F214">
            <v>20131.575</v>
          </cell>
          <cell r="G214">
            <v>20131.575</v>
          </cell>
          <cell r="H214">
            <v>20131.575</v>
          </cell>
          <cell r="I214">
            <v>20131.575</v>
          </cell>
          <cell r="J214">
            <v>20131.575</v>
          </cell>
          <cell r="K214">
            <v>20131.575</v>
          </cell>
          <cell r="L214">
            <v>20131.575</v>
          </cell>
          <cell r="M214">
            <v>20131.575</v>
          </cell>
          <cell r="N214">
            <v>20131.575</v>
          </cell>
          <cell r="O214">
            <v>20131.575</v>
          </cell>
        </row>
        <row r="215">
          <cell r="A215">
            <v>20131.575</v>
          </cell>
          <cell r="B215">
            <v>20131.575</v>
          </cell>
          <cell r="C215">
            <v>20131.575</v>
          </cell>
          <cell r="D215">
            <v>20131.575</v>
          </cell>
          <cell r="E215">
            <v>20131.575</v>
          </cell>
          <cell r="F215">
            <v>20131.575</v>
          </cell>
          <cell r="G215">
            <v>20131.575</v>
          </cell>
          <cell r="H215">
            <v>20131.575</v>
          </cell>
          <cell r="I215">
            <v>20131.575</v>
          </cell>
          <cell r="J215">
            <v>20131.575</v>
          </cell>
          <cell r="K215">
            <v>20131.575</v>
          </cell>
          <cell r="L215">
            <v>20131.575</v>
          </cell>
          <cell r="M215">
            <v>20131.575</v>
          </cell>
          <cell r="N215">
            <v>20131.575</v>
          </cell>
          <cell r="O215">
            <v>20131.575</v>
          </cell>
        </row>
        <row r="216">
          <cell r="A216">
            <v>20131.575</v>
          </cell>
          <cell r="B216">
            <v>20131.575</v>
          </cell>
          <cell r="C216">
            <v>20131.575</v>
          </cell>
          <cell r="D216">
            <v>20131.575</v>
          </cell>
          <cell r="E216">
            <v>20131.575</v>
          </cell>
          <cell r="F216">
            <v>20131.575</v>
          </cell>
          <cell r="G216">
            <v>20131.575</v>
          </cell>
          <cell r="H216">
            <v>20131.575</v>
          </cell>
          <cell r="I216">
            <v>20131.575</v>
          </cell>
          <cell r="J216">
            <v>20131.575</v>
          </cell>
          <cell r="K216">
            <v>20131.575</v>
          </cell>
          <cell r="L216">
            <v>20131.575</v>
          </cell>
          <cell r="M216">
            <v>20131.575</v>
          </cell>
          <cell r="N216">
            <v>20131.575</v>
          </cell>
          <cell r="O216">
            <v>20131.575</v>
          </cell>
        </row>
        <row r="217">
          <cell r="A217">
            <v>20131.575</v>
          </cell>
          <cell r="B217">
            <v>20131.575</v>
          </cell>
          <cell r="C217">
            <v>20131.575</v>
          </cell>
          <cell r="D217">
            <v>20131.575</v>
          </cell>
          <cell r="E217">
            <v>20131.575</v>
          </cell>
          <cell r="F217">
            <v>20131.575</v>
          </cell>
          <cell r="G217">
            <v>20131.575</v>
          </cell>
          <cell r="H217">
            <v>20131.575</v>
          </cell>
          <cell r="I217">
            <v>20131.575</v>
          </cell>
          <cell r="J217">
            <v>20131.575</v>
          </cell>
          <cell r="K217">
            <v>20131.575</v>
          </cell>
          <cell r="L217">
            <v>20131.575</v>
          </cell>
          <cell r="M217">
            <v>20131.575</v>
          </cell>
          <cell r="N217">
            <v>20131.575</v>
          </cell>
          <cell r="O217">
            <v>20131.575</v>
          </cell>
        </row>
        <row r="218">
          <cell r="A218">
            <v>20131.575</v>
          </cell>
          <cell r="B218">
            <v>20131.575</v>
          </cell>
          <cell r="C218">
            <v>20131.575</v>
          </cell>
          <cell r="D218">
            <v>20131.575</v>
          </cell>
          <cell r="E218">
            <v>20131.575</v>
          </cell>
          <cell r="F218">
            <v>20131.575</v>
          </cell>
          <cell r="G218">
            <v>20131.575</v>
          </cell>
          <cell r="H218">
            <v>20131.575</v>
          </cell>
          <cell r="I218">
            <v>20131.575</v>
          </cell>
          <cell r="J218">
            <v>20131.575</v>
          </cell>
          <cell r="K218">
            <v>20131.575</v>
          </cell>
          <cell r="L218">
            <v>20131.575</v>
          </cell>
          <cell r="M218">
            <v>20131.575</v>
          </cell>
          <cell r="N218">
            <v>20131.575</v>
          </cell>
          <cell r="O218">
            <v>20131.575</v>
          </cell>
        </row>
        <row r="219">
          <cell r="A219">
            <v>20131.575</v>
          </cell>
          <cell r="B219">
            <v>20131.575</v>
          </cell>
          <cell r="C219">
            <v>20131.575</v>
          </cell>
          <cell r="D219">
            <v>20131.575</v>
          </cell>
          <cell r="E219">
            <v>20131.575</v>
          </cell>
          <cell r="F219">
            <v>20131.575</v>
          </cell>
          <cell r="G219">
            <v>20131.575</v>
          </cell>
          <cell r="H219">
            <v>20131.575</v>
          </cell>
          <cell r="I219">
            <v>20131.575</v>
          </cell>
          <cell r="J219">
            <v>20131.575</v>
          </cell>
          <cell r="K219">
            <v>20131.575</v>
          </cell>
          <cell r="L219">
            <v>20131.575</v>
          </cell>
          <cell r="M219">
            <v>20131.575</v>
          </cell>
          <cell r="N219">
            <v>20131.575</v>
          </cell>
          <cell r="O219">
            <v>20131.575</v>
          </cell>
        </row>
        <row r="220">
          <cell r="A220">
            <v>20131.575</v>
          </cell>
          <cell r="B220">
            <v>20131.575</v>
          </cell>
          <cell r="C220">
            <v>20131.575</v>
          </cell>
          <cell r="D220">
            <v>20131.575</v>
          </cell>
          <cell r="E220">
            <v>20131.575</v>
          </cell>
          <cell r="F220">
            <v>20131.575</v>
          </cell>
          <cell r="G220">
            <v>20131.575</v>
          </cell>
          <cell r="H220">
            <v>20131.575</v>
          </cell>
          <cell r="I220">
            <v>20131.575</v>
          </cell>
          <cell r="J220">
            <v>20131.575</v>
          </cell>
          <cell r="K220">
            <v>20131.575</v>
          </cell>
          <cell r="L220">
            <v>20131.575</v>
          </cell>
          <cell r="M220">
            <v>20131.575</v>
          </cell>
          <cell r="N220">
            <v>20131.575</v>
          </cell>
          <cell r="O220">
            <v>20131.575</v>
          </cell>
        </row>
        <row r="221">
          <cell r="A221">
            <v>20131.575</v>
          </cell>
          <cell r="B221">
            <v>20131.575</v>
          </cell>
          <cell r="C221">
            <v>20131.575</v>
          </cell>
          <cell r="D221">
            <v>20131.575</v>
          </cell>
          <cell r="E221">
            <v>20131.575</v>
          </cell>
          <cell r="F221">
            <v>20131.575</v>
          </cell>
          <cell r="G221">
            <v>20131.575</v>
          </cell>
          <cell r="H221">
            <v>20131.575</v>
          </cell>
          <cell r="I221">
            <v>20131.575</v>
          </cell>
          <cell r="J221">
            <v>20131.575</v>
          </cell>
          <cell r="K221">
            <v>20131.575</v>
          </cell>
          <cell r="L221">
            <v>20131.575</v>
          </cell>
          <cell r="M221">
            <v>20131.575</v>
          </cell>
          <cell r="N221">
            <v>20131.575</v>
          </cell>
          <cell r="O221">
            <v>20131.575</v>
          </cell>
        </row>
        <row r="222">
          <cell r="A222">
            <v>20131.575</v>
          </cell>
          <cell r="B222">
            <v>20131.575</v>
          </cell>
          <cell r="C222">
            <v>20131.575</v>
          </cell>
          <cell r="D222">
            <v>20131.575</v>
          </cell>
          <cell r="E222">
            <v>20131.575</v>
          </cell>
          <cell r="F222">
            <v>20131.575</v>
          </cell>
          <cell r="G222">
            <v>20131.575</v>
          </cell>
          <cell r="H222">
            <v>20131.575</v>
          </cell>
          <cell r="I222">
            <v>20131.575</v>
          </cell>
          <cell r="J222">
            <v>20131.575</v>
          </cell>
          <cell r="K222">
            <v>20131.575</v>
          </cell>
          <cell r="L222">
            <v>20131.575</v>
          </cell>
          <cell r="M222">
            <v>20131.575</v>
          </cell>
          <cell r="N222">
            <v>20131.575</v>
          </cell>
          <cell r="O222">
            <v>20131.575</v>
          </cell>
        </row>
        <row r="223">
          <cell r="A223">
            <v>20131.575</v>
          </cell>
          <cell r="B223">
            <v>20131.575</v>
          </cell>
          <cell r="C223">
            <v>20131.575</v>
          </cell>
          <cell r="D223">
            <v>20131.575</v>
          </cell>
          <cell r="E223">
            <v>20131.575</v>
          </cell>
          <cell r="F223">
            <v>20131.575</v>
          </cell>
          <cell r="G223">
            <v>20131.575</v>
          </cell>
          <cell r="H223">
            <v>20131.575</v>
          </cell>
          <cell r="I223">
            <v>20131.575</v>
          </cell>
          <cell r="J223">
            <v>20131.575</v>
          </cell>
          <cell r="K223">
            <v>20131.575</v>
          </cell>
          <cell r="L223">
            <v>20131.575</v>
          </cell>
          <cell r="M223">
            <v>20131.575</v>
          </cell>
          <cell r="N223">
            <v>20131.575</v>
          </cell>
          <cell r="O223">
            <v>20131.575</v>
          </cell>
        </row>
        <row r="224">
          <cell r="A224">
            <v>20131.575</v>
          </cell>
          <cell r="B224">
            <v>20131.575</v>
          </cell>
          <cell r="C224">
            <v>20131.575</v>
          </cell>
          <cell r="D224">
            <v>20131.575</v>
          </cell>
          <cell r="E224">
            <v>20131.575</v>
          </cell>
          <cell r="F224">
            <v>20131.575</v>
          </cell>
          <cell r="G224">
            <v>20131.575</v>
          </cell>
          <cell r="H224">
            <v>20131.575</v>
          </cell>
          <cell r="I224">
            <v>20131.575</v>
          </cell>
          <cell r="J224">
            <v>20131.575</v>
          </cell>
          <cell r="K224">
            <v>20131.575</v>
          </cell>
          <cell r="L224">
            <v>20131.575</v>
          </cell>
          <cell r="M224">
            <v>20131.575</v>
          </cell>
          <cell r="N224">
            <v>20131.575</v>
          </cell>
          <cell r="O224">
            <v>20131.575</v>
          </cell>
        </row>
        <row r="225">
          <cell r="A225">
            <v>20131.575</v>
          </cell>
          <cell r="B225">
            <v>20131.575</v>
          </cell>
          <cell r="C225">
            <v>20131.575</v>
          </cell>
          <cell r="D225">
            <v>20131.575</v>
          </cell>
          <cell r="E225">
            <v>20131.575</v>
          </cell>
          <cell r="F225">
            <v>20131.575</v>
          </cell>
          <cell r="G225">
            <v>20131.575</v>
          </cell>
          <cell r="H225">
            <v>20131.575</v>
          </cell>
          <cell r="I225">
            <v>20131.575</v>
          </cell>
          <cell r="J225">
            <v>20131.575</v>
          </cell>
          <cell r="K225">
            <v>20131.575</v>
          </cell>
          <cell r="L225">
            <v>20131.575</v>
          </cell>
          <cell r="M225">
            <v>20131.575</v>
          </cell>
          <cell r="N225">
            <v>20131.575</v>
          </cell>
          <cell r="O225">
            <v>20131.575</v>
          </cell>
        </row>
        <row r="226">
          <cell r="A226">
            <v>20131.575</v>
          </cell>
          <cell r="B226">
            <v>20131.575</v>
          </cell>
          <cell r="C226">
            <v>20131.575</v>
          </cell>
          <cell r="D226">
            <v>20131.575</v>
          </cell>
          <cell r="E226">
            <v>20131.575</v>
          </cell>
          <cell r="F226">
            <v>20131.575</v>
          </cell>
          <cell r="G226">
            <v>20131.575</v>
          </cell>
          <cell r="H226">
            <v>20131.575</v>
          </cell>
          <cell r="I226">
            <v>20131.575</v>
          </cell>
          <cell r="J226">
            <v>20131.575</v>
          </cell>
          <cell r="K226">
            <v>20131.575</v>
          </cell>
          <cell r="L226">
            <v>20131.575</v>
          </cell>
          <cell r="M226">
            <v>20131.575</v>
          </cell>
          <cell r="N226">
            <v>20131.575</v>
          </cell>
          <cell r="O226">
            <v>20131.575</v>
          </cell>
        </row>
        <row r="227">
          <cell r="A227">
            <v>20131.575</v>
          </cell>
          <cell r="B227">
            <v>20131.575</v>
          </cell>
          <cell r="C227">
            <v>20131.575</v>
          </cell>
          <cell r="D227">
            <v>20131.575</v>
          </cell>
          <cell r="E227">
            <v>20131.575</v>
          </cell>
          <cell r="F227">
            <v>20131.575</v>
          </cell>
          <cell r="G227">
            <v>20131.575</v>
          </cell>
          <cell r="H227">
            <v>20131.575</v>
          </cell>
          <cell r="I227">
            <v>20131.575</v>
          </cell>
          <cell r="J227">
            <v>20131.575</v>
          </cell>
          <cell r="K227">
            <v>20131.575</v>
          </cell>
          <cell r="L227">
            <v>20131.575</v>
          </cell>
          <cell r="M227">
            <v>20131.575</v>
          </cell>
          <cell r="N227">
            <v>20131.575</v>
          </cell>
          <cell r="O227">
            <v>20131.575</v>
          </cell>
        </row>
        <row r="228">
          <cell r="A228">
            <v>20131.575</v>
          </cell>
          <cell r="B228">
            <v>20131.575</v>
          </cell>
          <cell r="C228">
            <v>20131.575</v>
          </cell>
          <cell r="D228">
            <v>20131.575</v>
          </cell>
          <cell r="E228">
            <v>20131.575</v>
          </cell>
          <cell r="F228">
            <v>20131.575</v>
          </cell>
          <cell r="G228">
            <v>20131.575</v>
          </cell>
          <cell r="H228">
            <v>20131.575</v>
          </cell>
          <cell r="I228">
            <v>20131.575</v>
          </cell>
          <cell r="J228">
            <v>20131.575</v>
          </cell>
          <cell r="K228">
            <v>20131.575</v>
          </cell>
          <cell r="L228">
            <v>20131.575</v>
          </cell>
          <cell r="M228">
            <v>20131.575</v>
          </cell>
          <cell r="N228">
            <v>20131.575</v>
          </cell>
          <cell r="O228">
            <v>20131.575</v>
          </cell>
        </row>
        <row r="229">
          <cell r="A229">
            <v>20131.575</v>
          </cell>
          <cell r="B229">
            <v>20131.575</v>
          </cell>
          <cell r="C229">
            <v>20131.575</v>
          </cell>
          <cell r="D229">
            <v>20131.575</v>
          </cell>
          <cell r="E229">
            <v>20131.575</v>
          </cell>
          <cell r="F229">
            <v>20131.575</v>
          </cell>
          <cell r="G229">
            <v>20131.575</v>
          </cell>
          <cell r="H229">
            <v>20131.575</v>
          </cell>
          <cell r="I229">
            <v>20131.575</v>
          </cell>
          <cell r="J229">
            <v>20131.575</v>
          </cell>
          <cell r="K229">
            <v>20131.575</v>
          </cell>
          <cell r="L229">
            <v>20131.575</v>
          </cell>
          <cell r="M229">
            <v>20131.575</v>
          </cell>
          <cell r="N229">
            <v>20131.575</v>
          </cell>
          <cell r="O229">
            <v>20131.575</v>
          </cell>
        </row>
        <row r="230">
          <cell r="A230">
            <v>20131.575</v>
          </cell>
          <cell r="B230">
            <v>20131.575</v>
          </cell>
          <cell r="C230">
            <v>20131.575</v>
          </cell>
          <cell r="D230">
            <v>20131.575</v>
          </cell>
          <cell r="E230">
            <v>20131.575</v>
          </cell>
          <cell r="F230">
            <v>20131.575</v>
          </cell>
          <cell r="G230">
            <v>20131.575</v>
          </cell>
          <cell r="H230">
            <v>20131.575</v>
          </cell>
          <cell r="I230">
            <v>20131.575</v>
          </cell>
          <cell r="J230">
            <v>20131.575</v>
          </cell>
          <cell r="K230">
            <v>20131.575</v>
          </cell>
          <cell r="L230">
            <v>20131.575</v>
          </cell>
          <cell r="M230">
            <v>20131.575</v>
          </cell>
          <cell r="N230">
            <v>20131.575</v>
          </cell>
          <cell r="O230">
            <v>20131.575</v>
          </cell>
        </row>
        <row r="231">
          <cell r="A231">
            <v>20131.575</v>
          </cell>
          <cell r="B231">
            <v>20131.575</v>
          </cell>
          <cell r="C231">
            <v>20131.575</v>
          </cell>
          <cell r="D231">
            <v>20131.575</v>
          </cell>
          <cell r="E231">
            <v>20131.575</v>
          </cell>
          <cell r="F231">
            <v>20131.575</v>
          </cell>
          <cell r="G231">
            <v>20131.575</v>
          </cell>
          <cell r="H231">
            <v>20131.575</v>
          </cell>
          <cell r="I231">
            <v>20131.575</v>
          </cell>
          <cell r="J231">
            <v>20131.575</v>
          </cell>
          <cell r="K231">
            <v>20131.575</v>
          </cell>
          <cell r="L231">
            <v>20131.575</v>
          </cell>
          <cell r="M231">
            <v>20131.575</v>
          </cell>
          <cell r="N231">
            <v>20131.575</v>
          </cell>
          <cell r="O231">
            <v>20131.575</v>
          </cell>
        </row>
        <row r="232">
          <cell r="A232">
            <v>20131.575</v>
          </cell>
          <cell r="B232">
            <v>20131.575</v>
          </cell>
          <cell r="C232">
            <v>20131.575</v>
          </cell>
          <cell r="D232">
            <v>20131.575</v>
          </cell>
          <cell r="E232">
            <v>20131.575</v>
          </cell>
          <cell r="F232">
            <v>20131.575</v>
          </cell>
          <cell r="G232">
            <v>20131.575</v>
          </cell>
          <cell r="H232">
            <v>20131.575</v>
          </cell>
          <cell r="I232">
            <v>20131.575</v>
          </cell>
          <cell r="J232">
            <v>20131.575</v>
          </cell>
          <cell r="K232">
            <v>20131.575</v>
          </cell>
          <cell r="L232">
            <v>20131.575</v>
          </cell>
          <cell r="M232">
            <v>20131.575</v>
          </cell>
          <cell r="N232">
            <v>20131.575</v>
          </cell>
          <cell r="O232">
            <v>20131.575</v>
          </cell>
        </row>
        <row r="233">
          <cell r="A233">
            <v>20131.575</v>
          </cell>
          <cell r="B233">
            <v>20131.575</v>
          </cell>
          <cell r="C233">
            <v>20131.575</v>
          </cell>
          <cell r="D233">
            <v>20131.575</v>
          </cell>
          <cell r="E233">
            <v>20131.575</v>
          </cell>
          <cell r="F233">
            <v>20131.575</v>
          </cell>
          <cell r="G233">
            <v>20131.575</v>
          </cell>
          <cell r="H233">
            <v>20131.575</v>
          </cell>
          <cell r="I233">
            <v>20131.575</v>
          </cell>
          <cell r="J233">
            <v>20131.575</v>
          </cell>
          <cell r="K233">
            <v>20131.575</v>
          </cell>
          <cell r="L233">
            <v>20131.575</v>
          </cell>
          <cell r="M233">
            <v>20131.575</v>
          </cell>
          <cell r="N233">
            <v>20131.575</v>
          </cell>
          <cell r="O233">
            <v>20131.575</v>
          </cell>
        </row>
        <row r="234">
          <cell r="A234">
            <v>20131.575</v>
          </cell>
          <cell r="B234">
            <v>20131.575</v>
          </cell>
          <cell r="C234">
            <v>20131.575</v>
          </cell>
          <cell r="D234">
            <v>20131.575</v>
          </cell>
          <cell r="E234">
            <v>20131.575</v>
          </cell>
          <cell r="F234">
            <v>20131.575</v>
          </cell>
          <cell r="G234">
            <v>20131.575</v>
          </cell>
          <cell r="H234">
            <v>20131.575</v>
          </cell>
          <cell r="I234">
            <v>20131.575</v>
          </cell>
          <cell r="J234">
            <v>20131.575</v>
          </cell>
          <cell r="K234">
            <v>20131.575</v>
          </cell>
          <cell r="L234">
            <v>20131.575</v>
          </cell>
          <cell r="M234">
            <v>20131.575</v>
          </cell>
          <cell r="N234">
            <v>20131.575</v>
          </cell>
          <cell r="O234">
            <v>20131.575</v>
          </cell>
        </row>
        <row r="235">
          <cell r="A235">
            <v>20131.575</v>
          </cell>
          <cell r="B235">
            <v>20131.575</v>
          </cell>
          <cell r="C235">
            <v>20131.575</v>
          </cell>
          <cell r="D235">
            <v>20131.575</v>
          </cell>
          <cell r="E235">
            <v>20131.575</v>
          </cell>
          <cell r="F235">
            <v>20131.575</v>
          </cell>
          <cell r="G235">
            <v>20131.575</v>
          </cell>
          <cell r="H235">
            <v>20131.575</v>
          </cell>
          <cell r="I235">
            <v>20131.575</v>
          </cell>
          <cell r="J235">
            <v>20131.575</v>
          </cell>
          <cell r="K235">
            <v>20131.575</v>
          </cell>
          <cell r="L235">
            <v>20131.575</v>
          </cell>
          <cell r="M235">
            <v>20131.575</v>
          </cell>
          <cell r="N235">
            <v>20131.575</v>
          </cell>
          <cell r="O235">
            <v>20131.575</v>
          </cell>
        </row>
        <row r="236">
          <cell r="A236">
            <v>20131.575</v>
          </cell>
          <cell r="B236">
            <v>20131.575</v>
          </cell>
          <cell r="C236">
            <v>20131.575</v>
          </cell>
          <cell r="D236">
            <v>20131.575</v>
          </cell>
          <cell r="E236">
            <v>20131.575</v>
          </cell>
          <cell r="F236">
            <v>20131.575</v>
          </cell>
          <cell r="G236">
            <v>20131.575</v>
          </cell>
          <cell r="H236">
            <v>20131.575</v>
          </cell>
          <cell r="I236">
            <v>20131.575</v>
          </cell>
          <cell r="J236">
            <v>20131.575</v>
          </cell>
          <cell r="K236">
            <v>20131.575</v>
          </cell>
          <cell r="L236">
            <v>20131.575</v>
          </cell>
          <cell r="M236">
            <v>20131.575</v>
          </cell>
          <cell r="N236">
            <v>20131.575</v>
          </cell>
          <cell r="O236">
            <v>20131.575</v>
          </cell>
        </row>
        <row r="237">
          <cell r="A237">
            <v>20131.575</v>
          </cell>
          <cell r="B237">
            <v>20131.575</v>
          </cell>
          <cell r="C237">
            <v>20131.575</v>
          </cell>
          <cell r="D237">
            <v>20131.575</v>
          </cell>
          <cell r="E237">
            <v>20131.575</v>
          </cell>
          <cell r="F237">
            <v>20131.575</v>
          </cell>
          <cell r="G237">
            <v>20131.575</v>
          </cell>
          <cell r="H237">
            <v>20131.575</v>
          </cell>
          <cell r="I237">
            <v>20131.575</v>
          </cell>
          <cell r="J237">
            <v>20131.575</v>
          </cell>
          <cell r="K237">
            <v>20131.575</v>
          </cell>
          <cell r="L237">
            <v>20131.575</v>
          </cell>
          <cell r="M237">
            <v>20131.575</v>
          </cell>
          <cell r="N237">
            <v>20131.575</v>
          </cell>
          <cell r="O237">
            <v>20131.575</v>
          </cell>
        </row>
        <row r="238">
          <cell r="A238">
            <v>20131.575</v>
          </cell>
          <cell r="B238">
            <v>20131.575</v>
          </cell>
          <cell r="C238">
            <v>20131.575</v>
          </cell>
          <cell r="D238">
            <v>20131.575</v>
          </cell>
          <cell r="E238">
            <v>20131.575</v>
          </cell>
          <cell r="F238">
            <v>20131.575</v>
          </cell>
          <cell r="G238">
            <v>20131.575</v>
          </cell>
          <cell r="H238">
            <v>20131.575</v>
          </cell>
          <cell r="I238">
            <v>20131.575</v>
          </cell>
          <cell r="J238">
            <v>20131.575</v>
          </cell>
          <cell r="K238">
            <v>20131.575</v>
          </cell>
          <cell r="L238">
            <v>20131.575</v>
          </cell>
          <cell r="M238">
            <v>20131.575</v>
          </cell>
          <cell r="N238">
            <v>20131.575</v>
          </cell>
          <cell r="O238">
            <v>20131.575</v>
          </cell>
        </row>
        <row r="239">
          <cell r="A239">
            <v>20131.575</v>
          </cell>
          <cell r="B239">
            <v>20131.575</v>
          </cell>
          <cell r="C239">
            <v>20131.575</v>
          </cell>
          <cell r="D239">
            <v>20131.575</v>
          </cell>
          <cell r="E239">
            <v>20131.575</v>
          </cell>
          <cell r="F239">
            <v>20131.575</v>
          </cell>
          <cell r="G239">
            <v>20131.575</v>
          </cell>
          <cell r="H239">
            <v>20131.575</v>
          </cell>
          <cell r="I239">
            <v>20131.575</v>
          </cell>
          <cell r="J239">
            <v>20131.575</v>
          </cell>
          <cell r="K239">
            <v>20131.575</v>
          </cell>
          <cell r="L239">
            <v>20131.575</v>
          </cell>
          <cell r="M239">
            <v>20131.575</v>
          </cell>
          <cell r="N239">
            <v>20131.575</v>
          </cell>
          <cell r="O239">
            <v>20131.575</v>
          </cell>
        </row>
        <row r="240">
          <cell r="A240">
            <v>20131.575</v>
          </cell>
          <cell r="B240">
            <v>20131.575</v>
          </cell>
          <cell r="C240">
            <v>20131.575</v>
          </cell>
          <cell r="D240">
            <v>20131.575</v>
          </cell>
          <cell r="E240">
            <v>20131.575</v>
          </cell>
          <cell r="F240">
            <v>20131.575</v>
          </cell>
          <cell r="G240">
            <v>20131.575</v>
          </cell>
          <cell r="H240">
            <v>20131.575</v>
          </cell>
          <cell r="I240">
            <v>20131.575</v>
          </cell>
          <cell r="J240">
            <v>20131.575</v>
          </cell>
          <cell r="K240">
            <v>20131.575</v>
          </cell>
          <cell r="L240">
            <v>20131.575</v>
          </cell>
          <cell r="M240">
            <v>20131.575</v>
          </cell>
          <cell r="N240">
            <v>20131.575</v>
          </cell>
          <cell r="O240">
            <v>20131.575</v>
          </cell>
        </row>
        <row r="241">
          <cell r="A241">
            <v>20131.575</v>
          </cell>
          <cell r="B241">
            <v>20131.575</v>
          </cell>
          <cell r="C241">
            <v>20131.575</v>
          </cell>
          <cell r="D241">
            <v>20131.575</v>
          </cell>
          <cell r="E241">
            <v>20131.575</v>
          </cell>
          <cell r="F241">
            <v>20131.575</v>
          </cell>
          <cell r="G241">
            <v>20131.575</v>
          </cell>
          <cell r="H241">
            <v>20131.575</v>
          </cell>
          <cell r="I241">
            <v>20131.575</v>
          </cell>
          <cell r="J241">
            <v>20131.575</v>
          </cell>
          <cell r="K241">
            <v>20131.575</v>
          </cell>
          <cell r="L241">
            <v>20131.575</v>
          </cell>
          <cell r="M241">
            <v>20131.575</v>
          </cell>
          <cell r="N241">
            <v>20131.575</v>
          </cell>
          <cell r="O241">
            <v>20131.575</v>
          </cell>
        </row>
        <row r="242">
          <cell r="A242">
            <v>20131.575</v>
          </cell>
          <cell r="B242">
            <v>20131.575</v>
          </cell>
          <cell r="C242">
            <v>20131.575</v>
          </cell>
          <cell r="D242">
            <v>20131.575</v>
          </cell>
          <cell r="E242">
            <v>20131.575</v>
          </cell>
          <cell r="F242">
            <v>20131.575</v>
          </cell>
          <cell r="G242">
            <v>20131.575</v>
          </cell>
          <cell r="H242">
            <v>20131.575</v>
          </cell>
          <cell r="I242">
            <v>20131.575</v>
          </cell>
          <cell r="J242">
            <v>20131.575</v>
          </cell>
          <cell r="K242">
            <v>20131.575</v>
          </cell>
          <cell r="L242">
            <v>20131.575</v>
          </cell>
          <cell r="M242">
            <v>20131.575</v>
          </cell>
          <cell r="N242">
            <v>20131.575</v>
          </cell>
          <cell r="O242">
            <v>20131.575</v>
          </cell>
        </row>
        <row r="243">
          <cell r="A243">
            <v>20131.575</v>
          </cell>
          <cell r="B243">
            <v>20131.575</v>
          </cell>
          <cell r="C243">
            <v>20131.575</v>
          </cell>
          <cell r="D243">
            <v>20131.575</v>
          </cell>
          <cell r="E243">
            <v>20131.575</v>
          </cell>
          <cell r="F243">
            <v>20131.575</v>
          </cell>
          <cell r="G243">
            <v>20131.575</v>
          </cell>
          <cell r="H243">
            <v>20131.575</v>
          </cell>
          <cell r="I243">
            <v>20131.575</v>
          </cell>
          <cell r="J243">
            <v>20131.575</v>
          </cell>
          <cell r="K243">
            <v>20131.575</v>
          </cell>
          <cell r="L243">
            <v>20131.575</v>
          </cell>
          <cell r="M243">
            <v>20131.575</v>
          </cell>
          <cell r="N243">
            <v>20131.575</v>
          </cell>
          <cell r="O243">
            <v>20131.575</v>
          </cell>
        </row>
        <row r="244">
          <cell r="A244">
            <v>20131.575</v>
          </cell>
          <cell r="B244">
            <v>20131.575</v>
          </cell>
          <cell r="C244">
            <v>20131.575</v>
          </cell>
          <cell r="D244">
            <v>20131.575</v>
          </cell>
          <cell r="E244">
            <v>20131.575</v>
          </cell>
          <cell r="F244">
            <v>20131.575</v>
          </cell>
          <cell r="G244">
            <v>20131.575</v>
          </cell>
          <cell r="H244">
            <v>20131.575</v>
          </cell>
          <cell r="I244">
            <v>20131.575</v>
          </cell>
          <cell r="J244">
            <v>20131.575</v>
          </cell>
          <cell r="K244">
            <v>20131.575</v>
          </cell>
          <cell r="L244">
            <v>20131.575</v>
          </cell>
          <cell r="M244">
            <v>20131.575</v>
          </cell>
          <cell r="N244">
            <v>20131.575</v>
          </cell>
          <cell r="O244">
            <v>20131.575</v>
          </cell>
        </row>
        <row r="245">
          <cell r="A245">
            <v>20131.575</v>
          </cell>
          <cell r="B245">
            <v>20131.575</v>
          </cell>
          <cell r="C245">
            <v>20131.575</v>
          </cell>
          <cell r="D245">
            <v>20131.575</v>
          </cell>
          <cell r="E245">
            <v>20131.575</v>
          </cell>
          <cell r="F245">
            <v>20131.575</v>
          </cell>
          <cell r="G245">
            <v>20131.575</v>
          </cell>
          <cell r="H245">
            <v>20131.575</v>
          </cell>
          <cell r="I245">
            <v>20131.575</v>
          </cell>
          <cell r="J245">
            <v>20131.575</v>
          </cell>
          <cell r="K245">
            <v>20131.575</v>
          </cell>
          <cell r="L245">
            <v>20131.575</v>
          </cell>
          <cell r="M245">
            <v>20131.575</v>
          </cell>
          <cell r="N245">
            <v>20131.575</v>
          </cell>
          <cell r="O245">
            <v>20131.575</v>
          </cell>
        </row>
        <row r="246">
          <cell r="A246">
            <v>20131.575</v>
          </cell>
          <cell r="B246">
            <v>20131.575</v>
          </cell>
          <cell r="C246">
            <v>20131.575</v>
          </cell>
          <cell r="D246">
            <v>20131.575</v>
          </cell>
          <cell r="E246">
            <v>20131.575</v>
          </cell>
          <cell r="F246">
            <v>20131.575</v>
          </cell>
          <cell r="G246">
            <v>20131.575</v>
          </cell>
          <cell r="H246">
            <v>20131.575</v>
          </cell>
          <cell r="I246">
            <v>20131.575</v>
          </cell>
          <cell r="J246">
            <v>20131.575</v>
          </cell>
          <cell r="K246">
            <v>20131.575</v>
          </cell>
          <cell r="L246">
            <v>20131.575</v>
          </cell>
          <cell r="M246">
            <v>20131.575</v>
          </cell>
          <cell r="N246">
            <v>20131.575</v>
          </cell>
          <cell r="O246">
            <v>20131.575</v>
          </cell>
        </row>
        <row r="247">
          <cell r="A247">
            <v>20131.575</v>
          </cell>
          <cell r="B247">
            <v>20131.575</v>
          </cell>
          <cell r="C247">
            <v>20131.575</v>
          </cell>
          <cell r="D247">
            <v>20131.575</v>
          </cell>
          <cell r="E247">
            <v>20131.575</v>
          </cell>
          <cell r="F247">
            <v>20131.575</v>
          </cell>
          <cell r="G247">
            <v>20131.575</v>
          </cell>
          <cell r="H247">
            <v>20131.575</v>
          </cell>
          <cell r="I247">
            <v>20131.575</v>
          </cell>
          <cell r="J247">
            <v>20131.575</v>
          </cell>
          <cell r="K247">
            <v>20131.575</v>
          </cell>
          <cell r="L247">
            <v>20131.575</v>
          </cell>
          <cell r="M247">
            <v>20131.575</v>
          </cell>
          <cell r="N247">
            <v>20131.575</v>
          </cell>
          <cell r="O247">
            <v>20131.575</v>
          </cell>
        </row>
        <row r="248">
          <cell r="A248">
            <v>20131.575</v>
          </cell>
          <cell r="B248">
            <v>20131.575</v>
          </cell>
          <cell r="C248">
            <v>20131.575</v>
          </cell>
          <cell r="D248">
            <v>20131.575</v>
          </cell>
          <cell r="E248">
            <v>20131.575</v>
          </cell>
          <cell r="F248">
            <v>20131.575</v>
          </cell>
          <cell r="G248">
            <v>20131.575</v>
          </cell>
          <cell r="H248">
            <v>20131.575</v>
          </cell>
          <cell r="I248">
            <v>20131.575</v>
          </cell>
          <cell r="J248">
            <v>20131.575</v>
          </cell>
          <cell r="K248">
            <v>20131.575</v>
          </cell>
          <cell r="L248">
            <v>20131.575</v>
          </cell>
          <cell r="M248">
            <v>20131.575</v>
          </cell>
          <cell r="N248">
            <v>20131.575</v>
          </cell>
          <cell r="O248">
            <v>20131.575</v>
          </cell>
        </row>
        <row r="249">
          <cell r="A249">
            <v>20131.575</v>
          </cell>
          <cell r="B249">
            <v>20131.575</v>
          </cell>
          <cell r="C249">
            <v>20131.575</v>
          </cell>
          <cell r="D249">
            <v>20131.575</v>
          </cell>
          <cell r="E249">
            <v>20131.575</v>
          </cell>
          <cell r="F249">
            <v>20131.575</v>
          </cell>
          <cell r="G249">
            <v>20131.575</v>
          </cell>
          <cell r="H249">
            <v>20131.575</v>
          </cell>
          <cell r="I249">
            <v>20131.575</v>
          </cell>
          <cell r="J249">
            <v>20131.575</v>
          </cell>
          <cell r="K249">
            <v>20131.575</v>
          </cell>
          <cell r="L249">
            <v>20131.575</v>
          </cell>
          <cell r="M249">
            <v>20131.575</v>
          </cell>
          <cell r="N249">
            <v>20131.575</v>
          </cell>
          <cell r="O249">
            <v>20131.575</v>
          </cell>
        </row>
        <row r="250">
          <cell r="A250">
            <v>20131.575</v>
          </cell>
          <cell r="B250">
            <v>20131.575</v>
          </cell>
          <cell r="C250">
            <v>20131.575</v>
          </cell>
          <cell r="D250">
            <v>20131.575</v>
          </cell>
          <cell r="E250">
            <v>20131.575</v>
          </cell>
          <cell r="F250">
            <v>20131.575</v>
          </cell>
          <cell r="G250">
            <v>20131.575</v>
          </cell>
          <cell r="H250">
            <v>20131.575</v>
          </cell>
          <cell r="I250">
            <v>20131.575</v>
          </cell>
          <cell r="J250">
            <v>20131.575</v>
          </cell>
          <cell r="K250">
            <v>20131.575</v>
          </cell>
          <cell r="L250">
            <v>20131.575</v>
          </cell>
          <cell r="M250">
            <v>20131.575</v>
          </cell>
          <cell r="N250">
            <v>20131.575</v>
          </cell>
          <cell r="O250">
            <v>20131.575</v>
          </cell>
        </row>
        <row r="251">
          <cell r="A251">
            <v>20131.575</v>
          </cell>
          <cell r="B251">
            <v>20131.575</v>
          </cell>
          <cell r="C251">
            <v>20131.575</v>
          </cell>
          <cell r="D251">
            <v>20131.575</v>
          </cell>
          <cell r="E251">
            <v>20131.575</v>
          </cell>
          <cell r="F251">
            <v>20131.575</v>
          </cell>
          <cell r="G251">
            <v>20131.575</v>
          </cell>
          <cell r="H251">
            <v>20131.575</v>
          </cell>
          <cell r="I251">
            <v>20131.575</v>
          </cell>
          <cell r="J251">
            <v>20131.575</v>
          </cell>
          <cell r="K251">
            <v>20131.575</v>
          </cell>
          <cell r="L251">
            <v>20131.575</v>
          </cell>
          <cell r="M251">
            <v>20131.575</v>
          </cell>
          <cell r="N251">
            <v>20131.575</v>
          </cell>
          <cell r="O251">
            <v>20131.575</v>
          </cell>
        </row>
        <row r="252">
          <cell r="A252">
            <v>20131.575</v>
          </cell>
          <cell r="B252">
            <v>20131.575</v>
          </cell>
          <cell r="C252">
            <v>20131.575</v>
          </cell>
          <cell r="D252">
            <v>20131.575</v>
          </cell>
          <cell r="E252">
            <v>20131.575</v>
          </cell>
          <cell r="F252">
            <v>20131.575</v>
          </cell>
          <cell r="G252">
            <v>20131.575</v>
          </cell>
          <cell r="H252">
            <v>20131.575</v>
          </cell>
          <cell r="I252">
            <v>20131.575</v>
          </cell>
          <cell r="J252">
            <v>20131.575</v>
          </cell>
          <cell r="K252">
            <v>20131.575</v>
          </cell>
          <cell r="L252">
            <v>20131.575</v>
          </cell>
          <cell r="M252">
            <v>20131.575</v>
          </cell>
          <cell r="N252">
            <v>20131.575</v>
          </cell>
          <cell r="O252">
            <v>20131.575</v>
          </cell>
        </row>
        <row r="253">
          <cell r="A253">
            <v>20131.575</v>
          </cell>
          <cell r="B253">
            <v>20131.575</v>
          </cell>
          <cell r="C253">
            <v>20131.575</v>
          </cell>
          <cell r="D253">
            <v>20131.575</v>
          </cell>
          <cell r="E253">
            <v>20131.575</v>
          </cell>
          <cell r="F253">
            <v>20131.575</v>
          </cell>
          <cell r="G253">
            <v>20131.575</v>
          </cell>
          <cell r="H253">
            <v>20131.575</v>
          </cell>
          <cell r="I253">
            <v>20131.575</v>
          </cell>
          <cell r="J253">
            <v>20131.575</v>
          </cell>
          <cell r="K253">
            <v>20131.575</v>
          </cell>
          <cell r="L253">
            <v>20131.575</v>
          </cell>
          <cell r="M253">
            <v>20131.575</v>
          </cell>
          <cell r="N253">
            <v>20131.575</v>
          </cell>
          <cell r="O253">
            <v>20131.575</v>
          </cell>
        </row>
        <row r="254">
          <cell r="A254">
            <v>20131.575</v>
          </cell>
          <cell r="B254">
            <v>20131.575</v>
          </cell>
          <cell r="C254">
            <v>20131.575</v>
          </cell>
          <cell r="D254">
            <v>20131.575</v>
          </cell>
          <cell r="E254">
            <v>20131.575</v>
          </cell>
          <cell r="F254">
            <v>20131.575</v>
          </cell>
          <cell r="G254">
            <v>20131.575</v>
          </cell>
          <cell r="H254">
            <v>20131.575</v>
          </cell>
          <cell r="I254">
            <v>20131.575</v>
          </cell>
          <cell r="J254">
            <v>20131.575</v>
          </cell>
          <cell r="K254">
            <v>20131.575</v>
          </cell>
          <cell r="L254">
            <v>20131.575</v>
          </cell>
          <cell r="M254">
            <v>20131.575</v>
          </cell>
          <cell r="N254">
            <v>20131.575</v>
          </cell>
          <cell r="O254">
            <v>20131.575</v>
          </cell>
        </row>
        <row r="255">
          <cell r="A255">
            <v>20131.575</v>
          </cell>
          <cell r="B255">
            <v>20131.575</v>
          </cell>
          <cell r="C255">
            <v>20131.575</v>
          </cell>
          <cell r="D255">
            <v>20131.575</v>
          </cell>
          <cell r="E255">
            <v>20131.575</v>
          </cell>
          <cell r="F255">
            <v>20131.575</v>
          </cell>
          <cell r="G255">
            <v>20131.575</v>
          </cell>
          <cell r="H255">
            <v>20131.575</v>
          </cell>
          <cell r="I255">
            <v>20131.575</v>
          </cell>
          <cell r="J255">
            <v>20131.575</v>
          </cell>
          <cell r="K255">
            <v>20131.575</v>
          </cell>
          <cell r="L255">
            <v>20131.575</v>
          </cell>
          <cell r="M255">
            <v>20131.575</v>
          </cell>
          <cell r="N255">
            <v>20131.575</v>
          </cell>
          <cell r="O255">
            <v>20131.575</v>
          </cell>
        </row>
        <row r="256">
          <cell r="A256">
            <v>20131.575</v>
          </cell>
          <cell r="B256">
            <v>20131.575</v>
          </cell>
          <cell r="C256">
            <v>20131.575</v>
          </cell>
          <cell r="D256">
            <v>20131.575</v>
          </cell>
          <cell r="E256">
            <v>20131.575</v>
          </cell>
          <cell r="F256">
            <v>20131.575</v>
          </cell>
          <cell r="G256">
            <v>20131.575</v>
          </cell>
          <cell r="H256">
            <v>20131.575</v>
          </cell>
          <cell r="I256">
            <v>20131.575</v>
          </cell>
          <cell r="J256">
            <v>20131.575</v>
          </cell>
          <cell r="K256">
            <v>20131.575</v>
          </cell>
          <cell r="L256">
            <v>20131.575</v>
          </cell>
          <cell r="M256">
            <v>20131.575</v>
          </cell>
          <cell r="N256">
            <v>20131.575</v>
          </cell>
          <cell r="O256">
            <v>20131.575</v>
          </cell>
        </row>
        <row r="257">
          <cell r="A257">
            <v>20131.575</v>
          </cell>
          <cell r="B257">
            <v>20131.575</v>
          </cell>
          <cell r="C257">
            <v>20131.575</v>
          </cell>
          <cell r="D257">
            <v>20131.575</v>
          </cell>
          <cell r="E257">
            <v>20131.575</v>
          </cell>
          <cell r="F257">
            <v>20131.575</v>
          </cell>
          <cell r="G257">
            <v>20131.575</v>
          </cell>
          <cell r="H257">
            <v>20131.575</v>
          </cell>
          <cell r="I257">
            <v>20131.575</v>
          </cell>
          <cell r="J257">
            <v>20131.575</v>
          </cell>
          <cell r="K257">
            <v>20131.575</v>
          </cell>
          <cell r="L257">
            <v>20131.575</v>
          </cell>
          <cell r="M257">
            <v>20131.575</v>
          </cell>
          <cell r="N257">
            <v>20131.575</v>
          </cell>
          <cell r="O257">
            <v>20131.575</v>
          </cell>
        </row>
        <row r="258">
          <cell r="A258">
            <v>20131.575</v>
          </cell>
          <cell r="B258">
            <v>20131.575</v>
          </cell>
          <cell r="C258">
            <v>20131.575</v>
          </cell>
          <cell r="D258">
            <v>20131.575</v>
          </cell>
          <cell r="E258">
            <v>20131.575</v>
          </cell>
          <cell r="F258">
            <v>20131.575</v>
          </cell>
          <cell r="G258">
            <v>20131.575</v>
          </cell>
          <cell r="H258">
            <v>20131.575</v>
          </cell>
          <cell r="I258">
            <v>20131.575</v>
          </cell>
          <cell r="J258">
            <v>20131.575</v>
          </cell>
          <cell r="K258">
            <v>20131.575</v>
          </cell>
          <cell r="L258">
            <v>20131.575</v>
          </cell>
          <cell r="M258">
            <v>20131.575</v>
          </cell>
          <cell r="N258">
            <v>20131.575</v>
          </cell>
          <cell r="O258">
            <v>20131.575</v>
          </cell>
        </row>
        <row r="259">
          <cell r="A259">
            <v>20131.575</v>
          </cell>
          <cell r="B259">
            <v>20131.575</v>
          </cell>
          <cell r="C259">
            <v>20131.575</v>
          </cell>
          <cell r="D259">
            <v>20131.575</v>
          </cell>
          <cell r="E259">
            <v>20131.575</v>
          </cell>
          <cell r="F259">
            <v>20131.575</v>
          </cell>
          <cell r="G259">
            <v>20131.575</v>
          </cell>
          <cell r="H259">
            <v>20131.575</v>
          </cell>
          <cell r="I259">
            <v>20131.575</v>
          </cell>
          <cell r="J259">
            <v>20131.575</v>
          </cell>
          <cell r="K259">
            <v>20131.575</v>
          </cell>
          <cell r="L259">
            <v>20131.575</v>
          </cell>
          <cell r="M259">
            <v>20131.575</v>
          </cell>
          <cell r="N259">
            <v>20131.575</v>
          </cell>
          <cell r="O259">
            <v>20131.575</v>
          </cell>
        </row>
        <row r="260">
          <cell r="A260">
            <v>20131.575</v>
          </cell>
          <cell r="B260">
            <v>20131.575</v>
          </cell>
          <cell r="C260">
            <v>20131.575</v>
          </cell>
          <cell r="D260">
            <v>20131.575</v>
          </cell>
          <cell r="E260">
            <v>20131.575</v>
          </cell>
          <cell r="F260">
            <v>20131.575</v>
          </cell>
          <cell r="G260">
            <v>20131.575</v>
          </cell>
          <cell r="H260">
            <v>20131.575</v>
          </cell>
          <cell r="I260">
            <v>20131.575</v>
          </cell>
          <cell r="J260">
            <v>20131.575</v>
          </cell>
          <cell r="K260">
            <v>20131.575</v>
          </cell>
          <cell r="L260">
            <v>20131.575</v>
          </cell>
          <cell r="M260">
            <v>20131.575</v>
          </cell>
          <cell r="N260">
            <v>20131.575</v>
          </cell>
          <cell r="O260">
            <v>20131.575</v>
          </cell>
        </row>
        <row r="261">
          <cell r="A261">
            <v>20131.575</v>
          </cell>
          <cell r="B261">
            <v>20131.575</v>
          </cell>
          <cell r="C261">
            <v>20131.575</v>
          </cell>
          <cell r="D261">
            <v>20131.575</v>
          </cell>
          <cell r="E261">
            <v>20131.575</v>
          </cell>
          <cell r="F261">
            <v>20131.575</v>
          </cell>
          <cell r="G261">
            <v>20131.575</v>
          </cell>
          <cell r="H261">
            <v>20131.575</v>
          </cell>
          <cell r="I261">
            <v>20131.575</v>
          </cell>
          <cell r="J261">
            <v>20131.575</v>
          </cell>
          <cell r="K261">
            <v>20131.575</v>
          </cell>
          <cell r="L261">
            <v>20131.575</v>
          </cell>
          <cell r="M261">
            <v>20131.575</v>
          </cell>
          <cell r="N261">
            <v>20131.575</v>
          </cell>
          <cell r="O261">
            <v>20131.575</v>
          </cell>
        </row>
        <row r="262">
          <cell r="A262">
            <v>20131.575</v>
          </cell>
          <cell r="B262">
            <v>20131.575</v>
          </cell>
          <cell r="C262">
            <v>20131.575</v>
          </cell>
          <cell r="D262">
            <v>20131.575</v>
          </cell>
          <cell r="E262">
            <v>20131.575</v>
          </cell>
          <cell r="F262">
            <v>20131.575</v>
          </cell>
          <cell r="G262">
            <v>20131.575</v>
          </cell>
          <cell r="H262">
            <v>20131.575</v>
          </cell>
          <cell r="I262">
            <v>20131.575</v>
          </cell>
          <cell r="J262">
            <v>20131.575</v>
          </cell>
          <cell r="K262">
            <v>20131.575</v>
          </cell>
          <cell r="L262">
            <v>20131.575</v>
          </cell>
          <cell r="M262">
            <v>20131.575</v>
          </cell>
          <cell r="N262">
            <v>20131.575</v>
          </cell>
          <cell r="O262">
            <v>20131.575</v>
          </cell>
        </row>
        <row r="263">
          <cell r="A263">
            <v>20131.575</v>
          </cell>
          <cell r="B263">
            <v>20131.575</v>
          </cell>
          <cell r="C263">
            <v>20131.575</v>
          </cell>
          <cell r="D263">
            <v>20131.575</v>
          </cell>
          <cell r="E263">
            <v>20131.575</v>
          </cell>
          <cell r="F263">
            <v>20131.575</v>
          </cell>
          <cell r="G263">
            <v>20131.575</v>
          </cell>
          <cell r="H263">
            <v>20131.575</v>
          </cell>
          <cell r="I263">
            <v>20131.575</v>
          </cell>
          <cell r="J263">
            <v>20131.575</v>
          </cell>
          <cell r="K263">
            <v>20131.575</v>
          </cell>
          <cell r="L263">
            <v>20131.575</v>
          </cell>
          <cell r="M263">
            <v>20131.575</v>
          </cell>
          <cell r="N263">
            <v>20131.575</v>
          </cell>
          <cell r="O263">
            <v>20131.575</v>
          </cell>
        </row>
        <row r="264">
          <cell r="A264">
            <v>20131.575</v>
          </cell>
          <cell r="B264">
            <v>20131.575</v>
          </cell>
          <cell r="C264">
            <v>20131.575</v>
          </cell>
          <cell r="D264">
            <v>20131.575</v>
          </cell>
          <cell r="E264">
            <v>20131.575</v>
          </cell>
          <cell r="F264">
            <v>20131.575</v>
          </cell>
          <cell r="G264">
            <v>20131.575</v>
          </cell>
          <cell r="H264">
            <v>20131.575</v>
          </cell>
          <cell r="I264">
            <v>20131.575</v>
          </cell>
          <cell r="J264">
            <v>20131.575</v>
          </cell>
          <cell r="K264">
            <v>20131.575</v>
          </cell>
          <cell r="L264">
            <v>20131.575</v>
          </cell>
          <cell r="M264">
            <v>20131.575</v>
          </cell>
          <cell r="N264">
            <v>20131.575</v>
          </cell>
          <cell r="O264">
            <v>20131.575</v>
          </cell>
        </row>
        <row r="265">
          <cell r="A265">
            <v>20131.575</v>
          </cell>
          <cell r="B265">
            <v>20131.575</v>
          </cell>
          <cell r="C265">
            <v>20131.575</v>
          </cell>
          <cell r="D265">
            <v>20131.575</v>
          </cell>
          <cell r="E265">
            <v>20131.575</v>
          </cell>
          <cell r="F265">
            <v>20131.575</v>
          </cell>
          <cell r="G265">
            <v>20131.575</v>
          </cell>
          <cell r="H265">
            <v>20131.575</v>
          </cell>
          <cell r="I265">
            <v>20131.575</v>
          </cell>
          <cell r="J265">
            <v>20131.575</v>
          </cell>
          <cell r="K265">
            <v>20131.575</v>
          </cell>
          <cell r="L265">
            <v>20131.575</v>
          </cell>
          <cell r="M265">
            <v>20131.575</v>
          </cell>
          <cell r="N265">
            <v>20131.575</v>
          </cell>
          <cell r="O265">
            <v>20131.575</v>
          </cell>
        </row>
        <row r="266">
          <cell r="A266">
            <v>20131.575</v>
          </cell>
          <cell r="B266">
            <v>20131.575</v>
          </cell>
          <cell r="C266">
            <v>20131.575</v>
          </cell>
          <cell r="D266">
            <v>20131.575</v>
          </cell>
          <cell r="E266">
            <v>20131.575</v>
          </cell>
          <cell r="F266">
            <v>20131.575</v>
          </cell>
          <cell r="G266">
            <v>20131.575</v>
          </cell>
          <cell r="H266">
            <v>20131.575</v>
          </cell>
          <cell r="I266">
            <v>20131.575</v>
          </cell>
          <cell r="J266">
            <v>20131.575</v>
          </cell>
          <cell r="K266">
            <v>20131.575</v>
          </cell>
          <cell r="L266">
            <v>20131.575</v>
          </cell>
          <cell r="M266">
            <v>20131.575</v>
          </cell>
          <cell r="N266">
            <v>20131.575</v>
          </cell>
          <cell r="O266">
            <v>20131.575</v>
          </cell>
        </row>
        <row r="267">
          <cell r="A267">
            <v>20131.575</v>
          </cell>
          <cell r="B267">
            <v>20131.575</v>
          </cell>
          <cell r="C267">
            <v>20131.575</v>
          </cell>
          <cell r="D267">
            <v>20131.575</v>
          </cell>
          <cell r="E267">
            <v>20131.575</v>
          </cell>
          <cell r="F267">
            <v>20131.575</v>
          </cell>
          <cell r="G267">
            <v>20131.575</v>
          </cell>
          <cell r="H267">
            <v>20131.575</v>
          </cell>
          <cell r="I267">
            <v>20131.575</v>
          </cell>
          <cell r="J267">
            <v>20131.575</v>
          </cell>
          <cell r="K267">
            <v>20131.575</v>
          </cell>
          <cell r="L267">
            <v>20131.575</v>
          </cell>
          <cell r="M267">
            <v>20131.575</v>
          </cell>
          <cell r="N267">
            <v>20131.575</v>
          </cell>
          <cell r="O267">
            <v>20131.575</v>
          </cell>
        </row>
        <row r="268">
          <cell r="A268">
            <v>20131.575</v>
          </cell>
          <cell r="B268">
            <v>20131.575</v>
          </cell>
          <cell r="C268">
            <v>20131.575</v>
          </cell>
          <cell r="D268">
            <v>20131.575</v>
          </cell>
          <cell r="E268">
            <v>20131.575</v>
          </cell>
          <cell r="F268">
            <v>20131.575</v>
          </cell>
          <cell r="G268">
            <v>20131.575</v>
          </cell>
          <cell r="H268">
            <v>20131.575</v>
          </cell>
          <cell r="I268">
            <v>20131.575</v>
          </cell>
          <cell r="J268">
            <v>20131.575</v>
          </cell>
          <cell r="K268">
            <v>20131.575</v>
          </cell>
          <cell r="L268">
            <v>20131.575</v>
          </cell>
          <cell r="M268">
            <v>20131.575</v>
          </cell>
          <cell r="N268">
            <v>20131.575</v>
          </cell>
          <cell r="O268">
            <v>20131.575</v>
          </cell>
        </row>
        <row r="269">
          <cell r="A269">
            <v>20131.575</v>
          </cell>
          <cell r="B269">
            <v>20131.575</v>
          </cell>
          <cell r="C269">
            <v>20131.575</v>
          </cell>
          <cell r="D269">
            <v>20131.575</v>
          </cell>
          <cell r="E269">
            <v>20131.575</v>
          </cell>
          <cell r="F269">
            <v>20131.575</v>
          </cell>
          <cell r="G269">
            <v>20131.575</v>
          </cell>
          <cell r="H269">
            <v>20131.575</v>
          </cell>
          <cell r="I269">
            <v>20131.575</v>
          </cell>
          <cell r="J269">
            <v>20131.575</v>
          </cell>
          <cell r="K269">
            <v>20131.575</v>
          </cell>
          <cell r="L269">
            <v>20131.575</v>
          </cell>
          <cell r="M269">
            <v>20131.575</v>
          </cell>
          <cell r="N269">
            <v>20131.575</v>
          </cell>
          <cell r="O269">
            <v>20131.575</v>
          </cell>
        </row>
        <row r="270">
          <cell r="A270">
            <v>20131.575</v>
          </cell>
          <cell r="B270">
            <v>20131.575</v>
          </cell>
          <cell r="C270">
            <v>20131.575</v>
          </cell>
          <cell r="D270">
            <v>20131.575</v>
          </cell>
          <cell r="E270">
            <v>20131.575</v>
          </cell>
          <cell r="F270">
            <v>20131.575</v>
          </cell>
          <cell r="G270">
            <v>20131.575</v>
          </cell>
          <cell r="H270">
            <v>20131.575</v>
          </cell>
          <cell r="I270">
            <v>20131.575</v>
          </cell>
          <cell r="J270">
            <v>20131.575</v>
          </cell>
          <cell r="K270">
            <v>20131.575</v>
          </cell>
          <cell r="L270">
            <v>20131.575</v>
          </cell>
          <cell r="M270">
            <v>20131.575</v>
          </cell>
          <cell r="N270">
            <v>20131.575</v>
          </cell>
          <cell r="O270">
            <v>20131.575</v>
          </cell>
        </row>
        <row r="271">
          <cell r="A271">
            <v>20131.575</v>
          </cell>
          <cell r="B271">
            <v>20131.575</v>
          </cell>
          <cell r="C271">
            <v>20131.575</v>
          </cell>
          <cell r="D271">
            <v>20131.575</v>
          </cell>
          <cell r="E271">
            <v>20131.575</v>
          </cell>
          <cell r="F271">
            <v>20131.575</v>
          </cell>
          <cell r="G271">
            <v>20131.575</v>
          </cell>
          <cell r="H271">
            <v>20131.575</v>
          </cell>
          <cell r="I271">
            <v>20131.575</v>
          </cell>
          <cell r="J271">
            <v>20131.575</v>
          </cell>
          <cell r="K271">
            <v>20131.575</v>
          </cell>
          <cell r="L271">
            <v>20131.575</v>
          </cell>
          <cell r="M271">
            <v>20131.575</v>
          </cell>
          <cell r="N271">
            <v>20131.575</v>
          </cell>
          <cell r="O271">
            <v>20131.575</v>
          </cell>
        </row>
        <row r="272">
          <cell r="A272">
            <v>20131.575</v>
          </cell>
          <cell r="B272">
            <v>20131.575</v>
          </cell>
          <cell r="C272">
            <v>20131.575</v>
          </cell>
          <cell r="D272">
            <v>20131.575</v>
          </cell>
          <cell r="E272">
            <v>20131.575</v>
          </cell>
          <cell r="F272">
            <v>20131.575</v>
          </cell>
          <cell r="G272">
            <v>20131.575</v>
          </cell>
          <cell r="H272">
            <v>20131.575</v>
          </cell>
          <cell r="I272">
            <v>20131.575</v>
          </cell>
          <cell r="J272">
            <v>20131.575</v>
          </cell>
          <cell r="K272">
            <v>20131.575</v>
          </cell>
          <cell r="L272">
            <v>20131.575</v>
          </cell>
          <cell r="M272">
            <v>20131.575</v>
          </cell>
          <cell r="N272">
            <v>20131.575</v>
          </cell>
          <cell r="O272">
            <v>20131.575</v>
          </cell>
        </row>
        <row r="273">
          <cell r="A273">
            <v>20131.575</v>
          </cell>
          <cell r="B273">
            <v>20131.575</v>
          </cell>
          <cell r="C273">
            <v>20131.575</v>
          </cell>
          <cell r="D273">
            <v>20131.575</v>
          </cell>
          <cell r="E273">
            <v>20131.575</v>
          </cell>
          <cell r="F273">
            <v>20131.575</v>
          </cell>
          <cell r="G273">
            <v>20131.575</v>
          </cell>
          <cell r="H273">
            <v>20131.575</v>
          </cell>
          <cell r="I273">
            <v>20131.575</v>
          </cell>
          <cell r="J273">
            <v>20131.575</v>
          </cell>
          <cell r="K273">
            <v>20131.575</v>
          </cell>
          <cell r="L273">
            <v>20131.575</v>
          </cell>
          <cell r="M273">
            <v>20131.575</v>
          </cell>
          <cell r="N273">
            <v>20131.575</v>
          </cell>
          <cell r="O273">
            <v>20131.575</v>
          </cell>
        </row>
        <row r="274">
          <cell r="A274">
            <v>20131.575</v>
          </cell>
          <cell r="B274">
            <v>20131.575</v>
          </cell>
          <cell r="C274">
            <v>20131.575</v>
          </cell>
          <cell r="D274">
            <v>20131.575</v>
          </cell>
          <cell r="E274">
            <v>20131.575</v>
          </cell>
          <cell r="F274">
            <v>20131.575</v>
          </cell>
          <cell r="G274">
            <v>20131.575</v>
          </cell>
          <cell r="H274">
            <v>20131.575</v>
          </cell>
          <cell r="I274">
            <v>20131.575</v>
          </cell>
          <cell r="J274">
            <v>20131.575</v>
          </cell>
          <cell r="K274">
            <v>20131.575</v>
          </cell>
          <cell r="L274">
            <v>20131.575</v>
          </cell>
          <cell r="M274">
            <v>20131.575</v>
          </cell>
          <cell r="N274">
            <v>20131.575</v>
          </cell>
          <cell r="O274">
            <v>20131.575</v>
          </cell>
        </row>
        <row r="275">
          <cell r="A275">
            <v>20131.575</v>
          </cell>
          <cell r="B275">
            <v>20131.575</v>
          </cell>
          <cell r="C275">
            <v>20131.575</v>
          </cell>
          <cell r="D275">
            <v>20131.575</v>
          </cell>
          <cell r="E275">
            <v>20131.575</v>
          </cell>
          <cell r="F275">
            <v>20131.575</v>
          </cell>
          <cell r="G275">
            <v>20131.575</v>
          </cell>
          <cell r="H275">
            <v>20131.575</v>
          </cell>
          <cell r="I275">
            <v>20131.575</v>
          </cell>
          <cell r="J275">
            <v>20131.575</v>
          </cell>
          <cell r="K275">
            <v>20131.575</v>
          </cell>
          <cell r="L275">
            <v>20131.575</v>
          </cell>
          <cell r="M275">
            <v>20131.575</v>
          </cell>
          <cell r="N275">
            <v>20131.575</v>
          </cell>
          <cell r="O275">
            <v>20131.575</v>
          </cell>
        </row>
        <row r="276">
          <cell r="A276">
            <v>20131.575</v>
          </cell>
          <cell r="B276">
            <v>20131.575</v>
          </cell>
          <cell r="C276">
            <v>20131.575</v>
          </cell>
          <cell r="D276">
            <v>20131.575</v>
          </cell>
          <cell r="E276">
            <v>20131.575</v>
          </cell>
          <cell r="F276">
            <v>20131.575</v>
          </cell>
          <cell r="G276">
            <v>20131.575</v>
          </cell>
          <cell r="H276">
            <v>20131.575</v>
          </cell>
          <cell r="I276">
            <v>20131.575</v>
          </cell>
          <cell r="J276">
            <v>20131.575</v>
          </cell>
          <cell r="K276">
            <v>20131.575</v>
          </cell>
          <cell r="L276">
            <v>20131.575</v>
          </cell>
          <cell r="M276">
            <v>20131.575</v>
          </cell>
          <cell r="N276">
            <v>20131.575</v>
          </cell>
          <cell r="O276">
            <v>20131.575</v>
          </cell>
        </row>
        <row r="277">
          <cell r="A277">
            <v>20131.575</v>
          </cell>
          <cell r="B277">
            <v>20131.575</v>
          </cell>
          <cell r="C277">
            <v>20131.575</v>
          </cell>
          <cell r="D277">
            <v>20131.575</v>
          </cell>
          <cell r="E277">
            <v>20131.575</v>
          </cell>
          <cell r="F277">
            <v>20131.575</v>
          </cell>
          <cell r="G277">
            <v>20131.575</v>
          </cell>
          <cell r="H277">
            <v>20131.575</v>
          </cell>
          <cell r="I277">
            <v>20131.575</v>
          </cell>
          <cell r="J277">
            <v>20131.575</v>
          </cell>
          <cell r="K277">
            <v>20131.575</v>
          </cell>
          <cell r="L277">
            <v>20131.575</v>
          </cell>
          <cell r="M277">
            <v>20131.575</v>
          </cell>
          <cell r="N277">
            <v>20131.575</v>
          </cell>
          <cell r="O277">
            <v>20131.575</v>
          </cell>
        </row>
        <row r="278">
          <cell r="A278">
            <v>20131.575</v>
          </cell>
          <cell r="B278">
            <v>20131.575</v>
          </cell>
          <cell r="C278">
            <v>20131.575</v>
          </cell>
          <cell r="D278">
            <v>20131.575</v>
          </cell>
          <cell r="E278">
            <v>20131.575</v>
          </cell>
          <cell r="F278">
            <v>20131.575</v>
          </cell>
          <cell r="G278">
            <v>20131.575</v>
          </cell>
          <cell r="H278">
            <v>20131.575</v>
          </cell>
          <cell r="I278">
            <v>20131.575</v>
          </cell>
          <cell r="J278">
            <v>20131.575</v>
          </cell>
          <cell r="K278">
            <v>20131.575</v>
          </cell>
          <cell r="L278">
            <v>20131.575</v>
          </cell>
          <cell r="M278">
            <v>20131.575</v>
          </cell>
          <cell r="N278">
            <v>20131.575</v>
          </cell>
          <cell r="O278">
            <v>20131.575</v>
          </cell>
        </row>
        <row r="279">
          <cell r="A279">
            <v>20131.575</v>
          </cell>
          <cell r="B279">
            <v>20131.575</v>
          </cell>
          <cell r="C279">
            <v>20131.575</v>
          </cell>
          <cell r="D279">
            <v>20131.575</v>
          </cell>
          <cell r="E279">
            <v>20131.575</v>
          </cell>
          <cell r="F279">
            <v>20131.575</v>
          </cell>
          <cell r="G279">
            <v>20131.575</v>
          </cell>
          <cell r="H279">
            <v>20131.575</v>
          </cell>
          <cell r="I279">
            <v>20131.575</v>
          </cell>
          <cell r="J279">
            <v>20131.575</v>
          </cell>
          <cell r="K279">
            <v>20131.575</v>
          </cell>
          <cell r="L279">
            <v>20131.575</v>
          </cell>
          <cell r="M279">
            <v>20131.575</v>
          </cell>
          <cell r="N279">
            <v>20131.575</v>
          </cell>
          <cell r="O279">
            <v>20131.575</v>
          </cell>
        </row>
        <row r="280">
          <cell r="A280">
            <v>20131.575</v>
          </cell>
          <cell r="B280">
            <v>20131.575</v>
          </cell>
          <cell r="C280">
            <v>20131.575</v>
          </cell>
          <cell r="D280">
            <v>20131.575</v>
          </cell>
          <cell r="E280">
            <v>20131.575</v>
          </cell>
          <cell r="F280">
            <v>20131.575</v>
          </cell>
          <cell r="G280">
            <v>20131.575</v>
          </cell>
          <cell r="H280">
            <v>20131.575</v>
          </cell>
          <cell r="I280">
            <v>20131.575</v>
          </cell>
          <cell r="J280">
            <v>20131.575</v>
          </cell>
          <cell r="K280">
            <v>20131.575</v>
          </cell>
          <cell r="L280">
            <v>20131.575</v>
          </cell>
          <cell r="M280">
            <v>20131.575</v>
          </cell>
          <cell r="N280">
            <v>20131.575</v>
          </cell>
          <cell r="O280">
            <v>20131.575</v>
          </cell>
        </row>
        <row r="281">
          <cell r="A281">
            <v>20131.575</v>
          </cell>
          <cell r="B281">
            <v>20131.575</v>
          </cell>
          <cell r="C281">
            <v>20131.575</v>
          </cell>
          <cell r="D281">
            <v>20131.575</v>
          </cell>
          <cell r="E281">
            <v>20131.575</v>
          </cell>
          <cell r="F281">
            <v>20131.575</v>
          </cell>
          <cell r="G281">
            <v>20131.575</v>
          </cell>
          <cell r="H281">
            <v>20131.575</v>
          </cell>
          <cell r="I281">
            <v>20131.575</v>
          </cell>
          <cell r="J281">
            <v>20131.575</v>
          </cell>
          <cell r="K281">
            <v>20131.575</v>
          </cell>
          <cell r="L281">
            <v>20131.575</v>
          </cell>
          <cell r="M281">
            <v>20131.575</v>
          </cell>
          <cell r="N281">
            <v>20131.575</v>
          </cell>
          <cell r="O281">
            <v>20131.575</v>
          </cell>
        </row>
        <row r="282">
          <cell r="A282">
            <v>20131.575</v>
          </cell>
          <cell r="B282">
            <v>20131.575</v>
          </cell>
          <cell r="C282">
            <v>20131.575</v>
          </cell>
          <cell r="D282">
            <v>20131.575</v>
          </cell>
          <cell r="E282">
            <v>20131.575</v>
          </cell>
          <cell r="F282">
            <v>20131.575</v>
          </cell>
          <cell r="G282">
            <v>20131.575</v>
          </cell>
          <cell r="H282">
            <v>20131.575</v>
          </cell>
          <cell r="I282">
            <v>20131.575</v>
          </cell>
          <cell r="J282">
            <v>20131.575</v>
          </cell>
          <cell r="K282">
            <v>20131.575</v>
          </cell>
          <cell r="L282">
            <v>20131.575</v>
          </cell>
          <cell r="M282">
            <v>20131.575</v>
          </cell>
          <cell r="N282">
            <v>20131.575</v>
          </cell>
          <cell r="O282">
            <v>20131.575</v>
          </cell>
        </row>
        <row r="283">
          <cell r="A283">
            <v>20131.575</v>
          </cell>
          <cell r="B283">
            <v>20131.575</v>
          </cell>
          <cell r="C283">
            <v>20131.575</v>
          </cell>
          <cell r="D283">
            <v>20131.575</v>
          </cell>
          <cell r="E283">
            <v>20131.575</v>
          </cell>
          <cell r="F283">
            <v>20131.575</v>
          </cell>
          <cell r="G283">
            <v>20131.575</v>
          </cell>
          <cell r="H283">
            <v>20131.575</v>
          </cell>
          <cell r="I283">
            <v>20131.575</v>
          </cell>
          <cell r="J283">
            <v>20131.575</v>
          </cell>
          <cell r="K283">
            <v>20131.575</v>
          </cell>
          <cell r="L283">
            <v>20131.575</v>
          </cell>
          <cell r="M283">
            <v>20131.575</v>
          </cell>
          <cell r="N283">
            <v>20131.575</v>
          </cell>
          <cell r="O283">
            <v>20131.575</v>
          </cell>
        </row>
        <row r="284">
          <cell r="A284">
            <v>20131.575</v>
          </cell>
          <cell r="B284">
            <v>20131.575</v>
          </cell>
          <cell r="C284">
            <v>20131.575</v>
          </cell>
          <cell r="D284">
            <v>20131.575</v>
          </cell>
          <cell r="E284">
            <v>20131.575</v>
          </cell>
          <cell r="F284">
            <v>20131.575</v>
          </cell>
          <cell r="G284">
            <v>20131.575</v>
          </cell>
          <cell r="H284">
            <v>20131.575</v>
          </cell>
          <cell r="I284">
            <v>20131.575</v>
          </cell>
          <cell r="J284">
            <v>20131.575</v>
          </cell>
          <cell r="K284">
            <v>20131.575</v>
          </cell>
          <cell r="L284">
            <v>20131.575</v>
          </cell>
          <cell r="M284">
            <v>20131.575</v>
          </cell>
          <cell r="N284">
            <v>20131.575</v>
          </cell>
          <cell r="O284">
            <v>20131.575</v>
          </cell>
        </row>
        <row r="285">
          <cell r="A285">
            <v>20131.575</v>
          </cell>
          <cell r="B285">
            <v>20131.575</v>
          </cell>
          <cell r="C285">
            <v>20131.575</v>
          </cell>
          <cell r="D285">
            <v>20131.575</v>
          </cell>
          <cell r="E285">
            <v>20131.575</v>
          </cell>
          <cell r="F285">
            <v>20131.575</v>
          </cell>
          <cell r="G285">
            <v>20131.575</v>
          </cell>
          <cell r="H285">
            <v>20131.575</v>
          </cell>
          <cell r="I285">
            <v>20131.575</v>
          </cell>
          <cell r="J285">
            <v>20131.575</v>
          </cell>
          <cell r="K285">
            <v>20131.575</v>
          </cell>
          <cell r="L285">
            <v>20131.575</v>
          </cell>
          <cell r="M285">
            <v>20131.575</v>
          </cell>
          <cell r="N285">
            <v>20131.575</v>
          </cell>
          <cell r="O285">
            <v>20131.575</v>
          </cell>
        </row>
        <row r="286">
          <cell r="A286">
            <v>20131.575</v>
          </cell>
          <cell r="B286">
            <v>20131.575</v>
          </cell>
          <cell r="C286">
            <v>20131.575</v>
          </cell>
          <cell r="D286">
            <v>20131.575</v>
          </cell>
          <cell r="E286">
            <v>20131.575</v>
          </cell>
          <cell r="F286">
            <v>20131.575</v>
          </cell>
          <cell r="G286">
            <v>20131.575</v>
          </cell>
          <cell r="H286">
            <v>20131.575</v>
          </cell>
          <cell r="I286">
            <v>20131.575</v>
          </cell>
          <cell r="J286">
            <v>20131.575</v>
          </cell>
          <cell r="K286">
            <v>20131.575</v>
          </cell>
          <cell r="L286">
            <v>20131.575</v>
          </cell>
          <cell r="M286">
            <v>20131.575</v>
          </cell>
          <cell r="N286">
            <v>20131.575</v>
          </cell>
          <cell r="O286">
            <v>20131.575</v>
          </cell>
        </row>
        <row r="287">
          <cell r="A287">
            <v>20131.575</v>
          </cell>
          <cell r="B287">
            <v>20131.575</v>
          </cell>
          <cell r="C287">
            <v>20131.575</v>
          </cell>
          <cell r="D287">
            <v>20131.575</v>
          </cell>
          <cell r="E287">
            <v>20131.575</v>
          </cell>
          <cell r="F287">
            <v>20131.575</v>
          </cell>
          <cell r="G287">
            <v>20131.575</v>
          </cell>
          <cell r="H287">
            <v>20131.575</v>
          </cell>
          <cell r="I287">
            <v>20131.575</v>
          </cell>
          <cell r="J287">
            <v>20131.575</v>
          </cell>
          <cell r="K287">
            <v>20131.575</v>
          </cell>
          <cell r="L287">
            <v>20131.575</v>
          </cell>
          <cell r="M287">
            <v>20131.575</v>
          </cell>
          <cell r="N287">
            <v>20131.575</v>
          </cell>
          <cell r="O287">
            <v>20131.575</v>
          </cell>
        </row>
        <row r="288">
          <cell r="A288">
            <v>20131.575</v>
          </cell>
          <cell r="B288">
            <v>20131.575</v>
          </cell>
          <cell r="C288">
            <v>20131.575</v>
          </cell>
          <cell r="D288">
            <v>20131.575</v>
          </cell>
          <cell r="E288">
            <v>20131.575</v>
          </cell>
          <cell r="F288">
            <v>20131.575</v>
          </cell>
          <cell r="G288">
            <v>20131.575</v>
          </cell>
          <cell r="H288">
            <v>20131.575</v>
          </cell>
          <cell r="I288">
            <v>20131.575</v>
          </cell>
          <cell r="J288">
            <v>20131.575</v>
          </cell>
          <cell r="K288">
            <v>20131.575</v>
          </cell>
          <cell r="L288">
            <v>20131.575</v>
          </cell>
          <cell r="M288">
            <v>20131.575</v>
          </cell>
          <cell r="N288">
            <v>20131.575</v>
          </cell>
          <cell r="O288">
            <v>20131.575</v>
          </cell>
        </row>
        <row r="289">
          <cell r="A289">
            <v>20131.575</v>
          </cell>
          <cell r="B289">
            <v>20131.575</v>
          </cell>
          <cell r="C289">
            <v>20131.575</v>
          </cell>
          <cell r="D289">
            <v>20131.575</v>
          </cell>
          <cell r="E289">
            <v>20131.575</v>
          </cell>
          <cell r="F289">
            <v>20131.575</v>
          </cell>
          <cell r="G289">
            <v>20131.575</v>
          </cell>
          <cell r="H289">
            <v>20131.575</v>
          </cell>
          <cell r="I289">
            <v>20131.575</v>
          </cell>
          <cell r="J289">
            <v>20131.575</v>
          </cell>
          <cell r="K289">
            <v>20131.575</v>
          </cell>
          <cell r="L289">
            <v>20131.575</v>
          </cell>
          <cell r="M289">
            <v>20131.575</v>
          </cell>
          <cell r="N289">
            <v>20131.575</v>
          </cell>
          <cell r="O289">
            <v>20131.575</v>
          </cell>
        </row>
        <row r="290">
          <cell r="A290">
            <v>20131.575</v>
          </cell>
          <cell r="B290">
            <v>20131.575</v>
          </cell>
          <cell r="C290">
            <v>20131.575</v>
          </cell>
          <cell r="D290">
            <v>20131.575</v>
          </cell>
          <cell r="E290">
            <v>20131.575</v>
          </cell>
          <cell r="F290">
            <v>20131.575</v>
          </cell>
          <cell r="G290">
            <v>20131.575</v>
          </cell>
          <cell r="H290">
            <v>20131.575</v>
          </cell>
          <cell r="I290">
            <v>20131.575</v>
          </cell>
          <cell r="J290">
            <v>20131.575</v>
          </cell>
          <cell r="K290">
            <v>20131.575</v>
          </cell>
          <cell r="L290">
            <v>20131.575</v>
          </cell>
          <cell r="M290">
            <v>20131.575</v>
          </cell>
          <cell r="N290">
            <v>20131.575</v>
          </cell>
          <cell r="O290">
            <v>20131.575</v>
          </cell>
        </row>
        <row r="291">
          <cell r="A291">
            <v>20131.575</v>
          </cell>
          <cell r="B291">
            <v>20131.575</v>
          </cell>
          <cell r="C291">
            <v>20131.575</v>
          </cell>
          <cell r="D291">
            <v>20131.575</v>
          </cell>
          <cell r="E291">
            <v>20131.575</v>
          </cell>
          <cell r="F291">
            <v>20131.575</v>
          </cell>
          <cell r="G291">
            <v>20131.575</v>
          </cell>
          <cell r="H291">
            <v>20131.575</v>
          </cell>
          <cell r="I291">
            <v>20131.575</v>
          </cell>
          <cell r="J291">
            <v>20131.575</v>
          </cell>
          <cell r="K291">
            <v>20131.575</v>
          </cell>
          <cell r="L291">
            <v>20131.575</v>
          </cell>
          <cell r="M291">
            <v>20131.575</v>
          </cell>
          <cell r="N291">
            <v>20131.575</v>
          </cell>
          <cell r="O291">
            <v>20131.575</v>
          </cell>
        </row>
        <row r="292">
          <cell r="A292">
            <v>20131.575</v>
          </cell>
          <cell r="B292">
            <v>20131.575</v>
          </cell>
          <cell r="C292">
            <v>20131.575</v>
          </cell>
          <cell r="D292">
            <v>20131.575</v>
          </cell>
          <cell r="E292">
            <v>20131.575</v>
          </cell>
          <cell r="F292">
            <v>20131.575</v>
          </cell>
          <cell r="G292">
            <v>20131.575</v>
          </cell>
          <cell r="H292">
            <v>20131.575</v>
          </cell>
          <cell r="I292">
            <v>20131.575</v>
          </cell>
          <cell r="J292">
            <v>20131.575</v>
          </cell>
          <cell r="K292">
            <v>20131.575</v>
          </cell>
          <cell r="L292">
            <v>20131.575</v>
          </cell>
          <cell r="M292">
            <v>20131.575</v>
          </cell>
          <cell r="N292">
            <v>20131.575</v>
          </cell>
          <cell r="O292">
            <v>20131.575</v>
          </cell>
        </row>
        <row r="293">
          <cell r="A293">
            <v>20131.575</v>
          </cell>
          <cell r="B293">
            <v>20131.575</v>
          </cell>
          <cell r="C293">
            <v>20131.575</v>
          </cell>
          <cell r="D293">
            <v>20131.575</v>
          </cell>
          <cell r="E293">
            <v>20131.575</v>
          </cell>
          <cell r="F293">
            <v>20131.575</v>
          </cell>
          <cell r="G293">
            <v>20131.575</v>
          </cell>
          <cell r="H293">
            <v>20131.575</v>
          </cell>
          <cell r="I293">
            <v>20131.575</v>
          </cell>
          <cell r="J293">
            <v>20131.575</v>
          </cell>
          <cell r="K293">
            <v>20131.575</v>
          </cell>
          <cell r="L293">
            <v>20131.575</v>
          </cell>
          <cell r="M293">
            <v>20131.575</v>
          </cell>
          <cell r="N293">
            <v>20131.575</v>
          </cell>
          <cell r="O293">
            <v>20131.575</v>
          </cell>
        </row>
        <row r="294">
          <cell r="A294">
            <v>20131.575</v>
          </cell>
          <cell r="B294">
            <v>20131.575</v>
          </cell>
          <cell r="C294">
            <v>20131.575</v>
          </cell>
          <cell r="D294">
            <v>20131.575</v>
          </cell>
          <cell r="E294">
            <v>20131.575</v>
          </cell>
          <cell r="F294">
            <v>20131.575</v>
          </cell>
          <cell r="G294">
            <v>20131.575</v>
          </cell>
          <cell r="H294">
            <v>20131.575</v>
          </cell>
          <cell r="I294">
            <v>20131.575</v>
          </cell>
          <cell r="J294">
            <v>20131.575</v>
          </cell>
          <cell r="K294">
            <v>20131.575</v>
          </cell>
          <cell r="L294">
            <v>20131.575</v>
          </cell>
          <cell r="M294">
            <v>20131.575</v>
          </cell>
          <cell r="N294">
            <v>20131.575</v>
          </cell>
          <cell r="O294">
            <v>20131.575</v>
          </cell>
        </row>
        <row r="295">
          <cell r="A295">
            <v>20131.575</v>
          </cell>
          <cell r="B295">
            <v>20131.575</v>
          </cell>
          <cell r="C295">
            <v>20131.575</v>
          </cell>
          <cell r="D295">
            <v>20131.575</v>
          </cell>
          <cell r="E295">
            <v>20131.575</v>
          </cell>
          <cell r="F295">
            <v>20131.575</v>
          </cell>
          <cell r="G295">
            <v>20131.575</v>
          </cell>
          <cell r="H295">
            <v>20131.575</v>
          </cell>
          <cell r="I295">
            <v>20131.575</v>
          </cell>
          <cell r="J295">
            <v>20131.575</v>
          </cell>
          <cell r="K295">
            <v>20131.575</v>
          </cell>
          <cell r="L295">
            <v>20131.575</v>
          </cell>
          <cell r="M295">
            <v>20131.575</v>
          </cell>
          <cell r="N295">
            <v>20131.575</v>
          </cell>
          <cell r="O295">
            <v>20131.575</v>
          </cell>
        </row>
        <row r="296">
          <cell r="A296">
            <v>20131.575</v>
          </cell>
          <cell r="B296">
            <v>20131.575</v>
          </cell>
          <cell r="C296">
            <v>20131.575</v>
          </cell>
          <cell r="D296">
            <v>20131.575</v>
          </cell>
          <cell r="E296">
            <v>20131.575</v>
          </cell>
          <cell r="F296">
            <v>20131.575</v>
          </cell>
          <cell r="G296">
            <v>20131.575</v>
          </cell>
          <cell r="H296">
            <v>20131.575</v>
          </cell>
          <cell r="I296">
            <v>20131.575</v>
          </cell>
          <cell r="J296">
            <v>20131.575</v>
          </cell>
          <cell r="K296">
            <v>20131.575</v>
          </cell>
          <cell r="L296">
            <v>20131.575</v>
          </cell>
          <cell r="M296">
            <v>20131.575</v>
          </cell>
          <cell r="N296">
            <v>20131.575</v>
          </cell>
          <cell r="O296">
            <v>20131.575</v>
          </cell>
        </row>
        <row r="297">
          <cell r="A297">
            <v>20131.575</v>
          </cell>
          <cell r="B297">
            <v>20131.575</v>
          </cell>
          <cell r="C297">
            <v>20131.575</v>
          </cell>
          <cell r="D297">
            <v>20131.575</v>
          </cell>
          <cell r="E297">
            <v>20131.575</v>
          </cell>
          <cell r="F297">
            <v>20131.575</v>
          </cell>
          <cell r="G297">
            <v>20131.575</v>
          </cell>
          <cell r="H297">
            <v>20131.575</v>
          </cell>
          <cell r="I297">
            <v>20131.575</v>
          </cell>
          <cell r="J297">
            <v>20131.575</v>
          </cell>
          <cell r="K297">
            <v>20131.575</v>
          </cell>
          <cell r="L297">
            <v>20131.575</v>
          </cell>
          <cell r="M297">
            <v>20131.575</v>
          </cell>
          <cell r="N297">
            <v>20131.575</v>
          </cell>
          <cell r="O297">
            <v>20131.575</v>
          </cell>
        </row>
        <row r="298">
          <cell r="A298">
            <v>20131.575</v>
          </cell>
          <cell r="B298">
            <v>20131.575</v>
          </cell>
          <cell r="C298">
            <v>20131.575</v>
          </cell>
          <cell r="D298">
            <v>20131.575</v>
          </cell>
          <cell r="E298">
            <v>20131.575</v>
          </cell>
          <cell r="F298">
            <v>20131.575</v>
          </cell>
          <cell r="G298">
            <v>20131.575</v>
          </cell>
          <cell r="H298">
            <v>20131.575</v>
          </cell>
          <cell r="I298">
            <v>20131.575</v>
          </cell>
          <cell r="J298">
            <v>20131.575</v>
          </cell>
          <cell r="K298">
            <v>20131.575</v>
          </cell>
          <cell r="L298">
            <v>20131.575</v>
          </cell>
          <cell r="M298">
            <v>20131.575</v>
          </cell>
          <cell r="N298">
            <v>20131.575</v>
          </cell>
          <cell r="O298">
            <v>20131.575</v>
          </cell>
        </row>
        <row r="299">
          <cell r="A299">
            <v>20131.575</v>
          </cell>
          <cell r="B299">
            <v>20131.575</v>
          </cell>
          <cell r="C299">
            <v>20131.575</v>
          </cell>
          <cell r="D299">
            <v>20131.575</v>
          </cell>
          <cell r="E299">
            <v>20131.575</v>
          </cell>
          <cell r="F299">
            <v>20131.575</v>
          </cell>
          <cell r="G299">
            <v>20131.575</v>
          </cell>
          <cell r="H299">
            <v>20131.575</v>
          </cell>
          <cell r="I299">
            <v>20131.575</v>
          </cell>
          <cell r="J299">
            <v>20131.575</v>
          </cell>
          <cell r="K299">
            <v>20131.575</v>
          </cell>
          <cell r="L299">
            <v>20131.575</v>
          </cell>
          <cell r="M299">
            <v>20131.575</v>
          </cell>
          <cell r="N299">
            <v>20131.575</v>
          </cell>
          <cell r="O299">
            <v>20131.575</v>
          </cell>
        </row>
        <row r="300">
          <cell r="A300">
            <v>20131.575</v>
          </cell>
          <cell r="B300">
            <v>20131.575</v>
          </cell>
          <cell r="C300">
            <v>20131.575</v>
          </cell>
          <cell r="D300">
            <v>20131.575</v>
          </cell>
          <cell r="E300">
            <v>20131.575</v>
          </cell>
          <cell r="F300">
            <v>20131.575</v>
          </cell>
          <cell r="G300">
            <v>20131.575</v>
          </cell>
          <cell r="H300">
            <v>20131.575</v>
          </cell>
          <cell r="I300">
            <v>20131.575</v>
          </cell>
          <cell r="J300">
            <v>20131.575</v>
          </cell>
          <cell r="K300">
            <v>20131.575</v>
          </cell>
          <cell r="L300">
            <v>20131.575</v>
          </cell>
          <cell r="M300">
            <v>20131.575</v>
          </cell>
          <cell r="N300">
            <v>20131.575</v>
          </cell>
          <cell r="O300">
            <v>20131.575</v>
          </cell>
        </row>
        <row r="301">
          <cell r="A301">
            <v>20131.575</v>
          </cell>
          <cell r="B301">
            <v>20131.575</v>
          </cell>
          <cell r="C301">
            <v>20131.575</v>
          </cell>
          <cell r="D301">
            <v>20131.575</v>
          </cell>
          <cell r="E301">
            <v>20131.575</v>
          </cell>
          <cell r="F301">
            <v>20131.575</v>
          </cell>
          <cell r="G301">
            <v>20131.575</v>
          </cell>
          <cell r="H301">
            <v>20131.575</v>
          </cell>
          <cell r="I301">
            <v>20131.575</v>
          </cell>
          <cell r="J301">
            <v>20131.575</v>
          </cell>
          <cell r="K301">
            <v>20131.575</v>
          </cell>
          <cell r="L301">
            <v>20131.575</v>
          </cell>
          <cell r="M301">
            <v>20131.575</v>
          </cell>
          <cell r="N301">
            <v>20131.575</v>
          </cell>
          <cell r="O301">
            <v>20131.575</v>
          </cell>
        </row>
        <row r="302">
          <cell r="A302">
            <v>20131.575</v>
          </cell>
          <cell r="B302">
            <v>20131.575</v>
          </cell>
          <cell r="C302">
            <v>20131.575</v>
          </cell>
          <cell r="D302">
            <v>20131.575</v>
          </cell>
          <cell r="E302">
            <v>20131.575</v>
          </cell>
          <cell r="F302">
            <v>20131.575</v>
          </cell>
          <cell r="G302">
            <v>20131.575</v>
          </cell>
          <cell r="H302">
            <v>20131.575</v>
          </cell>
          <cell r="I302">
            <v>20131.575</v>
          </cell>
          <cell r="J302">
            <v>20131.575</v>
          </cell>
          <cell r="K302">
            <v>20131.575</v>
          </cell>
          <cell r="L302">
            <v>20131.575</v>
          </cell>
          <cell r="M302">
            <v>20131.575</v>
          </cell>
          <cell r="N302">
            <v>20131.575</v>
          </cell>
          <cell r="O302">
            <v>20131.575</v>
          </cell>
        </row>
        <row r="303">
          <cell r="A303">
            <v>20131.575</v>
          </cell>
          <cell r="B303">
            <v>20131.575</v>
          </cell>
          <cell r="C303">
            <v>20131.575</v>
          </cell>
          <cell r="D303">
            <v>20131.575</v>
          </cell>
          <cell r="E303">
            <v>20131.575</v>
          </cell>
          <cell r="F303">
            <v>20131.575</v>
          </cell>
          <cell r="G303">
            <v>20131.575</v>
          </cell>
          <cell r="H303">
            <v>20131.575</v>
          </cell>
          <cell r="I303">
            <v>20131.575</v>
          </cell>
          <cell r="J303">
            <v>20131.575</v>
          </cell>
          <cell r="K303">
            <v>20131.575</v>
          </cell>
          <cell r="L303">
            <v>20131.575</v>
          </cell>
          <cell r="M303">
            <v>20131.575</v>
          </cell>
          <cell r="N303">
            <v>20131.575</v>
          </cell>
          <cell r="O303">
            <v>20131.575</v>
          </cell>
        </row>
        <row r="304">
          <cell r="A304">
            <v>20131.575</v>
          </cell>
          <cell r="B304">
            <v>20131.575</v>
          </cell>
          <cell r="C304">
            <v>20131.575</v>
          </cell>
          <cell r="D304">
            <v>20131.575</v>
          </cell>
          <cell r="E304">
            <v>20131.575</v>
          </cell>
          <cell r="F304">
            <v>20131.575</v>
          </cell>
          <cell r="G304">
            <v>20131.575</v>
          </cell>
          <cell r="H304">
            <v>20131.575</v>
          </cell>
          <cell r="I304">
            <v>20131.575</v>
          </cell>
          <cell r="J304">
            <v>20131.575</v>
          </cell>
          <cell r="K304">
            <v>20131.575</v>
          </cell>
          <cell r="L304">
            <v>20131.575</v>
          </cell>
          <cell r="M304">
            <v>20131.575</v>
          </cell>
          <cell r="N304">
            <v>20131.575</v>
          </cell>
          <cell r="O304">
            <v>20131.575</v>
          </cell>
        </row>
        <row r="305">
          <cell r="A305">
            <v>20131.575</v>
          </cell>
          <cell r="B305">
            <v>20131.575</v>
          </cell>
          <cell r="C305">
            <v>20131.575</v>
          </cell>
          <cell r="D305">
            <v>20131.575</v>
          </cell>
          <cell r="E305">
            <v>20131.575</v>
          </cell>
          <cell r="F305">
            <v>20131.575</v>
          </cell>
          <cell r="G305">
            <v>20131.575</v>
          </cell>
          <cell r="H305">
            <v>20131.575</v>
          </cell>
          <cell r="I305">
            <v>20131.575</v>
          </cell>
          <cell r="J305">
            <v>20131.575</v>
          </cell>
          <cell r="K305">
            <v>20131.575</v>
          </cell>
          <cell r="L305">
            <v>20131.575</v>
          </cell>
          <cell r="M305">
            <v>20131.575</v>
          </cell>
          <cell r="N305">
            <v>20131.575</v>
          </cell>
          <cell r="O305">
            <v>20131.575</v>
          </cell>
        </row>
        <row r="306">
          <cell r="A306">
            <v>20131.575</v>
          </cell>
          <cell r="B306">
            <v>20131.575</v>
          </cell>
          <cell r="C306">
            <v>20131.575</v>
          </cell>
          <cell r="D306">
            <v>20131.575</v>
          </cell>
          <cell r="E306">
            <v>20131.575</v>
          </cell>
          <cell r="F306">
            <v>20131.575</v>
          </cell>
          <cell r="G306">
            <v>20131.575</v>
          </cell>
          <cell r="H306">
            <v>20131.575</v>
          </cell>
          <cell r="I306">
            <v>20131.575</v>
          </cell>
          <cell r="J306">
            <v>20131.575</v>
          </cell>
          <cell r="K306">
            <v>20131.575</v>
          </cell>
          <cell r="L306">
            <v>20131.575</v>
          </cell>
          <cell r="M306">
            <v>20131.575</v>
          </cell>
          <cell r="N306">
            <v>20131.575</v>
          </cell>
          <cell r="O306">
            <v>20131.575</v>
          </cell>
        </row>
        <row r="307">
          <cell r="A307">
            <v>20131.575</v>
          </cell>
          <cell r="B307">
            <v>20131.575</v>
          </cell>
          <cell r="C307">
            <v>20131.575</v>
          </cell>
          <cell r="D307">
            <v>20131.575</v>
          </cell>
          <cell r="E307">
            <v>20131.575</v>
          </cell>
          <cell r="F307">
            <v>20131.575</v>
          </cell>
          <cell r="G307">
            <v>20131.575</v>
          </cell>
          <cell r="H307">
            <v>20131.575</v>
          </cell>
          <cell r="I307">
            <v>20131.575</v>
          </cell>
          <cell r="J307">
            <v>20131.575</v>
          </cell>
          <cell r="K307">
            <v>20131.575</v>
          </cell>
          <cell r="L307">
            <v>20131.575</v>
          </cell>
          <cell r="M307">
            <v>20131.575</v>
          </cell>
          <cell r="N307">
            <v>20131.575</v>
          </cell>
          <cell r="O307">
            <v>20131.575</v>
          </cell>
        </row>
        <row r="308">
          <cell r="A308">
            <v>20131.575</v>
          </cell>
          <cell r="B308">
            <v>20131.575</v>
          </cell>
          <cell r="C308">
            <v>20131.575</v>
          </cell>
          <cell r="D308">
            <v>20131.575</v>
          </cell>
          <cell r="E308">
            <v>20131.575</v>
          </cell>
          <cell r="F308">
            <v>20131.575</v>
          </cell>
          <cell r="G308">
            <v>20131.575</v>
          </cell>
          <cell r="H308">
            <v>20131.575</v>
          </cell>
          <cell r="I308">
            <v>20131.575</v>
          </cell>
          <cell r="J308">
            <v>20131.575</v>
          </cell>
          <cell r="K308">
            <v>20131.575</v>
          </cell>
          <cell r="L308">
            <v>20131.575</v>
          </cell>
          <cell r="M308">
            <v>20131.575</v>
          </cell>
          <cell r="N308">
            <v>20131.575</v>
          </cell>
          <cell r="O308">
            <v>20131.575</v>
          </cell>
        </row>
        <row r="309">
          <cell r="A309">
            <v>20131.575</v>
          </cell>
          <cell r="B309">
            <v>20131.575</v>
          </cell>
          <cell r="C309">
            <v>20131.575</v>
          </cell>
          <cell r="D309">
            <v>20131.575</v>
          </cell>
          <cell r="E309">
            <v>20131.575</v>
          </cell>
          <cell r="F309">
            <v>20131.575</v>
          </cell>
          <cell r="G309">
            <v>20131.575</v>
          </cell>
          <cell r="H309">
            <v>20131.575</v>
          </cell>
          <cell r="I309">
            <v>20131.575</v>
          </cell>
          <cell r="J309">
            <v>20131.575</v>
          </cell>
          <cell r="K309">
            <v>20131.575</v>
          </cell>
          <cell r="L309">
            <v>20131.575</v>
          </cell>
          <cell r="M309">
            <v>20131.575</v>
          </cell>
          <cell r="N309">
            <v>20131.575</v>
          </cell>
          <cell r="O309">
            <v>20131.575</v>
          </cell>
        </row>
        <row r="310">
          <cell r="A310">
            <v>20131.575</v>
          </cell>
          <cell r="B310">
            <v>20131.575</v>
          </cell>
          <cell r="C310">
            <v>20131.575</v>
          </cell>
          <cell r="D310">
            <v>20131.575</v>
          </cell>
          <cell r="E310">
            <v>20131.575</v>
          </cell>
          <cell r="F310">
            <v>20131.575</v>
          </cell>
          <cell r="G310">
            <v>20131.575</v>
          </cell>
          <cell r="H310">
            <v>20131.575</v>
          </cell>
          <cell r="I310">
            <v>20131.575</v>
          </cell>
          <cell r="J310">
            <v>20131.575</v>
          </cell>
          <cell r="K310">
            <v>20131.575</v>
          </cell>
          <cell r="L310">
            <v>20131.575</v>
          </cell>
          <cell r="M310">
            <v>20131.575</v>
          </cell>
          <cell r="N310">
            <v>20131.575</v>
          </cell>
          <cell r="O310">
            <v>20131.575</v>
          </cell>
        </row>
        <row r="311">
          <cell r="A311">
            <v>20131.575</v>
          </cell>
          <cell r="B311">
            <v>20131.575</v>
          </cell>
          <cell r="C311">
            <v>20131.575</v>
          </cell>
          <cell r="D311">
            <v>20131.575</v>
          </cell>
          <cell r="E311">
            <v>20131.575</v>
          </cell>
          <cell r="F311">
            <v>20131.575</v>
          </cell>
          <cell r="G311">
            <v>20131.575</v>
          </cell>
          <cell r="H311">
            <v>20131.575</v>
          </cell>
          <cell r="I311">
            <v>20131.575</v>
          </cell>
          <cell r="J311">
            <v>20131.575</v>
          </cell>
          <cell r="K311">
            <v>20131.575</v>
          </cell>
          <cell r="L311">
            <v>20131.575</v>
          </cell>
          <cell r="M311">
            <v>20131.575</v>
          </cell>
          <cell r="N311">
            <v>20131.575</v>
          </cell>
          <cell r="O311">
            <v>20131.575</v>
          </cell>
        </row>
        <row r="312">
          <cell r="A312">
            <v>20131.575</v>
          </cell>
          <cell r="B312">
            <v>20131.575</v>
          </cell>
          <cell r="C312">
            <v>20131.575</v>
          </cell>
          <cell r="D312">
            <v>20131.575</v>
          </cell>
          <cell r="E312">
            <v>20131.575</v>
          </cell>
          <cell r="F312">
            <v>20131.575</v>
          </cell>
          <cell r="G312">
            <v>20131.575</v>
          </cell>
          <cell r="H312">
            <v>20131.575</v>
          </cell>
          <cell r="I312">
            <v>20131.575</v>
          </cell>
          <cell r="J312">
            <v>20131.575</v>
          </cell>
          <cell r="K312">
            <v>20131.575</v>
          </cell>
          <cell r="L312">
            <v>20131.575</v>
          </cell>
          <cell r="M312">
            <v>20131.575</v>
          </cell>
          <cell r="N312">
            <v>20131.575</v>
          </cell>
          <cell r="O312">
            <v>20131.575</v>
          </cell>
        </row>
        <row r="313">
          <cell r="A313">
            <v>20131.575</v>
          </cell>
          <cell r="B313">
            <v>20131.575</v>
          </cell>
          <cell r="C313">
            <v>20131.575</v>
          </cell>
          <cell r="D313">
            <v>20131.575</v>
          </cell>
          <cell r="E313">
            <v>20131.575</v>
          </cell>
          <cell r="F313">
            <v>20131.575</v>
          </cell>
          <cell r="G313">
            <v>20131.575</v>
          </cell>
          <cell r="H313">
            <v>20131.575</v>
          </cell>
          <cell r="I313">
            <v>20131.575</v>
          </cell>
          <cell r="J313">
            <v>20131.575</v>
          </cell>
          <cell r="K313">
            <v>20131.575</v>
          </cell>
          <cell r="L313">
            <v>20131.575</v>
          </cell>
          <cell r="M313">
            <v>20131.575</v>
          </cell>
          <cell r="N313">
            <v>20131.575</v>
          </cell>
          <cell r="O313">
            <v>20131.575</v>
          </cell>
        </row>
        <row r="314">
          <cell r="A314">
            <v>20131.575</v>
          </cell>
          <cell r="B314">
            <v>20131.575</v>
          </cell>
          <cell r="C314">
            <v>20131.575</v>
          </cell>
          <cell r="D314">
            <v>20131.575</v>
          </cell>
          <cell r="E314">
            <v>20131.575</v>
          </cell>
          <cell r="F314">
            <v>20131.575</v>
          </cell>
          <cell r="G314">
            <v>20131.575</v>
          </cell>
          <cell r="H314">
            <v>20131.575</v>
          </cell>
          <cell r="I314">
            <v>20131.575</v>
          </cell>
          <cell r="J314">
            <v>20131.575</v>
          </cell>
          <cell r="K314">
            <v>20131.575</v>
          </cell>
          <cell r="L314">
            <v>20131.575</v>
          </cell>
          <cell r="M314">
            <v>20131.575</v>
          </cell>
          <cell r="N314">
            <v>20131.575</v>
          </cell>
          <cell r="O314">
            <v>20131.575</v>
          </cell>
        </row>
        <row r="315">
          <cell r="A315">
            <v>20131.575</v>
          </cell>
          <cell r="B315">
            <v>20131.575</v>
          </cell>
          <cell r="C315">
            <v>20131.575</v>
          </cell>
          <cell r="D315">
            <v>20131.575</v>
          </cell>
          <cell r="E315">
            <v>20131.575</v>
          </cell>
          <cell r="F315">
            <v>20131.575</v>
          </cell>
          <cell r="G315">
            <v>20131.575</v>
          </cell>
          <cell r="H315">
            <v>20131.575</v>
          </cell>
          <cell r="I315">
            <v>20131.575</v>
          </cell>
          <cell r="J315">
            <v>20131.575</v>
          </cell>
          <cell r="K315">
            <v>20131.575</v>
          </cell>
          <cell r="L315">
            <v>20131.575</v>
          </cell>
          <cell r="M315">
            <v>20131.575</v>
          </cell>
          <cell r="N315">
            <v>20131.575</v>
          </cell>
          <cell r="O315">
            <v>20131.575</v>
          </cell>
        </row>
        <row r="316">
          <cell r="A316">
            <v>20131.575</v>
          </cell>
          <cell r="B316">
            <v>20131.575</v>
          </cell>
          <cell r="C316">
            <v>20131.575</v>
          </cell>
          <cell r="D316">
            <v>20131.575</v>
          </cell>
          <cell r="E316">
            <v>20131.575</v>
          </cell>
          <cell r="F316">
            <v>20131.575</v>
          </cell>
          <cell r="G316">
            <v>20131.575</v>
          </cell>
          <cell r="H316">
            <v>20131.575</v>
          </cell>
          <cell r="I316">
            <v>20131.575</v>
          </cell>
          <cell r="J316">
            <v>20131.575</v>
          </cell>
          <cell r="K316">
            <v>20131.575</v>
          </cell>
          <cell r="L316">
            <v>20131.575</v>
          </cell>
          <cell r="M316">
            <v>20131.575</v>
          </cell>
          <cell r="N316">
            <v>20131.575</v>
          </cell>
          <cell r="O316">
            <v>20131.575</v>
          </cell>
        </row>
        <row r="317">
          <cell r="A317">
            <v>20131.575</v>
          </cell>
          <cell r="B317">
            <v>20131.575</v>
          </cell>
          <cell r="C317">
            <v>20131.575</v>
          </cell>
          <cell r="D317">
            <v>20131.575</v>
          </cell>
          <cell r="E317">
            <v>20131.575</v>
          </cell>
          <cell r="F317">
            <v>20131.575</v>
          </cell>
          <cell r="G317">
            <v>20131.575</v>
          </cell>
          <cell r="H317">
            <v>20131.575</v>
          </cell>
          <cell r="I317">
            <v>20131.575</v>
          </cell>
          <cell r="J317">
            <v>20131.575</v>
          </cell>
          <cell r="K317">
            <v>20131.575</v>
          </cell>
          <cell r="L317">
            <v>20131.575</v>
          </cell>
          <cell r="M317">
            <v>20131.575</v>
          </cell>
          <cell r="N317">
            <v>20131.575</v>
          </cell>
          <cell r="O317">
            <v>20131.575</v>
          </cell>
        </row>
        <row r="318">
          <cell r="A318">
            <v>20131.575</v>
          </cell>
          <cell r="B318">
            <v>20131.575</v>
          </cell>
          <cell r="C318">
            <v>20131.575</v>
          </cell>
          <cell r="D318">
            <v>20131.575</v>
          </cell>
          <cell r="E318">
            <v>20131.575</v>
          </cell>
          <cell r="F318">
            <v>20131.575</v>
          </cell>
          <cell r="G318">
            <v>20131.575</v>
          </cell>
          <cell r="H318">
            <v>20131.575</v>
          </cell>
          <cell r="I318">
            <v>20131.575</v>
          </cell>
          <cell r="J318">
            <v>20131.575</v>
          </cell>
          <cell r="K318">
            <v>20131.575</v>
          </cell>
          <cell r="L318">
            <v>20131.575</v>
          </cell>
          <cell r="M318">
            <v>20131.575</v>
          </cell>
          <cell r="N318">
            <v>20131.575</v>
          </cell>
          <cell r="O318">
            <v>20131.575</v>
          </cell>
        </row>
        <row r="319">
          <cell r="A319">
            <v>20131.575</v>
          </cell>
          <cell r="B319">
            <v>20131.575</v>
          </cell>
          <cell r="C319">
            <v>20131.575</v>
          </cell>
          <cell r="D319">
            <v>20131.575</v>
          </cell>
          <cell r="E319">
            <v>20131.575</v>
          </cell>
          <cell r="F319">
            <v>20131.575</v>
          </cell>
          <cell r="G319">
            <v>20131.575</v>
          </cell>
          <cell r="H319">
            <v>20131.575</v>
          </cell>
          <cell r="I319">
            <v>20131.575</v>
          </cell>
          <cell r="J319">
            <v>20131.575</v>
          </cell>
          <cell r="K319">
            <v>20131.575</v>
          </cell>
          <cell r="L319">
            <v>20131.575</v>
          </cell>
          <cell r="M319">
            <v>20131.575</v>
          </cell>
          <cell r="N319">
            <v>20131.575</v>
          </cell>
          <cell r="O319">
            <v>20131.575</v>
          </cell>
        </row>
        <row r="320">
          <cell r="A320">
            <v>20131.575</v>
          </cell>
          <cell r="B320">
            <v>20131.575</v>
          </cell>
          <cell r="C320">
            <v>20131.575</v>
          </cell>
          <cell r="D320">
            <v>20131.575</v>
          </cell>
          <cell r="E320">
            <v>20131.575</v>
          </cell>
          <cell r="F320">
            <v>20131.575</v>
          </cell>
          <cell r="G320">
            <v>20131.575</v>
          </cell>
          <cell r="H320">
            <v>20131.575</v>
          </cell>
          <cell r="I320">
            <v>20131.575</v>
          </cell>
          <cell r="J320">
            <v>20131.575</v>
          </cell>
          <cell r="K320">
            <v>20131.575</v>
          </cell>
          <cell r="L320">
            <v>20131.575</v>
          </cell>
          <cell r="M320">
            <v>20131.575</v>
          </cell>
          <cell r="N320">
            <v>20131.575</v>
          </cell>
          <cell r="O320">
            <v>20131.575</v>
          </cell>
        </row>
        <row r="321">
          <cell r="A321">
            <v>20131.575</v>
          </cell>
          <cell r="B321">
            <v>20131.575</v>
          </cell>
          <cell r="C321">
            <v>20131.575</v>
          </cell>
          <cell r="D321">
            <v>20131.575</v>
          </cell>
          <cell r="E321">
            <v>20131.575</v>
          </cell>
          <cell r="F321">
            <v>20131.575</v>
          </cell>
          <cell r="G321">
            <v>20131.575</v>
          </cell>
          <cell r="H321">
            <v>20131.575</v>
          </cell>
          <cell r="I321">
            <v>20131.575</v>
          </cell>
          <cell r="J321">
            <v>20131.575</v>
          </cell>
          <cell r="K321">
            <v>20131.575</v>
          </cell>
          <cell r="L321">
            <v>20131.575</v>
          </cell>
          <cell r="M321">
            <v>20131.575</v>
          </cell>
          <cell r="N321">
            <v>20131.575</v>
          </cell>
          <cell r="O321">
            <v>20131.575</v>
          </cell>
        </row>
        <row r="322">
          <cell r="A322">
            <v>20131.575</v>
          </cell>
          <cell r="B322">
            <v>20131.575</v>
          </cell>
          <cell r="C322">
            <v>20131.575</v>
          </cell>
          <cell r="D322">
            <v>20131.575</v>
          </cell>
          <cell r="E322">
            <v>20131.575</v>
          </cell>
          <cell r="F322">
            <v>20131.575</v>
          </cell>
          <cell r="G322">
            <v>20131.575</v>
          </cell>
          <cell r="H322">
            <v>20131.575</v>
          </cell>
          <cell r="I322">
            <v>20131.575</v>
          </cell>
          <cell r="J322">
            <v>20131.575</v>
          </cell>
          <cell r="K322">
            <v>20131.575</v>
          </cell>
          <cell r="L322">
            <v>20131.575</v>
          </cell>
          <cell r="M322">
            <v>20131.575</v>
          </cell>
          <cell r="N322">
            <v>20131.575</v>
          </cell>
          <cell r="O322">
            <v>20131.575</v>
          </cell>
        </row>
        <row r="323">
          <cell r="A323">
            <v>20131.575</v>
          </cell>
          <cell r="B323">
            <v>20131.575</v>
          </cell>
          <cell r="C323">
            <v>20131.575</v>
          </cell>
          <cell r="D323">
            <v>20131.575</v>
          </cell>
          <cell r="E323">
            <v>20131.575</v>
          </cell>
          <cell r="F323">
            <v>20131.575</v>
          </cell>
          <cell r="G323">
            <v>20131.575</v>
          </cell>
          <cell r="H323">
            <v>20131.575</v>
          </cell>
          <cell r="I323">
            <v>20131.575</v>
          </cell>
          <cell r="J323">
            <v>20131.575</v>
          </cell>
          <cell r="K323">
            <v>20131.575</v>
          </cell>
          <cell r="L323">
            <v>20131.575</v>
          </cell>
          <cell r="M323">
            <v>20131.575</v>
          </cell>
          <cell r="N323">
            <v>20131.575</v>
          </cell>
          <cell r="O323">
            <v>20131.575</v>
          </cell>
        </row>
        <row r="324">
          <cell r="A324">
            <v>20131.575</v>
          </cell>
          <cell r="B324">
            <v>20131.575</v>
          </cell>
          <cell r="C324">
            <v>20131.575</v>
          </cell>
          <cell r="D324">
            <v>20131.575</v>
          </cell>
          <cell r="E324">
            <v>20131.575</v>
          </cell>
          <cell r="F324">
            <v>20131.575</v>
          </cell>
          <cell r="G324">
            <v>20131.575</v>
          </cell>
          <cell r="H324">
            <v>20131.575</v>
          </cell>
          <cell r="I324">
            <v>20131.575</v>
          </cell>
          <cell r="J324">
            <v>20131.575</v>
          </cell>
          <cell r="K324">
            <v>20131.575</v>
          </cell>
          <cell r="L324">
            <v>20131.575</v>
          </cell>
          <cell r="M324">
            <v>20131.575</v>
          </cell>
          <cell r="N324">
            <v>20131.575</v>
          </cell>
          <cell r="O324">
            <v>20131.575</v>
          </cell>
        </row>
        <row r="325">
          <cell r="A325">
            <v>20131.575</v>
          </cell>
          <cell r="B325">
            <v>20131.575</v>
          </cell>
          <cell r="C325">
            <v>20131.575</v>
          </cell>
          <cell r="D325">
            <v>20131.575</v>
          </cell>
          <cell r="E325">
            <v>20131.575</v>
          </cell>
          <cell r="F325">
            <v>20131.575</v>
          </cell>
          <cell r="G325">
            <v>20131.575</v>
          </cell>
          <cell r="H325">
            <v>20131.575</v>
          </cell>
          <cell r="I325">
            <v>20131.575</v>
          </cell>
          <cell r="J325">
            <v>20131.575</v>
          </cell>
          <cell r="K325">
            <v>20131.575</v>
          </cell>
          <cell r="L325">
            <v>20131.575</v>
          </cell>
          <cell r="M325">
            <v>20131.575</v>
          </cell>
          <cell r="N325">
            <v>20131.575</v>
          </cell>
          <cell r="O325">
            <v>20131.575</v>
          </cell>
        </row>
        <row r="326">
          <cell r="A326">
            <v>20131.575</v>
          </cell>
          <cell r="B326">
            <v>20131.575</v>
          </cell>
          <cell r="C326">
            <v>20131.575</v>
          </cell>
          <cell r="D326">
            <v>20131.575</v>
          </cell>
          <cell r="E326">
            <v>20131.575</v>
          </cell>
          <cell r="F326">
            <v>20131.575</v>
          </cell>
          <cell r="G326">
            <v>20131.575</v>
          </cell>
          <cell r="H326">
            <v>20131.575</v>
          </cell>
          <cell r="I326">
            <v>20131.575</v>
          </cell>
          <cell r="J326">
            <v>20131.575</v>
          </cell>
          <cell r="K326">
            <v>20131.575</v>
          </cell>
          <cell r="L326">
            <v>20131.575</v>
          </cell>
          <cell r="M326">
            <v>20131.575</v>
          </cell>
          <cell r="N326">
            <v>20131.575</v>
          </cell>
          <cell r="O326">
            <v>20131.575</v>
          </cell>
        </row>
        <row r="327">
          <cell r="A327">
            <v>20131.575</v>
          </cell>
          <cell r="B327">
            <v>20131.575</v>
          </cell>
          <cell r="C327">
            <v>20131.575</v>
          </cell>
          <cell r="D327">
            <v>20131.575</v>
          </cell>
          <cell r="E327">
            <v>20131.575</v>
          </cell>
          <cell r="F327">
            <v>20131.575</v>
          </cell>
          <cell r="G327">
            <v>20131.575</v>
          </cell>
          <cell r="H327">
            <v>20131.575</v>
          </cell>
          <cell r="I327">
            <v>20131.575</v>
          </cell>
          <cell r="J327">
            <v>20131.575</v>
          </cell>
          <cell r="K327">
            <v>20131.575</v>
          </cell>
          <cell r="L327">
            <v>20131.575</v>
          </cell>
          <cell r="M327">
            <v>20131.575</v>
          </cell>
          <cell r="N327">
            <v>20131.575</v>
          </cell>
          <cell r="O327">
            <v>20131.575</v>
          </cell>
        </row>
        <row r="328">
          <cell r="A328">
            <v>20131.575</v>
          </cell>
          <cell r="B328">
            <v>20131.575</v>
          </cell>
          <cell r="C328">
            <v>20131.575</v>
          </cell>
          <cell r="D328">
            <v>20131.575</v>
          </cell>
          <cell r="E328">
            <v>20131.575</v>
          </cell>
          <cell r="F328">
            <v>20131.575</v>
          </cell>
          <cell r="G328">
            <v>20131.575</v>
          </cell>
          <cell r="H328">
            <v>20131.575</v>
          </cell>
          <cell r="I328">
            <v>20131.575</v>
          </cell>
          <cell r="J328">
            <v>20131.575</v>
          </cell>
          <cell r="K328">
            <v>20131.575</v>
          </cell>
          <cell r="L328">
            <v>20131.575</v>
          </cell>
          <cell r="M328">
            <v>20131.575</v>
          </cell>
          <cell r="N328">
            <v>20131.575</v>
          </cell>
          <cell r="O328">
            <v>20131.575</v>
          </cell>
        </row>
        <row r="329">
          <cell r="A329">
            <v>20131.575</v>
          </cell>
          <cell r="B329">
            <v>20131.575</v>
          </cell>
          <cell r="C329">
            <v>20131.575</v>
          </cell>
          <cell r="D329">
            <v>20131.575</v>
          </cell>
          <cell r="E329">
            <v>20131.575</v>
          </cell>
          <cell r="F329">
            <v>20131.575</v>
          </cell>
          <cell r="G329">
            <v>20131.575</v>
          </cell>
          <cell r="H329">
            <v>20131.575</v>
          </cell>
          <cell r="I329">
            <v>20131.575</v>
          </cell>
          <cell r="J329">
            <v>20131.575</v>
          </cell>
          <cell r="K329">
            <v>20131.575</v>
          </cell>
          <cell r="L329">
            <v>20131.575</v>
          </cell>
          <cell r="M329">
            <v>20131.575</v>
          </cell>
          <cell r="N329">
            <v>20131.575</v>
          </cell>
          <cell r="O329">
            <v>20131.575</v>
          </cell>
        </row>
        <row r="330">
          <cell r="A330">
            <v>20131.575</v>
          </cell>
          <cell r="B330">
            <v>20131.575</v>
          </cell>
          <cell r="C330">
            <v>20131.575</v>
          </cell>
          <cell r="D330">
            <v>20131.575</v>
          </cell>
          <cell r="E330">
            <v>20131.575</v>
          </cell>
          <cell r="F330">
            <v>20131.575</v>
          </cell>
          <cell r="G330">
            <v>20131.575</v>
          </cell>
          <cell r="H330">
            <v>20131.575</v>
          </cell>
          <cell r="I330">
            <v>20131.575</v>
          </cell>
          <cell r="J330">
            <v>20131.575</v>
          </cell>
          <cell r="K330">
            <v>20131.575</v>
          </cell>
          <cell r="L330">
            <v>20131.575</v>
          </cell>
          <cell r="M330">
            <v>20131.575</v>
          </cell>
          <cell r="N330">
            <v>20131.575</v>
          </cell>
          <cell r="O330">
            <v>20131.575</v>
          </cell>
        </row>
        <row r="331">
          <cell r="A331">
            <v>20131.575</v>
          </cell>
          <cell r="B331">
            <v>20131.575</v>
          </cell>
          <cell r="C331">
            <v>20131.575</v>
          </cell>
          <cell r="D331">
            <v>20131.575</v>
          </cell>
          <cell r="E331">
            <v>20131.575</v>
          </cell>
          <cell r="F331">
            <v>20131.575</v>
          </cell>
          <cell r="G331">
            <v>20131.575</v>
          </cell>
          <cell r="H331">
            <v>20131.575</v>
          </cell>
          <cell r="I331">
            <v>20131.575</v>
          </cell>
          <cell r="J331">
            <v>20131.575</v>
          </cell>
          <cell r="K331">
            <v>20131.575</v>
          </cell>
          <cell r="L331">
            <v>20131.575</v>
          </cell>
          <cell r="M331">
            <v>20131.575</v>
          </cell>
          <cell r="N331">
            <v>20131.575</v>
          </cell>
          <cell r="O331">
            <v>20131.575</v>
          </cell>
        </row>
        <row r="332">
          <cell r="A332">
            <v>20131.575</v>
          </cell>
          <cell r="B332">
            <v>20131.575</v>
          </cell>
          <cell r="C332">
            <v>20131.575</v>
          </cell>
          <cell r="D332">
            <v>20131.575</v>
          </cell>
          <cell r="E332">
            <v>20131.575</v>
          </cell>
          <cell r="F332">
            <v>20131.575</v>
          </cell>
          <cell r="G332">
            <v>20131.575</v>
          </cell>
          <cell r="H332">
            <v>20131.575</v>
          </cell>
          <cell r="I332">
            <v>20131.575</v>
          </cell>
          <cell r="J332">
            <v>20131.575</v>
          </cell>
          <cell r="K332">
            <v>20131.575</v>
          </cell>
          <cell r="L332">
            <v>20131.575</v>
          </cell>
          <cell r="M332">
            <v>20131.575</v>
          </cell>
          <cell r="N332">
            <v>20131.575</v>
          </cell>
          <cell r="O332">
            <v>20131.575</v>
          </cell>
        </row>
        <row r="333">
          <cell r="A333">
            <v>20131.575</v>
          </cell>
          <cell r="B333">
            <v>20131.575</v>
          </cell>
          <cell r="C333">
            <v>20131.575</v>
          </cell>
          <cell r="D333">
            <v>20131.575</v>
          </cell>
          <cell r="E333">
            <v>20131.575</v>
          </cell>
          <cell r="F333">
            <v>20131.575</v>
          </cell>
          <cell r="G333">
            <v>20131.575</v>
          </cell>
          <cell r="H333">
            <v>20131.575</v>
          </cell>
          <cell r="I333">
            <v>20131.575</v>
          </cell>
          <cell r="J333">
            <v>20131.575</v>
          </cell>
          <cell r="K333">
            <v>20131.575</v>
          </cell>
          <cell r="L333">
            <v>20131.575</v>
          </cell>
          <cell r="M333">
            <v>20131.575</v>
          </cell>
          <cell r="N333">
            <v>20131.575</v>
          </cell>
          <cell r="O333">
            <v>20131.575</v>
          </cell>
        </row>
        <row r="334">
          <cell r="A334">
            <v>20131.575</v>
          </cell>
          <cell r="B334">
            <v>20131.575</v>
          </cell>
          <cell r="C334">
            <v>20131.575</v>
          </cell>
          <cell r="D334">
            <v>20131.575</v>
          </cell>
          <cell r="E334">
            <v>20131.575</v>
          </cell>
          <cell r="F334">
            <v>20131.575</v>
          </cell>
          <cell r="G334">
            <v>20131.575</v>
          </cell>
          <cell r="H334">
            <v>20131.575</v>
          </cell>
          <cell r="I334">
            <v>20131.575</v>
          </cell>
          <cell r="J334">
            <v>20131.575</v>
          </cell>
          <cell r="K334">
            <v>20131.575</v>
          </cell>
          <cell r="L334">
            <v>20131.575</v>
          </cell>
          <cell r="M334">
            <v>20131.575</v>
          </cell>
          <cell r="N334">
            <v>20131.575</v>
          </cell>
          <cell r="O334">
            <v>20131.575</v>
          </cell>
        </row>
        <row r="335">
          <cell r="A335">
            <v>20131.575</v>
          </cell>
          <cell r="B335">
            <v>20131.575</v>
          </cell>
          <cell r="C335">
            <v>20131.575</v>
          </cell>
          <cell r="D335">
            <v>20131.575</v>
          </cell>
          <cell r="E335">
            <v>20131.575</v>
          </cell>
          <cell r="F335">
            <v>20131.575</v>
          </cell>
          <cell r="G335">
            <v>20131.575</v>
          </cell>
          <cell r="H335">
            <v>20131.575</v>
          </cell>
          <cell r="I335">
            <v>20131.575</v>
          </cell>
          <cell r="J335">
            <v>20131.575</v>
          </cell>
          <cell r="K335">
            <v>20131.575</v>
          </cell>
          <cell r="L335">
            <v>20131.575</v>
          </cell>
          <cell r="M335">
            <v>20131.575</v>
          </cell>
          <cell r="N335">
            <v>20131.575</v>
          </cell>
          <cell r="O335">
            <v>20131.575</v>
          </cell>
        </row>
        <row r="336">
          <cell r="A336">
            <v>20131.575</v>
          </cell>
          <cell r="B336">
            <v>20131.575</v>
          </cell>
          <cell r="C336">
            <v>20131.575</v>
          </cell>
          <cell r="D336">
            <v>20131.575</v>
          </cell>
          <cell r="E336">
            <v>20131.575</v>
          </cell>
          <cell r="F336">
            <v>20131.575</v>
          </cell>
          <cell r="G336">
            <v>20131.575</v>
          </cell>
          <cell r="H336">
            <v>20131.575</v>
          </cell>
          <cell r="I336">
            <v>20131.575</v>
          </cell>
          <cell r="J336">
            <v>20131.575</v>
          </cell>
          <cell r="K336">
            <v>20131.575</v>
          </cell>
          <cell r="L336">
            <v>20131.575</v>
          </cell>
          <cell r="M336">
            <v>20131.575</v>
          </cell>
          <cell r="N336">
            <v>20131.575</v>
          </cell>
          <cell r="O336">
            <v>20131.575</v>
          </cell>
        </row>
        <row r="337">
          <cell r="A337">
            <v>20131.575</v>
          </cell>
          <cell r="B337">
            <v>20131.575</v>
          </cell>
          <cell r="C337">
            <v>20131.575</v>
          </cell>
          <cell r="D337">
            <v>20131.575</v>
          </cell>
          <cell r="E337">
            <v>20131.575</v>
          </cell>
          <cell r="F337">
            <v>20131.575</v>
          </cell>
          <cell r="G337">
            <v>20131.575</v>
          </cell>
          <cell r="H337">
            <v>20131.575</v>
          </cell>
          <cell r="I337">
            <v>20131.575</v>
          </cell>
          <cell r="J337">
            <v>20131.575</v>
          </cell>
          <cell r="K337">
            <v>20131.575</v>
          </cell>
          <cell r="L337">
            <v>20131.575</v>
          </cell>
          <cell r="M337">
            <v>20131.575</v>
          </cell>
          <cell r="N337">
            <v>20131.575</v>
          </cell>
          <cell r="O337">
            <v>20131.575</v>
          </cell>
        </row>
        <row r="338">
          <cell r="A338">
            <v>20131.575</v>
          </cell>
          <cell r="B338">
            <v>20131.575</v>
          </cell>
          <cell r="C338">
            <v>20131.575</v>
          </cell>
          <cell r="D338">
            <v>20131.575</v>
          </cell>
          <cell r="E338">
            <v>20131.575</v>
          </cell>
          <cell r="F338">
            <v>20131.575</v>
          </cell>
          <cell r="G338">
            <v>20131.575</v>
          </cell>
          <cell r="H338">
            <v>20131.575</v>
          </cell>
          <cell r="I338">
            <v>20131.575</v>
          </cell>
          <cell r="J338">
            <v>20131.575</v>
          </cell>
          <cell r="K338">
            <v>20131.575</v>
          </cell>
          <cell r="L338">
            <v>20131.575</v>
          </cell>
          <cell r="M338">
            <v>20131.575</v>
          </cell>
          <cell r="N338">
            <v>20131.575</v>
          </cell>
          <cell r="O338">
            <v>20131.575</v>
          </cell>
        </row>
        <row r="339">
          <cell r="A339">
            <v>20131.575</v>
          </cell>
          <cell r="B339">
            <v>20131.575</v>
          </cell>
          <cell r="C339">
            <v>20131.575</v>
          </cell>
          <cell r="D339">
            <v>20131.575</v>
          </cell>
          <cell r="E339">
            <v>20131.575</v>
          </cell>
          <cell r="F339">
            <v>20131.575</v>
          </cell>
          <cell r="G339">
            <v>20131.575</v>
          </cell>
          <cell r="H339">
            <v>20131.575</v>
          </cell>
          <cell r="I339">
            <v>20131.575</v>
          </cell>
          <cell r="J339">
            <v>20131.575</v>
          </cell>
          <cell r="K339">
            <v>20131.575</v>
          </cell>
          <cell r="L339">
            <v>20131.575</v>
          </cell>
          <cell r="M339">
            <v>20131.575</v>
          </cell>
          <cell r="N339">
            <v>20131.575</v>
          </cell>
          <cell r="O339">
            <v>20131.575</v>
          </cell>
        </row>
        <row r="340">
          <cell r="A340">
            <v>20131.575</v>
          </cell>
          <cell r="B340">
            <v>20131.575</v>
          </cell>
          <cell r="C340">
            <v>20131.575</v>
          </cell>
          <cell r="D340">
            <v>20131.575</v>
          </cell>
          <cell r="E340">
            <v>20131.575</v>
          </cell>
          <cell r="F340">
            <v>20131.575</v>
          </cell>
          <cell r="G340">
            <v>20131.575</v>
          </cell>
          <cell r="H340">
            <v>20131.575</v>
          </cell>
          <cell r="I340">
            <v>20131.575</v>
          </cell>
          <cell r="J340">
            <v>20131.575</v>
          </cell>
          <cell r="K340">
            <v>20131.575</v>
          </cell>
          <cell r="L340">
            <v>20131.575</v>
          </cell>
          <cell r="M340">
            <v>20131.575</v>
          </cell>
          <cell r="N340">
            <v>20131.575</v>
          </cell>
          <cell r="O340">
            <v>20131.575</v>
          </cell>
        </row>
        <row r="341">
          <cell r="A341">
            <v>20131.575</v>
          </cell>
          <cell r="B341">
            <v>20131.575</v>
          </cell>
          <cell r="C341">
            <v>20131.575</v>
          </cell>
          <cell r="D341">
            <v>20131.575</v>
          </cell>
          <cell r="E341">
            <v>20131.575</v>
          </cell>
          <cell r="F341">
            <v>20131.575</v>
          </cell>
          <cell r="G341">
            <v>20131.575</v>
          </cell>
          <cell r="H341">
            <v>20131.575</v>
          </cell>
          <cell r="I341">
            <v>20131.575</v>
          </cell>
          <cell r="J341">
            <v>20131.575</v>
          </cell>
          <cell r="K341">
            <v>20131.575</v>
          </cell>
          <cell r="L341">
            <v>20131.575</v>
          </cell>
          <cell r="M341">
            <v>20131.575</v>
          </cell>
          <cell r="N341">
            <v>20131.575</v>
          </cell>
          <cell r="O341">
            <v>20131.575</v>
          </cell>
        </row>
        <row r="342">
          <cell r="A342">
            <v>20131.575</v>
          </cell>
          <cell r="B342">
            <v>20131.575</v>
          </cell>
          <cell r="C342">
            <v>20131.575</v>
          </cell>
          <cell r="D342">
            <v>20131.575</v>
          </cell>
          <cell r="E342">
            <v>20131.575</v>
          </cell>
          <cell r="F342">
            <v>20131.575</v>
          </cell>
          <cell r="G342">
            <v>20131.575</v>
          </cell>
          <cell r="H342">
            <v>20131.575</v>
          </cell>
          <cell r="I342">
            <v>20131.575</v>
          </cell>
          <cell r="J342">
            <v>20131.575</v>
          </cell>
          <cell r="K342">
            <v>20131.575</v>
          </cell>
          <cell r="L342">
            <v>20131.575</v>
          </cell>
          <cell r="M342">
            <v>20131.575</v>
          </cell>
          <cell r="N342">
            <v>20131.575</v>
          </cell>
          <cell r="O342">
            <v>20131.575</v>
          </cell>
        </row>
        <row r="343">
          <cell r="A343">
            <v>20131.575</v>
          </cell>
          <cell r="B343">
            <v>20131.575</v>
          </cell>
          <cell r="C343">
            <v>20131.575</v>
          </cell>
          <cell r="D343">
            <v>20131.575</v>
          </cell>
          <cell r="E343">
            <v>20131.575</v>
          </cell>
          <cell r="F343">
            <v>20131.575</v>
          </cell>
          <cell r="G343">
            <v>20131.575</v>
          </cell>
          <cell r="H343">
            <v>20131.575</v>
          </cell>
          <cell r="I343">
            <v>20131.575</v>
          </cell>
          <cell r="J343">
            <v>20131.575</v>
          </cell>
          <cell r="K343">
            <v>20131.575</v>
          </cell>
          <cell r="L343">
            <v>20131.575</v>
          </cell>
          <cell r="M343">
            <v>20131.575</v>
          </cell>
          <cell r="N343">
            <v>20131.575</v>
          </cell>
          <cell r="O343">
            <v>20131.575</v>
          </cell>
        </row>
        <row r="344">
          <cell r="A344">
            <v>20131.575</v>
          </cell>
          <cell r="B344">
            <v>20131.575</v>
          </cell>
          <cell r="C344">
            <v>20131.575</v>
          </cell>
          <cell r="D344">
            <v>20131.575</v>
          </cell>
          <cell r="E344">
            <v>20131.575</v>
          </cell>
          <cell r="F344">
            <v>20131.575</v>
          </cell>
          <cell r="G344">
            <v>20131.575</v>
          </cell>
          <cell r="H344">
            <v>20131.575</v>
          </cell>
          <cell r="I344">
            <v>20131.575</v>
          </cell>
          <cell r="J344">
            <v>20131.575</v>
          </cell>
          <cell r="K344">
            <v>20131.575</v>
          </cell>
          <cell r="L344">
            <v>20131.575</v>
          </cell>
          <cell r="M344">
            <v>20131.575</v>
          </cell>
          <cell r="N344">
            <v>20131.575</v>
          </cell>
          <cell r="O344">
            <v>20131.575</v>
          </cell>
        </row>
        <row r="345">
          <cell r="A345">
            <v>20131.575</v>
          </cell>
          <cell r="B345">
            <v>20131.575</v>
          </cell>
          <cell r="C345">
            <v>20131.575</v>
          </cell>
          <cell r="D345">
            <v>20131.575</v>
          </cell>
          <cell r="E345">
            <v>20131.575</v>
          </cell>
          <cell r="F345">
            <v>20131.575</v>
          </cell>
          <cell r="G345">
            <v>20131.575</v>
          </cell>
          <cell r="H345">
            <v>20131.575</v>
          </cell>
          <cell r="I345">
            <v>20131.575</v>
          </cell>
          <cell r="J345">
            <v>20131.575</v>
          </cell>
          <cell r="K345">
            <v>20131.575</v>
          </cell>
          <cell r="L345">
            <v>20131.575</v>
          </cell>
          <cell r="M345">
            <v>20131.575</v>
          </cell>
          <cell r="N345">
            <v>20131.575</v>
          </cell>
          <cell r="O345">
            <v>20131.575</v>
          </cell>
        </row>
        <row r="346">
          <cell r="A346">
            <v>20131.575</v>
          </cell>
          <cell r="B346">
            <v>20131.575</v>
          </cell>
          <cell r="C346">
            <v>20131.575</v>
          </cell>
          <cell r="D346">
            <v>20131.575</v>
          </cell>
          <cell r="E346">
            <v>20131.575</v>
          </cell>
          <cell r="F346">
            <v>20131.575</v>
          </cell>
          <cell r="G346">
            <v>20131.575</v>
          </cell>
          <cell r="H346">
            <v>20131.575</v>
          </cell>
          <cell r="I346">
            <v>20131.575</v>
          </cell>
          <cell r="J346">
            <v>20131.575</v>
          </cell>
          <cell r="K346">
            <v>20131.575</v>
          </cell>
          <cell r="L346">
            <v>20131.575</v>
          </cell>
          <cell r="M346">
            <v>20131.575</v>
          </cell>
          <cell r="N346">
            <v>20131.575</v>
          </cell>
          <cell r="O346">
            <v>20131.575</v>
          </cell>
        </row>
        <row r="347">
          <cell r="A347">
            <v>20131.575</v>
          </cell>
          <cell r="B347">
            <v>20131.575</v>
          </cell>
          <cell r="C347">
            <v>20131.575</v>
          </cell>
          <cell r="D347">
            <v>20131.575</v>
          </cell>
          <cell r="E347">
            <v>20131.575</v>
          </cell>
          <cell r="F347">
            <v>20131.575</v>
          </cell>
          <cell r="G347">
            <v>20131.575</v>
          </cell>
          <cell r="H347">
            <v>20131.575</v>
          </cell>
          <cell r="I347">
            <v>20131.575</v>
          </cell>
          <cell r="J347">
            <v>20131.575</v>
          </cell>
          <cell r="K347">
            <v>20131.575</v>
          </cell>
          <cell r="L347">
            <v>20131.575</v>
          </cell>
          <cell r="M347">
            <v>20131.575</v>
          </cell>
          <cell r="N347">
            <v>20131.575</v>
          </cell>
          <cell r="O347">
            <v>20131.575</v>
          </cell>
        </row>
        <row r="348">
          <cell r="A348">
            <v>20131.575</v>
          </cell>
          <cell r="B348">
            <v>20131.575</v>
          </cell>
          <cell r="C348">
            <v>20131.575</v>
          </cell>
          <cell r="D348">
            <v>20131.575</v>
          </cell>
          <cell r="E348">
            <v>20131.575</v>
          </cell>
          <cell r="F348">
            <v>20131.575</v>
          </cell>
          <cell r="G348">
            <v>20131.575</v>
          </cell>
          <cell r="H348">
            <v>20131.575</v>
          </cell>
          <cell r="I348">
            <v>20131.575</v>
          </cell>
          <cell r="J348">
            <v>20131.575</v>
          </cell>
          <cell r="K348">
            <v>20131.575</v>
          </cell>
          <cell r="L348">
            <v>20131.575</v>
          </cell>
          <cell r="M348">
            <v>20131.575</v>
          </cell>
          <cell r="N348">
            <v>20131.575</v>
          </cell>
          <cell r="O348">
            <v>20131.575</v>
          </cell>
        </row>
        <row r="349">
          <cell r="A349">
            <v>20131.575</v>
          </cell>
          <cell r="B349">
            <v>20131.575</v>
          </cell>
          <cell r="C349">
            <v>20131.575</v>
          </cell>
          <cell r="D349">
            <v>20131.575</v>
          </cell>
          <cell r="E349">
            <v>20131.575</v>
          </cell>
          <cell r="F349">
            <v>20131.575</v>
          </cell>
          <cell r="G349">
            <v>20131.575</v>
          </cell>
          <cell r="H349">
            <v>20131.575</v>
          </cell>
          <cell r="I349">
            <v>20131.575</v>
          </cell>
          <cell r="J349">
            <v>20131.575</v>
          </cell>
          <cell r="K349">
            <v>20131.575</v>
          </cell>
          <cell r="L349">
            <v>20131.575</v>
          </cell>
          <cell r="M349">
            <v>20131.575</v>
          </cell>
          <cell r="N349">
            <v>20131.575</v>
          </cell>
          <cell r="O349">
            <v>20131.575</v>
          </cell>
        </row>
        <row r="350">
          <cell r="A350">
            <v>20131.575</v>
          </cell>
          <cell r="B350">
            <v>20131.575</v>
          </cell>
          <cell r="C350">
            <v>20131.575</v>
          </cell>
          <cell r="D350">
            <v>20131.575</v>
          </cell>
          <cell r="E350">
            <v>20131.575</v>
          </cell>
          <cell r="F350">
            <v>20131.575</v>
          </cell>
          <cell r="G350">
            <v>20131.575</v>
          </cell>
          <cell r="H350">
            <v>20131.575</v>
          </cell>
          <cell r="I350">
            <v>20131.575</v>
          </cell>
          <cell r="J350">
            <v>20131.575</v>
          </cell>
          <cell r="K350">
            <v>20131.575</v>
          </cell>
          <cell r="L350">
            <v>20131.575</v>
          </cell>
          <cell r="M350">
            <v>20131.575</v>
          </cell>
          <cell r="N350">
            <v>20131.575</v>
          </cell>
          <cell r="O350">
            <v>20131.575</v>
          </cell>
        </row>
        <row r="351">
          <cell r="A351">
            <v>20131.575</v>
          </cell>
          <cell r="B351">
            <v>20131.575</v>
          </cell>
          <cell r="C351">
            <v>20131.575</v>
          </cell>
          <cell r="D351">
            <v>20131.575</v>
          </cell>
          <cell r="E351">
            <v>20131.575</v>
          </cell>
          <cell r="F351">
            <v>20131.575</v>
          </cell>
          <cell r="G351">
            <v>20131.575</v>
          </cell>
          <cell r="H351">
            <v>20131.575</v>
          </cell>
          <cell r="I351">
            <v>20131.575</v>
          </cell>
          <cell r="J351">
            <v>20131.575</v>
          </cell>
          <cell r="K351">
            <v>20131.575</v>
          </cell>
          <cell r="L351">
            <v>20131.575</v>
          </cell>
          <cell r="M351">
            <v>20131.575</v>
          </cell>
          <cell r="N351">
            <v>20131.575</v>
          </cell>
          <cell r="O351">
            <v>20131.575</v>
          </cell>
        </row>
        <row r="352">
          <cell r="A352">
            <v>20131.575</v>
          </cell>
          <cell r="B352">
            <v>20131.575</v>
          </cell>
          <cell r="C352">
            <v>20131.575</v>
          </cell>
          <cell r="D352">
            <v>20131.575</v>
          </cell>
          <cell r="E352">
            <v>20131.575</v>
          </cell>
          <cell r="F352">
            <v>20131.575</v>
          </cell>
          <cell r="G352">
            <v>20131.575</v>
          </cell>
          <cell r="H352">
            <v>20131.575</v>
          </cell>
          <cell r="I352">
            <v>20131.575</v>
          </cell>
          <cell r="J352">
            <v>20131.575</v>
          </cell>
          <cell r="K352">
            <v>20131.575</v>
          </cell>
          <cell r="L352">
            <v>20131.575</v>
          </cell>
          <cell r="M352">
            <v>20131.575</v>
          </cell>
          <cell r="N352">
            <v>20131.575</v>
          </cell>
          <cell r="O352">
            <v>20131.575</v>
          </cell>
        </row>
        <row r="353">
          <cell r="A353">
            <v>20131.575</v>
          </cell>
          <cell r="B353">
            <v>20131.575</v>
          </cell>
          <cell r="C353">
            <v>20131.575</v>
          </cell>
          <cell r="D353">
            <v>20131.575</v>
          </cell>
          <cell r="E353">
            <v>20131.575</v>
          </cell>
          <cell r="F353">
            <v>20131.575</v>
          </cell>
          <cell r="G353">
            <v>20131.575</v>
          </cell>
          <cell r="H353">
            <v>20131.575</v>
          </cell>
          <cell r="I353">
            <v>20131.575</v>
          </cell>
          <cell r="J353">
            <v>20131.575</v>
          </cell>
          <cell r="K353">
            <v>20131.575</v>
          </cell>
          <cell r="L353">
            <v>20131.575</v>
          </cell>
          <cell r="M353">
            <v>20131.575</v>
          </cell>
          <cell r="N353">
            <v>20131.575</v>
          </cell>
          <cell r="O353">
            <v>20131.575</v>
          </cell>
        </row>
        <row r="354">
          <cell r="A354">
            <v>20131.575</v>
          </cell>
          <cell r="B354">
            <v>20131.575</v>
          </cell>
          <cell r="C354">
            <v>20131.575</v>
          </cell>
          <cell r="D354">
            <v>20131.575</v>
          </cell>
          <cell r="E354">
            <v>20131.575</v>
          </cell>
          <cell r="F354">
            <v>20131.575</v>
          </cell>
          <cell r="G354">
            <v>20131.575</v>
          </cell>
          <cell r="H354">
            <v>20131.575</v>
          </cell>
          <cell r="I354">
            <v>20131.575</v>
          </cell>
          <cell r="J354">
            <v>20131.575</v>
          </cell>
          <cell r="K354">
            <v>20131.575</v>
          </cell>
          <cell r="L354">
            <v>20131.575</v>
          </cell>
          <cell r="M354">
            <v>20131.575</v>
          </cell>
          <cell r="N354">
            <v>20131.575</v>
          </cell>
          <cell r="O354">
            <v>20131.575</v>
          </cell>
        </row>
        <row r="355">
          <cell r="A355">
            <v>20131.575</v>
          </cell>
          <cell r="B355">
            <v>20131.575</v>
          </cell>
          <cell r="C355">
            <v>20131.575</v>
          </cell>
          <cell r="D355">
            <v>20131.575</v>
          </cell>
          <cell r="E355">
            <v>20131.575</v>
          </cell>
          <cell r="F355">
            <v>20131.575</v>
          </cell>
          <cell r="G355">
            <v>20131.575</v>
          </cell>
          <cell r="H355">
            <v>20131.575</v>
          </cell>
          <cell r="I355">
            <v>20131.575</v>
          </cell>
          <cell r="J355">
            <v>20131.575</v>
          </cell>
          <cell r="K355">
            <v>20131.575</v>
          </cell>
          <cell r="L355">
            <v>20131.575</v>
          </cell>
          <cell r="M355">
            <v>20131.575</v>
          </cell>
          <cell r="N355">
            <v>20131.575</v>
          </cell>
          <cell r="O355">
            <v>20131.575</v>
          </cell>
        </row>
        <row r="356">
          <cell r="A356">
            <v>20131.575</v>
          </cell>
          <cell r="B356">
            <v>20131.575</v>
          </cell>
          <cell r="C356">
            <v>20131.575</v>
          </cell>
          <cell r="D356">
            <v>20131.575</v>
          </cell>
          <cell r="E356">
            <v>20131.575</v>
          </cell>
          <cell r="F356">
            <v>20131.575</v>
          </cell>
          <cell r="G356">
            <v>20131.575</v>
          </cell>
          <cell r="H356">
            <v>20131.575</v>
          </cell>
          <cell r="I356">
            <v>20131.575</v>
          </cell>
          <cell r="J356">
            <v>20131.575</v>
          </cell>
          <cell r="K356">
            <v>20131.575</v>
          </cell>
          <cell r="L356">
            <v>20131.575</v>
          </cell>
          <cell r="M356">
            <v>20131.575</v>
          </cell>
          <cell r="N356">
            <v>20131.575</v>
          </cell>
          <cell r="O356">
            <v>20131.575</v>
          </cell>
        </row>
        <row r="357">
          <cell r="A357">
            <v>20131.575</v>
          </cell>
          <cell r="B357">
            <v>20131.575</v>
          </cell>
          <cell r="C357">
            <v>20131.575</v>
          </cell>
          <cell r="D357">
            <v>20131.575</v>
          </cell>
          <cell r="E357">
            <v>20131.575</v>
          </cell>
          <cell r="F357">
            <v>20131.575</v>
          </cell>
          <cell r="G357">
            <v>20131.575</v>
          </cell>
          <cell r="H357">
            <v>20131.575</v>
          </cell>
          <cell r="I357">
            <v>20131.575</v>
          </cell>
          <cell r="J357">
            <v>20131.575</v>
          </cell>
          <cell r="K357">
            <v>20131.575</v>
          </cell>
          <cell r="L357">
            <v>20131.575</v>
          </cell>
          <cell r="M357">
            <v>20131.575</v>
          </cell>
          <cell r="N357">
            <v>20131.575</v>
          </cell>
          <cell r="O357">
            <v>20131.575</v>
          </cell>
        </row>
        <row r="358">
          <cell r="A358">
            <v>20131.575</v>
          </cell>
          <cell r="B358">
            <v>20131.575</v>
          </cell>
          <cell r="C358">
            <v>20131.575</v>
          </cell>
          <cell r="D358">
            <v>20131.575</v>
          </cell>
          <cell r="E358">
            <v>20131.575</v>
          </cell>
          <cell r="F358">
            <v>20131.575</v>
          </cell>
          <cell r="G358">
            <v>20131.575</v>
          </cell>
          <cell r="H358">
            <v>20131.575</v>
          </cell>
          <cell r="I358">
            <v>20131.575</v>
          </cell>
          <cell r="J358">
            <v>20131.575</v>
          </cell>
          <cell r="K358">
            <v>20131.575</v>
          </cell>
          <cell r="L358">
            <v>20131.575</v>
          </cell>
          <cell r="M358">
            <v>20131.575</v>
          </cell>
          <cell r="N358">
            <v>20131.575</v>
          </cell>
          <cell r="O358">
            <v>20131.575</v>
          </cell>
        </row>
        <row r="359">
          <cell r="A359">
            <v>20131.575</v>
          </cell>
          <cell r="B359">
            <v>20131.575</v>
          </cell>
          <cell r="C359">
            <v>20131.575</v>
          </cell>
          <cell r="D359">
            <v>20131.575</v>
          </cell>
          <cell r="E359">
            <v>20131.575</v>
          </cell>
          <cell r="F359">
            <v>20131.575</v>
          </cell>
          <cell r="G359">
            <v>20131.575</v>
          </cell>
          <cell r="H359">
            <v>20131.575</v>
          </cell>
          <cell r="I359">
            <v>20131.575</v>
          </cell>
          <cell r="J359">
            <v>20131.575</v>
          </cell>
          <cell r="K359">
            <v>20131.575</v>
          </cell>
          <cell r="L359">
            <v>20131.575</v>
          </cell>
          <cell r="M359">
            <v>20131.575</v>
          </cell>
          <cell r="N359">
            <v>20131.575</v>
          </cell>
          <cell r="O359">
            <v>20131.575</v>
          </cell>
        </row>
        <row r="360">
          <cell r="A360">
            <v>20131.575</v>
          </cell>
          <cell r="B360">
            <v>20131.575</v>
          </cell>
          <cell r="C360">
            <v>20131.575</v>
          </cell>
          <cell r="D360">
            <v>20131.575</v>
          </cell>
          <cell r="E360">
            <v>20131.575</v>
          </cell>
          <cell r="F360">
            <v>20131.575</v>
          </cell>
          <cell r="G360">
            <v>20131.575</v>
          </cell>
          <cell r="H360">
            <v>20131.575</v>
          </cell>
          <cell r="I360">
            <v>20131.575</v>
          </cell>
          <cell r="J360">
            <v>20131.575</v>
          </cell>
          <cell r="K360">
            <v>20131.575</v>
          </cell>
          <cell r="L360">
            <v>20131.575</v>
          </cell>
          <cell r="M360">
            <v>20131.575</v>
          </cell>
          <cell r="N360">
            <v>20131.575</v>
          </cell>
          <cell r="O360">
            <v>20131.575</v>
          </cell>
        </row>
        <row r="361">
          <cell r="A361">
            <v>20131.575</v>
          </cell>
          <cell r="B361">
            <v>20131.575</v>
          </cell>
          <cell r="C361">
            <v>20131.575</v>
          </cell>
          <cell r="D361">
            <v>20131.575</v>
          </cell>
          <cell r="E361">
            <v>20131.575</v>
          </cell>
          <cell r="F361">
            <v>20131.575</v>
          </cell>
          <cell r="G361">
            <v>20131.575</v>
          </cell>
          <cell r="H361">
            <v>20131.575</v>
          </cell>
          <cell r="I361">
            <v>20131.575</v>
          </cell>
          <cell r="J361">
            <v>20131.575</v>
          </cell>
          <cell r="K361">
            <v>20131.575</v>
          </cell>
          <cell r="L361">
            <v>20131.575</v>
          </cell>
          <cell r="M361">
            <v>20131.575</v>
          </cell>
          <cell r="N361">
            <v>20131.575</v>
          </cell>
          <cell r="O361">
            <v>20131.575</v>
          </cell>
        </row>
        <row r="362">
          <cell r="A362">
            <v>20131.575</v>
          </cell>
          <cell r="B362">
            <v>20131.575</v>
          </cell>
          <cell r="C362">
            <v>20131.575</v>
          </cell>
          <cell r="D362">
            <v>20131.575</v>
          </cell>
          <cell r="E362">
            <v>20131.575</v>
          </cell>
          <cell r="F362">
            <v>20131.575</v>
          </cell>
          <cell r="G362">
            <v>20131.575</v>
          </cell>
          <cell r="H362">
            <v>20131.575</v>
          </cell>
          <cell r="I362">
            <v>20131.575</v>
          </cell>
          <cell r="J362">
            <v>20131.575</v>
          </cell>
          <cell r="K362">
            <v>20131.575</v>
          </cell>
          <cell r="L362">
            <v>20131.575</v>
          </cell>
          <cell r="M362">
            <v>20131.575</v>
          </cell>
          <cell r="N362">
            <v>20131.575</v>
          </cell>
          <cell r="O362">
            <v>20131.575</v>
          </cell>
        </row>
        <row r="363">
          <cell r="A363">
            <v>20131.575</v>
          </cell>
          <cell r="B363">
            <v>20131.575</v>
          </cell>
          <cell r="C363">
            <v>20131.575</v>
          </cell>
          <cell r="D363">
            <v>20131.575</v>
          </cell>
          <cell r="E363">
            <v>20131.575</v>
          </cell>
          <cell r="F363">
            <v>20131.575</v>
          </cell>
          <cell r="G363">
            <v>20131.575</v>
          </cell>
          <cell r="H363">
            <v>20131.575</v>
          </cell>
          <cell r="I363">
            <v>20131.575</v>
          </cell>
          <cell r="J363">
            <v>20131.575</v>
          </cell>
          <cell r="K363">
            <v>20131.575</v>
          </cell>
          <cell r="L363">
            <v>20131.575</v>
          </cell>
          <cell r="M363">
            <v>20131.575</v>
          </cell>
          <cell r="N363">
            <v>20131.575</v>
          </cell>
          <cell r="O363">
            <v>20131.575</v>
          </cell>
        </row>
        <row r="364">
          <cell r="A364">
            <v>20131.575</v>
          </cell>
          <cell r="B364">
            <v>20131.575</v>
          </cell>
          <cell r="C364">
            <v>20131.575</v>
          </cell>
          <cell r="D364">
            <v>20131.575</v>
          </cell>
          <cell r="E364">
            <v>20131.575</v>
          </cell>
          <cell r="F364">
            <v>20131.575</v>
          </cell>
          <cell r="G364">
            <v>20131.575</v>
          </cell>
          <cell r="H364">
            <v>20131.575</v>
          </cell>
          <cell r="I364">
            <v>20131.575</v>
          </cell>
          <cell r="J364">
            <v>20131.575</v>
          </cell>
          <cell r="K364">
            <v>20131.575</v>
          </cell>
          <cell r="L364">
            <v>20131.575</v>
          </cell>
          <cell r="M364">
            <v>20131.575</v>
          </cell>
          <cell r="N364">
            <v>20131.575</v>
          </cell>
          <cell r="O364">
            <v>20131.575</v>
          </cell>
        </row>
        <row r="365">
          <cell r="A365">
            <v>20131.575</v>
          </cell>
          <cell r="B365">
            <v>20131.575</v>
          </cell>
          <cell r="C365">
            <v>20131.575</v>
          </cell>
          <cell r="D365">
            <v>20131.575</v>
          </cell>
          <cell r="E365">
            <v>20131.575</v>
          </cell>
          <cell r="F365">
            <v>20131.575</v>
          </cell>
          <cell r="G365">
            <v>20131.575</v>
          </cell>
          <cell r="H365">
            <v>20131.575</v>
          </cell>
          <cell r="I365">
            <v>20131.575</v>
          </cell>
          <cell r="J365">
            <v>20131.575</v>
          </cell>
          <cell r="K365">
            <v>20131.575</v>
          </cell>
          <cell r="L365">
            <v>20131.575</v>
          </cell>
          <cell r="M365">
            <v>20131.575</v>
          </cell>
          <cell r="N365">
            <v>20131.575</v>
          </cell>
          <cell r="O365">
            <v>20131.575</v>
          </cell>
        </row>
        <row r="366">
          <cell r="A366">
            <v>20131.575</v>
          </cell>
          <cell r="B366">
            <v>20131.575</v>
          </cell>
          <cell r="C366">
            <v>20131.575</v>
          </cell>
          <cell r="D366">
            <v>20131.575</v>
          </cell>
          <cell r="E366">
            <v>20131.575</v>
          </cell>
          <cell r="F366">
            <v>20131.575</v>
          </cell>
          <cell r="G366">
            <v>20131.575</v>
          </cell>
          <cell r="H366">
            <v>20131.575</v>
          </cell>
          <cell r="I366">
            <v>20131.575</v>
          </cell>
          <cell r="J366">
            <v>20131.575</v>
          </cell>
          <cell r="K366">
            <v>20131.575</v>
          </cell>
          <cell r="L366">
            <v>20131.575</v>
          </cell>
          <cell r="M366">
            <v>20131.575</v>
          </cell>
          <cell r="N366">
            <v>20131.575</v>
          </cell>
          <cell r="O366">
            <v>20131.575</v>
          </cell>
        </row>
        <row r="367">
          <cell r="A367">
            <v>20131.575</v>
          </cell>
          <cell r="B367">
            <v>20131.575</v>
          </cell>
          <cell r="C367">
            <v>20131.575</v>
          </cell>
          <cell r="D367">
            <v>20131.575</v>
          </cell>
          <cell r="E367">
            <v>20131.575</v>
          </cell>
          <cell r="F367">
            <v>20131.575</v>
          </cell>
          <cell r="G367">
            <v>20131.575</v>
          </cell>
          <cell r="H367">
            <v>20131.575</v>
          </cell>
          <cell r="I367">
            <v>20131.575</v>
          </cell>
          <cell r="J367">
            <v>20131.575</v>
          </cell>
          <cell r="K367">
            <v>20131.575</v>
          </cell>
          <cell r="L367">
            <v>20131.575</v>
          </cell>
          <cell r="M367">
            <v>20131.575</v>
          </cell>
          <cell r="N367">
            <v>20131.575</v>
          </cell>
          <cell r="O367">
            <v>20131.575</v>
          </cell>
        </row>
        <row r="368">
          <cell r="A368">
            <v>20131.575</v>
          </cell>
          <cell r="B368">
            <v>20131.575</v>
          </cell>
          <cell r="C368">
            <v>20131.575</v>
          </cell>
          <cell r="D368">
            <v>20131.575</v>
          </cell>
          <cell r="E368">
            <v>20131.575</v>
          </cell>
          <cell r="F368">
            <v>20131.575</v>
          </cell>
          <cell r="G368">
            <v>20131.575</v>
          </cell>
          <cell r="H368">
            <v>20131.575</v>
          </cell>
          <cell r="I368">
            <v>20131.575</v>
          </cell>
          <cell r="J368">
            <v>20131.575</v>
          </cell>
          <cell r="K368">
            <v>20131.575</v>
          </cell>
          <cell r="L368">
            <v>20131.575</v>
          </cell>
          <cell r="M368">
            <v>20131.575</v>
          </cell>
          <cell r="N368">
            <v>20131.575</v>
          </cell>
          <cell r="O368">
            <v>20131.575</v>
          </cell>
        </row>
        <row r="369">
          <cell r="A369">
            <v>20131.575</v>
          </cell>
          <cell r="B369">
            <v>20131.575</v>
          </cell>
          <cell r="C369">
            <v>20131.575</v>
          </cell>
          <cell r="D369">
            <v>20131.575</v>
          </cell>
          <cell r="E369">
            <v>20131.575</v>
          </cell>
          <cell r="F369">
            <v>20131.575</v>
          </cell>
          <cell r="G369">
            <v>20131.575</v>
          </cell>
          <cell r="H369">
            <v>20131.575</v>
          </cell>
          <cell r="I369">
            <v>20131.575</v>
          </cell>
          <cell r="J369">
            <v>20131.575</v>
          </cell>
          <cell r="K369">
            <v>20131.575</v>
          </cell>
          <cell r="L369">
            <v>20131.575</v>
          </cell>
          <cell r="M369">
            <v>20131.575</v>
          </cell>
          <cell r="N369">
            <v>20131.575</v>
          </cell>
          <cell r="O369">
            <v>20131.575</v>
          </cell>
        </row>
        <row r="370">
          <cell r="A370">
            <v>20131.575</v>
          </cell>
          <cell r="B370">
            <v>20131.575</v>
          </cell>
          <cell r="C370">
            <v>20131.575</v>
          </cell>
          <cell r="D370">
            <v>20131.575</v>
          </cell>
          <cell r="E370">
            <v>20131.575</v>
          </cell>
          <cell r="F370">
            <v>20131.575</v>
          </cell>
          <cell r="G370">
            <v>20131.575</v>
          </cell>
          <cell r="H370">
            <v>20131.575</v>
          </cell>
          <cell r="I370">
            <v>20131.575</v>
          </cell>
          <cell r="J370">
            <v>20131.575</v>
          </cell>
          <cell r="K370">
            <v>20131.575</v>
          </cell>
          <cell r="L370">
            <v>20131.575</v>
          </cell>
          <cell r="M370">
            <v>20131.575</v>
          </cell>
          <cell r="N370">
            <v>20131.575</v>
          </cell>
          <cell r="O370">
            <v>20131.575</v>
          </cell>
        </row>
        <row r="371">
          <cell r="A371">
            <v>20131.575</v>
          </cell>
          <cell r="B371">
            <v>20131.575</v>
          </cell>
          <cell r="C371">
            <v>20131.575</v>
          </cell>
          <cell r="D371">
            <v>20131.575</v>
          </cell>
          <cell r="E371">
            <v>20131.575</v>
          </cell>
          <cell r="F371">
            <v>20131.575</v>
          </cell>
          <cell r="G371">
            <v>20131.575</v>
          </cell>
          <cell r="H371">
            <v>20131.575</v>
          </cell>
          <cell r="I371">
            <v>20131.575</v>
          </cell>
          <cell r="J371">
            <v>20131.575</v>
          </cell>
          <cell r="K371">
            <v>20131.575</v>
          </cell>
          <cell r="L371">
            <v>20131.575</v>
          </cell>
          <cell r="M371">
            <v>20131.575</v>
          </cell>
          <cell r="N371">
            <v>20131.575</v>
          </cell>
          <cell r="O371">
            <v>20131.575</v>
          </cell>
        </row>
        <row r="372">
          <cell r="A372">
            <v>20131.575</v>
          </cell>
          <cell r="B372">
            <v>20131.575</v>
          </cell>
          <cell r="C372">
            <v>20131.575</v>
          </cell>
          <cell r="D372">
            <v>20131.575</v>
          </cell>
          <cell r="E372">
            <v>20131.575</v>
          </cell>
          <cell r="F372">
            <v>20131.575</v>
          </cell>
          <cell r="G372">
            <v>20131.575</v>
          </cell>
          <cell r="H372">
            <v>20131.575</v>
          </cell>
          <cell r="I372">
            <v>20131.575</v>
          </cell>
          <cell r="J372">
            <v>20131.575</v>
          </cell>
          <cell r="K372">
            <v>20131.575</v>
          </cell>
          <cell r="L372">
            <v>20131.575</v>
          </cell>
          <cell r="M372">
            <v>20131.575</v>
          </cell>
          <cell r="N372">
            <v>20131.575</v>
          </cell>
          <cell r="O372">
            <v>20131.575</v>
          </cell>
        </row>
        <row r="373">
          <cell r="A373">
            <v>20131.575</v>
          </cell>
          <cell r="B373">
            <v>20131.575</v>
          </cell>
          <cell r="C373">
            <v>20131.575</v>
          </cell>
          <cell r="D373">
            <v>20131.575</v>
          </cell>
          <cell r="E373">
            <v>20131.575</v>
          </cell>
          <cell r="F373">
            <v>20131.575</v>
          </cell>
          <cell r="G373">
            <v>20131.575</v>
          </cell>
          <cell r="H373">
            <v>20131.575</v>
          </cell>
          <cell r="I373">
            <v>20131.575</v>
          </cell>
          <cell r="J373">
            <v>20131.575</v>
          </cell>
          <cell r="K373">
            <v>20131.575</v>
          </cell>
          <cell r="L373">
            <v>20131.575</v>
          </cell>
          <cell r="M373">
            <v>20131.575</v>
          </cell>
          <cell r="N373">
            <v>20131.575</v>
          </cell>
          <cell r="O373">
            <v>20131.575</v>
          </cell>
        </row>
        <row r="374">
          <cell r="A374">
            <v>20131.575</v>
          </cell>
          <cell r="B374">
            <v>20131.575</v>
          </cell>
          <cell r="C374">
            <v>20131.575</v>
          </cell>
          <cell r="D374">
            <v>20131.575</v>
          </cell>
          <cell r="E374">
            <v>20131.575</v>
          </cell>
          <cell r="F374">
            <v>20131.575</v>
          </cell>
          <cell r="G374">
            <v>20131.575</v>
          </cell>
          <cell r="H374">
            <v>20131.575</v>
          </cell>
          <cell r="I374">
            <v>20131.575</v>
          </cell>
          <cell r="J374">
            <v>20131.575</v>
          </cell>
          <cell r="K374">
            <v>20131.575</v>
          </cell>
          <cell r="L374">
            <v>20131.575</v>
          </cell>
          <cell r="M374">
            <v>20131.575</v>
          </cell>
          <cell r="N374">
            <v>20131.575</v>
          </cell>
          <cell r="O374">
            <v>20131.575</v>
          </cell>
        </row>
        <row r="375">
          <cell r="A375">
            <v>20131.575</v>
          </cell>
          <cell r="B375">
            <v>20131.575</v>
          </cell>
          <cell r="C375">
            <v>20131.575</v>
          </cell>
          <cell r="D375">
            <v>20131.575</v>
          </cell>
          <cell r="E375">
            <v>20131.575</v>
          </cell>
          <cell r="F375">
            <v>20131.575</v>
          </cell>
          <cell r="G375">
            <v>20131.575</v>
          </cell>
          <cell r="H375">
            <v>20131.575</v>
          </cell>
          <cell r="I375">
            <v>20131.575</v>
          </cell>
          <cell r="J375">
            <v>20131.575</v>
          </cell>
          <cell r="K375">
            <v>20131.575</v>
          </cell>
          <cell r="L375">
            <v>20131.575</v>
          </cell>
          <cell r="M375">
            <v>20131.575</v>
          </cell>
          <cell r="N375">
            <v>20131.575</v>
          </cell>
          <cell r="O375">
            <v>20131.575</v>
          </cell>
        </row>
        <row r="376">
          <cell r="A376">
            <v>20131.575</v>
          </cell>
          <cell r="B376">
            <v>20131.575</v>
          </cell>
          <cell r="C376">
            <v>20131.575</v>
          </cell>
          <cell r="D376">
            <v>20131.575</v>
          </cell>
          <cell r="E376">
            <v>20131.575</v>
          </cell>
          <cell r="F376">
            <v>20131.575</v>
          </cell>
          <cell r="G376">
            <v>20131.575</v>
          </cell>
          <cell r="H376">
            <v>20131.575</v>
          </cell>
          <cell r="I376">
            <v>20131.575</v>
          </cell>
          <cell r="J376">
            <v>20131.575</v>
          </cell>
          <cell r="K376">
            <v>20131.575</v>
          </cell>
          <cell r="L376">
            <v>20131.575</v>
          </cell>
          <cell r="M376">
            <v>20131.575</v>
          </cell>
          <cell r="N376">
            <v>20131.575</v>
          </cell>
          <cell r="O376">
            <v>20131.575</v>
          </cell>
        </row>
        <row r="377">
          <cell r="A377">
            <v>20131.575</v>
          </cell>
          <cell r="B377">
            <v>20131.575</v>
          </cell>
          <cell r="C377">
            <v>20131.575</v>
          </cell>
          <cell r="D377">
            <v>20131.575</v>
          </cell>
          <cell r="E377">
            <v>20131.575</v>
          </cell>
          <cell r="F377">
            <v>20131.575</v>
          </cell>
          <cell r="G377">
            <v>20131.575</v>
          </cell>
          <cell r="H377">
            <v>20131.575</v>
          </cell>
          <cell r="I377">
            <v>20131.575</v>
          </cell>
          <cell r="J377">
            <v>20131.575</v>
          </cell>
          <cell r="K377">
            <v>20131.575</v>
          </cell>
          <cell r="L377">
            <v>20131.575</v>
          </cell>
          <cell r="M377">
            <v>20131.575</v>
          </cell>
          <cell r="N377">
            <v>20131.575</v>
          </cell>
          <cell r="O377">
            <v>20131.575</v>
          </cell>
        </row>
        <row r="378">
          <cell r="A378">
            <v>20131.575</v>
          </cell>
          <cell r="B378">
            <v>20131.575</v>
          </cell>
          <cell r="C378">
            <v>20131.575</v>
          </cell>
          <cell r="D378">
            <v>20131.575</v>
          </cell>
          <cell r="E378">
            <v>20131.575</v>
          </cell>
          <cell r="F378">
            <v>20131.575</v>
          </cell>
          <cell r="G378">
            <v>20131.575</v>
          </cell>
          <cell r="H378">
            <v>20131.575</v>
          </cell>
          <cell r="I378">
            <v>20131.575</v>
          </cell>
          <cell r="J378">
            <v>20131.575</v>
          </cell>
          <cell r="K378">
            <v>20131.575</v>
          </cell>
          <cell r="L378">
            <v>20131.575</v>
          </cell>
          <cell r="M378">
            <v>20131.575</v>
          </cell>
          <cell r="N378">
            <v>20131.575</v>
          </cell>
          <cell r="O378">
            <v>20131.575</v>
          </cell>
        </row>
        <row r="379">
          <cell r="A379">
            <v>20131.575</v>
          </cell>
          <cell r="B379">
            <v>20131.575</v>
          </cell>
          <cell r="C379">
            <v>20131.575</v>
          </cell>
          <cell r="D379">
            <v>20131.575</v>
          </cell>
          <cell r="E379">
            <v>20131.575</v>
          </cell>
          <cell r="F379">
            <v>20131.575</v>
          </cell>
          <cell r="G379">
            <v>20131.575</v>
          </cell>
          <cell r="H379">
            <v>20131.575</v>
          </cell>
          <cell r="I379">
            <v>20131.575</v>
          </cell>
          <cell r="J379">
            <v>20131.575</v>
          </cell>
          <cell r="K379">
            <v>20131.575</v>
          </cell>
          <cell r="L379">
            <v>20131.575</v>
          </cell>
          <cell r="M379">
            <v>20131.575</v>
          </cell>
          <cell r="N379">
            <v>20131.575</v>
          </cell>
          <cell r="O379">
            <v>20131.575</v>
          </cell>
        </row>
        <row r="380">
          <cell r="A380">
            <v>20131.575</v>
          </cell>
          <cell r="B380">
            <v>20131.575</v>
          </cell>
          <cell r="C380">
            <v>20131.575</v>
          </cell>
          <cell r="D380">
            <v>20131.575</v>
          </cell>
          <cell r="E380">
            <v>20131.575</v>
          </cell>
          <cell r="F380">
            <v>20131.575</v>
          </cell>
          <cell r="G380">
            <v>20131.575</v>
          </cell>
          <cell r="H380">
            <v>20131.575</v>
          </cell>
          <cell r="I380">
            <v>20131.575</v>
          </cell>
          <cell r="J380">
            <v>20131.575</v>
          </cell>
          <cell r="K380">
            <v>20131.575</v>
          </cell>
          <cell r="L380">
            <v>20131.575</v>
          </cell>
          <cell r="M380">
            <v>20131.575</v>
          </cell>
          <cell r="N380">
            <v>20131.575</v>
          </cell>
          <cell r="O380">
            <v>20131.575</v>
          </cell>
        </row>
        <row r="381">
          <cell r="A381">
            <v>20131.575</v>
          </cell>
          <cell r="B381">
            <v>20131.575</v>
          </cell>
          <cell r="C381">
            <v>20131.575</v>
          </cell>
          <cell r="D381">
            <v>20131.575</v>
          </cell>
          <cell r="E381">
            <v>20131.575</v>
          </cell>
          <cell r="F381">
            <v>20131.575</v>
          </cell>
          <cell r="G381">
            <v>20131.575</v>
          </cell>
          <cell r="H381">
            <v>20131.575</v>
          </cell>
          <cell r="I381">
            <v>20131.575</v>
          </cell>
          <cell r="J381">
            <v>20131.575</v>
          </cell>
          <cell r="K381">
            <v>20131.575</v>
          </cell>
          <cell r="L381">
            <v>20131.575</v>
          </cell>
          <cell r="M381">
            <v>20131.575</v>
          </cell>
          <cell r="N381">
            <v>20131.575</v>
          </cell>
          <cell r="O381">
            <v>20131.575</v>
          </cell>
        </row>
        <row r="382">
          <cell r="A382">
            <v>20131.575</v>
          </cell>
          <cell r="B382">
            <v>20131.575</v>
          </cell>
          <cell r="C382">
            <v>20131.575</v>
          </cell>
          <cell r="D382">
            <v>20131.575</v>
          </cell>
          <cell r="E382">
            <v>20131.575</v>
          </cell>
          <cell r="F382">
            <v>20131.575</v>
          </cell>
          <cell r="G382">
            <v>20131.575</v>
          </cell>
          <cell r="H382">
            <v>20131.575</v>
          </cell>
          <cell r="I382">
            <v>20131.575</v>
          </cell>
          <cell r="J382">
            <v>20131.575</v>
          </cell>
          <cell r="K382">
            <v>20131.575</v>
          </cell>
          <cell r="L382">
            <v>20131.575</v>
          </cell>
          <cell r="M382">
            <v>20131.575</v>
          </cell>
          <cell r="N382">
            <v>20131.575</v>
          </cell>
          <cell r="O382">
            <v>20131.575</v>
          </cell>
        </row>
        <row r="383">
          <cell r="A383">
            <v>20131.575</v>
          </cell>
          <cell r="B383">
            <v>20131.575</v>
          </cell>
          <cell r="C383">
            <v>20131.575</v>
          </cell>
          <cell r="D383">
            <v>20131.575</v>
          </cell>
          <cell r="E383">
            <v>20131.575</v>
          </cell>
          <cell r="F383">
            <v>20131.575</v>
          </cell>
          <cell r="G383">
            <v>20131.575</v>
          </cell>
          <cell r="H383">
            <v>20131.575</v>
          </cell>
          <cell r="I383">
            <v>20131.575</v>
          </cell>
          <cell r="J383">
            <v>20131.575</v>
          </cell>
          <cell r="K383">
            <v>20131.575</v>
          </cell>
          <cell r="L383">
            <v>20131.575</v>
          </cell>
          <cell r="M383">
            <v>20131.575</v>
          </cell>
          <cell r="N383">
            <v>20131.575</v>
          </cell>
          <cell r="O383">
            <v>20131.575</v>
          </cell>
        </row>
        <row r="384">
          <cell r="A384">
            <v>20131.575</v>
          </cell>
          <cell r="B384">
            <v>20131.575</v>
          </cell>
          <cell r="C384">
            <v>20131.575</v>
          </cell>
          <cell r="D384">
            <v>20131.575</v>
          </cell>
          <cell r="E384">
            <v>20131.575</v>
          </cell>
          <cell r="F384">
            <v>20131.575</v>
          </cell>
          <cell r="G384">
            <v>20131.575</v>
          </cell>
          <cell r="H384">
            <v>20131.575</v>
          </cell>
          <cell r="I384">
            <v>20131.575</v>
          </cell>
          <cell r="J384">
            <v>20131.575</v>
          </cell>
          <cell r="K384">
            <v>20131.575</v>
          </cell>
          <cell r="L384">
            <v>20131.575</v>
          </cell>
          <cell r="M384">
            <v>20131.575</v>
          </cell>
          <cell r="N384">
            <v>20131.575</v>
          </cell>
          <cell r="O384">
            <v>20131.575</v>
          </cell>
        </row>
        <row r="385">
          <cell r="A385">
            <v>20131.575</v>
          </cell>
          <cell r="B385">
            <v>20131.575</v>
          </cell>
          <cell r="C385">
            <v>20131.575</v>
          </cell>
          <cell r="D385">
            <v>20131.575</v>
          </cell>
          <cell r="E385">
            <v>20131.575</v>
          </cell>
          <cell r="F385">
            <v>20131.575</v>
          </cell>
          <cell r="G385">
            <v>20131.575</v>
          </cell>
          <cell r="H385">
            <v>20131.575</v>
          </cell>
          <cell r="I385">
            <v>20131.575</v>
          </cell>
          <cell r="J385">
            <v>20131.575</v>
          </cell>
          <cell r="K385">
            <v>20131.575</v>
          </cell>
          <cell r="L385">
            <v>20131.575</v>
          </cell>
          <cell r="M385">
            <v>20131.575</v>
          </cell>
          <cell r="N385">
            <v>20131.575</v>
          </cell>
          <cell r="O385">
            <v>20131.575</v>
          </cell>
        </row>
        <row r="386">
          <cell r="A386">
            <v>20131.575</v>
          </cell>
          <cell r="B386">
            <v>20131.575</v>
          </cell>
          <cell r="C386">
            <v>20131.575</v>
          </cell>
          <cell r="D386">
            <v>20131.575</v>
          </cell>
          <cell r="E386">
            <v>20131.575</v>
          </cell>
          <cell r="F386">
            <v>20131.575</v>
          </cell>
          <cell r="G386">
            <v>20131.575</v>
          </cell>
          <cell r="H386">
            <v>20131.575</v>
          </cell>
          <cell r="I386">
            <v>20131.575</v>
          </cell>
          <cell r="J386">
            <v>20131.575</v>
          </cell>
          <cell r="K386">
            <v>20131.575</v>
          </cell>
          <cell r="L386">
            <v>20131.575</v>
          </cell>
          <cell r="M386">
            <v>20131.575</v>
          </cell>
          <cell r="N386">
            <v>20131.575</v>
          </cell>
          <cell r="O386">
            <v>20131.575</v>
          </cell>
        </row>
        <row r="387">
          <cell r="A387">
            <v>20131.575</v>
          </cell>
          <cell r="B387">
            <v>20131.575</v>
          </cell>
          <cell r="C387">
            <v>20131.575</v>
          </cell>
          <cell r="D387">
            <v>20131.575</v>
          </cell>
          <cell r="E387">
            <v>20131.575</v>
          </cell>
          <cell r="F387">
            <v>20131.575</v>
          </cell>
          <cell r="G387">
            <v>20131.575</v>
          </cell>
          <cell r="H387">
            <v>20131.575</v>
          </cell>
          <cell r="I387">
            <v>20131.575</v>
          </cell>
          <cell r="J387">
            <v>20131.575</v>
          </cell>
          <cell r="K387">
            <v>20131.575</v>
          </cell>
          <cell r="L387">
            <v>20131.575</v>
          </cell>
          <cell r="M387">
            <v>20131.575</v>
          </cell>
          <cell r="N387">
            <v>20131.575</v>
          </cell>
          <cell r="O387">
            <v>20131.575</v>
          </cell>
        </row>
        <row r="388">
          <cell r="A388">
            <v>20131.575</v>
          </cell>
          <cell r="B388">
            <v>20131.575</v>
          </cell>
          <cell r="C388">
            <v>20131.575</v>
          </cell>
          <cell r="D388">
            <v>20131.575</v>
          </cell>
          <cell r="E388">
            <v>20131.575</v>
          </cell>
          <cell r="F388">
            <v>20131.575</v>
          </cell>
          <cell r="G388">
            <v>20131.575</v>
          </cell>
          <cell r="H388">
            <v>20131.575</v>
          </cell>
          <cell r="I388">
            <v>20131.575</v>
          </cell>
          <cell r="J388">
            <v>20131.575</v>
          </cell>
          <cell r="K388">
            <v>20131.575</v>
          </cell>
          <cell r="L388">
            <v>20131.575</v>
          </cell>
          <cell r="M388">
            <v>20131.575</v>
          </cell>
          <cell r="N388">
            <v>20131.575</v>
          </cell>
          <cell r="O388">
            <v>20131.575</v>
          </cell>
        </row>
        <row r="389">
          <cell r="A389">
            <v>20131.575</v>
          </cell>
          <cell r="B389">
            <v>20131.575</v>
          </cell>
          <cell r="C389">
            <v>20131.575</v>
          </cell>
          <cell r="D389">
            <v>20131.575</v>
          </cell>
          <cell r="E389">
            <v>20131.575</v>
          </cell>
          <cell r="F389">
            <v>20131.575</v>
          </cell>
          <cell r="G389">
            <v>20131.575</v>
          </cell>
          <cell r="H389">
            <v>20131.575</v>
          </cell>
          <cell r="I389">
            <v>20131.575</v>
          </cell>
          <cell r="J389">
            <v>20131.575</v>
          </cell>
          <cell r="K389">
            <v>20131.575</v>
          </cell>
          <cell r="L389">
            <v>20131.575</v>
          </cell>
          <cell r="M389">
            <v>20131.575</v>
          </cell>
          <cell r="N389">
            <v>20131.575</v>
          </cell>
          <cell r="O389">
            <v>20131.575</v>
          </cell>
        </row>
        <row r="390">
          <cell r="A390">
            <v>20131.575</v>
          </cell>
          <cell r="B390">
            <v>20131.575</v>
          </cell>
          <cell r="C390">
            <v>20131.575</v>
          </cell>
          <cell r="D390">
            <v>20131.575</v>
          </cell>
          <cell r="E390">
            <v>20131.575</v>
          </cell>
          <cell r="F390">
            <v>20131.575</v>
          </cell>
          <cell r="G390">
            <v>20131.575</v>
          </cell>
          <cell r="H390">
            <v>20131.575</v>
          </cell>
          <cell r="I390">
            <v>20131.575</v>
          </cell>
          <cell r="J390">
            <v>20131.575</v>
          </cell>
          <cell r="K390">
            <v>20131.575</v>
          </cell>
          <cell r="L390">
            <v>20131.575</v>
          </cell>
          <cell r="M390">
            <v>20131.575</v>
          </cell>
          <cell r="N390">
            <v>20131.575</v>
          </cell>
          <cell r="O390">
            <v>20131.575</v>
          </cell>
        </row>
        <row r="391">
          <cell r="A391">
            <v>20131.575</v>
          </cell>
          <cell r="B391">
            <v>20131.575</v>
          </cell>
          <cell r="C391">
            <v>20131.575</v>
          </cell>
          <cell r="D391">
            <v>20131.575</v>
          </cell>
          <cell r="E391">
            <v>20131.575</v>
          </cell>
          <cell r="F391">
            <v>20131.575</v>
          </cell>
          <cell r="G391">
            <v>20131.575</v>
          </cell>
          <cell r="H391">
            <v>20131.575</v>
          </cell>
          <cell r="I391">
            <v>20131.575</v>
          </cell>
          <cell r="J391">
            <v>20131.575</v>
          </cell>
          <cell r="K391">
            <v>20131.575</v>
          </cell>
          <cell r="L391">
            <v>20131.575</v>
          </cell>
          <cell r="M391">
            <v>20131.575</v>
          </cell>
          <cell r="N391">
            <v>20131.575</v>
          </cell>
          <cell r="O391">
            <v>20131.575</v>
          </cell>
        </row>
        <row r="392">
          <cell r="A392">
            <v>20131.575</v>
          </cell>
          <cell r="B392">
            <v>20131.575</v>
          </cell>
          <cell r="C392">
            <v>20131.575</v>
          </cell>
          <cell r="D392">
            <v>20131.575</v>
          </cell>
          <cell r="E392">
            <v>20131.575</v>
          </cell>
          <cell r="F392">
            <v>20131.575</v>
          </cell>
          <cell r="G392">
            <v>20131.575</v>
          </cell>
          <cell r="H392">
            <v>20131.575</v>
          </cell>
          <cell r="I392">
            <v>20131.575</v>
          </cell>
          <cell r="J392">
            <v>20131.575</v>
          </cell>
          <cell r="K392">
            <v>20131.575</v>
          </cell>
          <cell r="L392">
            <v>20131.575</v>
          </cell>
          <cell r="M392">
            <v>20131.575</v>
          </cell>
          <cell r="N392">
            <v>20131.575</v>
          </cell>
          <cell r="O392">
            <v>20131.575</v>
          </cell>
        </row>
        <row r="393">
          <cell r="A393">
            <v>20131.575</v>
          </cell>
          <cell r="B393">
            <v>20131.575</v>
          </cell>
          <cell r="C393">
            <v>20131.575</v>
          </cell>
          <cell r="D393">
            <v>20131.575</v>
          </cell>
          <cell r="E393">
            <v>20131.575</v>
          </cell>
          <cell r="F393">
            <v>20131.575</v>
          </cell>
          <cell r="G393">
            <v>20131.575</v>
          </cell>
          <cell r="H393">
            <v>20131.575</v>
          </cell>
          <cell r="I393">
            <v>20131.575</v>
          </cell>
          <cell r="J393">
            <v>20131.575</v>
          </cell>
          <cell r="K393">
            <v>20131.575</v>
          </cell>
          <cell r="L393">
            <v>20131.575</v>
          </cell>
          <cell r="M393">
            <v>20131.575</v>
          </cell>
          <cell r="N393">
            <v>20131.575</v>
          </cell>
          <cell r="O393">
            <v>20131.575</v>
          </cell>
        </row>
        <row r="394">
          <cell r="A394">
            <v>20131.575</v>
          </cell>
          <cell r="B394">
            <v>20131.575</v>
          </cell>
          <cell r="C394">
            <v>20131.575</v>
          </cell>
          <cell r="D394">
            <v>20131.575</v>
          </cell>
          <cell r="E394">
            <v>20131.575</v>
          </cell>
          <cell r="F394">
            <v>20131.575</v>
          </cell>
          <cell r="G394">
            <v>20131.575</v>
          </cell>
          <cell r="H394">
            <v>20131.575</v>
          </cell>
          <cell r="I394">
            <v>20131.575</v>
          </cell>
          <cell r="J394">
            <v>20131.575</v>
          </cell>
          <cell r="K394">
            <v>20131.575</v>
          </cell>
          <cell r="L394">
            <v>20131.575</v>
          </cell>
          <cell r="M394">
            <v>20131.575</v>
          </cell>
          <cell r="N394">
            <v>20131.575</v>
          </cell>
          <cell r="O394">
            <v>20131.575</v>
          </cell>
        </row>
        <row r="395">
          <cell r="A395">
            <v>20131.575</v>
          </cell>
          <cell r="B395">
            <v>20131.575</v>
          </cell>
          <cell r="C395">
            <v>20131.575</v>
          </cell>
          <cell r="D395">
            <v>20131.575</v>
          </cell>
          <cell r="E395">
            <v>20131.575</v>
          </cell>
          <cell r="F395">
            <v>20131.575</v>
          </cell>
          <cell r="G395">
            <v>20131.575</v>
          </cell>
          <cell r="H395">
            <v>20131.575</v>
          </cell>
          <cell r="I395">
            <v>20131.575</v>
          </cell>
          <cell r="J395">
            <v>20131.575</v>
          </cell>
          <cell r="K395">
            <v>20131.575</v>
          </cell>
          <cell r="L395">
            <v>20131.575</v>
          </cell>
          <cell r="M395">
            <v>20131.575</v>
          </cell>
          <cell r="N395">
            <v>20131.575</v>
          </cell>
          <cell r="O395">
            <v>20131.575</v>
          </cell>
        </row>
        <row r="396">
          <cell r="A396">
            <v>20131.575</v>
          </cell>
          <cell r="B396">
            <v>20131.575</v>
          </cell>
          <cell r="C396">
            <v>20131.575</v>
          </cell>
          <cell r="D396">
            <v>20131.575</v>
          </cell>
          <cell r="E396">
            <v>20131.575</v>
          </cell>
          <cell r="F396">
            <v>20131.575</v>
          </cell>
          <cell r="G396">
            <v>20131.575</v>
          </cell>
          <cell r="H396">
            <v>20131.575</v>
          </cell>
          <cell r="I396">
            <v>20131.575</v>
          </cell>
          <cell r="J396">
            <v>20131.575</v>
          </cell>
          <cell r="K396">
            <v>20131.575</v>
          </cell>
          <cell r="L396">
            <v>20131.575</v>
          </cell>
          <cell r="M396">
            <v>20131.575</v>
          </cell>
          <cell r="N396">
            <v>20131.575</v>
          </cell>
          <cell r="O396">
            <v>20131.575</v>
          </cell>
        </row>
        <row r="397">
          <cell r="A397">
            <v>20131.575</v>
          </cell>
          <cell r="B397">
            <v>20131.575</v>
          </cell>
          <cell r="C397">
            <v>20131.575</v>
          </cell>
          <cell r="D397">
            <v>20131.575</v>
          </cell>
          <cell r="E397">
            <v>20131.575</v>
          </cell>
          <cell r="F397">
            <v>20131.575</v>
          </cell>
          <cell r="G397">
            <v>20131.575</v>
          </cell>
          <cell r="H397">
            <v>20131.575</v>
          </cell>
          <cell r="I397">
            <v>20131.575</v>
          </cell>
          <cell r="J397">
            <v>20131.575</v>
          </cell>
          <cell r="K397">
            <v>20131.575</v>
          </cell>
          <cell r="L397">
            <v>20131.575</v>
          </cell>
          <cell r="M397">
            <v>20131.575</v>
          </cell>
          <cell r="N397">
            <v>20131.575</v>
          </cell>
          <cell r="O397">
            <v>20131.575</v>
          </cell>
        </row>
        <row r="398">
          <cell r="A398">
            <v>20131.575</v>
          </cell>
          <cell r="B398">
            <v>20131.575</v>
          </cell>
          <cell r="C398">
            <v>20131.575</v>
          </cell>
          <cell r="D398">
            <v>20131.575</v>
          </cell>
          <cell r="E398">
            <v>20131.575</v>
          </cell>
          <cell r="F398">
            <v>20131.575</v>
          </cell>
          <cell r="G398">
            <v>20131.575</v>
          </cell>
          <cell r="H398">
            <v>20131.575</v>
          </cell>
          <cell r="I398">
            <v>20131.575</v>
          </cell>
          <cell r="J398">
            <v>20131.575</v>
          </cell>
          <cell r="K398">
            <v>20131.575</v>
          </cell>
          <cell r="L398">
            <v>20131.575</v>
          </cell>
          <cell r="M398">
            <v>20131.575</v>
          </cell>
          <cell r="N398">
            <v>20131.575</v>
          </cell>
          <cell r="O398">
            <v>20131.575</v>
          </cell>
        </row>
        <row r="399">
          <cell r="A399">
            <v>20131.575</v>
          </cell>
          <cell r="B399">
            <v>20131.575</v>
          </cell>
          <cell r="C399">
            <v>20131.575</v>
          </cell>
          <cell r="D399">
            <v>20131.575</v>
          </cell>
          <cell r="E399">
            <v>20131.575</v>
          </cell>
          <cell r="F399">
            <v>20131.575</v>
          </cell>
          <cell r="G399">
            <v>20131.575</v>
          </cell>
          <cell r="H399">
            <v>20131.575</v>
          </cell>
          <cell r="I399">
            <v>20131.575</v>
          </cell>
          <cell r="J399">
            <v>20131.575</v>
          </cell>
          <cell r="K399">
            <v>20131.575</v>
          </cell>
          <cell r="L399">
            <v>20131.575</v>
          </cell>
          <cell r="M399">
            <v>20131.575</v>
          </cell>
          <cell r="N399">
            <v>20131.575</v>
          </cell>
          <cell r="O399">
            <v>20131.575</v>
          </cell>
        </row>
        <row r="400">
          <cell r="A400">
            <v>20131.575</v>
          </cell>
          <cell r="B400">
            <v>20131.575</v>
          </cell>
          <cell r="C400">
            <v>20131.575</v>
          </cell>
          <cell r="D400">
            <v>20131.575</v>
          </cell>
          <cell r="E400">
            <v>20131.575</v>
          </cell>
          <cell r="F400">
            <v>20131.575</v>
          </cell>
          <cell r="G400">
            <v>20131.575</v>
          </cell>
          <cell r="H400">
            <v>20131.575</v>
          </cell>
          <cell r="I400">
            <v>20131.575</v>
          </cell>
          <cell r="J400">
            <v>20131.575</v>
          </cell>
          <cell r="K400">
            <v>20131.575</v>
          </cell>
          <cell r="L400">
            <v>20131.575</v>
          </cell>
          <cell r="M400">
            <v>20131.575</v>
          </cell>
          <cell r="N400">
            <v>20131.575</v>
          </cell>
          <cell r="O400">
            <v>20131.575</v>
          </cell>
        </row>
        <row r="401">
          <cell r="A401">
            <v>20131.575</v>
          </cell>
          <cell r="B401">
            <v>20131.575</v>
          </cell>
          <cell r="C401">
            <v>20131.575</v>
          </cell>
          <cell r="D401">
            <v>20131.575</v>
          </cell>
          <cell r="E401">
            <v>20131.575</v>
          </cell>
          <cell r="F401">
            <v>20131.575</v>
          </cell>
          <cell r="G401">
            <v>20131.575</v>
          </cell>
          <cell r="H401">
            <v>20131.575</v>
          </cell>
          <cell r="I401">
            <v>20131.575</v>
          </cell>
          <cell r="J401">
            <v>20131.575</v>
          </cell>
          <cell r="K401">
            <v>20131.575</v>
          </cell>
          <cell r="L401">
            <v>20131.575</v>
          </cell>
          <cell r="M401">
            <v>20131.575</v>
          </cell>
          <cell r="N401">
            <v>20131.575</v>
          </cell>
          <cell r="O401">
            <v>20131.575</v>
          </cell>
        </row>
        <row r="402">
          <cell r="A402">
            <v>20131.575</v>
          </cell>
          <cell r="B402">
            <v>20131.575</v>
          </cell>
          <cell r="C402">
            <v>20131.575</v>
          </cell>
          <cell r="D402">
            <v>20131.575</v>
          </cell>
          <cell r="E402">
            <v>20131.575</v>
          </cell>
          <cell r="F402">
            <v>20131.575</v>
          </cell>
          <cell r="G402">
            <v>20131.575</v>
          </cell>
          <cell r="H402">
            <v>20131.575</v>
          </cell>
          <cell r="I402">
            <v>20131.575</v>
          </cell>
          <cell r="J402">
            <v>20131.575</v>
          </cell>
          <cell r="K402">
            <v>20131.575</v>
          </cell>
          <cell r="L402">
            <v>20131.575</v>
          </cell>
          <cell r="M402">
            <v>20131.575</v>
          </cell>
          <cell r="N402">
            <v>20131.575</v>
          </cell>
          <cell r="O402">
            <v>20131.575</v>
          </cell>
        </row>
        <row r="403">
          <cell r="A403">
            <v>20131.575</v>
          </cell>
          <cell r="B403">
            <v>20131.575</v>
          </cell>
          <cell r="C403">
            <v>20131.575</v>
          </cell>
          <cell r="D403">
            <v>20131.575</v>
          </cell>
          <cell r="E403">
            <v>20131.575</v>
          </cell>
          <cell r="F403">
            <v>20131.575</v>
          </cell>
          <cell r="G403">
            <v>20131.575</v>
          </cell>
          <cell r="H403">
            <v>20131.575</v>
          </cell>
          <cell r="I403">
            <v>20131.575</v>
          </cell>
          <cell r="J403">
            <v>20131.575</v>
          </cell>
          <cell r="K403">
            <v>20131.575</v>
          </cell>
          <cell r="L403">
            <v>20131.575</v>
          </cell>
          <cell r="M403">
            <v>20131.575</v>
          </cell>
          <cell r="N403">
            <v>20131.575</v>
          </cell>
          <cell r="O403">
            <v>20131.575</v>
          </cell>
        </row>
        <row r="404">
          <cell r="A404">
            <v>20131.575</v>
          </cell>
          <cell r="B404">
            <v>20131.575</v>
          </cell>
          <cell r="C404">
            <v>20131.575</v>
          </cell>
          <cell r="D404">
            <v>20131.575</v>
          </cell>
          <cell r="E404">
            <v>20131.575</v>
          </cell>
          <cell r="F404">
            <v>20131.575</v>
          </cell>
          <cell r="G404">
            <v>20131.575</v>
          </cell>
          <cell r="H404">
            <v>20131.575</v>
          </cell>
          <cell r="I404">
            <v>20131.575</v>
          </cell>
          <cell r="J404">
            <v>20131.575</v>
          </cell>
          <cell r="K404">
            <v>20131.575</v>
          </cell>
          <cell r="L404">
            <v>20131.575</v>
          </cell>
          <cell r="M404">
            <v>20131.575</v>
          </cell>
          <cell r="N404">
            <v>20131.575</v>
          </cell>
          <cell r="O404">
            <v>20131.575</v>
          </cell>
        </row>
        <row r="405">
          <cell r="A405">
            <v>20131.575</v>
          </cell>
          <cell r="B405">
            <v>20131.575</v>
          </cell>
          <cell r="C405">
            <v>20131.575</v>
          </cell>
          <cell r="D405">
            <v>20131.575</v>
          </cell>
          <cell r="E405">
            <v>20131.575</v>
          </cell>
          <cell r="F405">
            <v>20131.575</v>
          </cell>
          <cell r="G405">
            <v>20131.575</v>
          </cell>
          <cell r="H405">
            <v>20131.575</v>
          </cell>
          <cell r="I405">
            <v>20131.575</v>
          </cell>
          <cell r="J405">
            <v>20131.575</v>
          </cell>
          <cell r="K405">
            <v>20131.575</v>
          </cell>
          <cell r="L405">
            <v>20131.575</v>
          </cell>
          <cell r="M405">
            <v>20131.575</v>
          </cell>
          <cell r="N405">
            <v>20131.575</v>
          </cell>
          <cell r="O405">
            <v>20131.575</v>
          </cell>
        </row>
        <row r="406">
          <cell r="A406">
            <v>20131.575</v>
          </cell>
          <cell r="B406">
            <v>20131.575</v>
          </cell>
          <cell r="C406">
            <v>20131.575</v>
          </cell>
          <cell r="D406">
            <v>20131.575</v>
          </cell>
          <cell r="E406">
            <v>20131.575</v>
          </cell>
          <cell r="F406">
            <v>20131.575</v>
          </cell>
          <cell r="G406">
            <v>20131.575</v>
          </cell>
          <cell r="H406">
            <v>20131.575</v>
          </cell>
          <cell r="I406">
            <v>20131.575</v>
          </cell>
          <cell r="J406">
            <v>20131.575</v>
          </cell>
          <cell r="K406">
            <v>20131.575</v>
          </cell>
          <cell r="L406">
            <v>20131.575</v>
          </cell>
          <cell r="M406">
            <v>20131.575</v>
          </cell>
          <cell r="N406">
            <v>20131.575</v>
          </cell>
          <cell r="O406">
            <v>20131.575</v>
          </cell>
        </row>
        <row r="407">
          <cell r="A407">
            <v>20131.575</v>
          </cell>
          <cell r="B407">
            <v>20131.575</v>
          </cell>
          <cell r="C407">
            <v>20131.575</v>
          </cell>
          <cell r="D407">
            <v>20131.575</v>
          </cell>
          <cell r="E407">
            <v>20131.575</v>
          </cell>
          <cell r="F407">
            <v>20131.575</v>
          </cell>
          <cell r="G407">
            <v>20131.575</v>
          </cell>
          <cell r="H407">
            <v>20131.575</v>
          </cell>
          <cell r="I407">
            <v>20131.575</v>
          </cell>
          <cell r="J407">
            <v>20131.575</v>
          </cell>
          <cell r="K407">
            <v>20131.575</v>
          </cell>
          <cell r="L407">
            <v>20131.575</v>
          </cell>
          <cell r="M407">
            <v>20131.575</v>
          </cell>
          <cell r="N407">
            <v>20131.575</v>
          </cell>
          <cell r="O407">
            <v>20131.575</v>
          </cell>
        </row>
        <row r="408">
          <cell r="A408">
            <v>20131.575</v>
          </cell>
          <cell r="B408">
            <v>20131.575</v>
          </cell>
          <cell r="C408">
            <v>20131.575</v>
          </cell>
          <cell r="D408">
            <v>20131.575</v>
          </cell>
          <cell r="E408">
            <v>20131.575</v>
          </cell>
          <cell r="F408">
            <v>20131.575</v>
          </cell>
          <cell r="G408">
            <v>20131.575</v>
          </cell>
          <cell r="H408">
            <v>20131.575</v>
          </cell>
          <cell r="I408">
            <v>20131.575</v>
          </cell>
          <cell r="J408">
            <v>20131.575</v>
          </cell>
          <cell r="K408">
            <v>20131.575</v>
          </cell>
          <cell r="L408">
            <v>20131.575</v>
          </cell>
          <cell r="M408">
            <v>20131.575</v>
          </cell>
          <cell r="N408">
            <v>20131.575</v>
          </cell>
          <cell r="O408">
            <v>20131.575</v>
          </cell>
        </row>
        <row r="409">
          <cell r="A409">
            <v>20131.575</v>
          </cell>
          <cell r="B409">
            <v>20131.575</v>
          </cell>
          <cell r="C409">
            <v>20131.575</v>
          </cell>
          <cell r="D409">
            <v>20131.575</v>
          </cell>
          <cell r="E409">
            <v>20131.575</v>
          </cell>
          <cell r="F409">
            <v>20131.575</v>
          </cell>
          <cell r="G409">
            <v>20131.575</v>
          </cell>
          <cell r="H409">
            <v>20131.575</v>
          </cell>
          <cell r="I409">
            <v>20131.575</v>
          </cell>
          <cell r="J409">
            <v>20131.575</v>
          </cell>
          <cell r="K409">
            <v>20131.575</v>
          </cell>
          <cell r="L409">
            <v>20131.575</v>
          </cell>
          <cell r="M409">
            <v>20131.575</v>
          </cell>
          <cell r="N409">
            <v>20131.575</v>
          </cell>
          <cell r="O409">
            <v>20131.575</v>
          </cell>
        </row>
        <row r="410">
          <cell r="A410">
            <v>20131.575</v>
          </cell>
          <cell r="B410">
            <v>20131.575</v>
          </cell>
          <cell r="C410">
            <v>20131.575</v>
          </cell>
          <cell r="D410">
            <v>20131.575</v>
          </cell>
          <cell r="E410">
            <v>20131.575</v>
          </cell>
          <cell r="F410">
            <v>20131.575</v>
          </cell>
          <cell r="G410">
            <v>20131.575</v>
          </cell>
          <cell r="H410">
            <v>20131.575</v>
          </cell>
          <cell r="I410">
            <v>20131.575</v>
          </cell>
          <cell r="J410">
            <v>20131.575</v>
          </cell>
          <cell r="K410">
            <v>20131.575</v>
          </cell>
          <cell r="L410">
            <v>20131.575</v>
          </cell>
          <cell r="M410">
            <v>20131.575</v>
          </cell>
          <cell r="N410">
            <v>20131.575</v>
          </cell>
          <cell r="O410">
            <v>20131.575</v>
          </cell>
        </row>
        <row r="411">
          <cell r="A411">
            <v>20131.575</v>
          </cell>
          <cell r="B411">
            <v>20131.575</v>
          </cell>
          <cell r="C411">
            <v>20131.575</v>
          </cell>
          <cell r="D411">
            <v>20131.575</v>
          </cell>
          <cell r="E411">
            <v>20131.575</v>
          </cell>
          <cell r="F411">
            <v>20131.575</v>
          </cell>
          <cell r="G411">
            <v>20131.575</v>
          </cell>
          <cell r="H411">
            <v>20131.575</v>
          </cell>
          <cell r="I411">
            <v>20131.575</v>
          </cell>
          <cell r="J411">
            <v>20131.575</v>
          </cell>
          <cell r="K411">
            <v>20131.575</v>
          </cell>
          <cell r="L411">
            <v>20131.575</v>
          </cell>
          <cell r="M411">
            <v>20131.575</v>
          </cell>
          <cell r="N411">
            <v>20131.575</v>
          </cell>
          <cell r="O411">
            <v>20131.575</v>
          </cell>
        </row>
        <row r="412">
          <cell r="A412">
            <v>20131.575</v>
          </cell>
          <cell r="B412">
            <v>20131.575</v>
          </cell>
          <cell r="C412">
            <v>20131.575</v>
          </cell>
          <cell r="D412">
            <v>20131.575</v>
          </cell>
          <cell r="E412">
            <v>20131.575</v>
          </cell>
          <cell r="F412">
            <v>20131.575</v>
          </cell>
          <cell r="G412">
            <v>20131.575</v>
          </cell>
          <cell r="H412">
            <v>20131.575</v>
          </cell>
          <cell r="I412">
            <v>20131.575</v>
          </cell>
          <cell r="J412">
            <v>20131.575</v>
          </cell>
          <cell r="K412">
            <v>20131.575</v>
          </cell>
          <cell r="L412">
            <v>20131.575</v>
          </cell>
          <cell r="M412">
            <v>20131.575</v>
          </cell>
          <cell r="N412">
            <v>20131.575</v>
          </cell>
          <cell r="O412">
            <v>20131.575</v>
          </cell>
        </row>
        <row r="413">
          <cell r="A413">
            <v>20131.575</v>
          </cell>
          <cell r="B413">
            <v>20131.575</v>
          </cell>
          <cell r="C413">
            <v>20131.575</v>
          </cell>
          <cell r="D413">
            <v>20131.575</v>
          </cell>
          <cell r="E413">
            <v>20131.575</v>
          </cell>
          <cell r="F413">
            <v>20131.575</v>
          </cell>
          <cell r="G413">
            <v>20131.575</v>
          </cell>
          <cell r="H413">
            <v>20131.575</v>
          </cell>
          <cell r="I413">
            <v>20131.575</v>
          </cell>
          <cell r="J413">
            <v>20131.575</v>
          </cell>
          <cell r="K413">
            <v>20131.575</v>
          </cell>
          <cell r="L413">
            <v>20131.575</v>
          </cell>
          <cell r="M413">
            <v>20131.575</v>
          </cell>
          <cell r="N413">
            <v>20131.575</v>
          </cell>
          <cell r="O413">
            <v>20131.575</v>
          </cell>
        </row>
        <row r="414">
          <cell r="A414">
            <v>20131.575</v>
          </cell>
          <cell r="B414">
            <v>20131.575</v>
          </cell>
          <cell r="C414">
            <v>20131.575</v>
          </cell>
          <cell r="D414">
            <v>20131.575</v>
          </cell>
          <cell r="E414">
            <v>20131.575</v>
          </cell>
          <cell r="F414">
            <v>20131.575</v>
          </cell>
          <cell r="G414">
            <v>20131.575</v>
          </cell>
          <cell r="H414">
            <v>20131.575</v>
          </cell>
          <cell r="I414">
            <v>20131.575</v>
          </cell>
          <cell r="J414">
            <v>20131.575</v>
          </cell>
          <cell r="K414">
            <v>20131.575</v>
          </cell>
          <cell r="L414">
            <v>20131.575</v>
          </cell>
          <cell r="M414">
            <v>20131.575</v>
          </cell>
          <cell r="N414">
            <v>20131.575</v>
          </cell>
          <cell r="O414">
            <v>20131.575</v>
          </cell>
        </row>
        <row r="415">
          <cell r="A415">
            <v>20131.575</v>
          </cell>
          <cell r="B415">
            <v>20131.575</v>
          </cell>
          <cell r="C415">
            <v>20131.575</v>
          </cell>
          <cell r="D415">
            <v>20131.575</v>
          </cell>
          <cell r="E415">
            <v>20131.575</v>
          </cell>
          <cell r="F415">
            <v>20131.575</v>
          </cell>
          <cell r="G415">
            <v>20131.575</v>
          </cell>
          <cell r="H415">
            <v>20131.575</v>
          </cell>
          <cell r="I415">
            <v>20131.575</v>
          </cell>
          <cell r="J415">
            <v>20131.575</v>
          </cell>
          <cell r="K415">
            <v>20131.575</v>
          </cell>
          <cell r="L415">
            <v>20131.575</v>
          </cell>
          <cell r="M415">
            <v>20131.575</v>
          </cell>
          <cell r="N415">
            <v>20131.575</v>
          </cell>
          <cell r="O415">
            <v>20131.575</v>
          </cell>
        </row>
        <row r="416">
          <cell r="A416">
            <v>20131.575</v>
          </cell>
          <cell r="B416">
            <v>20131.575</v>
          </cell>
          <cell r="C416">
            <v>20131.575</v>
          </cell>
          <cell r="D416">
            <v>20131.575</v>
          </cell>
          <cell r="E416">
            <v>20131.575</v>
          </cell>
          <cell r="F416">
            <v>20131.575</v>
          </cell>
          <cell r="G416">
            <v>20131.575</v>
          </cell>
          <cell r="H416">
            <v>20131.575</v>
          </cell>
          <cell r="I416">
            <v>20131.575</v>
          </cell>
          <cell r="J416">
            <v>20131.575</v>
          </cell>
          <cell r="K416">
            <v>20131.575</v>
          </cell>
          <cell r="L416">
            <v>20131.575</v>
          </cell>
          <cell r="M416">
            <v>20131.575</v>
          </cell>
          <cell r="N416">
            <v>20131.575</v>
          </cell>
          <cell r="O416">
            <v>20131.575</v>
          </cell>
        </row>
        <row r="417">
          <cell r="A417">
            <v>20131.575</v>
          </cell>
          <cell r="B417">
            <v>20131.575</v>
          </cell>
          <cell r="C417">
            <v>20131.575</v>
          </cell>
          <cell r="D417">
            <v>20131.575</v>
          </cell>
          <cell r="E417">
            <v>20131.575</v>
          </cell>
          <cell r="F417">
            <v>20131.575</v>
          </cell>
          <cell r="G417">
            <v>20131.575</v>
          </cell>
          <cell r="H417">
            <v>20131.575</v>
          </cell>
          <cell r="I417">
            <v>20131.575</v>
          </cell>
          <cell r="J417">
            <v>20131.575</v>
          </cell>
          <cell r="K417">
            <v>20131.575</v>
          </cell>
          <cell r="L417">
            <v>20131.575</v>
          </cell>
          <cell r="M417">
            <v>20131.575</v>
          </cell>
          <cell r="N417">
            <v>20131.575</v>
          </cell>
          <cell r="O417">
            <v>20131.575</v>
          </cell>
        </row>
        <row r="418">
          <cell r="A418">
            <v>20131.575</v>
          </cell>
          <cell r="B418">
            <v>20131.575</v>
          </cell>
          <cell r="C418">
            <v>20131.575</v>
          </cell>
          <cell r="D418">
            <v>20131.575</v>
          </cell>
          <cell r="E418">
            <v>20131.575</v>
          </cell>
          <cell r="F418">
            <v>20131.575</v>
          </cell>
          <cell r="G418">
            <v>20131.575</v>
          </cell>
          <cell r="H418">
            <v>20131.575</v>
          </cell>
          <cell r="I418">
            <v>20131.575</v>
          </cell>
          <cell r="J418">
            <v>20131.575</v>
          </cell>
          <cell r="K418">
            <v>20131.575</v>
          </cell>
          <cell r="L418">
            <v>20131.575</v>
          </cell>
          <cell r="M418">
            <v>20131.575</v>
          </cell>
          <cell r="N418">
            <v>20131.575</v>
          </cell>
          <cell r="O418">
            <v>20131.575</v>
          </cell>
        </row>
        <row r="419">
          <cell r="A419">
            <v>20131.575</v>
          </cell>
          <cell r="B419">
            <v>20131.575</v>
          </cell>
          <cell r="C419">
            <v>20131.575</v>
          </cell>
          <cell r="D419">
            <v>20131.575</v>
          </cell>
          <cell r="E419">
            <v>20131.575</v>
          </cell>
          <cell r="F419">
            <v>20131.575</v>
          </cell>
          <cell r="G419">
            <v>20131.575</v>
          </cell>
          <cell r="H419">
            <v>20131.575</v>
          </cell>
          <cell r="I419">
            <v>20131.575</v>
          </cell>
          <cell r="J419">
            <v>20131.575</v>
          </cell>
          <cell r="K419">
            <v>20131.575</v>
          </cell>
          <cell r="L419">
            <v>20131.575</v>
          </cell>
          <cell r="M419">
            <v>20131.575</v>
          </cell>
          <cell r="N419">
            <v>20131.575</v>
          </cell>
          <cell r="O419">
            <v>20131.575</v>
          </cell>
        </row>
        <row r="420">
          <cell r="A420">
            <v>20131.575</v>
          </cell>
          <cell r="B420">
            <v>20131.575</v>
          </cell>
          <cell r="C420">
            <v>20131.575</v>
          </cell>
          <cell r="D420">
            <v>20131.575</v>
          </cell>
          <cell r="E420">
            <v>20131.575</v>
          </cell>
          <cell r="F420">
            <v>20131.575</v>
          </cell>
          <cell r="G420">
            <v>20131.575</v>
          </cell>
          <cell r="H420">
            <v>20131.575</v>
          </cell>
          <cell r="I420">
            <v>20131.575</v>
          </cell>
          <cell r="J420">
            <v>20131.575</v>
          </cell>
          <cell r="K420">
            <v>20131.575</v>
          </cell>
          <cell r="L420">
            <v>20131.575</v>
          </cell>
          <cell r="M420">
            <v>20131.575</v>
          </cell>
          <cell r="N420">
            <v>20131.575</v>
          </cell>
          <cell r="O420">
            <v>20131.575</v>
          </cell>
        </row>
        <row r="421">
          <cell r="A421">
            <v>20131.575</v>
          </cell>
          <cell r="B421">
            <v>20131.575</v>
          </cell>
          <cell r="C421">
            <v>20131.575</v>
          </cell>
          <cell r="D421">
            <v>20131.575</v>
          </cell>
          <cell r="E421">
            <v>20131.575</v>
          </cell>
          <cell r="F421">
            <v>20131.575</v>
          </cell>
          <cell r="G421">
            <v>20131.575</v>
          </cell>
          <cell r="H421">
            <v>20131.575</v>
          </cell>
          <cell r="I421">
            <v>20131.575</v>
          </cell>
          <cell r="J421">
            <v>20131.575</v>
          </cell>
          <cell r="K421">
            <v>20131.575</v>
          </cell>
          <cell r="L421">
            <v>20131.575</v>
          </cell>
          <cell r="M421">
            <v>20131.575</v>
          </cell>
          <cell r="N421">
            <v>20131.575</v>
          </cell>
          <cell r="O421">
            <v>20131.575</v>
          </cell>
        </row>
        <row r="422">
          <cell r="A422">
            <v>20131.575</v>
          </cell>
          <cell r="B422">
            <v>20131.575</v>
          </cell>
          <cell r="C422">
            <v>20131.575</v>
          </cell>
          <cell r="D422">
            <v>20131.575</v>
          </cell>
          <cell r="E422">
            <v>20131.575</v>
          </cell>
          <cell r="F422">
            <v>20131.575</v>
          </cell>
          <cell r="G422">
            <v>20131.575</v>
          </cell>
          <cell r="H422">
            <v>20131.575</v>
          </cell>
          <cell r="I422">
            <v>20131.575</v>
          </cell>
          <cell r="J422">
            <v>20131.575</v>
          </cell>
          <cell r="K422">
            <v>20131.575</v>
          </cell>
          <cell r="L422">
            <v>20131.575</v>
          </cell>
          <cell r="M422">
            <v>20131.575</v>
          </cell>
          <cell r="N422">
            <v>20131.575</v>
          </cell>
          <cell r="O422">
            <v>20131.575</v>
          </cell>
        </row>
        <row r="423">
          <cell r="A423">
            <v>20131.575</v>
          </cell>
          <cell r="B423">
            <v>20131.575</v>
          </cell>
          <cell r="C423">
            <v>20131.575</v>
          </cell>
          <cell r="D423">
            <v>20131.575</v>
          </cell>
          <cell r="E423">
            <v>20131.575</v>
          </cell>
          <cell r="F423">
            <v>20131.575</v>
          </cell>
          <cell r="G423">
            <v>20131.575</v>
          </cell>
          <cell r="H423">
            <v>20131.575</v>
          </cell>
          <cell r="I423">
            <v>20131.575</v>
          </cell>
          <cell r="J423">
            <v>20131.575</v>
          </cell>
          <cell r="K423">
            <v>20131.575</v>
          </cell>
          <cell r="L423">
            <v>20131.575</v>
          </cell>
          <cell r="M423">
            <v>20131.575</v>
          </cell>
          <cell r="N423">
            <v>20131.575</v>
          </cell>
          <cell r="O423">
            <v>20131.575</v>
          </cell>
        </row>
        <row r="424">
          <cell r="A424">
            <v>20131.575</v>
          </cell>
          <cell r="B424">
            <v>20131.575</v>
          </cell>
          <cell r="C424">
            <v>20131.575</v>
          </cell>
          <cell r="D424">
            <v>20131.575</v>
          </cell>
          <cell r="E424">
            <v>20131.575</v>
          </cell>
          <cell r="F424">
            <v>20131.575</v>
          </cell>
          <cell r="G424">
            <v>20131.575</v>
          </cell>
          <cell r="H424">
            <v>20131.575</v>
          </cell>
          <cell r="I424">
            <v>20131.575</v>
          </cell>
          <cell r="J424">
            <v>20131.575</v>
          </cell>
          <cell r="K424">
            <v>20131.575</v>
          </cell>
          <cell r="L424">
            <v>20131.575</v>
          </cell>
          <cell r="M424">
            <v>20131.575</v>
          </cell>
          <cell r="N424">
            <v>20131.575</v>
          </cell>
          <cell r="O424">
            <v>20131.575</v>
          </cell>
        </row>
        <row r="425">
          <cell r="A425">
            <v>20131.575</v>
          </cell>
          <cell r="B425">
            <v>20131.575</v>
          </cell>
          <cell r="C425">
            <v>20131.575</v>
          </cell>
          <cell r="D425">
            <v>20131.575</v>
          </cell>
          <cell r="E425">
            <v>20131.575</v>
          </cell>
          <cell r="F425">
            <v>20131.575</v>
          </cell>
          <cell r="G425">
            <v>20131.575</v>
          </cell>
          <cell r="H425">
            <v>20131.575</v>
          </cell>
          <cell r="I425">
            <v>20131.575</v>
          </cell>
          <cell r="J425">
            <v>20131.575</v>
          </cell>
          <cell r="K425">
            <v>20131.575</v>
          </cell>
          <cell r="L425">
            <v>20131.575</v>
          </cell>
          <cell r="M425">
            <v>20131.575</v>
          </cell>
          <cell r="N425">
            <v>20131.575</v>
          </cell>
          <cell r="O425">
            <v>20131.575</v>
          </cell>
        </row>
        <row r="426">
          <cell r="A426">
            <v>20131.575</v>
          </cell>
          <cell r="B426">
            <v>20131.575</v>
          </cell>
          <cell r="C426">
            <v>20131.575</v>
          </cell>
          <cell r="D426">
            <v>20131.575</v>
          </cell>
          <cell r="E426">
            <v>20131.575</v>
          </cell>
          <cell r="F426">
            <v>20131.575</v>
          </cell>
          <cell r="G426">
            <v>20131.575</v>
          </cell>
          <cell r="H426">
            <v>20131.575</v>
          </cell>
          <cell r="I426">
            <v>20131.575</v>
          </cell>
          <cell r="J426">
            <v>20131.575</v>
          </cell>
          <cell r="K426">
            <v>20131.575</v>
          </cell>
          <cell r="L426">
            <v>20131.575</v>
          </cell>
          <cell r="M426">
            <v>20131.575</v>
          </cell>
          <cell r="N426">
            <v>20131.575</v>
          </cell>
          <cell r="O426">
            <v>20131.575</v>
          </cell>
        </row>
        <row r="427">
          <cell r="A427">
            <v>20131.575</v>
          </cell>
          <cell r="B427">
            <v>20131.575</v>
          </cell>
          <cell r="C427">
            <v>20131.575</v>
          </cell>
          <cell r="D427">
            <v>20131.575</v>
          </cell>
          <cell r="E427">
            <v>20131.575</v>
          </cell>
          <cell r="F427">
            <v>20131.575</v>
          </cell>
          <cell r="G427">
            <v>20131.575</v>
          </cell>
          <cell r="H427">
            <v>20131.575</v>
          </cell>
          <cell r="I427">
            <v>20131.575</v>
          </cell>
          <cell r="J427">
            <v>20131.575</v>
          </cell>
          <cell r="K427">
            <v>20131.575</v>
          </cell>
          <cell r="L427">
            <v>20131.575</v>
          </cell>
          <cell r="M427">
            <v>20131.575</v>
          </cell>
          <cell r="N427">
            <v>20131.575</v>
          </cell>
          <cell r="O427">
            <v>20131.575</v>
          </cell>
        </row>
        <row r="428">
          <cell r="A428">
            <v>20131.575</v>
          </cell>
          <cell r="B428">
            <v>20131.575</v>
          </cell>
          <cell r="C428">
            <v>20131.575</v>
          </cell>
          <cell r="D428">
            <v>20131.575</v>
          </cell>
          <cell r="E428">
            <v>20131.575</v>
          </cell>
          <cell r="F428">
            <v>20131.575</v>
          </cell>
          <cell r="G428">
            <v>20131.575</v>
          </cell>
          <cell r="H428">
            <v>20131.575</v>
          </cell>
          <cell r="I428">
            <v>20131.575</v>
          </cell>
          <cell r="J428">
            <v>20131.575</v>
          </cell>
          <cell r="K428">
            <v>20131.575</v>
          </cell>
          <cell r="L428">
            <v>20131.575</v>
          </cell>
          <cell r="M428">
            <v>20131.575</v>
          </cell>
          <cell r="N428">
            <v>20131.575</v>
          </cell>
          <cell r="O428">
            <v>20131.575</v>
          </cell>
        </row>
        <row r="429">
          <cell r="A429">
            <v>20131.575</v>
          </cell>
          <cell r="B429">
            <v>20131.575</v>
          </cell>
          <cell r="C429">
            <v>20131.575</v>
          </cell>
          <cell r="D429">
            <v>20131.575</v>
          </cell>
          <cell r="E429">
            <v>20131.575</v>
          </cell>
          <cell r="F429">
            <v>20131.575</v>
          </cell>
          <cell r="G429">
            <v>20131.575</v>
          </cell>
          <cell r="H429">
            <v>20131.575</v>
          </cell>
          <cell r="I429">
            <v>20131.575</v>
          </cell>
          <cell r="J429">
            <v>20131.575</v>
          </cell>
          <cell r="K429">
            <v>20131.575</v>
          </cell>
          <cell r="L429">
            <v>20131.575</v>
          </cell>
          <cell r="M429">
            <v>20131.575</v>
          </cell>
          <cell r="N429">
            <v>20131.575</v>
          </cell>
          <cell r="O429">
            <v>20131.575</v>
          </cell>
        </row>
        <row r="430">
          <cell r="A430">
            <v>20131.575</v>
          </cell>
          <cell r="B430">
            <v>20131.575</v>
          </cell>
          <cell r="C430">
            <v>20131.575</v>
          </cell>
          <cell r="D430">
            <v>20131.575</v>
          </cell>
          <cell r="E430">
            <v>20131.575</v>
          </cell>
          <cell r="F430">
            <v>20131.575</v>
          </cell>
          <cell r="G430">
            <v>20131.575</v>
          </cell>
          <cell r="H430">
            <v>20131.575</v>
          </cell>
          <cell r="I430">
            <v>20131.575</v>
          </cell>
          <cell r="J430">
            <v>20131.575</v>
          </cell>
          <cell r="K430">
            <v>20131.575</v>
          </cell>
          <cell r="L430">
            <v>20131.575</v>
          </cell>
          <cell r="M430">
            <v>20131.575</v>
          </cell>
          <cell r="N430">
            <v>20131.575</v>
          </cell>
          <cell r="O430">
            <v>20131.575</v>
          </cell>
        </row>
        <row r="431">
          <cell r="A431">
            <v>20131.575</v>
          </cell>
          <cell r="B431">
            <v>20131.575</v>
          </cell>
          <cell r="C431">
            <v>20131.575</v>
          </cell>
          <cell r="D431">
            <v>20131.575</v>
          </cell>
          <cell r="E431">
            <v>20131.575</v>
          </cell>
          <cell r="F431">
            <v>20131.575</v>
          </cell>
          <cell r="G431">
            <v>20131.575</v>
          </cell>
          <cell r="H431">
            <v>20131.575</v>
          </cell>
          <cell r="I431">
            <v>20131.575</v>
          </cell>
          <cell r="J431">
            <v>20131.575</v>
          </cell>
          <cell r="K431">
            <v>20131.575</v>
          </cell>
          <cell r="L431">
            <v>20131.575</v>
          </cell>
          <cell r="M431">
            <v>20131.575</v>
          </cell>
          <cell r="N431">
            <v>20131.575</v>
          </cell>
          <cell r="O431">
            <v>20131.575</v>
          </cell>
        </row>
        <row r="432">
          <cell r="A432">
            <v>20131.575</v>
          </cell>
          <cell r="B432">
            <v>20131.575</v>
          </cell>
          <cell r="C432">
            <v>20131.575</v>
          </cell>
          <cell r="D432">
            <v>20131.575</v>
          </cell>
          <cell r="E432">
            <v>20131.575</v>
          </cell>
          <cell r="F432">
            <v>20131.575</v>
          </cell>
          <cell r="G432">
            <v>20131.575</v>
          </cell>
          <cell r="H432">
            <v>20131.575</v>
          </cell>
          <cell r="I432">
            <v>20131.575</v>
          </cell>
          <cell r="J432">
            <v>20131.575</v>
          </cell>
          <cell r="K432">
            <v>20131.575</v>
          </cell>
          <cell r="L432">
            <v>20131.575</v>
          </cell>
          <cell r="M432">
            <v>20131.575</v>
          </cell>
          <cell r="N432">
            <v>20131.575</v>
          </cell>
          <cell r="O432">
            <v>20131.575</v>
          </cell>
        </row>
        <row r="433">
          <cell r="A433">
            <v>20131.575</v>
          </cell>
          <cell r="B433">
            <v>20131.575</v>
          </cell>
          <cell r="C433">
            <v>20131.575</v>
          </cell>
          <cell r="D433">
            <v>20131.575</v>
          </cell>
          <cell r="E433">
            <v>20131.575</v>
          </cell>
          <cell r="F433">
            <v>20131.575</v>
          </cell>
          <cell r="G433">
            <v>20131.575</v>
          </cell>
          <cell r="H433">
            <v>20131.575</v>
          </cell>
          <cell r="I433">
            <v>20131.575</v>
          </cell>
          <cell r="J433">
            <v>20131.575</v>
          </cell>
          <cell r="K433">
            <v>20131.575</v>
          </cell>
          <cell r="L433">
            <v>20131.575</v>
          </cell>
          <cell r="M433">
            <v>20131.575</v>
          </cell>
          <cell r="N433">
            <v>20131.575</v>
          </cell>
          <cell r="O433">
            <v>20131.575</v>
          </cell>
        </row>
        <row r="434">
          <cell r="A434">
            <v>20131.575</v>
          </cell>
          <cell r="B434">
            <v>20131.575</v>
          </cell>
          <cell r="C434">
            <v>20131.575</v>
          </cell>
          <cell r="D434">
            <v>20131.575</v>
          </cell>
          <cell r="E434">
            <v>20131.575</v>
          </cell>
          <cell r="F434">
            <v>20131.575</v>
          </cell>
          <cell r="G434">
            <v>20131.575</v>
          </cell>
          <cell r="H434">
            <v>20131.575</v>
          </cell>
          <cell r="I434">
            <v>20131.575</v>
          </cell>
          <cell r="J434">
            <v>20131.575</v>
          </cell>
          <cell r="K434">
            <v>20131.575</v>
          </cell>
          <cell r="L434">
            <v>20131.575</v>
          </cell>
          <cell r="M434">
            <v>20131.575</v>
          </cell>
          <cell r="N434">
            <v>20131.575</v>
          </cell>
          <cell r="O434">
            <v>20131.575</v>
          </cell>
        </row>
        <row r="435">
          <cell r="A435">
            <v>20131.575</v>
          </cell>
          <cell r="B435">
            <v>20131.575</v>
          </cell>
          <cell r="C435">
            <v>20131.575</v>
          </cell>
          <cell r="D435">
            <v>20131.575</v>
          </cell>
          <cell r="E435">
            <v>20131.575</v>
          </cell>
          <cell r="F435">
            <v>20131.575</v>
          </cell>
          <cell r="G435">
            <v>20131.575</v>
          </cell>
          <cell r="H435">
            <v>20131.575</v>
          </cell>
          <cell r="I435">
            <v>20131.575</v>
          </cell>
          <cell r="J435">
            <v>20131.575</v>
          </cell>
          <cell r="K435">
            <v>20131.575</v>
          </cell>
          <cell r="L435">
            <v>20131.575</v>
          </cell>
          <cell r="M435">
            <v>20131.575</v>
          </cell>
          <cell r="N435">
            <v>20131.575</v>
          </cell>
          <cell r="O435">
            <v>20131.575</v>
          </cell>
        </row>
        <row r="436">
          <cell r="A436">
            <v>20131.575</v>
          </cell>
          <cell r="B436">
            <v>20131.575</v>
          </cell>
          <cell r="C436">
            <v>20131.575</v>
          </cell>
          <cell r="D436">
            <v>20131.575</v>
          </cell>
          <cell r="E436">
            <v>20131.575</v>
          </cell>
          <cell r="F436">
            <v>20131.575</v>
          </cell>
          <cell r="G436">
            <v>20131.575</v>
          </cell>
          <cell r="H436">
            <v>20131.575</v>
          </cell>
          <cell r="I436">
            <v>20131.575</v>
          </cell>
          <cell r="J436">
            <v>20131.575</v>
          </cell>
          <cell r="K436">
            <v>20131.575</v>
          </cell>
          <cell r="L436">
            <v>20131.575</v>
          </cell>
          <cell r="M436">
            <v>20131.575</v>
          </cell>
          <cell r="N436">
            <v>20131.575</v>
          </cell>
          <cell r="O436">
            <v>20131.575</v>
          </cell>
        </row>
        <row r="437">
          <cell r="A437">
            <v>20131.575</v>
          </cell>
          <cell r="B437">
            <v>20131.575</v>
          </cell>
          <cell r="C437">
            <v>20131.575</v>
          </cell>
          <cell r="D437">
            <v>20131.575</v>
          </cell>
          <cell r="E437">
            <v>20131.575</v>
          </cell>
          <cell r="F437">
            <v>20131.575</v>
          </cell>
          <cell r="G437">
            <v>20131.575</v>
          </cell>
          <cell r="H437">
            <v>20131.575</v>
          </cell>
          <cell r="I437">
            <v>20131.575</v>
          </cell>
          <cell r="J437">
            <v>20131.575</v>
          </cell>
          <cell r="K437">
            <v>20131.575</v>
          </cell>
          <cell r="L437">
            <v>20131.575</v>
          </cell>
          <cell r="M437">
            <v>20131.575</v>
          </cell>
          <cell r="N437">
            <v>20131.575</v>
          </cell>
          <cell r="O437">
            <v>20131.575</v>
          </cell>
        </row>
        <row r="438">
          <cell r="A438">
            <v>20131.575</v>
          </cell>
          <cell r="B438">
            <v>20131.575</v>
          </cell>
          <cell r="C438">
            <v>20131.575</v>
          </cell>
          <cell r="D438">
            <v>20131.575</v>
          </cell>
          <cell r="E438">
            <v>20131.575</v>
          </cell>
          <cell r="F438">
            <v>20131.575</v>
          </cell>
          <cell r="G438">
            <v>20131.575</v>
          </cell>
          <cell r="H438">
            <v>20131.575</v>
          </cell>
          <cell r="I438">
            <v>20131.575</v>
          </cell>
          <cell r="J438">
            <v>20131.575</v>
          </cell>
          <cell r="K438">
            <v>20131.575</v>
          </cell>
          <cell r="L438">
            <v>20131.575</v>
          </cell>
          <cell r="M438">
            <v>20131.575</v>
          </cell>
          <cell r="N438">
            <v>20131.575</v>
          </cell>
          <cell r="O438">
            <v>20131.575</v>
          </cell>
        </row>
        <row r="439">
          <cell r="A439">
            <v>20131.575</v>
          </cell>
          <cell r="B439">
            <v>20131.575</v>
          </cell>
          <cell r="C439">
            <v>20131.575</v>
          </cell>
          <cell r="D439">
            <v>20131.575</v>
          </cell>
          <cell r="E439">
            <v>20131.575</v>
          </cell>
          <cell r="F439">
            <v>20131.575</v>
          </cell>
          <cell r="G439">
            <v>20131.575</v>
          </cell>
          <cell r="H439">
            <v>20131.575</v>
          </cell>
          <cell r="I439">
            <v>20131.575</v>
          </cell>
          <cell r="J439">
            <v>20131.575</v>
          </cell>
          <cell r="K439">
            <v>20131.575</v>
          </cell>
          <cell r="L439">
            <v>20131.575</v>
          </cell>
          <cell r="M439">
            <v>20131.575</v>
          </cell>
          <cell r="N439">
            <v>20131.575</v>
          </cell>
          <cell r="O439">
            <v>20131.575</v>
          </cell>
        </row>
        <row r="440">
          <cell r="A440">
            <v>20131.575</v>
          </cell>
          <cell r="B440">
            <v>20131.575</v>
          </cell>
          <cell r="C440">
            <v>20131.575</v>
          </cell>
          <cell r="D440">
            <v>20131.575</v>
          </cell>
          <cell r="E440">
            <v>20131.575</v>
          </cell>
          <cell r="F440">
            <v>20131.575</v>
          </cell>
          <cell r="G440">
            <v>20131.575</v>
          </cell>
          <cell r="H440">
            <v>20131.575</v>
          </cell>
          <cell r="I440">
            <v>20131.575</v>
          </cell>
          <cell r="J440">
            <v>20131.575</v>
          </cell>
          <cell r="K440">
            <v>20131.575</v>
          </cell>
          <cell r="L440">
            <v>20131.575</v>
          </cell>
          <cell r="M440">
            <v>20131.575</v>
          </cell>
          <cell r="N440">
            <v>20131.575</v>
          </cell>
          <cell r="O440">
            <v>20131.575</v>
          </cell>
        </row>
        <row r="441">
          <cell r="A441">
            <v>20131.575</v>
          </cell>
          <cell r="B441">
            <v>20131.575</v>
          </cell>
          <cell r="C441">
            <v>20131.575</v>
          </cell>
          <cell r="D441">
            <v>20131.575</v>
          </cell>
          <cell r="E441">
            <v>20131.575</v>
          </cell>
          <cell r="F441">
            <v>20131.575</v>
          </cell>
          <cell r="G441">
            <v>20131.575</v>
          </cell>
          <cell r="H441">
            <v>20131.575</v>
          </cell>
          <cell r="I441">
            <v>20131.575</v>
          </cell>
          <cell r="J441">
            <v>20131.575</v>
          </cell>
          <cell r="K441">
            <v>20131.575</v>
          </cell>
          <cell r="L441">
            <v>20131.575</v>
          </cell>
          <cell r="M441">
            <v>20131.575</v>
          </cell>
          <cell r="N441">
            <v>20131.575</v>
          </cell>
          <cell r="O441">
            <v>20131.575</v>
          </cell>
        </row>
        <row r="442">
          <cell r="A442">
            <v>20131.575</v>
          </cell>
          <cell r="B442">
            <v>20131.575</v>
          </cell>
          <cell r="C442">
            <v>20131.575</v>
          </cell>
          <cell r="D442">
            <v>20131.575</v>
          </cell>
          <cell r="E442">
            <v>20131.575</v>
          </cell>
          <cell r="F442">
            <v>20131.575</v>
          </cell>
          <cell r="G442">
            <v>20131.575</v>
          </cell>
          <cell r="H442">
            <v>20131.575</v>
          </cell>
          <cell r="I442">
            <v>20131.575</v>
          </cell>
          <cell r="J442">
            <v>20131.575</v>
          </cell>
          <cell r="K442">
            <v>20131.575</v>
          </cell>
          <cell r="L442">
            <v>20131.575</v>
          </cell>
          <cell r="M442">
            <v>20131.575</v>
          </cell>
          <cell r="N442">
            <v>20131.575</v>
          </cell>
          <cell r="O442">
            <v>20131.575</v>
          </cell>
        </row>
        <row r="443">
          <cell r="A443">
            <v>20131.575</v>
          </cell>
          <cell r="B443">
            <v>20131.575</v>
          </cell>
          <cell r="C443">
            <v>20131.575</v>
          </cell>
          <cell r="D443">
            <v>20131.575</v>
          </cell>
          <cell r="E443">
            <v>20131.575</v>
          </cell>
          <cell r="F443">
            <v>20131.575</v>
          </cell>
          <cell r="G443">
            <v>20131.575</v>
          </cell>
          <cell r="H443">
            <v>20131.575</v>
          </cell>
          <cell r="I443">
            <v>20131.575</v>
          </cell>
          <cell r="J443">
            <v>20131.575</v>
          </cell>
          <cell r="K443">
            <v>20131.575</v>
          </cell>
          <cell r="L443">
            <v>20131.575</v>
          </cell>
          <cell r="M443">
            <v>20131.575</v>
          </cell>
          <cell r="N443">
            <v>20131.575</v>
          </cell>
          <cell r="O443">
            <v>20131.575</v>
          </cell>
        </row>
        <row r="444">
          <cell r="A444">
            <v>20131.575</v>
          </cell>
          <cell r="B444">
            <v>20131.575</v>
          </cell>
          <cell r="C444">
            <v>20131.575</v>
          </cell>
          <cell r="D444">
            <v>20131.575</v>
          </cell>
          <cell r="E444">
            <v>20131.575</v>
          </cell>
          <cell r="F444">
            <v>20131.575</v>
          </cell>
          <cell r="G444">
            <v>20131.575</v>
          </cell>
          <cell r="H444">
            <v>20131.575</v>
          </cell>
          <cell r="I444">
            <v>20131.575</v>
          </cell>
          <cell r="J444">
            <v>20131.575</v>
          </cell>
          <cell r="K444">
            <v>20131.575</v>
          </cell>
          <cell r="L444">
            <v>20131.575</v>
          </cell>
          <cell r="M444">
            <v>20131.575</v>
          </cell>
          <cell r="N444">
            <v>20131.575</v>
          </cell>
          <cell r="O444">
            <v>20131.575</v>
          </cell>
        </row>
        <row r="445">
          <cell r="A445">
            <v>20131.575</v>
          </cell>
          <cell r="B445">
            <v>20131.575</v>
          </cell>
          <cell r="C445">
            <v>20131.575</v>
          </cell>
          <cell r="D445">
            <v>20131.575</v>
          </cell>
          <cell r="E445">
            <v>20131.575</v>
          </cell>
          <cell r="F445">
            <v>20131.575</v>
          </cell>
          <cell r="G445">
            <v>20131.575</v>
          </cell>
          <cell r="H445">
            <v>20131.575</v>
          </cell>
          <cell r="I445">
            <v>20131.575</v>
          </cell>
          <cell r="J445">
            <v>20131.575</v>
          </cell>
          <cell r="K445">
            <v>20131.575</v>
          </cell>
          <cell r="L445">
            <v>20131.575</v>
          </cell>
          <cell r="M445">
            <v>20131.575</v>
          </cell>
          <cell r="N445">
            <v>20131.575</v>
          </cell>
          <cell r="O445">
            <v>20131.575</v>
          </cell>
        </row>
        <row r="446">
          <cell r="A446">
            <v>20131.575</v>
          </cell>
          <cell r="B446">
            <v>20131.575</v>
          </cell>
          <cell r="C446">
            <v>20131.575</v>
          </cell>
          <cell r="D446">
            <v>20131.575</v>
          </cell>
          <cell r="E446">
            <v>20131.575</v>
          </cell>
          <cell r="F446">
            <v>20131.575</v>
          </cell>
          <cell r="G446">
            <v>20131.575</v>
          </cell>
          <cell r="H446">
            <v>20131.575</v>
          </cell>
          <cell r="I446">
            <v>20131.575</v>
          </cell>
          <cell r="J446">
            <v>20131.575</v>
          </cell>
          <cell r="K446">
            <v>20131.575</v>
          </cell>
          <cell r="L446">
            <v>20131.575</v>
          </cell>
          <cell r="M446">
            <v>20131.575</v>
          </cell>
          <cell r="N446">
            <v>20131.575</v>
          </cell>
          <cell r="O446">
            <v>20131.575</v>
          </cell>
        </row>
        <row r="447">
          <cell r="A447">
            <v>20131.575</v>
          </cell>
          <cell r="B447">
            <v>20131.575</v>
          </cell>
          <cell r="C447">
            <v>20131.575</v>
          </cell>
          <cell r="D447">
            <v>20131.575</v>
          </cell>
          <cell r="E447">
            <v>20131.575</v>
          </cell>
          <cell r="F447">
            <v>20131.575</v>
          </cell>
          <cell r="G447">
            <v>20131.575</v>
          </cell>
          <cell r="H447">
            <v>20131.575</v>
          </cell>
          <cell r="I447">
            <v>20131.575</v>
          </cell>
          <cell r="J447">
            <v>20131.575</v>
          </cell>
          <cell r="K447">
            <v>20131.575</v>
          </cell>
          <cell r="L447">
            <v>20131.575</v>
          </cell>
          <cell r="M447">
            <v>20131.575</v>
          </cell>
          <cell r="N447">
            <v>20131.575</v>
          </cell>
          <cell r="O447">
            <v>20131.575</v>
          </cell>
        </row>
        <row r="448">
          <cell r="A448">
            <v>20131.575</v>
          </cell>
          <cell r="B448">
            <v>20131.575</v>
          </cell>
          <cell r="C448">
            <v>20131.575</v>
          </cell>
          <cell r="D448">
            <v>20131.575</v>
          </cell>
          <cell r="E448">
            <v>20131.575</v>
          </cell>
          <cell r="F448">
            <v>20131.575</v>
          </cell>
          <cell r="G448">
            <v>20131.575</v>
          </cell>
          <cell r="H448">
            <v>20131.575</v>
          </cell>
          <cell r="I448">
            <v>20131.575</v>
          </cell>
          <cell r="J448">
            <v>20131.575</v>
          </cell>
          <cell r="K448">
            <v>20131.575</v>
          </cell>
          <cell r="L448">
            <v>20131.575</v>
          </cell>
          <cell r="M448">
            <v>20131.575</v>
          </cell>
          <cell r="N448">
            <v>20131.575</v>
          </cell>
          <cell r="O448">
            <v>20131.575</v>
          </cell>
        </row>
        <row r="449">
          <cell r="A449">
            <v>20131.575</v>
          </cell>
          <cell r="B449">
            <v>20131.575</v>
          </cell>
          <cell r="C449">
            <v>20131.575</v>
          </cell>
          <cell r="D449">
            <v>20131.575</v>
          </cell>
          <cell r="E449">
            <v>20131.575</v>
          </cell>
          <cell r="F449">
            <v>20131.575</v>
          </cell>
          <cell r="G449">
            <v>20131.575</v>
          </cell>
          <cell r="H449">
            <v>20131.575</v>
          </cell>
          <cell r="I449">
            <v>20131.575</v>
          </cell>
          <cell r="J449">
            <v>20131.575</v>
          </cell>
          <cell r="K449">
            <v>20131.575</v>
          </cell>
          <cell r="L449">
            <v>20131.575</v>
          </cell>
          <cell r="M449">
            <v>20131.575</v>
          </cell>
          <cell r="N449">
            <v>20131.575</v>
          </cell>
          <cell r="O449">
            <v>20131.575</v>
          </cell>
        </row>
        <row r="450">
          <cell r="A450">
            <v>20131.575</v>
          </cell>
          <cell r="B450">
            <v>20131.575</v>
          </cell>
          <cell r="C450">
            <v>20131.575</v>
          </cell>
          <cell r="D450">
            <v>20131.575</v>
          </cell>
          <cell r="E450">
            <v>20131.575</v>
          </cell>
          <cell r="F450">
            <v>20131.575</v>
          </cell>
          <cell r="G450">
            <v>20131.575</v>
          </cell>
          <cell r="H450">
            <v>20131.575</v>
          </cell>
          <cell r="I450">
            <v>20131.575</v>
          </cell>
          <cell r="J450">
            <v>20131.575</v>
          </cell>
          <cell r="K450">
            <v>20131.575</v>
          </cell>
          <cell r="L450">
            <v>20131.575</v>
          </cell>
          <cell r="M450">
            <v>20131.575</v>
          </cell>
          <cell r="N450">
            <v>20131.575</v>
          </cell>
          <cell r="O450">
            <v>20131.575</v>
          </cell>
        </row>
        <row r="451">
          <cell r="A451">
            <v>20131.575</v>
          </cell>
          <cell r="B451">
            <v>20131.575</v>
          </cell>
          <cell r="C451">
            <v>20131.575</v>
          </cell>
          <cell r="D451">
            <v>20131.575</v>
          </cell>
          <cell r="E451">
            <v>20131.575</v>
          </cell>
          <cell r="F451">
            <v>20131.575</v>
          </cell>
          <cell r="G451">
            <v>20131.575</v>
          </cell>
          <cell r="H451">
            <v>20131.575</v>
          </cell>
          <cell r="I451">
            <v>20131.575</v>
          </cell>
          <cell r="J451">
            <v>20131.575</v>
          </cell>
          <cell r="K451">
            <v>20131.575</v>
          </cell>
          <cell r="L451">
            <v>20131.575</v>
          </cell>
          <cell r="M451">
            <v>20131.575</v>
          </cell>
          <cell r="N451">
            <v>20131.575</v>
          </cell>
          <cell r="O451">
            <v>20131.575</v>
          </cell>
        </row>
        <row r="452">
          <cell r="A452">
            <v>20131.575</v>
          </cell>
          <cell r="B452">
            <v>20131.575</v>
          </cell>
          <cell r="C452">
            <v>20131.575</v>
          </cell>
          <cell r="D452">
            <v>20131.575</v>
          </cell>
          <cell r="E452">
            <v>20131.575</v>
          </cell>
          <cell r="F452">
            <v>20131.575</v>
          </cell>
          <cell r="G452">
            <v>20131.575</v>
          </cell>
          <cell r="H452">
            <v>20131.575</v>
          </cell>
          <cell r="I452">
            <v>20131.575</v>
          </cell>
          <cell r="J452">
            <v>20131.575</v>
          </cell>
          <cell r="K452">
            <v>20131.575</v>
          </cell>
          <cell r="L452">
            <v>20131.575</v>
          </cell>
          <cell r="M452">
            <v>20131.575</v>
          </cell>
          <cell r="N452">
            <v>20131.575</v>
          </cell>
          <cell r="O452">
            <v>20131.575</v>
          </cell>
        </row>
        <row r="453">
          <cell r="A453">
            <v>20131.575</v>
          </cell>
          <cell r="B453">
            <v>20131.575</v>
          </cell>
          <cell r="C453">
            <v>20131.575</v>
          </cell>
          <cell r="D453">
            <v>20131.575</v>
          </cell>
          <cell r="E453">
            <v>20131.575</v>
          </cell>
          <cell r="F453">
            <v>20131.575</v>
          </cell>
          <cell r="G453">
            <v>20131.575</v>
          </cell>
          <cell r="H453">
            <v>20131.575</v>
          </cell>
          <cell r="I453">
            <v>20131.575</v>
          </cell>
          <cell r="J453">
            <v>20131.575</v>
          </cell>
          <cell r="K453">
            <v>20131.575</v>
          </cell>
          <cell r="L453">
            <v>20131.575</v>
          </cell>
          <cell r="M453">
            <v>20131.575</v>
          </cell>
          <cell r="N453">
            <v>20131.575</v>
          </cell>
          <cell r="O453">
            <v>20131.575</v>
          </cell>
        </row>
        <row r="454">
          <cell r="A454">
            <v>20131.575</v>
          </cell>
          <cell r="B454">
            <v>20131.575</v>
          </cell>
          <cell r="C454">
            <v>20131.575</v>
          </cell>
          <cell r="D454">
            <v>20131.575</v>
          </cell>
          <cell r="E454">
            <v>20131.575</v>
          </cell>
          <cell r="F454">
            <v>20131.575</v>
          </cell>
          <cell r="G454">
            <v>20131.575</v>
          </cell>
          <cell r="H454">
            <v>20131.575</v>
          </cell>
          <cell r="I454">
            <v>20131.575</v>
          </cell>
          <cell r="J454">
            <v>20131.575</v>
          </cell>
          <cell r="K454">
            <v>20131.575</v>
          </cell>
          <cell r="L454">
            <v>20131.575</v>
          </cell>
          <cell r="M454">
            <v>20131.575</v>
          </cell>
          <cell r="N454">
            <v>20131.575</v>
          </cell>
          <cell r="O454">
            <v>20131.575</v>
          </cell>
        </row>
        <row r="455">
          <cell r="A455">
            <v>20131.575</v>
          </cell>
          <cell r="B455">
            <v>20131.575</v>
          </cell>
          <cell r="C455">
            <v>20131.575</v>
          </cell>
          <cell r="D455">
            <v>20131.575</v>
          </cell>
          <cell r="E455">
            <v>20131.575</v>
          </cell>
          <cell r="F455">
            <v>20131.575</v>
          </cell>
          <cell r="G455">
            <v>20131.575</v>
          </cell>
          <cell r="H455">
            <v>20131.575</v>
          </cell>
          <cell r="I455">
            <v>20131.575</v>
          </cell>
          <cell r="J455">
            <v>20131.575</v>
          </cell>
          <cell r="K455">
            <v>20131.575</v>
          </cell>
          <cell r="L455">
            <v>20131.575</v>
          </cell>
          <cell r="M455">
            <v>20131.575</v>
          </cell>
          <cell r="N455">
            <v>20131.575</v>
          </cell>
          <cell r="O455">
            <v>20131.575</v>
          </cell>
        </row>
        <row r="456">
          <cell r="A456">
            <v>20131.575</v>
          </cell>
          <cell r="B456">
            <v>20131.575</v>
          </cell>
          <cell r="C456">
            <v>20131.575</v>
          </cell>
          <cell r="D456">
            <v>20131.575</v>
          </cell>
          <cell r="E456">
            <v>20131.575</v>
          </cell>
          <cell r="F456">
            <v>20131.575</v>
          </cell>
          <cell r="G456">
            <v>20131.575</v>
          </cell>
          <cell r="H456">
            <v>20131.575</v>
          </cell>
          <cell r="I456">
            <v>20131.575</v>
          </cell>
          <cell r="J456">
            <v>20131.575</v>
          </cell>
          <cell r="K456">
            <v>20131.575</v>
          </cell>
          <cell r="L456">
            <v>20131.575</v>
          </cell>
          <cell r="M456">
            <v>20131.575</v>
          </cell>
          <cell r="N456">
            <v>20131.575</v>
          </cell>
          <cell r="O456">
            <v>20131.575</v>
          </cell>
        </row>
        <row r="457">
          <cell r="A457">
            <v>20131.575</v>
          </cell>
          <cell r="B457">
            <v>20131.575</v>
          </cell>
          <cell r="C457">
            <v>20131.575</v>
          </cell>
          <cell r="D457">
            <v>20131.575</v>
          </cell>
          <cell r="E457">
            <v>20131.575</v>
          </cell>
          <cell r="F457">
            <v>20131.575</v>
          </cell>
          <cell r="G457">
            <v>20131.575</v>
          </cell>
          <cell r="H457">
            <v>20131.575</v>
          </cell>
          <cell r="I457">
            <v>20131.575</v>
          </cell>
          <cell r="J457">
            <v>20131.575</v>
          </cell>
          <cell r="K457">
            <v>20131.575</v>
          </cell>
          <cell r="L457">
            <v>20131.575</v>
          </cell>
          <cell r="M457">
            <v>20131.575</v>
          </cell>
          <cell r="N457">
            <v>20131.575</v>
          </cell>
          <cell r="O457">
            <v>20131.575</v>
          </cell>
        </row>
        <row r="458">
          <cell r="A458">
            <v>20131.575</v>
          </cell>
          <cell r="B458">
            <v>20131.575</v>
          </cell>
          <cell r="C458">
            <v>20131.575</v>
          </cell>
          <cell r="D458">
            <v>20131.575</v>
          </cell>
          <cell r="E458">
            <v>20131.575</v>
          </cell>
          <cell r="F458">
            <v>20131.575</v>
          </cell>
          <cell r="G458">
            <v>20131.575</v>
          </cell>
          <cell r="H458">
            <v>20131.575</v>
          </cell>
          <cell r="I458">
            <v>20131.575</v>
          </cell>
          <cell r="J458">
            <v>20131.575</v>
          </cell>
          <cell r="K458">
            <v>20131.575</v>
          </cell>
          <cell r="L458">
            <v>20131.575</v>
          </cell>
          <cell r="M458">
            <v>20131.575</v>
          </cell>
          <cell r="N458">
            <v>20131.575</v>
          </cell>
          <cell r="O458">
            <v>20131.575</v>
          </cell>
        </row>
        <row r="459">
          <cell r="A459">
            <v>20131.575</v>
          </cell>
          <cell r="B459">
            <v>20131.575</v>
          </cell>
          <cell r="C459">
            <v>20131.575</v>
          </cell>
          <cell r="D459">
            <v>20131.575</v>
          </cell>
          <cell r="E459">
            <v>20131.575</v>
          </cell>
          <cell r="F459">
            <v>20131.575</v>
          </cell>
          <cell r="G459">
            <v>20131.575</v>
          </cell>
          <cell r="H459">
            <v>20131.575</v>
          </cell>
          <cell r="I459">
            <v>20131.575</v>
          </cell>
          <cell r="J459">
            <v>20131.575</v>
          </cell>
          <cell r="K459">
            <v>20131.575</v>
          </cell>
          <cell r="L459">
            <v>20131.575</v>
          </cell>
          <cell r="M459">
            <v>20131.575</v>
          </cell>
          <cell r="N459">
            <v>20131.575</v>
          </cell>
          <cell r="O459">
            <v>20131.575</v>
          </cell>
        </row>
        <row r="460">
          <cell r="A460">
            <v>20131.575</v>
          </cell>
          <cell r="B460">
            <v>20131.575</v>
          </cell>
          <cell r="C460">
            <v>20131.575</v>
          </cell>
          <cell r="D460">
            <v>20131.575</v>
          </cell>
          <cell r="E460">
            <v>20131.575</v>
          </cell>
          <cell r="F460">
            <v>20131.575</v>
          </cell>
          <cell r="G460">
            <v>20131.575</v>
          </cell>
          <cell r="H460">
            <v>20131.575</v>
          </cell>
          <cell r="I460">
            <v>20131.575</v>
          </cell>
          <cell r="J460">
            <v>20131.575</v>
          </cell>
          <cell r="K460">
            <v>20131.575</v>
          </cell>
          <cell r="L460">
            <v>20131.575</v>
          </cell>
          <cell r="M460">
            <v>20131.575</v>
          </cell>
          <cell r="N460">
            <v>20131.575</v>
          </cell>
          <cell r="O460">
            <v>20131.575</v>
          </cell>
        </row>
        <row r="461">
          <cell r="A461">
            <v>20131.575</v>
          </cell>
          <cell r="B461">
            <v>20131.575</v>
          </cell>
          <cell r="C461">
            <v>20131.575</v>
          </cell>
          <cell r="D461">
            <v>20131.575</v>
          </cell>
          <cell r="E461">
            <v>20131.575</v>
          </cell>
          <cell r="F461">
            <v>20131.575</v>
          </cell>
          <cell r="G461">
            <v>20131.575</v>
          </cell>
          <cell r="H461">
            <v>20131.575</v>
          </cell>
          <cell r="I461">
            <v>20131.575</v>
          </cell>
          <cell r="J461">
            <v>20131.575</v>
          </cell>
          <cell r="K461">
            <v>20131.575</v>
          </cell>
          <cell r="L461">
            <v>20131.575</v>
          </cell>
          <cell r="M461">
            <v>20131.575</v>
          </cell>
          <cell r="N461">
            <v>20131.575</v>
          </cell>
          <cell r="O461">
            <v>20131.575</v>
          </cell>
        </row>
        <row r="462">
          <cell r="A462">
            <v>20131.575</v>
          </cell>
          <cell r="B462">
            <v>20131.575</v>
          </cell>
          <cell r="C462">
            <v>20131.575</v>
          </cell>
          <cell r="D462">
            <v>20131.575</v>
          </cell>
          <cell r="E462">
            <v>20131.575</v>
          </cell>
          <cell r="F462">
            <v>20131.575</v>
          </cell>
          <cell r="G462">
            <v>20131.575</v>
          </cell>
          <cell r="H462">
            <v>20131.575</v>
          </cell>
          <cell r="I462">
            <v>20131.575</v>
          </cell>
          <cell r="J462">
            <v>20131.575</v>
          </cell>
          <cell r="K462">
            <v>20131.575</v>
          </cell>
          <cell r="L462">
            <v>20131.575</v>
          </cell>
          <cell r="M462">
            <v>20131.575</v>
          </cell>
          <cell r="N462">
            <v>20131.575</v>
          </cell>
          <cell r="O462">
            <v>20131.575</v>
          </cell>
        </row>
        <row r="463">
          <cell r="A463">
            <v>20131.575</v>
          </cell>
          <cell r="B463">
            <v>20131.575</v>
          </cell>
          <cell r="C463">
            <v>20131.575</v>
          </cell>
          <cell r="D463">
            <v>20131.575</v>
          </cell>
          <cell r="E463">
            <v>20131.575</v>
          </cell>
          <cell r="F463">
            <v>20131.575</v>
          </cell>
          <cell r="G463">
            <v>20131.575</v>
          </cell>
          <cell r="H463">
            <v>20131.575</v>
          </cell>
          <cell r="I463">
            <v>20131.575</v>
          </cell>
          <cell r="J463">
            <v>20131.575</v>
          </cell>
          <cell r="K463">
            <v>20131.575</v>
          </cell>
          <cell r="L463">
            <v>20131.575</v>
          </cell>
          <cell r="M463">
            <v>20131.575</v>
          </cell>
          <cell r="N463">
            <v>20131.575</v>
          </cell>
          <cell r="O463">
            <v>20131.575</v>
          </cell>
        </row>
        <row r="464">
          <cell r="A464">
            <v>20131.575</v>
          </cell>
          <cell r="B464">
            <v>20131.575</v>
          </cell>
          <cell r="C464">
            <v>20131.575</v>
          </cell>
          <cell r="D464">
            <v>20131.575</v>
          </cell>
          <cell r="E464">
            <v>20131.575</v>
          </cell>
          <cell r="F464">
            <v>20131.575</v>
          </cell>
          <cell r="G464">
            <v>20131.575</v>
          </cell>
          <cell r="H464">
            <v>20131.575</v>
          </cell>
          <cell r="I464">
            <v>20131.575</v>
          </cell>
          <cell r="J464">
            <v>20131.575</v>
          </cell>
          <cell r="K464">
            <v>20131.575</v>
          </cell>
          <cell r="L464">
            <v>20131.575</v>
          </cell>
          <cell r="M464">
            <v>20131.575</v>
          </cell>
          <cell r="N464">
            <v>20131.575</v>
          </cell>
          <cell r="O464">
            <v>20131.575</v>
          </cell>
        </row>
        <row r="465">
          <cell r="A465">
            <v>20131.575</v>
          </cell>
          <cell r="B465">
            <v>20131.575</v>
          </cell>
          <cell r="C465">
            <v>20131.575</v>
          </cell>
          <cell r="D465">
            <v>20131.575</v>
          </cell>
          <cell r="E465">
            <v>20131.575</v>
          </cell>
          <cell r="F465">
            <v>20131.575</v>
          </cell>
          <cell r="G465">
            <v>20131.575</v>
          </cell>
          <cell r="H465">
            <v>20131.575</v>
          </cell>
          <cell r="I465">
            <v>20131.575</v>
          </cell>
          <cell r="J465">
            <v>20131.575</v>
          </cell>
          <cell r="K465">
            <v>20131.575</v>
          </cell>
          <cell r="L465">
            <v>20131.575</v>
          </cell>
          <cell r="M465">
            <v>20131.575</v>
          </cell>
          <cell r="N465">
            <v>20131.575</v>
          </cell>
          <cell r="O465">
            <v>20131.575</v>
          </cell>
        </row>
        <row r="466">
          <cell r="A466">
            <v>20131.575</v>
          </cell>
          <cell r="B466">
            <v>20131.575</v>
          </cell>
          <cell r="C466">
            <v>20131.575</v>
          </cell>
          <cell r="D466">
            <v>20131.575</v>
          </cell>
          <cell r="E466">
            <v>20131.575</v>
          </cell>
          <cell r="F466">
            <v>20131.575</v>
          </cell>
          <cell r="G466">
            <v>20131.575</v>
          </cell>
          <cell r="H466">
            <v>20131.575</v>
          </cell>
          <cell r="I466">
            <v>20131.575</v>
          </cell>
          <cell r="J466">
            <v>20131.575</v>
          </cell>
          <cell r="K466">
            <v>20131.575</v>
          </cell>
          <cell r="L466">
            <v>20131.575</v>
          </cell>
          <cell r="M466">
            <v>20131.575</v>
          </cell>
          <cell r="N466">
            <v>20131.575</v>
          </cell>
          <cell r="O466">
            <v>20131.575</v>
          </cell>
        </row>
        <row r="467">
          <cell r="A467">
            <v>20131.575</v>
          </cell>
          <cell r="B467">
            <v>20131.575</v>
          </cell>
          <cell r="C467">
            <v>20131.575</v>
          </cell>
          <cell r="D467">
            <v>20131.575</v>
          </cell>
          <cell r="E467">
            <v>20131.575</v>
          </cell>
          <cell r="F467">
            <v>20131.575</v>
          </cell>
          <cell r="G467">
            <v>20131.575</v>
          </cell>
          <cell r="H467">
            <v>20131.575</v>
          </cell>
          <cell r="I467">
            <v>20131.575</v>
          </cell>
          <cell r="J467">
            <v>20131.575</v>
          </cell>
          <cell r="K467">
            <v>20131.575</v>
          </cell>
          <cell r="L467">
            <v>20131.575</v>
          </cell>
          <cell r="M467">
            <v>20131.575</v>
          </cell>
          <cell r="N467">
            <v>20131.575</v>
          </cell>
          <cell r="O467">
            <v>20131.575</v>
          </cell>
        </row>
        <row r="468">
          <cell r="A468">
            <v>20131.575</v>
          </cell>
          <cell r="B468">
            <v>20131.575</v>
          </cell>
          <cell r="C468">
            <v>20131.575</v>
          </cell>
          <cell r="D468">
            <v>20131.575</v>
          </cell>
          <cell r="E468">
            <v>20131.575</v>
          </cell>
          <cell r="F468">
            <v>20131.575</v>
          </cell>
          <cell r="G468">
            <v>20131.575</v>
          </cell>
          <cell r="H468">
            <v>20131.575</v>
          </cell>
          <cell r="I468">
            <v>20131.575</v>
          </cell>
          <cell r="J468">
            <v>20131.575</v>
          </cell>
          <cell r="K468">
            <v>20131.575</v>
          </cell>
          <cell r="L468">
            <v>20131.575</v>
          </cell>
          <cell r="M468">
            <v>20131.575</v>
          </cell>
          <cell r="N468">
            <v>20131.575</v>
          </cell>
          <cell r="O468">
            <v>20131.575</v>
          </cell>
        </row>
        <row r="469">
          <cell r="A469">
            <v>20131.575</v>
          </cell>
          <cell r="B469">
            <v>20131.575</v>
          </cell>
          <cell r="C469">
            <v>20131.575</v>
          </cell>
          <cell r="D469">
            <v>20131.575</v>
          </cell>
          <cell r="E469">
            <v>20131.575</v>
          </cell>
          <cell r="F469">
            <v>20131.575</v>
          </cell>
          <cell r="G469">
            <v>20131.575</v>
          </cell>
          <cell r="H469">
            <v>20131.575</v>
          </cell>
          <cell r="I469">
            <v>20131.575</v>
          </cell>
          <cell r="J469">
            <v>20131.575</v>
          </cell>
          <cell r="K469">
            <v>20131.575</v>
          </cell>
          <cell r="L469">
            <v>20131.575</v>
          </cell>
          <cell r="M469">
            <v>20131.575</v>
          </cell>
          <cell r="N469">
            <v>20131.575</v>
          </cell>
          <cell r="O469">
            <v>20131.575</v>
          </cell>
        </row>
        <row r="470">
          <cell r="A470">
            <v>20131.575</v>
          </cell>
          <cell r="B470">
            <v>20131.575</v>
          </cell>
          <cell r="C470">
            <v>20131.575</v>
          </cell>
          <cell r="D470">
            <v>20131.575</v>
          </cell>
          <cell r="E470">
            <v>20131.575</v>
          </cell>
          <cell r="F470">
            <v>20131.575</v>
          </cell>
          <cell r="G470">
            <v>20131.575</v>
          </cell>
          <cell r="H470">
            <v>20131.575</v>
          </cell>
          <cell r="I470">
            <v>20131.575</v>
          </cell>
          <cell r="J470">
            <v>20131.575</v>
          </cell>
          <cell r="K470">
            <v>20131.575</v>
          </cell>
          <cell r="L470">
            <v>20131.575</v>
          </cell>
          <cell r="M470">
            <v>20131.575</v>
          </cell>
          <cell r="N470">
            <v>20131.575</v>
          </cell>
          <cell r="O470">
            <v>20131.575</v>
          </cell>
        </row>
        <row r="471">
          <cell r="A471">
            <v>20131.575</v>
          </cell>
          <cell r="B471">
            <v>20131.575</v>
          </cell>
          <cell r="C471">
            <v>20131.575</v>
          </cell>
          <cell r="D471">
            <v>20131.575</v>
          </cell>
          <cell r="E471">
            <v>20131.575</v>
          </cell>
          <cell r="F471">
            <v>20131.575</v>
          </cell>
          <cell r="G471">
            <v>20131.575</v>
          </cell>
          <cell r="H471">
            <v>20131.575</v>
          </cell>
          <cell r="I471">
            <v>20131.575</v>
          </cell>
          <cell r="J471">
            <v>20131.575</v>
          </cell>
          <cell r="K471">
            <v>20131.575</v>
          </cell>
          <cell r="L471">
            <v>20131.575</v>
          </cell>
          <cell r="M471">
            <v>20131.575</v>
          </cell>
          <cell r="N471">
            <v>20131.575</v>
          </cell>
          <cell r="O471">
            <v>20131.575</v>
          </cell>
        </row>
        <row r="472">
          <cell r="A472">
            <v>20131.575</v>
          </cell>
          <cell r="B472">
            <v>20131.575</v>
          </cell>
          <cell r="C472">
            <v>20131.575</v>
          </cell>
          <cell r="D472">
            <v>20131.575</v>
          </cell>
          <cell r="E472">
            <v>20131.575</v>
          </cell>
          <cell r="F472">
            <v>20131.575</v>
          </cell>
          <cell r="G472">
            <v>20131.575</v>
          </cell>
          <cell r="H472">
            <v>20131.575</v>
          </cell>
          <cell r="I472">
            <v>20131.575</v>
          </cell>
          <cell r="J472">
            <v>20131.575</v>
          </cell>
          <cell r="K472">
            <v>20131.575</v>
          </cell>
          <cell r="L472">
            <v>20131.575</v>
          </cell>
          <cell r="M472">
            <v>20131.575</v>
          </cell>
          <cell r="N472">
            <v>20131.575</v>
          </cell>
          <cell r="O472">
            <v>20131.575</v>
          </cell>
        </row>
        <row r="473">
          <cell r="A473">
            <v>20131.575</v>
          </cell>
          <cell r="B473">
            <v>20131.575</v>
          </cell>
          <cell r="C473">
            <v>20131.575</v>
          </cell>
          <cell r="D473">
            <v>20131.575</v>
          </cell>
          <cell r="E473">
            <v>20131.575</v>
          </cell>
          <cell r="F473">
            <v>20131.575</v>
          </cell>
          <cell r="G473">
            <v>20131.575</v>
          </cell>
          <cell r="H473">
            <v>20131.575</v>
          </cell>
          <cell r="I473">
            <v>20131.575</v>
          </cell>
          <cell r="J473">
            <v>20131.575</v>
          </cell>
          <cell r="K473">
            <v>20131.575</v>
          </cell>
          <cell r="L473">
            <v>20131.575</v>
          </cell>
          <cell r="M473">
            <v>20131.575</v>
          </cell>
          <cell r="N473">
            <v>20131.575</v>
          </cell>
          <cell r="O473">
            <v>20131.575</v>
          </cell>
        </row>
        <row r="474">
          <cell r="A474">
            <v>20131.575</v>
          </cell>
          <cell r="B474">
            <v>20131.575</v>
          </cell>
          <cell r="C474">
            <v>20131.575</v>
          </cell>
          <cell r="D474">
            <v>20131.575</v>
          </cell>
          <cell r="E474">
            <v>20131.575</v>
          </cell>
          <cell r="F474">
            <v>20131.575</v>
          </cell>
          <cell r="G474">
            <v>20131.575</v>
          </cell>
          <cell r="H474">
            <v>20131.575</v>
          </cell>
          <cell r="I474">
            <v>20131.575</v>
          </cell>
          <cell r="J474">
            <v>20131.575</v>
          </cell>
          <cell r="K474">
            <v>20131.575</v>
          </cell>
          <cell r="L474">
            <v>20131.575</v>
          </cell>
          <cell r="M474">
            <v>20131.575</v>
          </cell>
          <cell r="N474">
            <v>20131.575</v>
          </cell>
          <cell r="O474">
            <v>20131.575</v>
          </cell>
        </row>
        <row r="475">
          <cell r="A475">
            <v>20131.575</v>
          </cell>
          <cell r="B475">
            <v>20131.575</v>
          </cell>
          <cell r="C475">
            <v>20131.575</v>
          </cell>
          <cell r="D475">
            <v>20131.575</v>
          </cell>
          <cell r="E475">
            <v>20131.575</v>
          </cell>
          <cell r="F475">
            <v>20131.575</v>
          </cell>
          <cell r="G475">
            <v>20131.575</v>
          </cell>
          <cell r="H475">
            <v>20131.575</v>
          </cell>
          <cell r="I475">
            <v>20131.575</v>
          </cell>
          <cell r="J475">
            <v>20131.575</v>
          </cell>
          <cell r="K475">
            <v>20131.575</v>
          </cell>
          <cell r="L475">
            <v>20131.575</v>
          </cell>
          <cell r="M475">
            <v>20131.575</v>
          </cell>
          <cell r="N475">
            <v>20131.575</v>
          </cell>
          <cell r="O475">
            <v>20131.575</v>
          </cell>
        </row>
        <row r="476">
          <cell r="A476">
            <v>20131.575</v>
          </cell>
          <cell r="B476">
            <v>20131.575</v>
          </cell>
          <cell r="C476">
            <v>20131.575</v>
          </cell>
          <cell r="D476">
            <v>20131.575</v>
          </cell>
          <cell r="E476">
            <v>20131.575</v>
          </cell>
          <cell r="F476">
            <v>20131.575</v>
          </cell>
          <cell r="G476">
            <v>20131.575</v>
          </cell>
          <cell r="H476">
            <v>20131.575</v>
          </cell>
          <cell r="I476">
            <v>20131.575</v>
          </cell>
          <cell r="J476">
            <v>20131.575</v>
          </cell>
          <cell r="K476">
            <v>20131.575</v>
          </cell>
          <cell r="L476">
            <v>20131.575</v>
          </cell>
          <cell r="M476">
            <v>20131.575</v>
          </cell>
          <cell r="N476">
            <v>20131.575</v>
          </cell>
          <cell r="O476">
            <v>20131.575</v>
          </cell>
        </row>
        <row r="477">
          <cell r="A477">
            <v>20131.575</v>
          </cell>
          <cell r="B477">
            <v>20131.575</v>
          </cell>
          <cell r="C477">
            <v>20131.575</v>
          </cell>
          <cell r="D477">
            <v>20131.575</v>
          </cell>
          <cell r="E477">
            <v>20131.575</v>
          </cell>
          <cell r="F477">
            <v>20131.575</v>
          </cell>
          <cell r="G477">
            <v>20131.575</v>
          </cell>
          <cell r="H477">
            <v>20131.575</v>
          </cell>
          <cell r="I477">
            <v>20131.575</v>
          </cell>
          <cell r="J477">
            <v>20131.575</v>
          </cell>
          <cell r="K477">
            <v>20131.575</v>
          </cell>
          <cell r="L477">
            <v>20131.575</v>
          </cell>
          <cell r="M477">
            <v>20131.575</v>
          </cell>
          <cell r="N477">
            <v>20131.575</v>
          </cell>
          <cell r="O477">
            <v>20131.575</v>
          </cell>
        </row>
        <row r="478">
          <cell r="A478">
            <v>20131.575</v>
          </cell>
          <cell r="B478">
            <v>20131.575</v>
          </cell>
          <cell r="C478">
            <v>20131.575</v>
          </cell>
          <cell r="D478">
            <v>20131.575</v>
          </cell>
          <cell r="E478">
            <v>20131.575</v>
          </cell>
          <cell r="F478">
            <v>20131.575</v>
          </cell>
          <cell r="G478">
            <v>20131.575</v>
          </cell>
          <cell r="H478">
            <v>20131.575</v>
          </cell>
          <cell r="I478">
            <v>20131.575</v>
          </cell>
          <cell r="J478">
            <v>20131.575</v>
          </cell>
          <cell r="K478">
            <v>20131.575</v>
          </cell>
          <cell r="L478">
            <v>20131.575</v>
          </cell>
          <cell r="M478">
            <v>20131.575</v>
          </cell>
          <cell r="N478">
            <v>20131.575</v>
          </cell>
          <cell r="O478">
            <v>20131.575</v>
          </cell>
        </row>
        <row r="479">
          <cell r="A479">
            <v>20131.575</v>
          </cell>
          <cell r="B479">
            <v>20131.575</v>
          </cell>
          <cell r="C479">
            <v>20131.575</v>
          </cell>
          <cell r="D479">
            <v>20131.575</v>
          </cell>
          <cell r="E479">
            <v>20131.575</v>
          </cell>
          <cell r="F479">
            <v>20131.575</v>
          </cell>
          <cell r="G479">
            <v>20131.575</v>
          </cell>
          <cell r="H479">
            <v>20131.575</v>
          </cell>
          <cell r="I479">
            <v>20131.575</v>
          </cell>
          <cell r="J479">
            <v>20131.575</v>
          </cell>
          <cell r="K479">
            <v>20131.575</v>
          </cell>
          <cell r="L479">
            <v>20131.575</v>
          </cell>
          <cell r="M479">
            <v>20131.575</v>
          </cell>
          <cell r="N479">
            <v>20131.575</v>
          </cell>
          <cell r="O479">
            <v>20131.575</v>
          </cell>
        </row>
        <row r="480">
          <cell r="A480">
            <v>20131.575</v>
          </cell>
          <cell r="B480">
            <v>20131.575</v>
          </cell>
          <cell r="C480">
            <v>20131.575</v>
          </cell>
          <cell r="D480">
            <v>20131.575</v>
          </cell>
          <cell r="E480">
            <v>20131.575</v>
          </cell>
          <cell r="F480">
            <v>20131.575</v>
          </cell>
          <cell r="G480">
            <v>20131.575</v>
          </cell>
          <cell r="H480">
            <v>20131.575</v>
          </cell>
          <cell r="I480">
            <v>20131.575</v>
          </cell>
          <cell r="J480">
            <v>20131.575</v>
          </cell>
          <cell r="K480">
            <v>20131.575</v>
          </cell>
          <cell r="L480">
            <v>20131.575</v>
          </cell>
          <cell r="M480">
            <v>20131.575</v>
          </cell>
          <cell r="N480">
            <v>20131.575</v>
          </cell>
          <cell r="O480">
            <v>20131.575</v>
          </cell>
        </row>
        <row r="481">
          <cell r="A481">
            <v>20131.575</v>
          </cell>
          <cell r="B481">
            <v>20131.575</v>
          </cell>
          <cell r="C481">
            <v>20131.575</v>
          </cell>
          <cell r="D481">
            <v>20131.575</v>
          </cell>
          <cell r="E481">
            <v>20131.575</v>
          </cell>
          <cell r="F481">
            <v>20131.575</v>
          </cell>
          <cell r="G481">
            <v>20131.575</v>
          </cell>
          <cell r="H481">
            <v>20131.575</v>
          </cell>
          <cell r="I481">
            <v>20131.575</v>
          </cell>
          <cell r="J481">
            <v>20131.575</v>
          </cell>
          <cell r="K481">
            <v>20131.575</v>
          </cell>
          <cell r="L481">
            <v>20131.575</v>
          </cell>
          <cell r="M481">
            <v>20131.575</v>
          </cell>
          <cell r="N481">
            <v>20131.575</v>
          </cell>
          <cell r="O481">
            <v>20131.575</v>
          </cell>
        </row>
        <row r="482">
          <cell r="A482">
            <v>20131.575</v>
          </cell>
          <cell r="B482">
            <v>20131.575</v>
          </cell>
          <cell r="C482">
            <v>20131.575</v>
          </cell>
          <cell r="D482">
            <v>20131.575</v>
          </cell>
          <cell r="E482">
            <v>20131.575</v>
          </cell>
          <cell r="F482">
            <v>20131.575</v>
          </cell>
          <cell r="G482">
            <v>20131.575</v>
          </cell>
          <cell r="H482">
            <v>20131.575</v>
          </cell>
          <cell r="I482">
            <v>20131.575</v>
          </cell>
          <cell r="J482">
            <v>20131.575</v>
          </cell>
          <cell r="K482">
            <v>20131.575</v>
          </cell>
          <cell r="L482">
            <v>20131.575</v>
          </cell>
          <cell r="M482">
            <v>20131.575</v>
          </cell>
          <cell r="N482">
            <v>20131.575</v>
          </cell>
          <cell r="O482">
            <v>20131.575</v>
          </cell>
        </row>
        <row r="483">
          <cell r="A483">
            <v>20131.575</v>
          </cell>
          <cell r="B483">
            <v>20131.575</v>
          </cell>
          <cell r="C483">
            <v>20131.575</v>
          </cell>
          <cell r="D483">
            <v>20131.575</v>
          </cell>
          <cell r="E483">
            <v>20131.575</v>
          </cell>
          <cell r="F483">
            <v>20131.575</v>
          </cell>
          <cell r="G483">
            <v>20131.575</v>
          </cell>
          <cell r="H483">
            <v>20131.575</v>
          </cell>
          <cell r="I483">
            <v>20131.575</v>
          </cell>
          <cell r="J483">
            <v>20131.575</v>
          </cell>
          <cell r="K483">
            <v>20131.575</v>
          </cell>
          <cell r="L483">
            <v>20131.575</v>
          </cell>
          <cell r="M483">
            <v>20131.575</v>
          </cell>
          <cell r="N483">
            <v>20131.575</v>
          </cell>
          <cell r="O483">
            <v>20131.575</v>
          </cell>
        </row>
        <row r="484">
          <cell r="A484">
            <v>20131.575</v>
          </cell>
          <cell r="B484">
            <v>20131.575</v>
          </cell>
          <cell r="C484">
            <v>20131.575</v>
          </cell>
          <cell r="D484">
            <v>20131.575</v>
          </cell>
          <cell r="E484">
            <v>20131.575</v>
          </cell>
          <cell r="F484">
            <v>20131.575</v>
          </cell>
          <cell r="G484">
            <v>20131.575</v>
          </cell>
          <cell r="H484">
            <v>20131.575</v>
          </cell>
          <cell r="I484">
            <v>20131.575</v>
          </cell>
          <cell r="J484">
            <v>20131.575</v>
          </cell>
          <cell r="K484">
            <v>20131.575</v>
          </cell>
          <cell r="L484">
            <v>20131.575</v>
          </cell>
          <cell r="M484">
            <v>20131.575</v>
          </cell>
          <cell r="N484">
            <v>20131.575</v>
          </cell>
          <cell r="O484">
            <v>20131.575</v>
          </cell>
        </row>
        <row r="485">
          <cell r="A485">
            <v>20131.575</v>
          </cell>
          <cell r="B485">
            <v>20131.575</v>
          </cell>
          <cell r="C485">
            <v>20131.575</v>
          </cell>
          <cell r="D485">
            <v>20131.575</v>
          </cell>
          <cell r="E485">
            <v>20131.575</v>
          </cell>
          <cell r="F485">
            <v>20131.575</v>
          </cell>
          <cell r="G485">
            <v>20131.575</v>
          </cell>
          <cell r="H485">
            <v>20131.575</v>
          </cell>
          <cell r="I485">
            <v>20131.575</v>
          </cell>
          <cell r="J485">
            <v>20131.575</v>
          </cell>
          <cell r="K485">
            <v>20131.575</v>
          </cell>
          <cell r="L485">
            <v>20131.575</v>
          </cell>
          <cell r="M485">
            <v>20131.575</v>
          </cell>
          <cell r="N485">
            <v>20131.575</v>
          </cell>
          <cell r="O485">
            <v>20131.575</v>
          </cell>
        </row>
        <row r="486">
          <cell r="A486">
            <v>20131.575</v>
          </cell>
          <cell r="B486">
            <v>20131.575</v>
          </cell>
          <cell r="C486">
            <v>20131.575</v>
          </cell>
          <cell r="D486">
            <v>20131.575</v>
          </cell>
          <cell r="E486">
            <v>20131.575</v>
          </cell>
          <cell r="F486">
            <v>20131.575</v>
          </cell>
          <cell r="G486">
            <v>20131.575</v>
          </cell>
          <cell r="H486">
            <v>20131.575</v>
          </cell>
          <cell r="I486">
            <v>20131.575</v>
          </cell>
          <cell r="J486">
            <v>20131.575</v>
          </cell>
          <cell r="K486">
            <v>20131.575</v>
          </cell>
          <cell r="L486">
            <v>20131.575</v>
          </cell>
          <cell r="M486">
            <v>20131.575</v>
          </cell>
          <cell r="N486">
            <v>20131.575</v>
          </cell>
          <cell r="O486">
            <v>20131.575</v>
          </cell>
        </row>
        <row r="487">
          <cell r="A487">
            <v>20131.575</v>
          </cell>
          <cell r="B487">
            <v>20131.575</v>
          </cell>
          <cell r="C487">
            <v>20131.575</v>
          </cell>
          <cell r="D487">
            <v>20131.575</v>
          </cell>
          <cell r="E487">
            <v>20131.575</v>
          </cell>
          <cell r="F487">
            <v>20131.575</v>
          </cell>
          <cell r="G487">
            <v>20131.575</v>
          </cell>
          <cell r="H487">
            <v>20131.575</v>
          </cell>
          <cell r="I487">
            <v>20131.575</v>
          </cell>
          <cell r="J487">
            <v>20131.575</v>
          </cell>
          <cell r="K487">
            <v>20131.575</v>
          </cell>
          <cell r="L487">
            <v>20131.575</v>
          </cell>
          <cell r="M487">
            <v>20131.575</v>
          </cell>
          <cell r="N487">
            <v>20131.575</v>
          </cell>
          <cell r="O487">
            <v>20131.575</v>
          </cell>
        </row>
        <row r="488">
          <cell r="A488">
            <v>20131.575</v>
          </cell>
          <cell r="B488">
            <v>20131.575</v>
          </cell>
          <cell r="C488">
            <v>20131.575</v>
          </cell>
          <cell r="D488">
            <v>20131.575</v>
          </cell>
          <cell r="E488">
            <v>20131.575</v>
          </cell>
          <cell r="F488">
            <v>20131.575</v>
          </cell>
          <cell r="G488">
            <v>20131.575</v>
          </cell>
          <cell r="H488">
            <v>20131.575</v>
          </cell>
          <cell r="I488">
            <v>20131.575</v>
          </cell>
          <cell r="J488">
            <v>20131.575</v>
          </cell>
          <cell r="K488">
            <v>20131.575</v>
          </cell>
          <cell r="L488">
            <v>20131.575</v>
          </cell>
          <cell r="M488">
            <v>20131.575</v>
          </cell>
          <cell r="N488">
            <v>20131.575</v>
          </cell>
          <cell r="O488">
            <v>20131.575</v>
          </cell>
        </row>
        <row r="489">
          <cell r="A489">
            <v>20131.575</v>
          </cell>
          <cell r="B489">
            <v>20131.575</v>
          </cell>
          <cell r="C489">
            <v>20131.575</v>
          </cell>
          <cell r="D489">
            <v>20131.575</v>
          </cell>
          <cell r="E489">
            <v>20131.575</v>
          </cell>
          <cell r="F489">
            <v>20131.575</v>
          </cell>
          <cell r="G489">
            <v>20131.575</v>
          </cell>
          <cell r="H489">
            <v>20131.575</v>
          </cell>
          <cell r="I489">
            <v>20131.575</v>
          </cell>
          <cell r="J489">
            <v>20131.575</v>
          </cell>
          <cell r="K489">
            <v>20131.575</v>
          </cell>
          <cell r="L489">
            <v>20131.575</v>
          </cell>
          <cell r="M489">
            <v>20131.575</v>
          </cell>
          <cell r="N489">
            <v>20131.575</v>
          </cell>
          <cell r="O489">
            <v>20131.575</v>
          </cell>
        </row>
        <row r="490">
          <cell r="A490">
            <v>20131.575</v>
          </cell>
          <cell r="B490">
            <v>20131.575</v>
          </cell>
          <cell r="C490">
            <v>20131.575</v>
          </cell>
          <cell r="D490">
            <v>20131.575</v>
          </cell>
          <cell r="E490">
            <v>20131.575</v>
          </cell>
          <cell r="F490">
            <v>20131.575</v>
          </cell>
          <cell r="G490">
            <v>20131.575</v>
          </cell>
          <cell r="H490">
            <v>20131.575</v>
          </cell>
          <cell r="I490">
            <v>20131.575</v>
          </cell>
          <cell r="J490">
            <v>20131.575</v>
          </cell>
          <cell r="K490">
            <v>20131.575</v>
          </cell>
          <cell r="L490">
            <v>20131.575</v>
          </cell>
          <cell r="M490">
            <v>20131.575</v>
          </cell>
          <cell r="N490">
            <v>20131.575</v>
          </cell>
          <cell r="O490">
            <v>20131.575</v>
          </cell>
        </row>
        <row r="491">
          <cell r="A491">
            <v>20131.575</v>
          </cell>
          <cell r="B491">
            <v>20131.575</v>
          </cell>
          <cell r="C491">
            <v>20131.575</v>
          </cell>
          <cell r="D491">
            <v>20131.575</v>
          </cell>
          <cell r="E491">
            <v>20131.575</v>
          </cell>
          <cell r="F491">
            <v>20131.575</v>
          </cell>
          <cell r="G491">
            <v>20131.575</v>
          </cell>
          <cell r="H491">
            <v>20131.575</v>
          </cell>
          <cell r="I491">
            <v>20131.575</v>
          </cell>
          <cell r="J491">
            <v>20131.575</v>
          </cell>
          <cell r="K491">
            <v>20131.575</v>
          </cell>
          <cell r="L491">
            <v>20131.575</v>
          </cell>
          <cell r="M491">
            <v>20131.575</v>
          </cell>
          <cell r="N491">
            <v>20131.575</v>
          </cell>
          <cell r="O491">
            <v>20131.575</v>
          </cell>
        </row>
        <row r="492">
          <cell r="A492">
            <v>20131.575</v>
          </cell>
          <cell r="B492">
            <v>20131.575</v>
          </cell>
          <cell r="C492">
            <v>20131.575</v>
          </cell>
          <cell r="D492">
            <v>20131.575</v>
          </cell>
          <cell r="E492">
            <v>20131.575</v>
          </cell>
          <cell r="F492">
            <v>20131.575</v>
          </cell>
          <cell r="G492">
            <v>20131.575</v>
          </cell>
          <cell r="H492">
            <v>20131.575</v>
          </cell>
          <cell r="I492">
            <v>20131.575</v>
          </cell>
          <cell r="J492">
            <v>20131.575</v>
          </cell>
          <cell r="K492">
            <v>20131.575</v>
          </cell>
          <cell r="L492">
            <v>20131.575</v>
          </cell>
          <cell r="M492">
            <v>20131.575</v>
          </cell>
          <cell r="N492">
            <v>20131.575</v>
          </cell>
          <cell r="O492">
            <v>20131.575</v>
          </cell>
        </row>
        <row r="493">
          <cell r="A493">
            <v>20131.575</v>
          </cell>
          <cell r="B493">
            <v>20131.575</v>
          </cell>
          <cell r="C493">
            <v>20131.575</v>
          </cell>
          <cell r="D493">
            <v>20131.575</v>
          </cell>
          <cell r="E493">
            <v>20131.575</v>
          </cell>
          <cell r="F493">
            <v>20131.575</v>
          </cell>
          <cell r="G493">
            <v>20131.575</v>
          </cell>
          <cell r="H493">
            <v>20131.575</v>
          </cell>
          <cell r="I493">
            <v>20131.575</v>
          </cell>
          <cell r="J493">
            <v>20131.575</v>
          </cell>
          <cell r="K493">
            <v>20131.575</v>
          </cell>
          <cell r="L493">
            <v>20131.575</v>
          </cell>
          <cell r="M493">
            <v>20131.575</v>
          </cell>
          <cell r="N493">
            <v>20131.575</v>
          </cell>
          <cell r="O493">
            <v>20131.575</v>
          </cell>
        </row>
        <row r="494">
          <cell r="A494">
            <v>20131.575</v>
          </cell>
          <cell r="B494">
            <v>20131.575</v>
          </cell>
          <cell r="C494">
            <v>20131.575</v>
          </cell>
          <cell r="D494">
            <v>20131.575</v>
          </cell>
          <cell r="E494">
            <v>20131.575</v>
          </cell>
          <cell r="F494">
            <v>20131.575</v>
          </cell>
          <cell r="G494">
            <v>20131.575</v>
          </cell>
          <cell r="H494">
            <v>20131.575</v>
          </cell>
          <cell r="I494">
            <v>20131.575</v>
          </cell>
          <cell r="J494">
            <v>20131.575</v>
          </cell>
          <cell r="K494">
            <v>20131.575</v>
          </cell>
          <cell r="L494">
            <v>20131.575</v>
          </cell>
          <cell r="M494">
            <v>20131.575</v>
          </cell>
          <cell r="N494">
            <v>20131.575</v>
          </cell>
          <cell r="O494">
            <v>20131.575</v>
          </cell>
        </row>
        <row r="495">
          <cell r="A495">
            <v>20131.575</v>
          </cell>
          <cell r="B495">
            <v>20131.575</v>
          </cell>
          <cell r="C495">
            <v>20131.575</v>
          </cell>
          <cell r="D495">
            <v>20131.575</v>
          </cell>
          <cell r="E495">
            <v>20131.575</v>
          </cell>
          <cell r="F495">
            <v>20131.575</v>
          </cell>
          <cell r="G495">
            <v>20131.575</v>
          </cell>
          <cell r="H495">
            <v>20131.575</v>
          </cell>
          <cell r="I495">
            <v>20131.575</v>
          </cell>
          <cell r="J495">
            <v>20131.575</v>
          </cell>
          <cell r="K495">
            <v>20131.575</v>
          </cell>
          <cell r="L495">
            <v>20131.575</v>
          </cell>
          <cell r="M495">
            <v>20131.575</v>
          </cell>
          <cell r="N495">
            <v>20131.575</v>
          </cell>
          <cell r="O495">
            <v>20131.575</v>
          </cell>
        </row>
        <row r="496">
          <cell r="A496">
            <v>20131.575</v>
          </cell>
          <cell r="B496">
            <v>20131.575</v>
          </cell>
          <cell r="C496">
            <v>20131.575</v>
          </cell>
          <cell r="D496">
            <v>20131.575</v>
          </cell>
          <cell r="E496">
            <v>20131.575</v>
          </cell>
          <cell r="F496">
            <v>20131.575</v>
          </cell>
          <cell r="G496">
            <v>20131.575</v>
          </cell>
          <cell r="H496">
            <v>20131.575</v>
          </cell>
          <cell r="I496">
            <v>20131.575</v>
          </cell>
          <cell r="J496">
            <v>20131.575</v>
          </cell>
          <cell r="K496">
            <v>20131.575</v>
          </cell>
          <cell r="L496">
            <v>20131.575</v>
          </cell>
          <cell r="M496">
            <v>20131.575</v>
          </cell>
          <cell r="N496">
            <v>20131.575</v>
          </cell>
          <cell r="O496">
            <v>20131.575</v>
          </cell>
        </row>
        <row r="497">
          <cell r="A497">
            <v>20131.575</v>
          </cell>
          <cell r="B497">
            <v>20131.575</v>
          </cell>
          <cell r="C497">
            <v>20131.575</v>
          </cell>
          <cell r="D497">
            <v>20131.575</v>
          </cell>
          <cell r="E497">
            <v>20131.575</v>
          </cell>
          <cell r="F497">
            <v>20131.575</v>
          </cell>
          <cell r="G497">
            <v>20131.575</v>
          </cell>
          <cell r="H497">
            <v>20131.575</v>
          </cell>
          <cell r="I497">
            <v>20131.575</v>
          </cell>
          <cell r="J497">
            <v>20131.575</v>
          </cell>
          <cell r="K497">
            <v>20131.575</v>
          </cell>
          <cell r="L497">
            <v>20131.575</v>
          </cell>
          <cell r="M497">
            <v>20131.575</v>
          </cell>
          <cell r="N497">
            <v>20131.575</v>
          </cell>
          <cell r="O497">
            <v>20131.575</v>
          </cell>
        </row>
        <row r="498">
          <cell r="A498">
            <v>20131.575</v>
          </cell>
          <cell r="B498">
            <v>20131.575</v>
          </cell>
          <cell r="C498">
            <v>20131.575</v>
          </cell>
          <cell r="D498">
            <v>20131.575</v>
          </cell>
          <cell r="E498">
            <v>20131.575</v>
          </cell>
          <cell r="F498">
            <v>20131.575</v>
          </cell>
          <cell r="G498">
            <v>20131.575</v>
          </cell>
          <cell r="H498">
            <v>20131.575</v>
          </cell>
          <cell r="I498">
            <v>20131.575</v>
          </cell>
          <cell r="J498">
            <v>20131.575</v>
          </cell>
          <cell r="K498">
            <v>20131.575</v>
          </cell>
          <cell r="L498">
            <v>20131.575</v>
          </cell>
          <cell r="M498">
            <v>20131.575</v>
          </cell>
          <cell r="N498">
            <v>20131.575</v>
          </cell>
          <cell r="O498">
            <v>20131.575</v>
          </cell>
        </row>
        <row r="499">
          <cell r="A499">
            <v>20131.575</v>
          </cell>
          <cell r="B499">
            <v>20131.575</v>
          </cell>
          <cell r="C499">
            <v>20131.575</v>
          </cell>
          <cell r="D499">
            <v>20131.575</v>
          </cell>
          <cell r="E499">
            <v>20131.575</v>
          </cell>
          <cell r="F499">
            <v>20131.575</v>
          </cell>
          <cell r="G499">
            <v>20131.575</v>
          </cell>
          <cell r="H499">
            <v>20131.575</v>
          </cell>
          <cell r="I499">
            <v>20131.575</v>
          </cell>
          <cell r="J499">
            <v>20131.575</v>
          </cell>
          <cell r="K499">
            <v>20131.575</v>
          </cell>
          <cell r="L499">
            <v>20131.575</v>
          </cell>
          <cell r="M499">
            <v>20131.575</v>
          </cell>
          <cell r="N499">
            <v>20131.575</v>
          </cell>
          <cell r="O499">
            <v>20131.575</v>
          </cell>
        </row>
        <row r="500">
          <cell r="A500">
            <v>20131.575</v>
          </cell>
          <cell r="B500">
            <v>20131.575</v>
          </cell>
          <cell r="C500">
            <v>20131.575</v>
          </cell>
          <cell r="D500">
            <v>20131.575</v>
          </cell>
          <cell r="E500">
            <v>20131.575</v>
          </cell>
          <cell r="F500">
            <v>20131.575</v>
          </cell>
          <cell r="G500">
            <v>20131.575</v>
          </cell>
          <cell r="H500">
            <v>20131.575</v>
          </cell>
          <cell r="I500">
            <v>20131.575</v>
          </cell>
          <cell r="J500">
            <v>20131.575</v>
          </cell>
          <cell r="K500">
            <v>20131.575</v>
          </cell>
          <cell r="L500">
            <v>20131.575</v>
          </cell>
          <cell r="M500">
            <v>20131.575</v>
          </cell>
          <cell r="N500">
            <v>20131.575</v>
          </cell>
          <cell r="O500">
            <v>20131.575</v>
          </cell>
        </row>
        <row r="501">
          <cell r="A501">
            <v>20131.575</v>
          </cell>
          <cell r="B501">
            <v>20131.575</v>
          </cell>
          <cell r="C501">
            <v>20131.575</v>
          </cell>
          <cell r="D501">
            <v>20131.575</v>
          </cell>
          <cell r="E501">
            <v>20131.575</v>
          </cell>
          <cell r="F501">
            <v>20131.575</v>
          </cell>
          <cell r="G501">
            <v>20131.575</v>
          </cell>
          <cell r="H501">
            <v>20131.575</v>
          </cell>
          <cell r="I501">
            <v>20131.575</v>
          </cell>
          <cell r="J501">
            <v>20131.575</v>
          </cell>
          <cell r="K501">
            <v>20131.575</v>
          </cell>
          <cell r="L501">
            <v>20131.575</v>
          </cell>
          <cell r="M501">
            <v>20131.575</v>
          </cell>
          <cell r="N501">
            <v>20131.575</v>
          </cell>
          <cell r="O501">
            <v>20131.575</v>
          </cell>
        </row>
        <row r="502">
          <cell r="A502">
            <v>20131.575</v>
          </cell>
          <cell r="B502">
            <v>20131.575</v>
          </cell>
          <cell r="C502">
            <v>20131.575</v>
          </cell>
          <cell r="D502">
            <v>20131.575</v>
          </cell>
          <cell r="E502">
            <v>20131.575</v>
          </cell>
          <cell r="F502">
            <v>20131.575</v>
          </cell>
          <cell r="G502">
            <v>20131.575</v>
          </cell>
          <cell r="H502">
            <v>20131.575</v>
          </cell>
          <cell r="I502">
            <v>20131.575</v>
          </cell>
          <cell r="J502">
            <v>20131.575</v>
          </cell>
          <cell r="K502">
            <v>20131.575</v>
          </cell>
          <cell r="L502">
            <v>20131.575</v>
          </cell>
          <cell r="M502">
            <v>20131.575</v>
          </cell>
          <cell r="N502">
            <v>20131.575</v>
          </cell>
          <cell r="O502">
            <v>20131.575</v>
          </cell>
        </row>
        <row r="503">
          <cell r="A503">
            <v>20131.575</v>
          </cell>
          <cell r="B503">
            <v>20131.575</v>
          </cell>
          <cell r="C503">
            <v>20131.575</v>
          </cell>
          <cell r="D503">
            <v>20131.575</v>
          </cell>
          <cell r="E503">
            <v>20131.575</v>
          </cell>
          <cell r="F503">
            <v>20131.575</v>
          </cell>
          <cell r="G503">
            <v>20131.575</v>
          </cell>
          <cell r="H503">
            <v>20131.575</v>
          </cell>
          <cell r="I503">
            <v>20131.575</v>
          </cell>
          <cell r="J503">
            <v>20131.575</v>
          </cell>
          <cell r="K503">
            <v>20131.575</v>
          </cell>
          <cell r="L503">
            <v>20131.575</v>
          </cell>
          <cell r="M503">
            <v>20131.575</v>
          </cell>
          <cell r="N503">
            <v>20131.575</v>
          </cell>
          <cell r="O503">
            <v>20131.575</v>
          </cell>
        </row>
        <row r="504">
          <cell r="A504">
            <v>20131.575</v>
          </cell>
          <cell r="B504">
            <v>20131.575</v>
          </cell>
          <cell r="C504">
            <v>20131.575</v>
          </cell>
          <cell r="D504">
            <v>20131.575</v>
          </cell>
          <cell r="E504">
            <v>20131.575</v>
          </cell>
          <cell r="F504">
            <v>20131.575</v>
          </cell>
          <cell r="G504">
            <v>20131.575</v>
          </cell>
          <cell r="H504">
            <v>20131.575</v>
          </cell>
          <cell r="I504">
            <v>20131.575</v>
          </cell>
          <cell r="J504">
            <v>20131.575</v>
          </cell>
          <cell r="K504">
            <v>20131.575</v>
          </cell>
          <cell r="L504">
            <v>20131.575</v>
          </cell>
          <cell r="M504">
            <v>20131.575</v>
          </cell>
          <cell r="N504">
            <v>20131.575</v>
          </cell>
          <cell r="O504">
            <v>20131.575</v>
          </cell>
        </row>
        <row r="505">
          <cell r="A505">
            <v>20131.575</v>
          </cell>
          <cell r="B505">
            <v>20131.575</v>
          </cell>
          <cell r="C505">
            <v>20131.575</v>
          </cell>
          <cell r="D505">
            <v>20131.575</v>
          </cell>
          <cell r="E505">
            <v>20131.575</v>
          </cell>
          <cell r="F505">
            <v>20131.575</v>
          </cell>
          <cell r="G505">
            <v>20131.575</v>
          </cell>
          <cell r="H505">
            <v>20131.575</v>
          </cell>
          <cell r="I505">
            <v>20131.575</v>
          </cell>
          <cell r="J505">
            <v>20131.575</v>
          </cell>
          <cell r="K505">
            <v>20131.575</v>
          </cell>
          <cell r="L505">
            <v>20131.575</v>
          </cell>
          <cell r="M505">
            <v>20131.575</v>
          </cell>
          <cell r="N505">
            <v>20131.575</v>
          </cell>
          <cell r="O505">
            <v>20131.575</v>
          </cell>
        </row>
        <row r="506">
          <cell r="A506">
            <v>20131.575</v>
          </cell>
          <cell r="B506">
            <v>20131.575</v>
          </cell>
          <cell r="C506">
            <v>20131.575</v>
          </cell>
          <cell r="D506">
            <v>20131.575</v>
          </cell>
          <cell r="E506">
            <v>20131.575</v>
          </cell>
          <cell r="F506">
            <v>20131.575</v>
          </cell>
          <cell r="G506">
            <v>20131.575</v>
          </cell>
          <cell r="H506">
            <v>20131.575</v>
          </cell>
          <cell r="I506">
            <v>20131.575</v>
          </cell>
          <cell r="J506">
            <v>20131.575</v>
          </cell>
          <cell r="K506">
            <v>20131.575</v>
          </cell>
          <cell r="L506">
            <v>20131.575</v>
          </cell>
          <cell r="M506">
            <v>20131.575</v>
          </cell>
          <cell r="N506">
            <v>20131.575</v>
          </cell>
          <cell r="O506">
            <v>20131.575</v>
          </cell>
        </row>
        <row r="507">
          <cell r="A507">
            <v>20131.575</v>
          </cell>
          <cell r="B507">
            <v>20131.575</v>
          </cell>
          <cell r="C507">
            <v>20131.575</v>
          </cell>
          <cell r="D507">
            <v>20131.575</v>
          </cell>
          <cell r="E507">
            <v>20131.575</v>
          </cell>
          <cell r="F507">
            <v>20131.575</v>
          </cell>
          <cell r="G507">
            <v>20131.575</v>
          </cell>
          <cell r="H507">
            <v>20131.575</v>
          </cell>
          <cell r="I507">
            <v>20131.575</v>
          </cell>
          <cell r="J507">
            <v>20131.575</v>
          </cell>
          <cell r="K507">
            <v>20131.575</v>
          </cell>
          <cell r="L507">
            <v>20131.575</v>
          </cell>
          <cell r="M507">
            <v>20131.575</v>
          </cell>
          <cell r="N507">
            <v>20131.575</v>
          </cell>
          <cell r="O507">
            <v>20131.575</v>
          </cell>
        </row>
        <row r="508">
          <cell r="A508">
            <v>20131.575</v>
          </cell>
          <cell r="B508">
            <v>20131.575</v>
          </cell>
          <cell r="C508">
            <v>20131.575</v>
          </cell>
          <cell r="D508">
            <v>20131.575</v>
          </cell>
          <cell r="E508">
            <v>20131.575</v>
          </cell>
          <cell r="F508">
            <v>20131.575</v>
          </cell>
          <cell r="G508">
            <v>20131.575</v>
          </cell>
          <cell r="H508">
            <v>20131.575</v>
          </cell>
          <cell r="I508">
            <v>20131.575</v>
          </cell>
          <cell r="J508">
            <v>20131.575</v>
          </cell>
          <cell r="K508">
            <v>20131.575</v>
          </cell>
          <cell r="L508">
            <v>20131.575</v>
          </cell>
          <cell r="M508">
            <v>20131.575</v>
          </cell>
          <cell r="N508">
            <v>20131.575</v>
          </cell>
          <cell r="O508">
            <v>20131.575</v>
          </cell>
        </row>
        <row r="509">
          <cell r="A509">
            <v>20131.575</v>
          </cell>
          <cell r="B509">
            <v>20131.575</v>
          </cell>
          <cell r="C509">
            <v>20131.575</v>
          </cell>
          <cell r="D509">
            <v>20131.575</v>
          </cell>
          <cell r="E509">
            <v>20131.575</v>
          </cell>
          <cell r="F509">
            <v>20131.575</v>
          </cell>
          <cell r="G509">
            <v>20131.575</v>
          </cell>
          <cell r="H509">
            <v>20131.575</v>
          </cell>
          <cell r="I509">
            <v>20131.575</v>
          </cell>
          <cell r="J509">
            <v>20131.575</v>
          </cell>
          <cell r="K509">
            <v>20131.575</v>
          </cell>
          <cell r="L509">
            <v>20131.575</v>
          </cell>
          <cell r="M509">
            <v>20131.575</v>
          </cell>
          <cell r="N509">
            <v>20131.575</v>
          </cell>
          <cell r="O509">
            <v>20131.575</v>
          </cell>
        </row>
        <row r="510">
          <cell r="A510">
            <v>20131.575</v>
          </cell>
          <cell r="B510">
            <v>20131.575</v>
          </cell>
          <cell r="C510">
            <v>20131.575</v>
          </cell>
          <cell r="D510">
            <v>20131.575</v>
          </cell>
          <cell r="E510">
            <v>20131.575</v>
          </cell>
          <cell r="F510">
            <v>20131.575</v>
          </cell>
          <cell r="G510">
            <v>20131.575</v>
          </cell>
          <cell r="H510">
            <v>20131.575</v>
          </cell>
          <cell r="I510">
            <v>20131.575</v>
          </cell>
          <cell r="J510">
            <v>20131.575</v>
          </cell>
          <cell r="K510">
            <v>20131.575</v>
          </cell>
          <cell r="L510">
            <v>20131.575</v>
          </cell>
          <cell r="M510">
            <v>20131.575</v>
          </cell>
          <cell r="N510">
            <v>20131.575</v>
          </cell>
          <cell r="O510">
            <v>20131.575</v>
          </cell>
        </row>
        <row r="511">
          <cell r="A511">
            <v>20131.575</v>
          </cell>
          <cell r="B511">
            <v>20131.575</v>
          </cell>
          <cell r="C511">
            <v>20131.575</v>
          </cell>
          <cell r="D511">
            <v>20131.575</v>
          </cell>
          <cell r="E511">
            <v>20131.575</v>
          </cell>
          <cell r="F511">
            <v>20131.575</v>
          </cell>
          <cell r="G511">
            <v>20131.575</v>
          </cell>
          <cell r="H511">
            <v>20131.575</v>
          </cell>
          <cell r="I511">
            <v>20131.575</v>
          </cell>
          <cell r="J511">
            <v>20131.575</v>
          </cell>
          <cell r="K511">
            <v>20131.575</v>
          </cell>
          <cell r="L511">
            <v>20131.575</v>
          </cell>
          <cell r="M511">
            <v>20131.575</v>
          </cell>
          <cell r="N511">
            <v>20131.575</v>
          </cell>
          <cell r="O511">
            <v>20131.575</v>
          </cell>
        </row>
        <row r="512">
          <cell r="A512">
            <v>20131.575</v>
          </cell>
          <cell r="B512">
            <v>20131.575</v>
          </cell>
          <cell r="C512">
            <v>20131.575</v>
          </cell>
          <cell r="D512">
            <v>20131.575</v>
          </cell>
          <cell r="E512">
            <v>20131.575</v>
          </cell>
          <cell r="F512">
            <v>20131.575</v>
          </cell>
          <cell r="G512">
            <v>20131.575</v>
          </cell>
          <cell r="H512">
            <v>20131.575</v>
          </cell>
          <cell r="I512">
            <v>20131.575</v>
          </cell>
          <cell r="J512">
            <v>20131.575</v>
          </cell>
          <cell r="K512">
            <v>20131.575</v>
          </cell>
          <cell r="L512">
            <v>20131.575</v>
          </cell>
          <cell r="M512">
            <v>20131.575</v>
          </cell>
          <cell r="N512">
            <v>20131.575</v>
          </cell>
          <cell r="O512">
            <v>20131.575</v>
          </cell>
        </row>
        <row r="513">
          <cell r="A513">
            <v>20131.575</v>
          </cell>
          <cell r="B513">
            <v>20131.575</v>
          </cell>
          <cell r="C513">
            <v>20131.575</v>
          </cell>
          <cell r="D513">
            <v>20131.575</v>
          </cell>
          <cell r="E513">
            <v>20131.575</v>
          </cell>
          <cell r="F513">
            <v>20131.575</v>
          </cell>
          <cell r="G513">
            <v>20131.575</v>
          </cell>
          <cell r="H513">
            <v>20131.575</v>
          </cell>
          <cell r="I513">
            <v>20131.575</v>
          </cell>
          <cell r="J513">
            <v>20131.575</v>
          </cell>
          <cell r="K513">
            <v>20131.575</v>
          </cell>
          <cell r="L513">
            <v>20131.575</v>
          </cell>
          <cell r="M513">
            <v>20131.575</v>
          </cell>
          <cell r="N513">
            <v>20131.575</v>
          </cell>
          <cell r="O513">
            <v>20131.575</v>
          </cell>
        </row>
        <row r="514">
          <cell r="A514">
            <v>20131.575</v>
          </cell>
          <cell r="B514">
            <v>20131.575</v>
          </cell>
          <cell r="C514">
            <v>20131.575</v>
          </cell>
          <cell r="D514">
            <v>20131.575</v>
          </cell>
          <cell r="E514">
            <v>20131.575</v>
          </cell>
          <cell r="F514">
            <v>20131.575</v>
          </cell>
          <cell r="G514">
            <v>20131.575</v>
          </cell>
          <cell r="H514">
            <v>20131.575</v>
          </cell>
          <cell r="I514">
            <v>20131.575</v>
          </cell>
          <cell r="J514">
            <v>20131.575</v>
          </cell>
          <cell r="K514">
            <v>20131.575</v>
          </cell>
          <cell r="L514">
            <v>20131.575</v>
          </cell>
          <cell r="M514">
            <v>20131.575</v>
          </cell>
          <cell r="N514">
            <v>20131.575</v>
          </cell>
          <cell r="O514">
            <v>20131.575</v>
          </cell>
        </row>
        <row r="515">
          <cell r="A515">
            <v>20131.575</v>
          </cell>
          <cell r="B515">
            <v>20131.575</v>
          </cell>
          <cell r="C515">
            <v>20131.575</v>
          </cell>
          <cell r="D515">
            <v>20131.575</v>
          </cell>
          <cell r="E515">
            <v>20131.575</v>
          </cell>
          <cell r="F515">
            <v>20131.575</v>
          </cell>
          <cell r="G515">
            <v>20131.575</v>
          </cell>
          <cell r="H515">
            <v>20131.575</v>
          </cell>
          <cell r="I515">
            <v>20131.575</v>
          </cell>
          <cell r="J515">
            <v>20131.575</v>
          </cell>
          <cell r="K515">
            <v>20131.575</v>
          </cell>
          <cell r="L515">
            <v>20131.575</v>
          </cell>
          <cell r="M515">
            <v>20131.575</v>
          </cell>
          <cell r="N515">
            <v>20131.575</v>
          </cell>
          <cell r="O515">
            <v>20131.575</v>
          </cell>
        </row>
        <row r="516">
          <cell r="A516">
            <v>20131.575</v>
          </cell>
          <cell r="B516">
            <v>20131.575</v>
          </cell>
          <cell r="C516">
            <v>20131.575</v>
          </cell>
          <cell r="D516">
            <v>20131.575</v>
          </cell>
          <cell r="E516">
            <v>20131.575</v>
          </cell>
          <cell r="F516">
            <v>20131.575</v>
          </cell>
          <cell r="G516">
            <v>20131.575</v>
          </cell>
          <cell r="H516">
            <v>20131.575</v>
          </cell>
          <cell r="I516">
            <v>20131.575</v>
          </cell>
          <cell r="J516">
            <v>20131.575</v>
          </cell>
          <cell r="K516">
            <v>20131.575</v>
          </cell>
          <cell r="L516">
            <v>20131.575</v>
          </cell>
          <cell r="M516">
            <v>20131.575</v>
          </cell>
          <cell r="N516">
            <v>20131.575</v>
          </cell>
          <cell r="O516">
            <v>20131.575</v>
          </cell>
        </row>
        <row r="517">
          <cell r="A517">
            <v>20131.575</v>
          </cell>
          <cell r="B517">
            <v>20131.575</v>
          </cell>
          <cell r="C517">
            <v>20131.575</v>
          </cell>
          <cell r="D517">
            <v>20131.575</v>
          </cell>
          <cell r="E517">
            <v>20131.575</v>
          </cell>
          <cell r="F517">
            <v>20131.575</v>
          </cell>
          <cell r="G517">
            <v>20131.575</v>
          </cell>
          <cell r="H517">
            <v>20131.575</v>
          </cell>
          <cell r="I517">
            <v>20131.575</v>
          </cell>
          <cell r="J517">
            <v>20131.575</v>
          </cell>
          <cell r="K517">
            <v>20131.575</v>
          </cell>
          <cell r="L517">
            <v>20131.575</v>
          </cell>
          <cell r="M517">
            <v>20131.575</v>
          </cell>
          <cell r="N517">
            <v>20131.575</v>
          </cell>
          <cell r="O517">
            <v>20131.575</v>
          </cell>
        </row>
        <row r="518">
          <cell r="A518">
            <v>20131.575</v>
          </cell>
          <cell r="B518">
            <v>20131.575</v>
          </cell>
          <cell r="C518">
            <v>20131.575</v>
          </cell>
          <cell r="D518">
            <v>20131.575</v>
          </cell>
          <cell r="E518">
            <v>20131.575</v>
          </cell>
          <cell r="F518">
            <v>20131.575</v>
          </cell>
          <cell r="G518">
            <v>20131.575</v>
          </cell>
          <cell r="H518">
            <v>20131.575</v>
          </cell>
          <cell r="I518">
            <v>20131.575</v>
          </cell>
          <cell r="J518">
            <v>20131.575</v>
          </cell>
          <cell r="K518">
            <v>20131.575</v>
          </cell>
          <cell r="L518">
            <v>20131.575</v>
          </cell>
          <cell r="M518">
            <v>20131.575</v>
          </cell>
          <cell r="N518">
            <v>20131.575</v>
          </cell>
          <cell r="O518">
            <v>20131.575</v>
          </cell>
        </row>
        <row r="519">
          <cell r="A519">
            <v>20131.575</v>
          </cell>
          <cell r="B519">
            <v>20131.575</v>
          </cell>
          <cell r="C519">
            <v>20131.575</v>
          </cell>
          <cell r="D519">
            <v>20131.575</v>
          </cell>
          <cell r="E519">
            <v>20131.575</v>
          </cell>
          <cell r="F519">
            <v>20131.575</v>
          </cell>
          <cell r="G519">
            <v>20131.575</v>
          </cell>
          <cell r="H519">
            <v>20131.575</v>
          </cell>
          <cell r="I519">
            <v>20131.575</v>
          </cell>
          <cell r="J519">
            <v>20131.575</v>
          </cell>
          <cell r="K519">
            <v>20131.575</v>
          </cell>
          <cell r="L519">
            <v>20131.575</v>
          </cell>
          <cell r="M519">
            <v>20131.575</v>
          </cell>
          <cell r="N519">
            <v>20131.575</v>
          </cell>
          <cell r="O519">
            <v>20131.575</v>
          </cell>
        </row>
        <row r="520">
          <cell r="A520">
            <v>20131.575</v>
          </cell>
          <cell r="B520">
            <v>20131.575</v>
          </cell>
          <cell r="C520">
            <v>20131.575</v>
          </cell>
          <cell r="D520">
            <v>20131.575</v>
          </cell>
          <cell r="E520">
            <v>20131.575</v>
          </cell>
          <cell r="F520">
            <v>20131.575</v>
          </cell>
          <cell r="G520">
            <v>20131.575</v>
          </cell>
          <cell r="H520">
            <v>20131.575</v>
          </cell>
          <cell r="I520">
            <v>20131.575</v>
          </cell>
          <cell r="J520">
            <v>20131.575</v>
          </cell>
          <cell r="K520">
            <v>20131.575</v>
          </cell>
          <cell r="L520">
            <v>20131.575</v>
          </cell>
          <cell r="M520">
            <v>20131.575</v>
          </cell>
          <cell r="N520">
            <v>20131.575</v>
          </cell>
          <cell r="O520">
            <v>20131.575</v>
          </cell>
        </row>
        <row r="521">
          <cell r="A521">
            <v>20131.575</v>
          </cell>
          <cell r="B521">
            <v>20131.575</v>
          </cell>
          <cell r="C521">
            <v>20131.575</v>
          </cell>
          <cell r="D521">
            <v>20131.575</v>
          </cell>
          <cell r="E521">
            <v>20131.575</v>
          </cell>
          <cell r="F521">
            <v>20131.575</v>
          </cell>
          <cell r="G521">
            <v>20131.575</v>
          </cell>
          <cell r="H521">
            <v>20131.575</v>
          </cell>
          <cell r="I521">
            <v>20131.575</v>
          </cell>
          <cell r="J521">
            <v>20131.575</v>
          </cell>
          <cell r="K521">
            <v>20131.575</v>
          </cell>
          <cell r="L521">
            <v>20131.575</v>
          </cell>
          <cell r="M521">
            <v>20131.575</v>
          </cell>
          <cell r="N521">
            <v>20131.575</v>
          </cell>
          <cell r="O521">
            <v>20131.575</v>
          </cell>
        </row>
        <row r="522">
          <cell r="A522">
            <v>20131.575</v>
          </cell>
          <cell r="B522">
            <v>20131.575</v>
          </cell>
          <cell r="C522">
            <v>20131.575</v>
          </cell>
          <cell r="D522">
            <v>20131.575</v>
          </cell>
          <cell r="E522">
            <v>20131.575</v>
          </cell>
          <cell r="F522">
            <v>20131.575</v>
          </cell>
          <cell r="G522">
            <v>20131.575</v>
          </cell>
          <cell r="H522">
            <v>20131.575</v>
          </cell>
          <cell r="I522">
            <v>20131.575</v>
          </cell>
          <cell r="J522">
            <v>20131.575</v>
          </cell>
          <cell r="K522">
            <v>20131.575</v>
          </cell>
          <cell r="L522">
            <v>20131.575</v>
          </cell>
          <cell r="M522">
            <v>20131.575</v>
          </cell>
          <cell r="N522">
            <v>20131.575</v>
          </cell>
          <cell r="O522">
            <v>20131.575</v>
          </cell>
        </row>
        <row r="523">
          <cell r="A523">
            <v>20131.575</v>
          </cell>
          <cell r="B523">
            <v>20131.575</v>
          </cell>
          <cell r="C523">
            <v>20131.575</v>
          </cell>
          <cell r="D523">
            <v>20131.575</v>
          </cell>
          <cell r="E523">
            <v>20131.575</v>
          </cell>
          <cell r="F523">
            <v>20131.575</v>
          </cell>
          <cell r="G523">
            <v>20131.575</v>
          </cell>
          <cell r="H523">
            <v>20131.575</v>
          </cell>
          <cell r="I523">
            <v>20131.575</v>
          </cell>
          <cell r="J523">
            <v>20131.575</v>
          </cell>
          <cell r="K523">
            <v>20131.575</v>
          </cell>
          <cell r="L523">
            <v>20131.575</v>
          </cell>
          <cell r="M523">
            <v>20131.575</v>
          </cell>
          <cell r="N523">
            <v>20131.575</v>
          </cell>
          <cell r="O523">
            <v>20131.575</v>
          </cell>
        </row>
        <row r="524">
          <cell r="A524">
            <v>20131.575</v>
          </cell>
          <cell r="B524">
            <v>20131.575</v>
          </cell>
          <cell r="C524">
            <v>20131.575</v>
          </cell>
          <cell r="D524">
            <v>20131.575</v>
          </cell>
          <cell r="E524">
            <v>20131.575</v>
          </cell>
          <cell r="F524">
            <v>20131.575</v>
          </cell>
          <cell r="G524">
            <v>20131.575</v>
          </cell>
          <cell r="H524">
            <v>20131.575</v>
          </cell>
          <cell r="I524">
            <v>20131.575</v>
          </cell>
          <cell r="J524">
            <v>20131.575</v>
          </cell>
          <cell r="K524">
            <v>20131.575</v>
          </cell>
          <cell r="L524">
            <v>20131.575</v>
          </cell>
          <cell r="M524">
            <v>20131.575</v>
          </cell>
          <cell r="N524">
            <v>20131.575</v>
          </cell>
          <cell r="O524">
            <v>20131.575</v>
          </cell>
        </row>
        <row r="525">
          <cell r="A525">
            <v>20131.575</v>
          </cell>
          <cell r="B525">
            <v>20131.575</v>
          </cell>
          <cell r="C525">
            <v>20131.575</v>
          </cell>
          <cell r="D525">
            <v>20131.575</v>
          </cell>
          <cell r="E525">
            <v>20131.575</v>
          </cell>
          <cell r="F525">
            <v>20131.575</v>
          </cell>
          <cell r="G525">
            <v>20131.575</v>
          </cell>
          <cell r="H525">
            <v>20131.575</v>
          </cell>
          <cell r="I525">
            <v>20131.575</v>
          </cell>
          <cell r="J525">
            <v>20131.575</v>
          </cell>
          <cell r="K525">
            <v>20131.575</v>
          </cell>
          <cell r="L525">
            <v>20131.575</v>
          </cell>
          <cell r="M525">
            <v>20131.575</v>
          </cell>
          <cell r="N525">
            <v>20131.575</v>
          </cell>
          <cell r="O525">
            <v>20131.575</v>
          </cell>
        </row>
        <row r="526">
          <cell r="A526">
            <v>20131.575</v>
          </cell>
          <cell r="B526">
            <v>20131.575</v>
          </cell>
          <cell r="C526">
            <v>20131.575</v>
          </cell>
          <cell r="D526">
            <v>20131.575</v>
          </cell>
          <cell r="E526">
            <v>20131.575</v>
          </cell>
          <cell r="F526">
            <v>20131.575</v>
          </cell>
          <cell r="G526">
            <v>20131.575</v>
          </cell>
          <cell r="H526">
            <v>20131.575</v>
          </cell>
          <cell r="I526">
            <v>20131.575</v>
          </cell>
          <cell r="J526">
            <v>20131.575</v>
          </cell>
          <cell r="K526">
            <v>20131.575</v>
          </cell>
          <cell r="L526">
            <v>20131.575</v>
          </cell>
          <cell r="M526">
            <v>20131.575</v>
          </cell>
          <cell r="N526">
            <v>20131.575</v>
          </cell>
          <cell r="O526">
            <v>20131.575</v>
          </cell>
        </row>
        <row r="527">
          <cell r="A527">
            <v>20131.575</v>
          </cell>
          <cell r="B527">
            <v>20131.575</v>
          </cell>
          <cell r="C527">
            <v>20131.575</v>
          </cell>
          <cell r="D527">
            <v>20131.575</v>
          </cell>
          <cell r="E527">
            <v>20131.575</v>
          </cell>
          <cell r="F527">
            <v>20131.575</v>
          </cell>
          <cell r="G527">
            <v>20131.575</v>
          </cell>
          <cell r="H527">
            <v>20131.575</v>
          </cell>
          <cell r="I527">
            <v>20131.575</v>
          </cell>
          <cell r="J527">
            <v>20131.575</v>
          </cell>
          <cell r="K527">
            <v>20131.575</v>
          </cell>
          <cell r="L527">
            <v>20131.575</v>
          </cell>
          <cell r="M527">
            <v>20131.575</v>
          </cell>
          <cell r="N527">
            <v>20131.575</v>
          </cell>
          <cell r="O527">
            <v>20131.575</v>
          </cell>
        </row>
        <row r="528">
          <cell r="A528">
            <v>20131.575</v>
          </cell>
          <cell r="B528">
            <v>20131.575</v>
          </cell>
          <cell r="C528">
            <v>20131.575</v>
          </cell>
          <cell r="D528">
            <v>20131.575</v>
          </cell>
          <cell r="E528">
            <v>20131.575</v>
          </cell>
          <cell r="F528">
            <v>20131.575</v>
          </cell>
          <cell r="G528">
            <v>20131.575</v>
          </cell>
          <cell r="H528">
            <v>20131.575</v>
          </cell>
          <cell r="I528">
            <v>20131.575</v>
          </cell>
          <cell r="J528">
            <v>20131.575</v>
          </cell>
          <cell r="K528">
            <v>20131.575</v>
          </cell>
          <cell r="L528">
            <v>20131.575</v>
          </cell>
          <cell r="M528">
            <v>20131.575</v>
          </cell>
          <cell r="N528">
            <v>20131.575</v>
          </cell>
          <cell r="O528">
            <v>20131.575</v>
          </cell>
        </row>
        <row r="529">
          <cell r="A529">
            <v>20131.575</v>
          </cell>
          <cell r="B529">
            <v>20131.575</v>
          </cell>
          <cell r="C529">
            <v>20131.575</v>
          </cell>
          <cell r="D529">
            <v>20131.575</v>
          </cell>
          <cell r="E529">
            <v>20131.575</v>
          </cell>
          <cell r="F529">
            <v>20131.575</v>
          </cell>
          <cell r="G529">
            <v>20131.575</v>
          </cell>
          <cell r="H529">
            <v>20131.575</v>
          </cell>
          <cell r="I529">
            <v>20131.575</v>
          </cell>
          <cell r="J529">
            <v>20131.575</v>
          </cell>
          <cell r="K529">
            <v>20131.575</v>
          </cell>
          <cell r="L529">
            <v>20131.575</v>
          </cell>
          <cell r="M529">
            <v>20131.575</v>
          </cell>
          <cell r="N529">
            <v>20131.575</v>
          </cell>
          <cell r="O529">
            <v>20131.575</v>
          </cell>
        </row>
        <row r="530">
          <cell r="A530">
            <v>20131.575</v>
          </cell>
          <cell r="B530">
            <v>20131.575</v>
          </cell>
          <cell r="C530">
            <v>20131.575</v>
          </cell>
          <cell r="D530">
            <v>20131.575</v>
          </cell>
          <cell r="E530">
            <v>20131.575</v>
          </cell>
          <cell r="F530">
            <v>20131.575</v>
          </cell>
          <cell r="G530">
            <v>20131.575</v>
          </cell>
          <cell r="H530">
            <v>20131.575</v>
          </cell>
          <cell r="I530">
            <v>20131.575</v>
          </cell>
          <cell r="J530">
            <v>20131.575</v>
          </cell>
          <cell r="K530">
            <v>20131.575</v>
          </cell>
          <cell r="L530">
            <v>20131.575</v>
          </cell>
          <cell r="M530">
            <v>20131.575</v>
          </cell>
          <cell r="N530">
            <v>20131.575</v>
          </cell>
          <cell r="O530">
            <v>20131.575</v>
          </cell>
        </row>
        <row r="531">
          <cell r="A531">
            <v>20131.575</v>
          </cell>
          <cell r="B531">
            <v>20131.575</v>
          </cell>
          <cell r="C531">
            <v>20131.575</v>
          </cell>
          <cell r="D531">
            <v>20131.575</v>
          </cell>
          <cell r="E531">
            <v>20131.575</v>
          </cell>
          <cell r="F531">
            <v>20131.575</v>
          </cell>
          <cell r="G531">
            <v>20131.575</v>
          </cell>
          <cell r="H531">
            <v>20131.575</v>
          </cell>
          <cell r="I531">
            <v>20131.575</v>
          </cell>
          <cell r="J531">
            <v>20131.575</v>
          </cell>
          <cell r="K531">
            <v>20131.575</v>
          </cell>
          <cell r="L531">
            <v>20131.575</v>
          </cell>
          <cell r="M531">
            <v>20131.575</v>
          </cell>
          <cell r="N531">
            <v>20131.575</v>
          </cell>
          <cell r="O531">
            <v>20131.575</v>
          </cell>
        </row>
        <row r="532">
          <cell r="A532">
            <v>20131.575</v>
          </cell>
          <cell r="B532">
            <v>20131.575</v>
          </cell>
          <cell r="C532">
            <v>20131.575</v>
          </cell>
          <cell r="D532">
            <v>20131.575</v>
          </cell>
          <cell r="E532">
            <v>20131.575</v>
          </cell>
          <cell r="F532">
            <v>20131.575</v>
          </cell>
          <cell r="G532">
            <v>20131.575</v>
          </cell>
          <cell r="H532">
            <v>20131.575</v>
          </cell>
          <cell r="I532">
            <v>20131.575</v>
          </cell>
          <cell r="J532">
            <v>20131.575</v>
          </cell>
          <cell r="K532">
            <v>20131.575</v>
          </cell>
          <cell r="L532">
            <v>20131.575</v>
          </cell>
          <cell r="M532">
            <v>20131.575</v>
          </cell>
          <cell r="N532">
            <v>20131.575</v>
          </cell>
          <cell r="O532">
            <v>20131.575</v>
          </cell>
        </row>
        <row r="533">
          <cell r="A533">
            <v>20131.575</v>
          </cell>
          <cell r="B533">
            <v>20131.575</v>
          </cell>
          <cell r="C533">
            <v>20131.575</v>
          </cell>
          <cell r="D533">
            <v>20131.575</v>
          </cell>
          <cell r="E533">
            <v>20131.575</v>
          </cell>
          <cell r="F533">
            <v>20131.575</v>
          </cell>
          <cell r="G533">
            <v>20131.575</v>
          </cell>
          <cell r="H533">
            <v>20131.575</v>
          </cell>
          <cell r="I533">
            <v>20131.575</v>
          </cell>
          <cell r="J533">
            <v>20131.575</v>
          </cell>
          <cell r="K533">
            <v>20131.575</v>
          </cell>
          <cell r="L533">
            <v>20131.575</v>
          </cell>
          <cell r="M533">
            <v>20131.575</v>
          </cell>
          <cell r="N533">
            <v>20131.575</v>
          </cell>
          <cell r="O533">
            <v>20131.575</v>
          </cell>
        </row>
        <row r="534">
          <cell r="A534">
            <v>20131.575</v>
          </cell>
          <cell r="B534">
            <v>20131.575</v>
          </cell>
          <cell r="C534">
            <v>20131.575</v>
          </cell>
          <cell r="D534">
            <v>20131.575</v>
          </cell>
          <cell r="E534">
            <v>20131.575</v>
          </cell>
          <cell r="F534">
            <v>20131.575</v>
          </cell>
          <cell r="G534">
            <v>20131.575</v>
          </cell>
          <cell r="H534">
            <v>20131.575</v>
          </cell>
          <cell r="I534">
            <v>20131.575</v>
          </cell>
          <cell r="J534">
            <v>20131.575</v>
          </cell>
          <cell r="K534">
            <v>20131.575</v>
          </cell>
          <cell r="L534">
            <v>20131.575</v>
          </cell>
          <cell r="M534">
            <v>20131.575</v>
          </cell>
          <cell r="N534">
            <v>20131.575</v>
          </cell>
          <cell r="O534">
            <v>20131.575</v>
          </cell>
        </row>
        <row r="535">
          <cell r="A535">
            <v>20131.575</v>
          </cell>
          <cell r="B535">
            <v>20131.575</v>
          </cell>
          <cell r="C535">
            <v>20131.575</v>
          </cell>
          <cell r="D535">
            <v>20131.575</v>
          </cell>
          <cell r="E535">
            <v>20131.575</v>
          </cell>
          <cell r="F535">
            <v>20131.575</v>
          </cell>
          <cell r="G535">
            <v>20131.575</v>
          </cell>
          <cell r="H535">
            <v>20131.575</v>
          </cell>
          <cell r="I535">
            <v>20131.575</v>
          </cell>
          <cell r="J535">
            <v>20131.575</v>
          </cell>
          <cell r="K535">
            <v>20131.575</v>
          </cell>
          <cell r="L535">
            <v>20131.575</v>
          </cell>
          <cell r="M535">
            <v>20131.575</v>
          </cell>
          <cell r="N535">
            <v>20131.575</v>
          </cell>
          <cell r="O535">
            <v>20131.575</v>
          </cell>
        </row>
        <row r="536">
          <cell r="A536">
            <v>20131.575</v>
          </cell>
          <cell r="B536">
            <v>20131.575</v>
          </cell>
          <cell r="C536">
            <v>20131.575</v>
          </cell>
          <cell r="D536">
            <v>20131.575</v>
          </cell>
          <cell r="E536">
            <v>20131.575</v>
          </cell>
          <cell r="F536">
            <v>20131.575</v>
          </cell>
          <cell r="G536">
            <v>20131.575</v>
          </cell>
          <cell r="H536">
            <v>20131.575</v>
          </cell>
          <cell r="I536">
            <v>20131.575</v>
          </cell>
          <cell r="J536">
            <v>20131.575</v>
          </cell>
          <cell r="K536">
            <v>20131.575</v>
          </cell>
          <cell r="L536">
            <v>20131.575</v>
          </cell>
          <cell r="M536">
            <v>20131.575</v>
          </cell>
          <cell r="N536">
            <v>20131.575</v>
          </cell>
          <cell r="O536">
            <v>20131.575</v>
          </cell>
        </row>
        <row r="537">
          <cell r="A537">
            <v>20131.575</v>
          </cell>
          <cell r="B537">
            <v>20131.575</v>
          </cell>
          <cell r="C537">
            <v>20131.575</v>
          </cell>
          <cell r="D537">
            <v>20131.575</v>
          </cell>
          <cell r="E537">
            <v>20131.575</v>
          </cell>
          <cell r="F537">
            <v>20131.575</v>
          </cell>
          <cell r="G537">
            <v>20131.575</v>
          </cell>
          <cell r="H537">
            <v>20131.575</v>
          </cell>
          <cell r="I537">
            <v>20131.575</v>
          </cell>
          <cell r="J537">
            <v>20131.575</v>
          </cell>
          <cell r="K537">
            <v>20131.575</v>
          </cell>
          <cell r="L537">
            <v>20131.575</v>
          </cell>
          <cell r="M537">
            <v>20131.575</v>
          </cell>
          <cell r="N537">
            <v>20131.575</v>
          </cell>
          <cell r="O537">
            <v>20131.575</v>
          </cell>
        </row>
        <row r="538">
          <cell r="A538">
            <v>20131.575</v>
          </cell>
          <cell r="B538">
            <v>20131.575</v>
          </cell>
          <cell r="C538">
            <v>20131.575</v>
          </cell>
          <cell r="D538">
            <v>20131.575</v>
          </cell>
          <cell r="E538">
            <v>20131.575</v>
          </cell>
          <cell r="F538">
            <v>20131.575</v>
          </cell>
          <cell r="G538">
            <v>20131.575</v>
          </cell>
          <cell r="H538">
            <v>20131.575</v>
          </cell>
          <cell r="I538">
            <v>20131.575</v>
          </cell>
          <cell r="J538">
            <v>20131.575</v>
          </cell>
          <cell r="K538">
            <v>20131.575</v>
          </cell>
          <cell r="L538">
            <v>20131.575</v>
          </cell>
          <cell r="M538">
            <v>20131.575</v>
          </cell>
          <cell r="N538">
            <v>20131.575</v>
          </cell>
          <cell r="O538">
            <v>20131.575</v>
          </cell>
        </row>
        <row r="539">
          <cell r="A539">
            <v>20131.575</v>
          </cell>
          <cell r="B539">
            <v>20131.575</v>
          </cell>
          <cell r="C539">
            <v>20131.575</v>
          </cell>
          <cell r="D539">
            <v>20131.575</v>
          </cell>
          <cell r="E539">
            <v>20131.575</v>
          </cell>
          <cell r="F539">
            <v>20131.575</v>
          </cell>
          <cell r="G539">
            <v>20131.575</v>
          </cell>
          <cell r="H539">
            <v>20131.575</v>
          </cell>
          <cell r="I539">
            <v>20131.575</v>
          </cell>
          <cell r="J539">
            <v>20131.575</v>
          </cell>
          <cell r="K539">
            <v>20131.575</v>
          </cell>
          <cell r="L539">
            <v>20131.575</v>
          </cell>
          <cell r="M539">
            <v>20131.575</v>
          </cell>
          <cell r="N539">
            <v>20131.575</v>
          </cell>
          <cell r="O539">
            <v>20131.575</v>
          </cell>
        </row>
        <row r="540">
          <cell r="A540">
            <v>20131.575</v>
          </cell>
          <cell r="B540">
            <v>20131.575</v>
          </cell>
          <cell r="C540">
            <v>20131.575</v>
          </cell>
          <cell r="D540">
            <v>20131.575</v>
          </cell>
          <cell r="E540">
            <v>20131.575</v>
          </cell>
          <cell r="F540">
            <v>20131.575</v>
          </cell>
          <cell r="G540">
            <v>20131.575</v>
          </cell>
          <cell r="H540">
            <v>20131.575</v>
          </cell>
          <cell r="I540">
            <v>20131.575</v>
          </cell>
          <cell r="J540">
            <v>20131.575</v>
          </cell>
          <cell r="K540">
            <v>20131.575</v>
          </cell>
          <cell r="L540">
            <v>20131.575</v>
          </cell>
          <cell r="M540">
            <v>20131.575</v>
          </cell>
          <cell r="N540">
            <v>20131.575</v>
          </cell>
          <cell r="O540">
            <v>20131.575</v>
          </cell>
        </row>
        <row r="541">
          <cell r="A541">
            <v>20131.575</v>
          </cell>
          <cell r="B541">
            <v>20131.575</v>
          </cell>
          <cell r="C541">
            <v>20131.575</v>
          </cell>
          <cell r="D541">
            <v>20131.575</v>
          </cell>
          <cell r="E541">
            <v>20131.575</v>
          </cell>
          <cell r="F541">
            <v>20131.575</v>
          </cell>
          <cell r="G541">
            <v>20131.575</v>
          </cell>
          <cell r="H541">
            <v>20131.575</v>
          </cell>
          <cell r="I541">
            <v>20131.575</v>
          </cell>
          <cell r="J541">
            <v>20131.575</v>
          </cell>
          <cell r="K541">
            <v>20131.575</v>
          </cell>
          <cell r="L541">
            <v>20131.575</v>
          </cell>
          <cell r="M541">
            <v>20131.575</v>
          </cell>
          <cell r="N541">
            <v>20131.575</v>
          </cell>
          <cell r="O541">
            <v>20131.575</v>
          </cell>
        </row>
        <row r="542">
          <cell r="A542">
            <v>20131.575</v>
          </cell>
          <cell r="B542">
            <v>20131.575</v>
          </cell>
          <cell r="C542">
            <v>20131.575</v>
          </cell>
          <cell r="D542">
            <v>20131.575</v>
          </cell>
          <cell r="E542">
            <v>20131.575</v>
          </cell>
          <cell r="F542">
            <v>20131.575</v>
          </cell>
          <cell r="G542">
            <v>20131.575</v>
          </cell>
          <cell r="H542">
            <v>20131.575</v>
          </cell>
          <cell r="I542">
            <v>20131.575</v>
          </cell>
          <cell r="J542">
            <v>20131.575</v>
          </cell>
          <cell r="K542">
            <v>20131.575</v>
          </cell>
          <cell r="L542">
            <v>20131.575</v>
          </cell>
          <cell r="M542">
            <v>20131.575</v>
          </cell>
          <cell r="N542">
            <v>20131.575</v>
          </cell>
          <cell r="O542">
            <v>20131.575</v>
          </cell>
        </row>
        <row r="543">
          <cell r="A543">
            <v>20131.575</v>
          </cell>
          <cell r="B543">
            <v>20131.575</v>
          </cell>
          <cell r="C543">
            <v>20131.575</v>
          </cell>
          <cell r="D543">
            <v>20131.575</v>
          </cell>
          <cell r="E543">
            <v>20131.575</v>
          </cell>
          <cell r="F543">
            <v>20131.575</v>
          </cell>
          <cell r="G543">
            <v>20131.575</v>
          </cell>
          <cell r="H543">
            <v>20131.575</v>
          </cell>
          <cell r="I543">
            <v>20131.575</v>
          </cell>
          <cell r="J543">
            <v>20131.575</v>
          </cell>
          <cell r="K543">
            <v>20131.575</v>
          </cell>
          <cell r="L543">
            <v>20131.575</v>
          </cell>
          <cell r="M543">
            <v>20131.575</v>
          </cell>
          <cell r="N543">
            <v>20131.575</v>
          </cell>
          <cell r="O543">
            <v>20131.575</v>
          </cell>
        </row>
        <row r="544">
          <cell r="A544">
            <v>20131.575</v>
          </cell>
          <cell r="B544">
            <v>20131.575</v>
          </cell>
          <cell r="C544">
            <v>20131.575</v>
          </cell>
          <cell r="D544">
            <v>20131.575</v>
          </cell>
          <cell r="E544">
            <v>20131.575</v>
          </cell>
          <cell r="F544">
            <v>20131.575</v>
          </cell>
          <cell r="G544">
            <v>20131.575</v>
          </cell>
          <cell r="H544">
            <v>20131.575</v>
          </cell>
          <cell r="I544">
            <v>20131.575</v>
          </cell>
          <cell r="J544">
            <v>20131.575</v>
          </cell>
          <cell r="K544">
            <v>20131.575</v>
          </cell>
          <cell r="L544">
            <v>20131.575</v>
          </cell>
          <cell r="M544">
            <v>20131.575</v>
          </cell>
          <cell r="N544">
            <v>20131.575</v>
          </cell>
          <cell r="O544">
            <v>20131.575</v>
          </cell>
        </row>
        <row r="545">
          <cell r="A545">
            <v>20131.575</v>
          </cell>
          <cell r="B545">
            <v>20131.575</v>
          </cell>
          <cell r="C545">
            <v>20131.575</v>
          </cell>
          <cell r="D545">
            <v>20131.575</v>
          </cell>
          <cell r="E545">
            <v>20131.575</v>
          </cell>
          <cell r="F545">
            <v>20131.575</v>
          </cell>
          <cell r="G545">
            <v>20131.575</v>
          </cell>
          <cell r="H545">
            <v>20131.575</v>
          </cell>
          <cell r="I545">
            <v>20131.575</v>
          </cell>
          <cell r="J545">
            <v>20131.575</v>
          </cell>
          <cell r="K545">
            <v>20131.575</v>
          </cell>
          <cell r="L545">
            <v>20131.575</v>
          </cell>
          <cell r="M545">
            <v>20131.575</v>
          </cell>
          <cell r="N545">
            <v>20131.575</v>
          </cell>
          <cell r="O545">
            <v>20131.575</v>
          </cell>
        </row>
        <row r="546">
          <cell r="A546">
            <v>20131.575</v>
          </cell>
          <cell r="B546">
            <v>20131.575</v>
          </cell>
          <cell r="C546">
            <v>20131.575</v>
          </cell>
          <cell r="D546">
            <v>20131.575</v>
          </cell>
          <cell r="E546">
            <v>20131.575</v>
          </cell>
          <cell r="F546">
            <v>20131.575</v>
          </cell>
          <cell r="G546">
            <v>20131.575</v>
          </cell>
          <cell r="H546">
            <v>20131.575</v>
          </cell>
          <cell r="I546">
            <v>20131.575</v>
          </cell>
          <cell r="J546">
            <v>20131.575</v>
          </cell>
          <cell r="K546">
            <v>20131.575</v>
          </cell>
          <cell r="L546">
            <v>20131.575</v>
          </cell>
          <cell r="M546">
            <v>20131.575</v>
          </cell>
          <cell r="N546">
            <v>20131.575</v>
          </cell>
          <cell r="O546">
            <v>20131.575</v>
          </cell>
        </row>
        <row r="547">
          <cell r="A547">
            <v>20131.575</v>
          </cell>
          <cell r="B547">
            <v>20131.575</v>
          </cell>
          <cell r="C547">
            <v>20131.575</v>
          </cell>
          <cell r="D547">
            <v>20131.575</v>
          </cell>
          <cell r="E547">
            <v>20131.575</v>
          </cell>
          <cell r="F547">
            <v>20131.575</v>
          </cell>
          <cell r="G547">
            <v>20131.575</v>
          </cell>
          <cell r="H547">
            <v>20131.575</v>
          </cell>
          <cell r="I547">
            <v>20131.575</v>
          </cell>
          <cell r="J547">
            <v>20131.575</v>
          </cell>
          <cell r="K547">
            <v>20131.575</v>
          </cell>
          <cell r="L547">
            <v>20131.575</v>
          </cell>
          <cell r="M547">
            <v>20131.575</v>
          </cell>
          <cell r="N547">
            <v>20131.575</v>
          </cell>
          <cell r="O547">
            <v>20131.575</v>
          </cell>
        </row>
        <row r="548">
          <cell r="A548">
            <v>20131.575</v>
          </cell>
          <cell r="B548">
            <v>20131.575</v>
          </cell>
          <cell r="C548">
            <v>20131.575</v>
          </cell>
          <cell r="D548">
            <v>20131.575</v>
          </cell>
          <cell r="E548">
            <v>20131.575</v>
          </cell>
          <cell r="F548">
            <v>20131.575</v>
          </cell>
          <cell r="G548">
            <v>20131.575</v>
          </cell>
          <cell r="H548">
            <v>20131.575</v>
          </cell>
          <cell r="I548">
            <v>20131.575</v>
          </cell>
          <cell r="J548">
            <v>20131.575</v>
          </cell>
          <cell r="K548">
            <v>20131.575</v>
          </cell>
          <cell r="L548">
            <v>20131.575</v>
          </cell>
          <cell r="M548">
            <v>20131.575</v>
          </cell>
          <cell r="N548">
            <v>20131.575</v>
          </cell>
          <cell r="O548">
            <v>20131.575</v>
          </cell>
        </row>
        <row r="549">
          <cell r="A549">
            <v>20131.575</v>
          </cell>
          <cell r="B549">
            <v>20131.575</v>
          </cell>
          <cell r="C549">
            <v>20131.575</v>
          </cell>
          <cell r="D549">
            <v>20131.575</v>
          </cell>
          <cell r="E549">
            <v>20131.575</v>
          </cell>
          <cell r="F549">
            <v>20131.575</v>
          </cell>
          <cell r="G549">
            <v>20131.575</v>
          </cell>
          <cell r="H549">
            <v>20131.575</v>
          </cell>
          <cell r="I549">
            <v>20131.575</v>
          </cell>
          <cell r="J549">
            <v>20131.575</v>
          </cell>
          <cell r="K549">
            <v>20131.575</v>
          </cell>
          <cell r="L549">
            <v>20131.575</v>
          </cell>
          <cell r="M549">
            <v>20131.575</v>
          </cell>
          <cell r="N549">
            <v>20131.575</v>
          </cell>
          <cell r="O549">
            <v>20131.575</v>
          </cell>
        </row>
        <row r="550">
          <cell r="A550">
            <v>20131.575</v>
          </cell>
          <cell r="B550">
            <v>20131.575</v>
          </cell>
          <cell r="C550">
            <v>20131.575</v>
          </cell>
          <cell r="D550">
            <v>20131.575</v>
          </cell>
          <cell r="E550">
            <v>20131.575</v>
          </cell>
          <cell r="F550">
            <v>20131.575</v>
          </cell>
          <cell r="G550">
            <v>20131.575</v>
          </cell>
          <cell r="H550">
            <v>20131.575</v>
          </cell>
          <cell r="I550">
            <v>20131.575</v>
          </cell>
          <cell r="J550">
            <v>20131.575</v>
          </cell>
          <cell r="K550">
            <v>20131.575</v>
          </cell>
          <cell r="L550">
            <v>20131.575</v>
          </cell>
          <cell r="M550">
            <v>20131.575</v>
          </cell>
          <cell r="N550">
            <v>20131.575</v>
          </cell>
          <cell r="O550">
            <v>20131.575</v>
          </cell>
        </row>
        <row r="551">
          <cell r="A551">
            <v>20131.575</v>
          </cell>
          <cell r="B551">
            <v>20131.575</v>
          </cell>
          <cell r="C551">
            <v>20131.575</v>
          </cell>
          <cell r="D551">
            <v>20131.575</v>
          </cell>
          <cell r="E551">
            <v>20131.575</v>
          </cell>
          <cell r="F551">
            <v>20131.575</v>
          </cell>
          <cell r="G551">
            <v>20131.575</v>
          </cell>
          <cell r="H551">
            <v>20131.575</v>
          </cell>
          <cell r="I551">
            <v>20131.575</v>
          </cell>
          <cell r="J551">
            <v>20131.575</v>
          </cell>
          <cell r="K551">
            <v>20131.575</v>
          </cell>
          <cell r="L551">
            <v>20131.575</v>
          </cell>
          <cell r="M551">
            <v>20131.575</v>
          </cell>
          <cell r="N551">
            <v>20131.575</v>
          </cell>
          <cell r="O551">
            <v>20131.575</v>
          </cell>
        </row>
        <row r="552">
          <cell r="A552">
            <v>20131.575</v>
          </cell>
          <cell r="B552">
            <v>20131.575</v>
          </cell>
          <cell r="C552">
            <v>20131.575</v>
          </cell>
          <cell r="D552">
            <v>20131.575</v>
          </cell>
          <cell r="E552">
            <v>20131.575</v>
          </cell>
          <cell r="F552">
            <v>20131.575</v>
          </cell>
          <cell r="G552">
            <v>20131.575</v>
          </cell>
          <cell r="H552">
            <v>20131.575</v>
          </cell>
          <cell r="I552">
            <v>20131.575</v>
          </cell>
          <cell r="J552">
            <v>20131.575</v>
          </cell>
          <cell r="K552">
            <v>20131.575</v>
          </cell>
          <cell r="L552">
            <v>20131.575</v>
          </cell>
          <cell r="M552">
            <v>20131.575</v>
          </cell>
          <cell r="N552">
            <v>20131.575</v>
          </cell>
          <cell r="O552">
            <v>20131.575</v>
          </cell>
        </row>
        <row r="553">
          <cell r="A553">
            <v>20131.575</v>
          </cell>
          <cell r="B553">
            <v>20131.575</v>
          </cell>
          <cell r="C553">
            <v>20131.575</v>
          </cell>
          <cell r="D553">
            <v>20131.575</v>
          </cell>
          <cell r="E553">
            <v>20131.575</v>
          </cell>
          <cell r="F553">
            <v>20131.575</v>
          </cell>
          <cell r="G553">
            <v>20131.575</v>
          </cell>
          <cell r="H553">
            <v>20131.575</v>
          </cell>
          <cell r="I553">
            <v>20131.575</v>
          </cell>
          <cell r="J553">
            <v>20131.575</v>
          </cell>
          <cell r="K553">
            <v>20131.575</v>
          </cell>
          <cell r="L553">
            <v>20131.575</v>
          </cell>
          <cell r="M553">
            <v>20131.575</v>
          </cell>
          <cell r="N553">
            <v>20131.575</v>
          </cell>
          <cell r="O553">
            <v>20131.575</v>
          </cell>
        </row>
        <row r="554">
          <cell r="A554">
            <v>20131.575</v>
          </cell>
          <cell r="B554">
            <v>20131.575</v>
          </cell>
          <cell r="C554">
            <v>20131.575</v>
          </cell>
          <cell r="D554">
            <v>20131.575</v>
          </cell>
          <cell r="E554">
            <v>20131.575</v>
          </cell>
          <cell r="F554">
            <v>20131.575</v>
          </cell>
          <cell r="G554">
            <v>20131.575</v>
          </cell>
          <cell r="H554">
            <v>20131.575</v>
          </cell>
          <cell r="I554">
            <v>20131.575</v>
          </cell>
          <cell r="J554">
            <v>20131.575</v>
          </cell>
          <cell r="K554">
            <v>20131.575</v>
          </cell>
          <cell r="L554">
            <v>20131.575</v>
          </cell>
          <cell r="M554">
            <v>20131.575</v>
          </cell>
          <cell r="N554">
            <v>20131.575</v>
          </cell>
          <cell r="O554">
            <v>20131.575</v>
          </cell>
        </row>
        <row r="555">
          <cell r="A555">
            <v>20131.575</v>
          </cell>
          <cell r="B555">
            <v>20131.575</v>
          </cell>
          <cell r="C555">
            <v>20131.575</v>
          </cell>
          <cell r="D555">
            <v>20131.575</v>
          </cell>
          <cell r="E555">
            <v>20131.575</v>
          </cell>
          <cell r="F555">
            <v>20131.575</v>
          </cell>
          <cell r="G555">
            <v>20131.575</v>
          </cell>
          <cell r="H555">
            <v>20131.575</v>
          </cell>
          <cell r="I555">
            <v>20131.575</v>
          </cell>
          <cell r="J555">
            <v>20131.575</v>
          </cell>
          <cell r="K555">
            <v>20131.575</v>
          </cell>
          <cell r="L555">
            <v>20131.575</v>
          </cell>
          <cell r="M555">
            <v>20131.575</v>
          </cell>
          <cell r="N555">
            <v>20131.575</v>
          </cell>
          <cell r="O555">
            <v>20131.575</v>
          </cell>
        </row>
        <row r="556">
          <cell r="A556">
            <v>20131.575</v>
          </cell>
          <cell r="B556">
            <v>20131.575</v>
          </cell>
          <cell r="C556">
            <v>20131.575</v>
          </cell>
          <cell r="D556">
            <v>20131.575</v>
          </cell>
          <cell r="E556">
            <v>20131.575</v>
          </cell>
          <cell r="F556">
            <v>20131.575</v>
          </cell>
          <cell r="G556">
            <v>20131.575</v>
          </cell>
          <cell r="H556">
            <v>20131.575</v>
          </cell>
          <cell r="I556">
            <v>20131.575</v>
          </cell>
          <cell r="J556">
            <v>20131.575</v>
          </cell>
          <cell r="K556">
            <v>20131.575</v>
          </cell>
          <cell r="L556">
            <v>20131.575</v>
          </cell>
          <cell r="M556">
            <v>20131.575</v>
          </cell>
          <cell r="N556">
            <v>20131.575</v>
          </cell>
          <cell r="O556">
            <v>20131.575</v>
          </cell>
        </row>
        <row r="557">
          <cell r="A557">
            <v>20131.575</v>
          </cell>
          <cell r="B557">
            <v>20131.575</v>
          </cell>
          <cell r="C557">
            <v>20131.575</v>
          </cell>
          <cell r="D557">
            <v>20131.575</v>
          </cell>
          <cell r="E557">
            <v>20131.575</v>
          </cell>
          <cell r="F557">
            <v>20131.575</v>
          </cell>
          <cell r="G557">
            <v>20131.575</v>
          </cell>
          <cell r="H557">
            <v>20131.575</v>
          </cell>
          <cell r="I557">
            <v>20131.575</v>
          </cell>
          <cell r="J557">
            <v>20131.575</v>
          </cell>
          <cell r="K557">
            <v>20131.575</v>
          </cell>
          <cell r="L557">
            <v>20131.575</v>
          </cell>
          <cell r="M557">
            <v>20131.575</v>
          </cell>
          <cell r="N557">
            <v>20131.575</v>
          </cell>
          <cell r="O557">
            <v>20131.575</v>
          </cell>
        </row>
        <row r="558">
          <cell r="A558">
            <v>20131.575</v>
          </cell>
          <cell r="B558">
            <v>20131.575</v>
          </cell>
          <cell r="C558">
            <v>20131.575</v>
          </cell>
          <cell r="D558">
            <v>20131.575</v>
          </cell>
          <cell r="E558">
            <v>20131.575</v>
          </cell>
          <cell r="F558">
            <v>20131.575</v>
          </cell>
          <cell r="G558">
            <v>20131.575</v>
          </cell>
          <cell r="H558">
            <v>20131.575</v>
          </cell>
          <cell r="I558">
            <v>20131.575</v>
          </cell>
          <cell r="J558">
            <v>20131.575</v>
          </cell>
          <cell r="K558">
            <v>20131.575</v>
          </cell>
          <cell r="L558">
            <v>20131.575</v>
          </cell>
          <cell r="M558">
            <v>20131.575</v>
          </cell>
          <cell r="N558">
            <v>20131.575</v>
          </cell>
          <cell r="O558">
            <v>20131.575</v>
          </cell>
        </row>
        <row r="559">
          <cell r="A559">
            <v>20131.575</v>
          </cell>
          <cell r="B559">
            <v>20131.575</v>
          </cell>
          <cell r="C559">
            <v>20131.575</v>
          </cell>
          <cell r="D559">
            <v>20131.575</v>
          </cell>
          <cell r="E559">
            <v>20131.575</v>
          </cell>
          <cell r="F559">
            <v>20131.575</v>
          </cell>
          <cell r="G559">
            <v>20131.575</v>
          </cell>
          <cell r="H559">
            <v>20131.575</v>
          </cell>
          <cell r="I559">
            <v>20131.575</v>
          </cell>
          <cell r="J559">
            <v>20131.575</v>
          </cell>
          <cell r="K559">
            <v>20131.575</v>
          </cell>
          <cell r="L559">
            <v>20131.575</v>
          </cell>
          <cell r="M559">
            <v>20131.575</v>
          </cell>
          <cell r="N559">
            <v>20131.575</v>
          </cell>
          <cell r="O559">
            <v>20131.575</v>
          </cell>
        </row>
        <row r="560">
          <cell r="A560">
            <v>20131.575</v>
          </cell>
          <cell r="B560">
            <v>20131.575</v>
          </cell>
          <cell r="C560">
            <v>20131.575</v>
          </cell>
          <cell r="D560">
            <v>20131.575</v>
          </cell>
          <cell r="E560">
            <v>20131.575</v>
          </cell>
          <cell r="F560">
            <v>20131.575</v>
          </cell>
          <cell r="G560">
            <v>20131.575</v>
          </cell>
          <cell r="H560">
            <v>20131.575</v>
          </cell>
          <cell r="I560">
            <v>20131.575</v>
          </cell>
          <cell r="J560">
            <v>20131.575</v>
          </cell>
          <cell r="K560">
            <v>20131.575</v>
          </cell>
          <cell r="L560">
            <v>20131.575</v>
          </cell>
          <cell r="M560">
            <v>20131.575</v>
          </cell>
          <cell r="N560">
            <v>20131.575</v>
          </cell>
          <cell r="O560">
            <v>20131.575</v>
          </cell>
        </row>
        <row r="561">
          <cell r="A561">
            <v>20131.575</v>
          </cell>
          <cell r="B561">
            <v>20131.575</v>
          </cell>
          <cell r="C561">
            <v>20131.575</v>
          </cell>
          <cell r="D561">
            <v>20131.575</v>
          </cell>
          <cell r="E561">
            <v>20131.575</v>
          </cell>
          <cell r="F561">
            <v>20131.575</v>
          </cell>
          <cell r="G561">
            <v>20131.575</v>
          </cell>
          <cell r="H561">
            <v>20131.575</v>
          </cell>
          <cell r="I561">
            <v>20131.575</v>
          </cell>
          <cell r="J561">
            <v>20131.575</v>
          </cell>
          <cell r="K561">
            <v>20131.575</v>
          </cell>
          <cell r="L561">
            <v>20131.575</v>
          </cell>
          <cell r="M561">
            <v>20131.575</v>
          </cell>
          <cell r="N561">
            <v>20131.575</v>
          </cell>
          <cell r="O561">
            <v>20131.575</v>
          </cell>
        </row>
        <row r="562">
          <cell r="A562">
            <v>20131.575</v>
          </cell>
          <cell r="B562">
            <v>20131.575</v>
          </cell>
          <cell r="C562">
            <v>20131.575</v>
          </cell>
          <cell r="D562">
            <v>20131.575</v>
          </cell>
          <cell r="E562">
            <v>20131.575</v>
          </cell>
          <cell r="F562">
            <v>20131.575</v>
          </cell>
          <cell r="G562">
            <v>20131.575</v>
          </cell>
          <cell r="H562">
            <v>20131.575</v>
          </cell>
          <cell r="I562">
            <v>20131.575</v>
          </cell>
          <cell r="J562">
            <v>20131.575</v>
          </cell>
          <cell r="K562">
            <v>20131.575</v>
          </cell>
          <cell r="L562">
            <v>20131.575</v>
          </cell>
          <cell r="M562">
            <v>20131.575</v>
          </cell>
          <cell r="N562">
            <v>20131.575</v>
          </cell>
          <cell r="O562">
            <v>20131.575</v>
          </cell>
        </row>
        <row r="563">
          <cell r="A563">
            <v>20131.575</v>
          </cell>
          <cell r="B563">
            <v>20131.575</v>
          </cell>
          <cell r="C563">
            <v>20131.575</v>
          </cell>
          <cell r="D563">
            <v>20131.575</v>
          </cell>
          <cell r="E563">
            <v>20131.575</v>
          </cell>
          <cell r="F563">
            <v>20131.575</v>
          </cell>
          <cell r="G563">
            <v>20131.575</v>
          </cell>
          <cell r="H563">
            <v>20131.575</v>
          </cell>
          <cell r="I563">
            <v>20131.575</v>
          </cell>
          <cell r="J563">
            <v>20131.575</v>
          </cell>
          <cell r="K563">
            <v>20131.575</v>
          </cell>
          <cell r="L563">
            <v>20131.575</v>
          </cell>
          <cell r="M563">
            <v>20131.575</v>
          </cell>
          <cell r="N563">
            <v>20131.575</v>
          </cell>
          <cell r="O563">
            <v>20131.575</v>
          </cell>
        </row>
        <row r="564">
          <cell r="A564">
            <v>20131.575</v>
          </cell>
          <cell r="B564">
            <v>20131.575</v>
          </cell>
          <cell r="C564">
            <v>20131.575</v>
          </cell>
          <cell r="D564">
            <v>20131.575</v>
          </cell>
          <cell r="E564">
            <v>20131.575</v>
          </cell>
          <cell r="F564">
            <v>20131.575</v>
          </cell>
          <cell r="G564">
            <v>20131.575</v>
          </cell>
          <cell r="H564">
            <v>20131.575</v>
          </cell>
          <cell r="I564">
            <v>20131.575</v>
          </cell>
          <cell r="J564">
            <v>20131.575</v>
          </cell>
          <cell r="K564">
            <v>20131.575</v>
          </cell>
          <cell r="L564">
            <v>20131.575</v>
          </cell>
          <cell r="M564">
            <v>20131.575</v>
          </cell>
          <cell r="N564">
            <v>20131.575</v>
          </cell>
          <cell r="O564">
            <v>20131.575</v>
          </cell>
        </row>
        <row r="565">
          <cell r="A565">
            <v>20131.575</v>
          </cell>
          <cell r="B565">
            <v>20131.575</v>
          </cell>
          <cell r="C565">
            <v>20131.575</v>
          </cell>
          <cell r="D565">
            <v>20131.575</v>
          </cell>
          <cell r="E565">
            <v>20131.575</v>
          </cell>
          <cell r="F565">
            <v>20131.575</v>
          </cell>
          <cell r="G565">
            <v>20131.575</v>
          </cell>
          <cell r="H565">
            <v>20131.575</v>
          </cell>
          <cell r="I565">
            <v>20131.575</v>
          </cell>
          <cell r="J565">
            <v>20131.575</v>
          </cell>
          <cell r="K565">
            <v>20131.575</v>
          </cell>
          <cell r="L565">
            <v>20131.575</v>
          </cell>
          <cell r="M565">
            <v>20131.575</v>
          </cell>
          <cell r="N565">
            <v>20131.575</v>
          </cell>
          <cell r="O565">
            <v>20131.575</v>
          </cell>
        </row>
        <row r="566">
          <cell r="A566">
            <v>20131.575</v>
          </cell>
          <cell r="B566">
            <v>20131.575</v>
          </cell>
          <cell r="C566">
            <v>20131.575</v>
          </cell>
          <cell r="D566">
            <v>20131.575</v>
          </cell>
          <cell r="E566">
            <v>20131.575</v>
          </cell>
          <cell r="F566">
            <v>20131.575</v>
          </cell>
          <cell r="G566">
            <v>20131.575</v>
          </cell>
          <cell r="H566">
            <v>20131.575</v>
          </cell>
          <cell r="I566">
            <v>20131.575</v>
          </cell>
          <cell r="J566">
            <v>20131.575</v>
          </cell>
          <cell r="K566">
            <v>20131.575</v>
          </cell>
          <cell r="L566">
            <v>20131.575</v>
          </cell>
          <cell r="M566">
            <v>20131.575</v>
          </cell>
          <cell r="N566">
            <v>20131.575</v>
          </cell>
          <cell r="O566">
            <v>20131.575</v>
          </cell>
        </row>
        <row r="567">
          <cell r="A567">
            <v>20131.575</v>
          </cell>
          <cell r="B567">
            <v>20131.575</v>
          </cell>
          <cell r="C567">
            <v>20131.575</v>
          </cell>
          <cell r="D567">
            <v>20131.575</v>
          </cell>
          <cell r="E567">
            <v>20131.575</v>
          </cell>
          <cell r="F567">
            <v>20131.575</v>
          </cell>
          <cell r="G567">
            <v>20131.575</v>
          </cell>
          <cell r="H567">
            <v>20131.575</v>
          </cell>
          <cell r="I567">
            <v>20131.575</v>
          </cell>
          <cell r="J567">
            <v>20131.575</v>
          </cell>
          <cell r="K567">
            <v>20131.575</v>
          </cell>
          <cell r="L567">
            <v>20131.575</v>
          </cell>
          <cell r="M567">
            <v>20131.575</v>
          </cell>
          <cell r="N567">
            <v>20131.575</v>
          </cell>
          <cell r="O567">
            <v>20131.575</v>
          </cell>
        </row>
        <row r="568">
          <cell r="A568">
            <v>20131.575</v>
          </cell>
          <cell r="B568">
            <v>20131.575</v>
          </cell>
          <cell r="C568">
            <v>20131.575</v>
          </cell>
          <cell r="D568">
            <v>20131.575</v>
          </cell>
          <cell r="E568">
            <v>20131.575</v>
          </cell>
          <cell r="F568">
            <v>20131.575</v>
          </cell>
          <cell r="G568">
            <v>20131.575</v>
          </cell>
          <cell r="H568">
            <v>20131.575</v>
          </cell>
          <cell r="I568">
            <v>20131.575</v>
          </cell>
          <cell r="J568">
            <v>20131.575</v>
          </cell>
          <cell r="K568">
            <v>20131.575</v>
          </cell>
          <cell r="L568">
            <v>20131.575</v>
          </cell>
          <cell r="M568">
            <v>20131.575</v>
          </cell>
          <cell r="N568">
            <v>20131.575</v>
          </cell>
          <cell r="O568">
            <v>20131.575</v>
          </cell>
        </row>
        <row r="569">
          <cell r="A569">
            <v>20131.575</v>
          </cell>
          <cell r="B569">
            <v>20131.575</v>
          </cell>
          <cell r="C569">
            <v>20131.575</v>
          </cell>
          <cell r="D569">
            <v>20131.575</v>
          </cell>
          <cell r="E569">
            <v>20131.575</v>
          </cell>
          <cell r="F569">
            <v>20131.575</v>
          </cell>
          <cell r="G569">
            <v>20131.575</v>
          </cell>
          <cell r="H569">
            <v>20131.575</v>
          </cell>
          <cell r="I569">
            <v>20131.575</v>
          </cell>
          <cell r="J569">
            <v>20131.575</v>
          </cell>
          <cell r="K569">
            <v>20131.575</v>
          </cell>
          <cell r="L569">
            <v>20131.575</v>
          </cell>
          <cell r="M569">
            <v>20131.575</v>
          </cell>
          <cell r="N569">
            <v>20131.575</v>
          </cell>
          <cell r="O569">
            <v>20131.575</v>
          </cell>
        </row>
        <row r="570">
          <cell r="A570">
            <v>20131.575</v>
          </cell>
          <cell r="B570">
            <v>20131.575</v>
          </cell>
          <cell r="C570">
            <v>20131.575</v>
          </cell>
          <cell r="D570">
            <v>20131.575</v>
          </cell>
          <cell r="E570">
            <v>20131.575</v>
          </cell>
          <cell r="F570">
            <v>20131.575</v>
          </cell>
          <cell r="G570">
            <v>20131.575</v>
          </cell>
          <cell r="H570">
            <v>20131.575</v>
          </cell>
          <cell r="I570">
            <v>20131.575</v>
          </cell>
          <cell r="J570">
            <v>20131.575</v>
          </cell>
          <cell r="K570">
            <v>20131.575</v>
          </cell>
          <cell r="L570">
            <v>20131.575</v>
          </cell>
          <cell r="M570">
            <v>20131.575</v>
          </cell>
          <cell r="N570">
            <v>20131.575</v>
          </cell>
          <cell r="O570">
            <v>20131.575</v>
          </cell>
        </row>
        <row r="571">
          <cell r="A571">
            <v>20131.575</v>
          </cell>
          <cell r="B571">
            <v>20131.575</v>
          </cell>
          <cell r="C571">
            <v>20131.575</v>
          </cell>
          <cell r="D571">
            <v>20131.575</v>
          </cell>
          <cell r="E571">
            <v>20131.575</v>
          </cell>
          <cell r="F571">
            <v>20131.575</v>
          </cell>
          <cell r="G571">
            <v>20131.575</v>
          </cell>
          <cell r="H571">
            <v>20131.575</v>
          </cell>
          <cell r="I571">
            <v>20131.575</v>
          </cell>
          <cell r="J571">
            <v>20131.575</v>
          </cell>
          <cell r="K571">
            <v>20131.575</v>
          </cell>
          <cell r="L571">
            <v>20131.575</v>
          </cell>
          <cell r="M571">
            <v>20131.575</v>
          </cell>
          <cell r="N571">
            <v>20131.575</v>
          </cell>
          <cell r="O571">
            <v>20131.575</v>
          </cell>
        </row>
        <row r="572">
          <cell r="A572">
            <v>20131.575</v>
          </cell>
          <cell r="B572">
            <v>20131.575</v>
          </cell>
          <cell r="C572">
            <v>20131.575</v>
          </cell>
          <cell r="D572">
            <v>20131.575</v>
          </cell>
          <cell r="E572">
            <v>20131.575</v>
          </cell>
          <cell r="F572">
            <v>20131.575</v>
          </cell>
          <cell r="G572">
            <v>20131.575</v>
          </cell>
          <cell r="H572">
            <v>20131.575</v>
          </cell>
          <cell r="I572">
            <v>20131.575</v>
          </cell>
          <cell r="J572">
            <v>20131.575</v>
          </cell>
          <cell r="K572">
            <v>20131.575</v>
          </cell>
          <cell r="L572">
            <v>20131.575</v>
          </cell>
          <cell r="M572">
            <v>20131.575</v>
          </cell>
          <cell r="N572">
            <v>20131.575</v>
          </cell>
          <cell r="O572">
            <v>20131.575</v>
          </cell>
        </row>
        <row r="573">
          <cell r="A573">
            <v>20131.575</v>
          </cell>
          <cell r="B573">
            <v>20131.575</v>
          </cell>
          <cell r="C573">
            <v>20131.575</v>
          </cell>
          <cell r="D573">
            <v>20131.575</v>
          </cell>
          <cell r="E573">
            <v>20131.575</v>
          </cell>
          <cell r="F573">
            <v>20131.575</v>
          </cell>
          <cell r="G573">
            <v>20131.575</v>
          </cell>
          <cell r="H573">
            <v>20131.575</v>
          </cell>
          <cell r="I573">
            <v>20131.575</v>
          </cell>
          <cell r="J573">
            <v>20131.575</v>
          </cell>
          <cell r="K573">
            <v>20131.575</v>
          </cell>
          <cell r="L573">
            <v>20131.575</v>
          </cell>
          <cell r="M573">
            <v>20131.575</v>
          </cell>
          <cell r="N573">
            <v>20131.575</v>
          </cell>
          <cell r="O573">
            <v>20131.575</v>
          </cell>
        </row>
        <row r="574">
          <cell r="A574">
            <v>20131.575</v>
          </cell>
          <cell r="B574">
            <v>20131.575</v>
          </cell>
          <cell r="C574">
            <v>20131.575</v>
          </cell>
          <cell r="D574">
            <v>20131.575</v>
          </cell>
          <cell r="E574">
            <v>20131.575</v>
          </cell>
          <cell r="F574">
            <v>20131.575</v>
          </cell>
          <cell r="G574">
            <v>20131.575</v>
          </cell>
          <cell r="H574">
            <v>20131.575</v>
          </cell>
          <cell r="I574">
            <v>20131.575</v>
          </cell>
          <cell r="J574">
            <v>20131.575</v>
          </cell>
          <cell r="K574">
            <v>20131.575</v>
          </cell>
          <cell r="L574">
            <v>20131.575</v>
          </cell>
          <cell r="M574">
            <v>20131.575</v>
          </cell>
          <cell r="N574">
            <v>20131.575</v>
          </cell>
          <cell r="O574">
            <v>20131.575</v>
          </cell>
        </row>
        <row r="575">
          <cell r="A575">
            <v>20131.575</v>
          </cell>
          <cell r="B575">
            <v>20131.575</v>
          </cell>
          <cell r="C575">
            <v>20131.575</v>
          </cell>
          <cell r="D575">
            <v>20131.575</v>
          </cell>
          <cell r="E575">
            <v>20131.575</v>
          </cell>
          <cell r="F575">
            <v>20131.575</v>
          </cell>
          <cell r="G575">
            <v>20131.575</v>
          </cell>
          <cell r="H575">
            <v>20131.575</v>
          </cell>
          <cell r="I575">
            <v>20131.575</v>
          </cell>
          <cell r="J575">
            <v>20131.575</v>
          </cell>
          <cell r="K575">
            <v>20131.575</v>
          </cell>
          <cell r="L575">
            <v>20131.575</v>
          </cell>
          <cell r="M575">
            <v>20131.575</v>
          </cell>
          <cell r="N575">
            <v>20131.575</v>
          </cell>
          <cell r="O575">
            <v>20131.575</v>
          </cell>
        </row>
        <row r="576">
          <cell r="A576">
            <v>20131.575</v>
          </cell>
          <cell r="B576">
            <v>20131.575</v>
          </cell>
          <cell r="C576">
            <v>20131.575</v>
          </cell>
          <cell r="D576">
            <v>20131.575</v>
          </cell>
          <cell r="E576">
            <v>20131.575</v>
          </cell>
          <cell r="F576">
            <v>20131.575</v>
          </cell>
          <cell r="G576">
            <v>20131.575</v>
          </cell>
          <cell r="H576">
            <v>20131.575</v>
          </cell>
          <cell r="I576">
            <v>20131.575</v>
          </cell>
          <cell r="J576">
            <v>20131.575</v>
          </cell>
          <cell r="K576">
            <v>20131.575</v>
          </cell>
          <cell r="L576">
            <v>20131.575</v>
          </cell>
          <cell r="M576">
            <v>20131.575</v>
          </cell>
          <cell r="N576">
            <v>20131.575</v>
          </cell>
          <cell r="O576">
            <v>20131.575</v>
          </cell>
        </row>
        <row r="577">
          <cell r="A577">
            <v>20131.575</v>
          </cell>
          <cell r="B577">
            <v>20131.575</v>
          </cell>
          <cell r="C577">
            <v>20131.575</v>
          </cell>
          <cell r="D577">
            <v>20131.575</v>
          </cell>
          <cell r="E577">
            <v>20131.575</v>
          </cell>
          <cell r="F577">
            <v>20131.575</v>
          </cell>
          <cell r="G577">
            <v>20131.575</v>
          </cell>
          <cell r="H577">
            <v>20131.575</v>
          </cell>
          <cell r="I577">
            <v>20131.575</v>
          </cell>
          <cell r="J577">
            <v>20131.575</v>
          </cell>
          <cell r="K577">
            <v>20131.575</v>
          </cell>
          <cell r="L577">
            <v>20131.575</v>
          </cell>
          <cell r="M577">
            <v>20131.575</v>
          </cell>
          <cell r="N577">
            <v>20131.575</v>
          </cell>
          <cell r="O577">
            <v>20131.575</v>
          </cell>
        </row>
        <row r="578">
          <cell r="A578">
            <v>20131.575</v>
          </cell>
          <cell r="B578">
            <v>20131.575</v>
          </cell>
          <cell r="C578">
            <v>20131.575</v>
          </cell>
          <cell r="D578">
            <v>20131.575</v>
          </cell>
          <cell r="E578">
            <v>20131.575</v>
          </cell>
          <cell r="F578">
            <v>20131.575</v>
          </cell>
          <cell r="G578">
            <v>20131.575</v>
          </cell>
          <cell r="H578">
            <v>20131.575</v>
          </cell>
          <cell r="I578">
            <v>20131.575</v>
          </cell>
          <cell r="J578">
            <v>20131.575</v>
          </cell>
          <cell r="K578">
            <v>20131.575</v>
          </cell>
          <cell r="L578">
            <v>20131.575</v>
          </cell>
          <cell r="M578">
            <v>20131.575</v>
          </cell>
          <cell r="N578">
            <v>20131.575</v>
          </cell>
          <cell r="O578">
            <v>20131.575</v>
          </cell>
        </row>
        <row r="579">
          <cell r="A579">
            <v>20131.575</v>
          </cell>
          <cell r="B579">
            <v>20131.575</v>
          </cell>
          <cell r="C579">
            <v>20131.575</v>
          </cell>
          <cell r="D579">
            <v>20131.575</v>
          </cell>
          <cell r="E579">
            <v>20131.575</v>
          </cell>
          <cell r="F579">
            <v>20131.575</v>
          </cell>
          <cell r="G579">
            <v>20131.575</v>
          </cell>
          <cell r="H579">
            <v>20131.575</v>
          </cell>
          <cell r="I579">
            <v>20131.575</v>
          </cell>
          <cell r="J579">
            <v>20131.575</v>
          </cell>
          <cell r="K579">
            <v>20131.575</v>
          </cell>
          <cell r="L579">
            <v>20131.575</v>
          </cell>
          <cell r="M579">
            <v>20131.575</v>
          </cell>
          <cell r="N579">
            <v>20131.575</v>
          </cell>
          <cell r="O579">
            <v>20131.575</v>
          </cell>
        </row>
        <row r="580">
          <cell r="A580">
            <v>20131.575</v>
          </cell>
          <cell r="B580">
            <v>20131.575</v>
          </cell>
          <cell r="C580">
            <v>20131.575</v>
          </cell>
          <cell r="D580">
            <v>20131.575</v>
          </cell>
          <cell r="E580">
            <v>20131.575</v>
          </cell>
          <cell r="F580">
            <v>20131.575</v>
          </cell>
          <cell r="G580">
            <v>20131.575</v>
          </cell>
          <cell r="H580">
            <v>20131.575</v>
          </cell>
          <cell r="I580">
            <v>20131.575</v>
          </cell>
          <cell r="J580">
            <v>20131.575</v>
          </cell>
          <cell r="K580">
            <v>20131.575</v>
          </cell>
          <cell r="L580">
            <v>20131.575</v>
          </cell>
          <cell r="M580">
            <v>20131.575</v>
          </cell>
          <cell r="N580">
            <v>20131.575</v>
          </cell>
          <cell r="O580">
            <v>20131.575</v>
          </cell>
        </row>
        <row r="581">
          <cell r="A581">
            <v>20131.575</v>
          </cell>
          <cell r="B581">
            <v>20131.575</v>
          </cell>
          <cell r="C581">
            <v>20131.575</v>
          </cell>
          <cell r="D581">
            <v>20131.575</v>
          </cell>
          <cell r="E581">
            <v>20131.575</v>
          </cell>
          <cell r="F581">
            <v>20131.575</v>
          </cell>
          <cell r="G581">
            <v>20131.575</v>
          </cell>
          <cell r="H581">
            <v>20131.575</v>
          </cell>
          <cell r="I581">
            <v>20131.575</v>
          </cell>
          <cell r="J581">
            <v>20131.575</v>
          </cell>
          <cell r="K581">
            <v>20131.575</v>
          </cell>
          <cell r="L581">
            <v>20131.575</v>
          </cell>
          <cell r="M581">
            <v>20131.575</v>
          </cell>
          <cell r="N581">
            <v>20131.575</v>
          </cell>
          <cell r="O581">
            <v>20131.575</v>
          </cell>
        </row>
        <row r="582">
          <cell r="A582">
            <v>20131.575</v>
          </cell>
          <cell r="B582">
            <v>20131.575</v>
          </cell>
          <cell r="C582">
            <v>20131.575</v>
          </cell>
          <cell r="D582">
            <v>20131.575</v>
          </cell>
          <cell r="E582">
            <v>20131.575</v>
          </cell>
          <cell r="F582">
            <v>20131.575</v>
          </cell>
          <cell r="G582">
            <v>20131.575</v>
          </cell>
          <cell r="H582">
            <v>20131.575</v>
          </cell>
          <cell r="I582">
            <v>20131.575</v>
          </cell>
          <cell r="J582">
            <v>20131.575</v>
          </cell>
          <cell r="K582">
            <v>20131.575</v>
          </cell>
          <cell r="L582">
            <v>20131.575</v>
          </cell>
          <cell r="M582">
            <v>20131.575</v>
          </cell>
          <cell r="N582">
            <v>20131.575</v>
          </cell>
          <cell r="O582">
            <v>20131.575</v>
          </cell>
        </row>
        <row r="583">
          <cell r="A583">
            <v>20131.575</v>
          </cell>
          <cell r="B583">
            <v>20131.575</v>
          </cell>
          <cell r="C583">
            <v>20131.575</v>
          </cell>
          <cell r="D583">
            <v>20131.575</v>
          </cell>
          <cell r="E583">
            <v>20131.575</v>
          </cell>
          <cell r="F583">
            <v>20131.575</v>
          </cell>
          <cell r="G583">
            <v>20131.575</v>
          </cell>
          <cell r="H583">
            <v>20131.575</v>
          </cell>
          <cell r="I583">
            <v>20131.575</v>
          </cell>
          <cell r="J583">
            <v>20131.575</v>
          </cell>
          <cell r="K583">
            <v>20131.575</v>
          </cell>
          <cell r="L583">
            <v>20131.575</v>
          </cell>
          <cell r="M583">
            <v>20131.575</v>
          </cell>
          <cell r="N583">
            <v>20131.575</v>
          </cell>
          <cell r="O583">
            <v>20131.575</v>
          </cell>
        </row>
        <row r="584">
          <cell r="A584">
            <v>20131.575</v>
          </cell>
          <cell r="B584">
            <v>20131.575</v>
          </cell>
          <cell r="C584">
            <v>20131.575</v>
          </cell>
          <cell r="D584">
            <v>20131.575</v>
          </cell>
          <cell r="E584">
            <v>20131.575</v>
          </cell>
          <cell r="F584">
            <v>20131.575</v>
          </cell>
          <cell r="G584">
            <v>20131.575</v>
          </cell>
          <cell r="H584">
            <v>20131.575</v>
          </cell>
          <cell r="I584">
            <v>20131.575</v>
          </cell>
          <cell r="J584">
            <v>20131.575</v>
          </cell>
          <cell r="K584">
            <v>20131.575</v>
          </cell>
          <cell r="L584">
            <v>20131.575</v>
          </cell>
          <cell r="M584">
            <v>20131.575</v>
          </cell>
          <cell r="N584">
            <v>20131.575</v>
          </cell>
          <cell r="O584">
            <v>20131.575</v>
          </cell>
        </row>
        <row r="585">
          <cell r="A585">
            <v>20131.575</v>
          </cell>
          <cell r="B585">
            <v>20131.575</v>
          </cell>
          <cell r="C585">
            <v>20131.575</v>
          </cell>
          <cell r="D585">
            <v>20131.575</v>
          </cell>
          <cell r="E585">
            <v>20131.575</v>
          </cell>
          <cell r="F585">
            <v>20131.575</v>
          </cell>
          <cell r="G585">
            <v>20131.575</v>
          </cell>
          <cell r="H585">
            <v>20131.575</v>
          </cell>
          <cell r="I585">
            <v>20131.575</v>
          </cell>
          <cell r="J585">
            <v>20131.575</v>
          </cell>
          <cell r="K585">
            <v>20131.575</v>
          </cell>
          <cell r="L585">
            <v>20131.575</v>
          </cell>
          <cell r="M585">
            <v>20131.575</v>
          </cell>
          <cell r="N585">
            <v>20131.575</v>
          </cell>
          <cell r="O585">
            <v>20131.575</v>
          </cell>
        </row>
        <row r="586">
          <cell r="A586">
            <v>20131.575</v>
          </cell>
          <cell r="B586">
            <v>20131.575</v>
          </cell>
          <cell r="C586">
            <v>20131.575</v>
          </cell>
          <cell r="D586">
            <v>20131.575</v>
          </cell>
          <cell r="E586">
            <v>20131.575</v>
          </cell>
          <cell r="F586">
            <v>20131.575</v>
          </cell>
          <cell r="G586">
            <v>20131.575</v>
          </cell>
          <cell r="H586">
            <v>20131.575</v>
          </cell>
          <cell r="I586">
            <v>20131.575</v>
          </cell>
          <cell r="J586">
            <v>20131.575</v>
          </cell>
          <cell r="K586">
            <v>20131.575</v>
          </cell>
          <cell r="L586">
            <v>20131.575</v>
          </cell>
          <cell r="M586">
            <v>20131.575</v>
          </cell>
          <cell r="N586">
            <v>20131.575</v>
          </cell>
          <cell r="O586">
            <v>20131.575</v>
          </cell>
        </row>
        <row r="587">
          <cell r="A587">
            <v>20131.575</v>
          </cell>
          <cell r="B587">
            <v>20131.575</v>
          </cell>
          <cell r="C587">
            <v>20131.575</v>
          </cell>
          <cell r="D587">
            <v>20131.575</v>
          </cell>
          <cell r="E587">
            <v>20131.575</v>
          </cell>
          <cell r="F587">
            <v>20131.575</v>
          </cell>
          <cell r="G587">
            <v>20131.575</v>
          </cell>
          <cell r="H587">
            <v>20131.575</v>
          </cell>
          <cell r="I587">
            <v>20131.575</v>
          </cell>
          <cell r="J587">
            <v>20131.575</v>
          </cell>
          <cell r="K587">
            <v>20131.575</v>
          </cell>
          <cell r="L587">
            <v>20131.575</v>
          </cell>
          <cell r="M587">
            <v>20131.575</v>
          </cell>
          <cell r="N587">
            <v>20131.575</v>
          </cell>
          <cell r="O587">
            <v>20131.575</v>
          </cell>
        </row>
        <row r="588">
          <cell r="A588">
            <v>20131.575</v>
          </cell>
          <cell r="B588">
            <v>20131.575</v>
          </cell>
          <cell r="C588">
            <v>20131.575</v>
          </cell>
          <cell r="D588">
            <v>20131.575</v>
          </cell>
          <cell r="E588">
            <v>20131.575</v>
          </cell>
          <cell r="F588">
            <v>20131.575</v>
          </cell>
          <cell r="G588">
            <v>20131.575</v>
          </cell>
          <cell r="H588">
            <v>20131.575</v>
          </cell>
          <cell r="I588">
            <v>20131.575</v>
          </cell>
          <cell r="J588">
            <v>20131.575</v>
          </cell>
          <cell r="K588">
            <v>20131.575</v>
          </cell>
          <cell r="L588">
            <v>20131.575</v>
          </cell>
          <cell r="M588">
            <v>20131.575</v>
          </cell>
          <cell r="N588">
            <v>20131.575</v>
          </cell>
          <cell r="O588">
            <v>20131.575</v>
          </cell>
        </row>
        <row r="589">
          <cell r="A589">
            <v>20131.575</v>
          </cell>
          <cell r="B589">
            <v>20131.575</v>
          </cell>
          <cell r="C589">
            <v>20131.575</v>
          </cell>
          <cell r="D589">
            <v>20131.575</v>
          </cell>
          <cell r="E589">
            <v>20131.575</v>
          </cell>
          <cell r="F589">
            <v>20131.575</v>
          </cell>
          <cell r="G589">
            <v>20131.575</v>
          </cell>
          <cell r="H589">
            <v>20131.575</v>
          </cell>
          <cell r="I589">
            <v>20131.575</v>
          </cell>
          <cell r="J589">
            <v>20131.575</v>
          </cell>
          <cell r="K589">
            <v>20131.575</v>
          </cell>
          <cell r="L589">
            <v>20131.575</v>
          </cell>
          <cell r="M589">
            <v>20131.575</v>
          </cell>
          <cell r="N589">
            <v>20131.575</v>
          </cell>
          <cell r="O589">
            <v>20131.575</v>
          </cell>
        </row>
        <row r="590">
          <cell r="A590">
            <v>20131.575</v>
          </cell>
          <cell r="B590">
            <v>20131.575</v>
          </cell>
          <cell r="C590">
            <v>20131.575</v>
          </cell>
          <cell r="D590">
            <v>20131.575</v>
          </cell>
          <cell r="E590">
            <v>20131.575</v>
          </cell>
          <cell r="F590">
            <v>20131.575</v>
          </cell>
          <cell r="G590">
            <v>20131.575</v>
          </cell>
          <cell r="H590">
            <v>20131.575</v>
          </cell>
          <cell r="I590">
            <v>20131.575</v>
          </cell>
          <cell r="J590">
            <v>20131.575</v>
          </cell>
          <cell r="K590">
            <v>20131.575</v>
          </cell>
          <cell r="L590">
            <v>20131.575</v>
          </cell>
          <cell r="M590">
            <v>20131.575</v>
          </cell>
          <cell r="N590">
            <v>20131.575</v>
          </cell>
          <cell r="O590">
            <v>20131.575</v>
          </cell>
        </row>
        <row r="591">
          <cell r="A591">
            <v>20131.575</v>
          </cell>
          <cell r="B591">
            <v>20131.575</v>
          </cell>
          <cell r="C591">
            <v>20131.575</v>
          </cell>
          <cell r="D591">
            <v>20131.575</v>
          </cell>
          <cell r="E591">
            <v>20131.575</v>
          </cell>
          <cell r="F591">
            <v>20131.575</v>
          </cell>
          <cell r="G591">
            <v>20131.575</v>
          </cell>
          <cell r="H591">
            <v>20131.575</v>
          </cell>
          <cell r="I591">
            <v>20131.575</v>
          </cell>
          <cell r="J591">
            <v>20131.575</v>
          </cell>
          <cell r="K591">
            <v>20131.575</v>
          </cell>
          <cell r="L591">
            <v>20131.575</v>
          </cell>
          <cell r="M591">
            <v>20131.575</v>
          </cell>
          <cell r="N591">
            <v>20131.575</v>
          </cell>
          <cell r="O591">
            <v>20131.575</v>
          </cell>
        </row>
        <row r="592">
          <cell r="A592">
            <v>20131.575</v>
          </cell>
          <cell r="B592">
            <v>20131.575</v>
          </cell>
          <cell r="C592">
            <v>20131.575</v>
          </cell>
          <cell r="D592">
            <v>20131.575</v>
          </cell>
          <cell r="E592">
            <v>20131.575</v>
          </cell>
          <cell r="F592">
            <v>20131.575</v>
          </cell>
          <cell r="G592">
            <v>20131.575</v>
          </cell>
          <cell r="H592">
            <v>20131.575</v>
          </cell>
          <cell r="I592">
            <v>20131.575</v>
          </cell>
          <cell r="J592">
            <v>20131.575</v>
          </cell>
          <cell r="K592">
            <v>20131.575</v>
          </cell>
          <cell r="L592">
            <v>20131.575</v>
          </cell>
          <cell r="M592">
            <v>20131.575</v>
          </cell>
          <cell r="N592">
            <v>20131.575</v>
          </cell>
          <cell r="O592">
            <v>20131.575</v>
          </cell>
        </row>
        <row r="593">
          <cell r="A593">
            <v>20131.575</v>
          </cell>
          <cell r="B593">
            <v>20131.575</v>
          </cell>
          <cell r="C593">
            <v>20131.575</v>
          </cell>
          <cell r="D593">
            <v>20131.575</v>
          </cell>
          <cell r="E593">
            <v>20131.575</v>
          </cell>
          <cell r="F593">
            <v>20131.575</v>
          </cell>
          <cell r="G593">
            <v>20131.575</v>
          </cell>
          <cell r="H593">
            <v>20131.575</v>
          </cell>
          <cell r="I593">
            <v>20131.575</v>
          </cell>
          <cell r="J593">
            <v>20131.575</v>
          </cell>
          <cell r="K593">
            <v>20131.575</v>
          </cell>
          <cell r="L593">
            <v>20131.575</v>
          </cell>
          <cell r="M593">
            <v>20131.575</v>
          </cell>
          <cell r="N593">
            <v>20131.575</v>
          </cell>
          <cell r="O593">
            <v>20131.575</v>
          </cell>
        </row>
        <row r="594">
          <cell r="A594">
            <v>20131.575</v>
          </cell>
          <cell r="B594">
            <v>20131.575</v>
          </cell>
          <cell r="C594">
            <v>20131.575</v>
          </cell>
          <cell r="D594">
            <v>20131.575</v>
          </cell>
          <cell r="E594">
            <v>20131.575</v>
          </cell>
          <cell r="F594">
            <v>20131.575</v>
          </cell>
          <cell r="G594">
            <v>20131.575</v>
          </cell>
          <cell r="H594">
            <v>20131.575</v>
          </cell>
          <cell r="I594">
            <v>20131.575</v>
          </cell>
          <cell r="J594">
            <v>20131.575</v>
          </cell>
          <cell r="K594">
            <v>20131.575</v>
          </cell>
          <cell r="L594">
            <v>20131.575</v>
          </cell>
          <cell r="M594">
            <v>20131.575</v>
          </cell>
          <cell r="N594">
            <v>20131.575</v>
          </cell>
          <cell r="O594">
            <v>20131.575</v>
          </cell>
        </row>
        <row r="595">
          <cell r="A595">
            <v>20131.575</v>
          </cell>
          <cell r="B595">
            <v>20131.575</v>
          </cell>
          <cell r="C595">
            <v>20131.575</v>
          </cell>
          <cell r="D595">
            <v>20131.575</v>
          </cell>
          <cell r="E595">
            <v>20131.575</v>
          </cell>
          <cell r="F595">
            <v>20131.575</v>
          </cell>
          <cell r="G595">
            <v>20131.575</v>
          </cell>
          <cell r="H595">
            <v>20131.575</v>
          </cell>
          <cell r="I595">
            <v>20131.575</v>
          </cell>
          <cell r="J595">
            <v>20131.575</v>
          </cell>
          <cell r="K595">
            <v>20131.575</v>
          </cell>
          <cell r="L595">
            <v>20131.575</v>
          </cell>
          <cell r="M595">
            <v>20131.575</v>
          </cell>
          <cell r="N595">
            <v>20131.575</v>
          </cell>
          <cell r="O595">
            <v>20131.575</v>
          </cell>
        </row>
        <row r="596">
          <cell r="A596">
            <v>20131.575</v>
          </cell>
          <cell r="B596">
            <v>20131.575</v>
          </cell>
          <cell r="C596">
            <v>20131.575</v>
          </cell>
          <cell r="D596">
            <v>20131.575</v>
          </cell>
          <cell r="E596">
            <v>20131.575</v>
          </cell>
          <cell r="F596">
            <v>20131.575</v>
          </cell>
          <cell r="G596">
            <v>20131.575</v>
          </cell>
          <cell r="H596">
            <v>20131.575</v>
          </cell>
          <cell r="I596">
            <v>20131.575</v>
          </cell>
          <cell r="J596">
            <v>20131.575</v>
          </cell>
          <cell r="K596">
            <v>20131.575</v>
          </cell>
          <cell r="L596">
            <v>20131.575</v>
          </cell>
          <cell r="M596">
            <v>20131.575</v>
          </cell>
          <cell r="N596">
            <v>20131.575</v>
          </cell>
          <cell r="O596">
            <v>20131.575</v>
          </cell>
        </row>
        <row r="597">
          <cell r="A597">
            <v>20131.575</v>
          </cell>
          <cell r="B597">
            <v>20131.575</v>
          </cell>
          <cell r="C597">
            <v>20131.575</v>
          </cell>
          <cell r="D597">
            <v>20131.575</v>
          </cell>
          <cell r="E597">
            <v>20131.575</v>
          </cell>
          <cell r="F597">
            <v>20131.575</v>
          </cell>
          <cell r="G597">
            <v>20131.575</v>
          </cell>
          <cell r="H597">
            <v>20131.575</v>
          </cell>
          <cell r="I597">
            <v>20131.575</v>
          </cell>
          <cell r="J597">
            <v>20131.575</v>
          </cell>
          <cell r="K597">
            <v>20131.575</v>
          </cell>
          <cell r="L597">
            <v>20131.575</v>
          </cell>
          <cell r="M597">
            <v>20131.575</v>
          </cell>
          <cell r="N597">
            <v>20131.575</v>
          </cell>
          <cell r="O597">
            <v>20131.575</v>
          </cell>
        </row>
        <row r="598">
          <cell r="A598">
            <v>20131.575</v>
          </cell>
          <cell r="B598">
            <v>20131.575</v>
          </cell>
          <cell r="C598">
            <v>20131.575</v>
          </cell>
          <cell r="D598">
            <v>20131.575</v>
          </cell>
          <cell r="E598">
            <v>20131.575</v>
          </cell>
          <cell r="F598">
            <v>20131.575</v>
          </cell>
          <cell r="G598">
            <v>20131.575</v>
          </cell>
          <cell r="H598">
            <v>20131.575</v>
          </cell>
          <cell r="I598">
            <v>20131.575</v>
          </cell>
          <cell r="J598">
            <v>20131.575</v>
          </cell>
          <cell r="K598">
            <v>20131.575</v>
          </cell>
          <cell r="L598">
            <v>20131.575</v>
          </cell>
          <cell r="M598">
            <v>20131.575</v>
          </cell>
          <cell r="N598">
            <v>20131.575</v>
          </cell>
          <cell r="O598">
            <v>20131.575</v>
          </cell>
        </row>
        <row r="599">
          <cell r="A599">
            <v>20131.575</v>
          </cell>
          <cell r="B599">
            <v>20131.575</v>
          </cell>
          <cell r="C599">
            <v>20131.575</v>
          </cell>
          <cell r="D599">
            <v>20131.575</v>
          </cell>
          <cell r="E599">
            <v>20131.575</v>
          </cell>
          <cell r="F599">
            <v>20131.575</v>
          </cell>
          <cell r="G599">
            <v>20131.575</v>
          </cell>
          <cell r="H599">
            <v>20131.575</v>
          </cell>
          <cell r="I599">
            <v>20131.575</v>
          </cell>
          <cell r="J599">
            <v>20131.575</v>
          </cell>
          <cell r="K599">
            <v>20131.575</v>
          </cell>
          <cell r="L599">
            <v>20131.575</v>
          </cell>
          <cell r="M599">
            <v>20131.575</v>
          </cell>
          <cell r="N599">
            <v>20131.575</v>
          </cell>
          <cell r="O599">
            <v>20131.575</v>
          </cell>
        </row>
        <row r="600">
          <cell r="A600">
            <v>20131.575</v>
          </cell>
          <cell r="B600">
            <v>20131.575</v>
          </cell>
          <cell r="C600">
            <v>20131.575</v>
          </cell>
          <cell r="D600">
            <v>20131.575</v>
          </cell>
          <cell r="E600">
            <v>20131.575</v>
          </cell>
          <cell r="F600">
            <v>20131.575</v>
          </cell>
          <cell r="G600">
            <v>20131.575</v>
          </cell>
          <cell r="H600">
            <v>20131.575</v>
          </cell>
          <cell r="I600">
            <v>20131.575</v>
          </cell>
          <cell r="J600">
            <v>20131.575</v>
          </cell>
          <cell r="K600">
            <v>20131.575</v>
          </cell>
          <cell r="L600">
            <v>20131.575</v>
          </cell>
          <cell r="M600">
            <v>20131.575</v>
          </cell>
          <cell r="N600">
            <v>20131.575</v>
          </cell>
          <cell r="O600">
            <v>20131.575</v>
          </cell>
        </row>
        <row r="601">
          <cell r="A601">
            <v>20131.575</v>
          </cell>
          <cell r="B601">
            <v>20131.575</v>
          </cell>
          <cell r="C601">
            <v>20131.575</v>
          </cell>
          <cell r="D601">
            <v>20131.575</v>
          </cell>
          <cell r="E601">
            <v>20131.575</v>
          </cell>
          <cell r="F601">
            <v>20131.575</v>
          </cell>
          <cell r="G601">
            <v>20131.575</v>
          </cell>
          <cell r="H601">
            <v>20131.575</v>
          </cell>
          <cell r="I601">
            <v>20131.575</v>
          </cell>
          <cell r="J601">
            <v>20131.575</v>
          </cell>
          <cell r="K601">
            <v>20131.575</v>
          </cell>
          <cell r="L601">
            <v>20131.575</v>
          </cell>
          <cell r="M601">
            <v>20131.575</v>
          </cell>
          <cell r="N601">
            <v>20131.575</v>
          </cell>
          <cell r="O601">
            <v>20131.575</v>
          </cell>
        </row>
        <row r="602">
          <cell r="A602">
            <v>20131.575</v>
          </cell>
          <cell r="B602">
            <v>20131.575</v>
          </cell>
          <cell r="C602">
            <v>20131.575</v>
          </cell>
          <cell r="D602">
            <v>20131.575</v>
          </cell>
          <cell r="E602">
            <v>20131.575</v>
          </cell>
          <cell r="F602">
            <v>20131.575</v>
          </cell>
          <cell r="G602">
            <v>20131.575</v>
          </cell>
          <cell r="H602">
            <v>20131.575</v>
          </cell>
          <cell r="I602">
            <v>20131.575</v>
          </cell>
          <cell r="J602">
            <v>20131.575</v>
          </cell>
          <cell r="K602">
            <v>20131.575</v>
          </cell>
          <cell r="L602">
            <v>20131.575</v>
          </cell>
          <cell r="M602">
            <v>20131.575</v>
          </cell>
          <cell r="N602">
            <v>20131.575</v>
          </cell>
          <cell r="O602">
            <v>20131.575</v>
          </cell>
        </row>
        <row r="603">
          <cell r="A603">
            <v>20131.575</v>
          </cell>
          <cell r="B603">
            <v>20131.575</v>
          </cell>
          <cell r="C603">
            <v>20131.575</v>
          </cell>
          <cell r="D603">
            <v>20131.575</v>
          </cell>
          <cell r="E603">
            <v>20131.575</v>
          </cell>
          <cell r="F603">
            <v>20131.575</v>
          </cell>
          <cell r="G603">
            <v>20131.575</v>
          </cell>
          <cell r="H603">
            <v>20131.575</v>
          </cell>
          <cell r="I603">
            <v>20131.575</v>
          </cell>
          <cell r="J603">
            <v>20131.575</v>
          </cell>
          <cell r="K603">
            <v>20131.575</v>
          </cell>
          <cell r="L603">
            <v>20131.575</v>
          </cell>
          <cell r="M603">
            <v>20131.575</v>
          </cell>
          <cell r="N603">
            <v>20131.575</v>
          </cell>
          <cell r="O603">
            <v>20131.575</v>
          </cell>
        </row>
        <row r="604">
          <cell r="A604">
            <v>20131.575</v>
          </cell>
          <cell r="B604">
            <v>20131.575</v>
          </cell>
          <cell r="C604">
            <v>20131.575</v>
          </cell>
          <cell r="D604">
            <v>20131.575</v>
          </cell>
          <cell r="E604">
            <v>20131.575</v>
          </cell>
          <cell r="F604">
            <v>20131.575</v>
          </cell>
          <cell r="G604">
            <v>20131.575</v>
          </cell>
          <cell r="H604">
            <v>20131.575</v>
          </cell>
          <cell r="I604">
            <v>20131.575</v>
          </cell>
          <cell r="J604">
            <v>20131.575</v>
          </cell>
          <cell r="K604">
            <v>20131.575</v>
          </cell>
          <cell r="L604">
            <v>20131.575</v>
          </cell>
          <cell r="M604">
            <v>20131.575</v>
          </cell>
          <cell r="N604">
            <v>20131.575</v>
          </cell>
          <cell r="O604">
            <v>20131.575</v>
          </cell>
        </row>
        <row r="605">
          <cell r="A605">
            <v>20131.575</v>
          </cell>
          <cell r="B605">
            <v>20131.575</v>
          </cell>
          <cell r="C605">
            <v>20131.575</v>
          </cell>
          <cell r="D605">
            <v>20131.575</v>
          </cell>
          <cell r="E605">
            <v>20131.575</v>
          </cell>
          <cell r="F605">
            <v>20131.575</v>
          </cell>
          <cell r="G605">
            <v>20131.575</v>
          </cell>
          <cell r="H605">
            <v>20131.575</v>
          </cell>
          <cell r="I605">
            <v>20131.575</v>
          </cell>
          <cell r="J605">
            <v>20131.575</v>
          </cell>
          <cell r="K605">
            <v>20131.575</v>
          </cell>
          <cell r="L605">
            <v>20131.575</v>
          </cell>
          <cell r="M605">
            <v>20131.575</v>
          </cell>
          <cell r="N605">
            <v>20131.575</v>
          </cell>
          <cell r="O605">
            <v>20131.575</v>
          </cell>
        </row>
        <row r="606">
          <cell r="A606">
            <v>20131.575</v>
          </cell>
          <cell r="B606">
            <v>20131.575</v>
          </cell>
          <cell r="C606">
            <v>20131.575</v>
          </cell>
          <cell r="D606">
            <v>20131.575</v>
          </cell>
          <cell r="E606">
            <v>20131.575</v>
          </cell>
          <cell r="F606">
            <v>20131.575</v>
          </cell>
          <cell r="G606">
            <v>20131.575</v>
          </cell>
          <cell r="H606">
            <v>20131.575</v>
          </cell>
          <cell r="I606">
            <v>20131.575</v>
          </cell>
          <cell r="J606">
            <v>20131.575</v>
          </cell>
          <cell r="K606">
            <v>20131.575</v>
          </cell>
          <cell r="L606">
            <v>20131.575</v>
          </cell>
          <cell r="M606">
            <v>20131.575</v>
          </cell>
          <cell r="N606">
            <v>20131.575</v>
          </cell>
          <cell r="O606">
            <v>20131.575</v>
          </cell>
        </row>
        <row r="607">
          <cell r="A607">
            <v>20131.575</v>
          </cell>
          <cell r="B607">
            <v>20131.575</v>
          </cell>
          <cell r="C607">
            <v>20131.575</v>
          </cell>
          <cell r="D607">
            <v>20131.575</v>
          </cell>
          <cell r="E607">
            <v>20131.575</v>
          </cell>
          <cell r="F607">
            <v>20131.575</v>
          </cell>
          <cell r="G607">
            <v>20131.575</v>
          </cell>
          <cell r="H607">
            <v>20131.575</v>
          </cell>
          <cell r="I607">
            <v>20131.575</v>
          </cell>
          <cell r="J607">
            <v>20131.575</v>
          </cell>
          <cell r="K607">
            <v>20131.575</v>
          </cell>
          <cell r="L607">
            <v>20131.575</v>
          </cell>
          <cell r="M607">
            <v>20131.575</v>
          </cell>
          <cell r="N607">
            <v>20131.575</v>
          </cell>
          <cell r="O607">
            <v>20131.575</v>
          </cell>
        </row>
        <row r="608">
          <cell r="A608">
            <v>20131.575</v>
          </cell>
          <cell r="B608">
            <v>20131.575</v>
          </cell>
          <cell r="C608">
            <v>20131.575</v>
          </cell>
          <cell r="D608">
            <v>20131.575</v>
          </cell>
          <cell r="E608">
            <v>20131.575</v>
          </cell>
          <cell r="F608">
            <v>20131.575</v>
          </cell>
          <cell r="G608">
            <v>20131.575</v>
          </cell>
          <cell r="H608">
            <v>20131.575</v>
          </cell>
          <cell r="I608">
            <v>20131.575</v>
          </cell>
          <cell r="J608">
            <v>20131.575</v>
          </cell>
          <cell r="K608">
            <v>20131.575</v>
          </cell>
          <cell r="L608">
            <v>20131.575</v>
          </cell>
          <cell r="M608">
            <v>20131.575</v>
          </cell>
          <cell r="N608">
            <v>20131.575</v>
          </cell>
          <cell r="O608">
            <v>20131.575</v>
          </cell>
        </row>
        <row r="609">
          <cell r="A609">
            <v>20131.575</v>
          </cell>
          <cell r="B609">
            <v>20131.575</v>
          </cell>
          <cell r="C609">
            <v>20131.575</v>
          </cell>
          <cell r="D609">
            <v>20131.575</v>
          </cell>
          <cell r="E609">
            <v>20131.575</v>
          </cell>
          <cell r="F609">
            <v>20131.575</v>
          </cell>
          <cell r="G609">
            <v>20131.575</v>
          </cell>
          <cell r="H609">
            <v>20131.575</v>
          </cell>
          <cell r="I609">
            <v>20131.575</v>
          </cell>
          <cell r="J609">
            <v>20131.575</v>
          </cell>
          <cell r="K609">
            <v>20131.575</v>
          </cell>
          <cell r="L609">
            <v>20131.575</v>
          </cell>
          <cell r="M609">
            <v>20131.575</v>
          </cell>
          <cell r="N609">
            <v>20131.575</v>
          </cell>
          <cell r="O609">
            <v>20131.575</v>
          </cell>
        </row>
        <row r="610">
          <cell r="A610">
            <v>20131.575</v>
          </cell>
          <cell r="B610">
            <v>20131.575</v>
          </cell>
          <cell r="C610">
            <v>20131.575</v>
          </cell>
          <cell r="D610">
            <v>20131.575</v>
          </cell>
          <cell r="E610">
            <v>20131.575</v>
          </cell>
          <cell r="F610">
            <v>20131.575</v>
          </cell>
          <cell r="G610">
            <v>20131.575</v>
          </cell>
          <cell r="H610">
            <v>20131.575</v>
          </cell>
          <cell r="I610">
            <v>20131.575</v>
          </cell>
          <cell r="J610">
            <v>20131.575</v>
          </cell>
          <cell r="K610">
            <v>20131.575</v>
          </cell>
          <cell r="L610">
            <v>20131.575</v>
          </cell>
          <cell r="M610">
            <v>20131.575</v>
          </cell>
          <cell r="N610">
            <v>20131.575</v>
          </cell>
          <cell r="O610">
            <v>20131.575</v>
          </cell>
        </row>
        <row r="611">
          <cell r="A611">
            <v>20131.575</v>
          </cell>
          <cell r="B611">
            <v>20131.575</v>
          </cell>
          <cell r="C611">
            <v>20131.575</v>
          </cell>
          <cell r="D611">
            <v>20131.575</v>
          </cell>
          <cell r="E611">
            <v>20131.575</v>
          </cell>
          <cell r="F611">
            <v>20131.575</v>
          </cell>
          <cell r="G611">
            <v>20131.575</v>
          </cell>
          <cell r="H611">
            <v>20131.575</v>
          </cell>
          <cell r="I611">
            <v>20131.575</v>
          </cell>
          <cell r="J611">
            <v>20131.575</v>
          </cell>
          <cell r="K611">
            <v>20131.575</v>
          </cell>
          <cell r="L611">
            <v>20131.575</v>
          </cell>
          <cell r="M611">
            <v>20131.575</v>
          </cell>
          <cell r="N611">
            <v>20131.575</v>
          </cell>
          <cell r="O611">
            <v>20131.575</v>
          </cell>
        </row>
        <row r="612">
          <cell r="A612">
            <v>20131.575</v>
          </cell>
          <cell r="B612">
            <v>20131.575</v>
          </cell>
          <cell r="C612">
            <v>20131.575</v>
          </cell>
          <cell r="D612">
            <v>20131.575</v>
          </cell>
          <cell r="E612">
            <v>20131.575</v>
          </cell>
          <cell r="F612">
            <v>20131.575</v>
          </cell>
          <cell r="G612">
            <v>20131.575</v>
          </cell>
          <cell r="H612">
            <v>20131.575</v>
          </cell>
          <cell r="I612">
            <v>20131.575</v>
          </cell>
          <cell r="J612">
            <v>20131.575</v>
          </cell>
          <cell r="K612">
            <v>20131.575</v>
          </cell>
          <cell r="L612">
            <v>20131.575</v>
          </cell>
          <cell r="M612">
            <v>20131.575</v>
          </cell>
          <cell r="N612">
            <v>20131.575</v>
          </cell>
          <cell r="O612">
            <v>20131.575</v>
          </cell>
        </row>
        <row r="613">
          <cell r="A613">
            <v>20131.575</v>
          </cell>
          <cell r="B613">
            <v>20131.575</v>
          </cell>
          <cell r="C613">
            <v>20131.575</v>
          </cell>
          <cell r="D613">
            <v>20131.575</v>
          </cell>
          <cell r="E613">
            <v>20131.575</v>
          </cell>
          <cell r="F613">
            <v>20131.575</v>
          </cell>
          <cell r="G613">
            <v>20131.575</v>
          </cell>
          <cell r="H613">
            <v>20131.575</v>
          </cell>
          <cell r="I613">
            <v>20131.575</v>
          </cell>
          <cell r="J613">
            <v>20131.575</v>
          </cell>
          <cell r="K613">
            <v>20131.575</v>
          </cell>
          <cell r="L613">
            <v>20131.575</v>
          </cell>
          <cell r="M613">
            <v>20131.575</v>
          </cell>
          <cell r="N613">
            <v>20131.575</v>
          </cell>
          <cell r="O613">
            <v>20131.575</v>
          </cell>
        </row>
        <row r="614">
          <cell r="A614">
            <v>20131.575</v>
          </cell>
          <cell r="B614">
            <v>20131.575</v>
          </cell>
          <cell r="C614">
            <v>20131.575</v>
          </cell>
          <cell r="D614">
            <v>20131.575</v>
          </cell>
          <cell r="E614">
            <v>20131.575</v>
          </cell>
          <cell r="F614">
            <v>20131.575</v>
          </cell>
          <cell r="G614">
            <v>20131.575</v>
          </cell>
          <cell r="H614">
            <v>20131.575</v>
          </cell>
          <cell r="I614">
            <v>20131.575</v>
          </cell>
          <cell r="J614">
            <v>20131.575</v>
          </cell>
          <cell r="K614">
            <v>20131.575</v>
          </cell>
          <cell r="L614">
            <v>20131.575</v>
          </cell>
          <cell r="M614">
            <v>20131.575</v>
          </cell>
          <cell r="N614">
            <v>20131.575</v>
          </cell>
          <cell r="O614">
            <v>20131.575</v>
          </cell>
        </row>
        <row r="615">
          <cell r="A615">
            <v>20131.575</v>
          </cell>
          <cell r="B615">
            <v>20131.575</v>
          </cell>
          <cell r="C615">
            <v>20131.575</v>
          </cell>
          <cell r="D615">
            <v>20131.575</v>
          </cell>
          <cell r="E615">
            <v>20131.575</v>
          </cell>
          <cell r="F615">
            <v>20131.575</v>
          </cell>
          <cell r="G615">
            <v>20131.575</v>
          </cell>
          <cell r="H615">
            <v>20131.575</v>
          </cell>
          <cell r="I615">
            <v>20131.575</v>
          </cell>
          <cell r="J615">
            <v>20131.575</v>
          </cell>
          <cell r="K615">
            <v>20131.575</v>
          </cell>
          <cell r="L615">
            <v>20131.575</v>
          </cell>
          <cell r="M615">
            <v>20131.575</v>
          </cell>
          <cell r="N615">
            <v>20131.575</v>
          </cell>
          <cell r="O615">
            <v>20131.575</v>
          </cell>
        </row>
        <row r="616">
          <cell r="A616">
            <v>20131.575</v>
          </cell>
          <cell r="B616">
            <v>20131.575</v>
          </cell>
          <cell r="C616">
            <v>20131.575</v>
          </cell>
          <cell r="D616">
            <v>20131.575</v>
          </cell>
          <cell r="E616">
            <v>20131.575</v>
          </cell>
          <cell r="F616">
            <v>20131.575</v>
          </cell>
          <cell r="G616">
            <v>20131.575</v>
          </cell>
          <cell r="H616">
            <v>20131.575</v>
          </cell>
          <cell r="I616">
            <v>20131.575</v>
          </cell>
          <cell r="J616">
            <v>20131.575</v>
          </cell>
          <cell r="K616">
            <v>20131.575</v>
          </cell>
          <cell r="L616">
            <v>20131.575</v>
          </cell>
          <cell r="M616">
            <v>20131.575</v>
          </cell>
          <cell r="N616">
            <v>20131.575</v>
          </cell>
          <cell r="O616">
            <v>20131.575</v>
          </cell>
        </row>
        <row r="617">
          <cell r="A617">
            <v>20131.575</v>
          </cell>
          <cell r="B617">
            <v>20131.575</v>
          </cell>
          <cell r="C617">
            <v>20131.575</v>
          </cell>
          <cell r="D617">
            <v>20131.575</v>
          </cell>
          <cell r="E617">
            <v>20131.575</v>
          </cell>
          <cell r="F617">
            <v>20131.575</v>
          </cell>
          <cell r="G617">
            <v>20131.575</v>
          </cell>
          <cell r="H617">
            <v>20131.575</v>
          </cell>
          <cell r="I617">
            <v>20131.575</v>
          </cell>
          <cell r="J617">
            <v>20131.575</v>
          </cell>
          <cell r="K617">
            <v>20131.575</v>
          </cell>
          <cell r="L617">
            <v>20131.575</v>
          </cell>
          <cell r="M617">
            <v>20131.575</v>
          </cell>
          <cell r="N617">
            <v>20131.575</v>
          </cell>
          <cell r="O617">
            <v>20131.575</v>
          </cell>
        </row>
        <row r="618">
          <cell r="A618">
            <v>20131.575</v>
          </cell>
          <cell r="B618">
            <v>20131.575</v>
          </cell>
          <cell r="C618">
            <v>20131.575</v>
          </cell>
          <cell r="D618">
            <v>20131.575</v>
          </cell>
          <cell r="E618">
            <v>20131.575</v>
          </cell>
          <cell r="F618">
            <v>20131.575</v>
          </cell>
          <cell r="G618">
            <v>20131.575</v>
          </cell>
          <cell r="H618">
            <v>20131.575</v>
          </cell>
          <cell r="I618">
            <v>20131.575</v>
          </cell>
          <cell r="J618">
            <v>20131.575</v>
          </cell>
          <cell r="K618">
            <v>20131.575</v>
          </cell>
          <cell r="L618">
            <v>20131.575</v>
          </cell>
          <cell r="M618">
            <v>20131.575</v>
          </cell>
          <cell r="N618">
            <v>20131.575</v>
          </cell>
          <cell r="O618">
            <v>20131.575</v>
          </cell>
        </row>
        <row r="619">
          <cell r="A619">
            <v>20131.575</v>
          </cell>
          <cell r="B619">
            <v>20131.575</v>
          </cell>
          <cell r="C619">
            <v>20131.575</v>
          </cell>
          <cell r="D619">
            <v>20131.575</v>
          </cell>
          <cell r="E619">
            <v>20131.575</v>
          </cell>
          <cell r="F619">
            <v>20131.575</v>
          </cell>
          <cell r="G619">
            <v>20131.575</v>
          </cell>
          <cell r="H619">
            <v>20131.575</v>
          </cell>
          <cell r="I619">
            <v>20131.575</v>
          </cell>
          <cell r="J619">
            <v>20131.575</v>
          </cell>
          <cell r="K619">
            <v>20131.575</v>
          </cell>
          <cell r="L619">
            <v>20131.575</v>
          </cell>
          <cell r="M619">
            <v>20131.575</v>
          </cell>
          <cell r="N619">
            <v>20131.575</v>
          </cell>
          <cell r="O619">
            <v>20131.575</v>
          </cell>
        </row>
        <row r="620">
          <cell r="A620">
            <v>20131.575</v>
          </cell>
          <cell r="B620">
            <v>20131.575</v>
          </cell>
          <cell r="C620">
            <v>20131.575</v>
          </cell>
          <cell r="D620">
            <v>20131.575</v>
          </cell>
          <cell r="E620">
            <v>20131.575</v>
          </cell>
          <cell r="F620">
            <v>20131.575</v>
          </cell>
          <cell r="G620">
            <v>20131.575</v>
          </cell>
          <cell r="H620">
            <v>20131.575</v>
          </cell>
          <cell r="I620">
            <v>20131.575</v>
          </cell>
          <cell r="J620">
            <v>20131.575</v>
          </cell>
          <cell r="K620">
            <v>20131.575</v>
          </cell>
          <cell r="L620">
            <v>20131.575</v>
          </cell>
          <cell r="M620">
            <v>20131.575</v>
          </cell>
          <cell r="N620">
            <v>20131.575</v>
          </cell>
          <cell r="O620">
            <v>20131.575</v>
          </cell>
        </row>
        <row r="621">
          <cell r="A621">
            <v>20131.575</v>
          </cell>
          <cell r="B621">
            <v>20131.575</v>
          </cell>
          <cell r="C621">
            <v>20131.575</v>
          </cell>
          <cell r="D621">
            <v>20131.575</v>
          </cell>
          <cell r="E621">
            <v>20131.575</v>
          </cell>
          <cell r="F621">
            <v>20131.575</v>
          </cell>
          <cell r="G621">
            <v>20131.575</v>
          </cell>
          <cell r="H621">
            <v>20131.575</v>
          </cell>
          <cell r="I621">
            <v>20131.575</v>
          </cell>
          <cell r="J621">
            <v>20131.575</v>
          </cell>
          <cell r="K621">
            <v>20131.575</v>
          </cell>
          <cell r="L621">
            <v>20131.575</v>
          </cell>
          <cell r="M621">
            <v>20131.575</v>
          </cell>
          <cell r="N621">
            <v>20131.575</v>
          </cell>
          <cell r="O621">
            <v>20131.575</v>
          </cell>
        </row>
        <row r="622">
          <cell r="A622">
            <v>20131.575</v>
          </cell>
          <cell r="B622">
            <v>20131.575</v>
          </cell>
          <cell r="C622">
            <v>20131.575</v>
          </cell>
          <cell r="D622">
            <v>20131.575</v>
          </cell>
          <cell r="E622">
            <v>20131.575</v>
          </cell>
          <cell r="F622">
            <v>20131.575</v>
          </cell>
          <cell r="G622">
            <v>20131.575</v>
          </cell>
          <cell r="H622">
            <v>20131.575</v>
          </cell>
          <cell r="I622">
            <v>20131.575</v>
          </cell>
          <cell r="J622">
            <v>20131.575</v>
          </cell>
          <cell r="K622">
            <v>20131.575</v>
          </cell>
          <cell r="L622">
            <v>20131.575</v>
          </cell>
          <cell r="M622">
            <v>20131.575</v>
          </cell>
          <cell r="N622">
            <v>20131.575</v>
          </cell>
          <cell r="O622">
            <v>20131.575</v>
          </cell>
        </row>
        <row r="623">
          <cell r="A623">
            <v>20131.575</v>
          </cell>
          <cell r="B623">
            <v>20131.575</v>
          </cell>
          <cell r="C623">
            <v>20131.575</v>
          </cell>
          <cell r="D623">
            <v>20131.575</v>
          </cell>
          <cell r="E623">
            <v>20131.575</v>
          </cell>
          <cell r="F623">
            <v>20131.575</v>
          </cell>
          <cell r="G623">
            <v>20131.575</v>
          </cell>
          <cell r="H623">
            <v>20131.575</v>
          </cell>
          <cell r="I623">
            <v>20131.575</v>
          </cell>
          <cell r="J623">
            <v>20131.575</v>
          </cell>
          <cell r="K623">
            <v>20131.575</v>
          </cell>
          <cell r="L623">
            <v>20131.575</v>
          </cell>
          <cell r="M623">
            <v>20131.575</v>
          </cell>
          <cell r="N623">
            <v>20131.575</v>
          </cell>
          <cell r="O623">
            <v>20131.575</v>
          </cell>
        </row>
        <row r="624">
          <cell r="A624">
            <v>20131.575</v>
          </cell>
          <cell r="B624">
            <v>20131.575</v>
          </cell>
          <cell r="C624">
            <v>20131.575</v>
          </cell>
          <cell r="D624">
            <v>20131.575</v>
          </cell>
          <cell r="E624">
            <v>20131.575</v>
          </cell>
          <cell r="F624">
            <v>20131.575</v>
          </cell>
          <cell r="G624">
            <v>20131.575</v>
          </cell>
          <cell r="H624">
            <v>20131.575</v>
          </cell>
          <cell r="I624">
            <v>20131.575</v>
          </cell>
          <cell r="J624">
            <v>20131.575</v>
          </cell>
          <cell r="K624">
            <v>20131.575</v>
          </cell>
          <cell r="L624">
            <v>20131.575</v>
          </cell>
          <cell r="M624">
            <v>20131.575</v>
          </cell>
          <cell r="N624">
            <v>20131.575</v>
          </cell>
          <cell r="O624">
            <v>20131.575</v>
          </cell>
        </row>
        <row r="625">
          <cell r="A625">
            <v>20131.575</v>
          </cell>
          <cell r="B625">
            <v>20131.575</v>
          </cell>
          <cell r="C625">
            <v>20131.575</v>
          </cell>
          <cell r="D625">
            <v>20131.575</v>
          </cell>
          <cell r="E625">
            <v>20131.575</v>
          </cell>
          <cell r="F625">
            <v>20131.575</v>
          </cell>
          <cell r="G625">
            <v>20131.575</v>
          </cell>
          <cell r="H625">
            <v>20131.575</v>
          </cell>
          <cell r="I625">
            <v>20131.575</v>
          </cell>
          <cell r="J625">
            <v>20131.575</v>
          </cell>
          <cell r="K625">
            <v>20131.575</v>
          </cell>
          <cell r="L625">
            <v>20131.575</v>
          </cell>
          <cell r="M625">
            <v>20131.575</v>
          </cell>
          <cell r="N625">
            <v>20131.575</v>
          </cell>
          <cell r="O625">
            <v>20131.575</v>
          </cell>
        </row>
        <row r="626">
          <cell r="A626">
            <v>20131.575</v>
          </cell>
          <cell r="B626">
            <v>20131.575</v>
          </cell>
          <cell r="C626">
            <v>20131.575</v>
          </cell>
          <cell r="D626">
            <v>20131.575</v>
          </cell>
          <cell r="E626">
            <v>20131.575</v>
          </cell>
          <cell r="F626">
            <v>20131.575</v>
          </cell>
          <cell r="G626">
            <v>20131.575</v>
          </cell>
          <cell r="H626">
            <v>20131.575</v>
          </cell>
          <cell r="I626">
            <v>20131.575</v>
          </cell>
          <cell r="J626">
            <v>20131.575</v>
          </cell>
          <cell r="K626">
            <v>20131.575</v>
          </cell>
          <cell r="L626">
            <v>20131.575</v>
          </cell>
          <cell r="M626">
            <v>20131.575</v>
          </cell>
          <cell r="N626">
            <v>20131.575</v>
          </cell>
          <cell r="O626">
            <v>20131.575</v>
          </cell>
        </row>
        <row r="627">
          <cell r="A627">
            <v>20131.575</v>
          </cell>
          <cell r="B627">
            <v>20131.575</v>
          </cell>
          <cell r="C627">
            <v>20131.575</v>
          </cell>
          <cell r="D627">
            <v>20131.575</v>
          </cell>
          <cell r="E627">
            <v>20131.575</v>
          </cell>
          <cell r="F627">
            <v>20131.575</v>
          </cell>
          <cell r="G627">
            <v>20131.575</v>
          </cell>
          <cell r="H627">
            <v>20131.575</v>
          </cell>
          <cell r="I627">
            <v>20131.575</v>
          </cell>
          <cell r="J627">
            <v>20131.575</v>
          </cell>
          <cell r="K627">
            <v>20131.575</v>
          </cell>
          <cell r="L627">
            <v>20131.575</v>
          </cell>
          <cell r="M627">
            <v>20131.575</v>
          </cell>
          <cell r="N627">
            <v>20131.575</v>
          </cell>
          <cell r="O627">
            <v>20131.575</v>
          </cell>
        </row>
        <row r="628">
          <cell r="A628">
            <v>20131.575</v>
          </cell>
          <cell r="B628">
            <v>20131.575</v>
          </cell>
          <cell r="C628">
            <v>20131.575</v>
          </cell>
          <cell r="D628">
            <v>20131.575</v>
          </cell>
          <cell r="E628">
            <v>20131.575</v>
          </cell>
          <cell r="F628">
            <v>20131.575</v>
          </cell>
          <cell r="G628">
            <v>20131.575</v>
          </cell>
          <cell r="H628">
            <v>20131.575</v>
          </cell>
          <cell r="I628">
            <v>20131.575</v>
          </cell>
          <cell r="J628">
            <v>20131.575</v>
          </cell>
          <cell r="K628">
            <v>20131.575</v>
          </cell>
          <cell r="L628">
            <v>20131.575</v>
          </cell>
          <cell r="M628">
            <v>20131.575</v>
          </cell>
          <cell r="N628">
            <v>20131.575</v>
          </cell>
          <cell r="O628">
            <v>20131.575</v>
          </cell>
        </row>
        <row r="629">
          <cell r="A629">
            <v>20131.575</v>
          </cell>
          <cell r="B629">
            <v>20131.575</v>
          </cell>
          <cell r="C629">
            <v>20131.575</v>
          </cell>
          <cell r="D629">
            <v>20131.575</v>
          </cell>
          <cell r="E629">
            <v>20131.575</v>
          </cell>
          <cell r="F629">
            <v>20131.575</v>
          </cell>
          <cell r="G629">
            <v>20131.575</v>
          </cell>
          <cell r="H629">
            <v>20131.575</v>
          </cell>
          <cell r="I629">
            <v>20131.575</v>
          </cell>
          <cell r="J629">
            <v>20131.575</v>
          </cell>
          <cell r="K629">
            <v>20131.575</v>
          </cell>
          <cell r="L629">
            <v>20131.575</v>
          </cell>
          <cell r="M629">
            <v>20131.575</v>
          </cell>
          <cell r="N629">
            <v>20131.575</v>
          </cell>
          <cell r="O629">
            <v>20131.575</v>
          </cell>
        </row>
        <row r="630">
          <cell r="A630">
            <v>20131.575</v>
          </cell>
          <cell r="B630">
            <v>20131.575</v>
          </cell>
          <cell r="C630">
            <v>20131.575</v>
          </cell>
          <cell r="D630">
            <v>20131.575</v>
          </cell>
          <cell r="E630">
            <v>20131.575</v>
          </cell>
          <cell r="F630">
            <v>20131.575</v>
          </cell>
          <cell r="G630">
            <v>20131.575</v>
          </cell>
          <cell r="H630">
            <v>20131.575</v>
          </cell>
          <cell r="I630">
            <v>20131.575</v>
          </cell>
          <cell r="J630">
            <v>20131.575</v>
          </cell>
          <cell r="K630">
            <v>20131.575</v>
          </cell>
          <cell r="L630">
            <v>20131.575</v>
          </cell>
          <cell r="M630">
            <v>20131.575</v>
          </cell>
          <cell r="N630">
            <v>20131.575</v>
          </cell>
          <cell r="O630">
            <v>20131.575</v>
          </cell>
        </row>
        <row r="631">
          <cell r="A631">
            <v>20131.575</v>
          </cell>
          <cell r="B631">
            <v>20131.575</v>
          </cell>
          <cell r="C631">
            <v>20131.575</v>
          </cell>
          <cell r="D631">
            <v>20131.575</v>
          </cell>
          <cell r="E631">
            <v>20131.575</v>
          </cell>
          <cell r="F631">
            <v>20131.575</v>
          </cell>
          <cell r="G631">
            <v>20131.575</v>
          </cell>
          <cell r="H631">
            <v>20131.575</v>
          </cell>
          <cell r="I631">
            <v>20131.575</v>
          </cell>
          <cell r="J631">
            <v>20131.575</v>
          </cell>
          <cell r="K631">
            <v>20131.575</v>
          </cell>
          <cell r="L631">
            <v>20131.575</v>
          </cell>
          <cell r="M631">
            <v>20131.575</v>
          </cell>
          <cell r="N631">
            <v>20131.575</v>
          </cell>
          <cell r="O631">
            <v>20131.575</v>
          </cell>
        </row>
        <row r="632">
          <cell r="A632">
            <v>20131.575</v>
          </cell>
          <cell r="B632">
            <v>20131.575</v>
          </cell>
          <cell r="C632">
            <v>20131.575</v>
          </cell>
          <cell r="D632">
            <v>20131.575</v>
          </cell>
          <cell r="E632">
            <v>20131.575</v>
          </cell>
          <cell r="F632">
            <v>20131.575</v>
          </cell>
          <cell r="G632">
            <v>20131.575</v>
          </cell>
          <cell r="H632">
            <v>20131.575</v>
          </cell>
          <cell r="I632">
            <v>20131.575</v>
          </cell>
          <cell r="J632">
            <v>20131.575</v>
          </cell>
          <cell r="K632">
            <v>20131.575</v>
          </cell>
          <cell r="L632">
            <v>20131.575</v>
          </cell>
          <cell r="M632">
            <v>20131.575</v>
          </cell>
          <cell r="N632">
            <v>20131.575</v>
          </cell>
          <cell r="O632">
            <v>20131.575</v>
          </cell>
        </row>
        <row r="633">
          <cell r="A633">
            <v>20131.575</v>
          </cell>
          <cell r="B633">
            <v>20131.575</v>
          </cell>
          <cell r="C633">
            <v>20131.575</v>
          </cell>
          <cell r="D633">
            <v>20131.575</v>
          </cell>
          <cell r="E633">
            <v>20131.575</v>
          </cell>
          <cell r="F633">
            <v>20131.575</v>
          </cell>
          <cell r="G633">
            <v>20131.575</v>
          </cell>
          <cell r="H633">
            <v>20131.575</v>
          </cell>
          <cell r="I633">
            <v>20131.575</v>
          </cell>
          <cell r="J633">
            <v>20131.575</v>
          </cell>
          <cell r="K633">
            <v>20131.575</v>
          </cell>
          <cell r="L633">
            <v>20131.575</v>
          </cell>
          <cell r="M633">
            <v>20131.575</v>
          </cell>
          <cell r="N633">
            <v>20131.575</v>
          </cell>
          <cell r="O633">
            <v>20131.575</v>
          </cell>
        </row>
        <row r="634">
          <cell r="A634">
            <v>20131.575</v>
          </cell>
          <cell r="B634">
            <v>20131.575</v>
          </cell>
          <cell r="C634">
            <v>20131.575</v>
          </cell>
          <cell r="D634">
            <v>20131.575</v>
          </cell>
          <cell r="E634">
            <v>20131.575</v>
          </cell>
          <cell r="F634">
            <v>20131.575</v>
          </cell>
          <cell r="G634">
            <v>20131.575</v>
          </cell>
          <cell r="H634">
            <v>20131.575</v>
          </cell>
          <cell r="I634">
            <v>20131.575</v>
          </cell>
          <cell r="J634">
            <v>20131.575</v>
          </cell>
          <cell r="K634">
            <v>20131.575</v>
          </cell>
          <cell r="L634">
            <v>20131.575</v>
          </cell>
          <cell r="M634">
            <v>20131.575</v>
          </cell>
          <cell r="N634">
            <v>20131.575</v>
          </cell>
          <cell r="O634">
            <v>20131.575</v>
          </cell>
        </row>
        <row r="635">
          <cell r="A635">
            <v>20131.575</v>
          </cell>
          <cell r="B635">
            <v>20131.575</v>
          </cell>
          <cell r="C635">
            <v>20131.575</v>
          </cell>
          <cell r="D635">
            <v>20131.575</v>
          </cell>
          <cell r="E635">
            <v>20131.575</v>
          </cell>
          <cell r="F635">
            <v>20131.575</v>
          </cell>
          <cell r="G635">
            <v>20131.575</v>
          </cell>
          <cell r="H635">
            <v>20131.575</v>
          </cell>
          <cell r="I635">
            <v>20131.575</v>
          </cell>
          <cell r="J635">
            <v>20131.575</v>
          </cell>
          <cell r="K635">
            <v>20131.575</v>
          </cell>
          <cell r="L635">
            <v>20131.575</v>
          </cell>
          <cell r="M635">
            <v>20131.575</v>
          </cell>
          <cell r="N635">
            <v>20131.575</v>
          </cell>
          <cell r="O635">
            <v>20131.575</v>
          </cell>
        </row>
        <row r="636">
          <cell r="A636">
            <v>20131.575</v>
          </cell>
          <cell r="B636">
            <v>20131.575</v>
          </cell>
          <cell r="C636">
            <v>20131.575</v>
          </cell>
          <cell r="D636">
            <v>20131.575</v>
          </cell>
          <cell r="E636">
            <v>20131.575</v>
          </cell>
          <cell r="F636">
            <v>20131.575</v>
          </cell>
          <cell r="G636">
            <v>20131.575</v>
          </cell>
          <cell r="H636">
            <v>20131.575</v>
          </cell>
          <cell r="I636">
            <v>20131.575</v>
          </cell>
          <cell r="J636">
            <v>20131.575</v>
          </cell>
          <cell r="K636">
            <v>20131.575</v>
          </cell>
          <cell r="L636">
            <v>20131.575</v>
          </cell>
          <cell r="M636">
            <v>20131.575</v>
          </cell>
          <cell r="N636">
            <v>20131.575</v>
          </cell>
          <cell r="O636">
            <v>20131.575</v>
          </cell>
        </row>
        <row r="637">
          <cell r="A637">
            <v>20131.575</v>
          </cell>
          <cell r="B637">
            <v>20131.575</v>
          </cell>
          <cell r="C637">
            <v>20131.575</v>
          </cell>
          <cell r="D637">
            <v>20131.575</v>
          </cell>
          <cell r="E637">
            <v>20131.575</v>
          </cell>
          <cell r="F637">
            <v>20131.575</v>
          </cell>
          <cell r="G637">
            <v>20131.575</v>
          </cell>
          <cell r="H637">
            <v>20131.575</v>
          </cell>
          <cell r="I637">
            <v>20131.575</v>
          </cell>
          <cell r="J637">
            <v>20131.575</v>
          </cell>
          <cell r="K637">
            <v>20131.575</v>
          </cell>
          <cell r="L637">
            <v>20131.575</v>
          </cell>
          <cell r="M637">
            <v>20131.575</v>
          </cell>
          <cell r="N637">
            <v>20131.575</v>
          </cell>
          <cell r="O637">
            <v>20131.575</v>
          </cell>
        </row>
        <row r="638">
          <cell r="A638">
            <v>20131.575</v>
          </cell>
          <cell r="B638">
            <v>20131.575</v>
          </cell>
          <cell r="C638">
            <v>20131.575</v>
          </cell>
          <cell r="D638">
            <v>20131.575</v>
          </cell>
          <cell r="E638">
            <v>20131.575</v>
          </cell>
          <cell r="F638">
            <v>20131.575</v>
          </cell>
          <cell r="G638">
            <v>20131.575</v>
          </cell>
          <cell r="H638">
            <v>20131.575</v>
          </cell>
          <cell r="I638">
            <v>20131.575</v>
          </cell>
          <cell r="J638">
            <v>20131.575</v>
          </cell>
          <cell r="K638">
            <v>20131.575</v>
          </cell>
          <cell r="L638">
            <v>20131.575</v>
          </cell>
          <cell r="M638">
            <v>20131.575</v>
          </cell>
          <cell r="N638">
            <v>20131.575</v>
          </cell>
          <cell r="O638">
            <v>20131.575</v>
          </cell>
        </row>
        <row r="639">
          <cell r="A639">
            <v>20131.575</v>
          </cell>
          <cell r="B639">
            <v>20131.575</v>
          </cell>
          <cell r="C639">
            <v>20131.575</v>
          </cell>
          <cell r="D639">
            <v>20131.575</v>
          </cell>
          <cell r="E639">
            <v>20131.575</v>
          </cell>
          <cell r="F639">
            <v>20131.575</v>
          </cell>
          <cell r="G639">
            <v>20131.575</v>
          </cell>
          <cell r="H639">
            <v>20131.575</v>
          </cell>
          <cell r="I639">
            <v>20131.575</v>
          </cell>
          <cell r="J639">
            <v>20131.575</v>
          </cell>
          <cell r="K639">
            <v>20131.575</v>
          </cell>
          <cell r="L639">
            <v>20131.575</v>
          </cell>
          <cell r="M639">
            <v>20131.575</v>
          </cell>
          <cell r="N639">
            <v>20131.575</v>
          </cell>
          <cell r="O639">
            <v>20131.575</v>
          </cell>
        </row>
        <row r="640">
          <cell r="A640">
            <v>20131.575</v>
          </cell>
          <cell r="B640">
            <v>20131.575</v>
          </cell>
          <cell r="C640">
            <v>20131.575</v>
          </cell>
          <cell r="D640">
            <v>20131.575</v>
          </cell>
          <cell r="E640">
            <v>20131.575</v>
          </cell>
          <cell r="F640">
            <v>20131.575</v>
          </cell>
          <cell r="G640">
            <v>20131.575</v>
          </cell>
          <cell r="H640">
            <v>20131.575</v>
          </cell>
          <cell r="I640">
            <v>20131.575</v>
          </cell>
          <cell r="J640">
            <v>20131.575</v>
          </cell>
          <cell r="K640">
            <v>20131.575</v>
          </cell>
          <cell r="L640">
            <v>20131.575</v>
          </cell>
          <cell r="M640">
            <v>20131.575</v>
          </cell>
          <cell r="N640">
            <v>20131.575</v>
          </cell>
          <cell r="O640">
            <v>20131.575</v>
          </cell>
        </row>
        <row r="641">
          <cell r="A641">
            <v>20131.575</v>
          </cell>
          <cell r="B641">
            <v>20131.575</v>
          </cell>
          <cell r="C641">
            <v>20131.575</v>
          </cell>
          <cell r="D641">
            <v>20131.575</v>
          </cell>
          <cell r="E641">
            <v>20131.575</v>
          </cell>
          <cell r="F641">
            <v>20131.575</v>
          </cell>
          <cell r="G641">
            <v>20131.575</v>
          </cell>
          <cell r="H641">
            <v>20131.575</v>
          </cell>
          <cell r="I641">
            <v>20131.575</v>
          </cell>
          <cell r="J641">
            <v>20131.575</v>
          </cell>
          <cell r="K641">
            <v>20131.575</v>
          </cell>
          <cell r="L641">
            <v>20131.575</v>
          </cell>
          <cell r="M641">
            <v>20131.575</v>
          </cell>
          <cell r="N641">
            <v>20131.575</v>
          </cell>
          <cell r="O641">
            <v>20131.575</v>
          </cell>
        </row>
        <row r="642">
          <cell r="A642">
            <v>20131.575</v>
          </cell>
          <cell r="B642">
            <v>20131.575</v>
          </cell>
          <cell r="C642">
            <v>20131.575</v>
          </cell>
          <cell r="D642">
            <v>20131.575</v>
          </cell>
          <cell r="E642">
            <v>20131.575</v>
          </cell>
          <cell r="F642">
            <v>20131.575</v>
          </cell>
          <cell r="G642">
            <v>20131.575</v>
          </cell>
          <cell r="H642">
            <v>20131.575</v>
          </cell>
          <cell r="I642">
            <v>20131.575</v>
          </cell>
          <cell r="J642">
            <v>20131.575</v>
          </cell>
          <cell r="K642">
            <v>20131.575</v>
          </cell>
          <cell r="L642">
            <v>20131.575</v>
          </cell>
          <cell r="M642">
            <v>20131.575</v>
          </cell>
          <cell r="N642">
            <v>20131.575</v>
          </cell>
          <cell r="O642">
            <v>20131.575</v>
          </cell>
        </row>
        <row r="643">
          <cell r="A643">
            <v>20131.575</v>
          </cell>
          <cell r="B643">
            <v>20131.575</v>
          </cell>
          <cell r="C643">
            <v>20131.575</v>
          </cell>
          <cell r="D643">
            <v>20131.575</v>
          </cell>
          <cell r="E643">
            <v>20131.575</v>
          </cell>
          <cell r="F643">
            <v>20131.575</v>
          </cell>
          <cell r="G643">
            <v>20131.575</v>
          </cell>
          <cell r="H643">
            <v>20131.575</v>
          </cell>
          <cell r="I643">
            <v>20131.575</v>
          </cell>
          <cell r="J643">
            <v>20131.575</v>
          </cell>
          <cell r="K643">
            <v>20131.575</v>
          </cell>
          <cell r="L643">
            <v>20131.575</v>
          </cell>
          <cell r="M643">
            <v>20131.575</v>
          </cell>
          <cell r="N643">
            <v>20131.575</v>
          </cell>
          <cell r="O643">
            <v>20131.575</v>
          </cell>
        </row>
        <row r="644">
          <cell r="A644">
            <v>20131.575</v>
          </cell>
          <cell r="B644">
            <v>20131.575</v>
          </cell>
          <cell r="C644">
            <v>20131.575</v>
          </cell>
          <cell r="D644">
            <v>20131.575</v>
          </cell>
          <cell r="E644">
            <v>20131.575</v>
          </cell>
          <cell r="F644">
            <v>20131.575</v>
          </cell>
          <cell r="G644">
            <v>20131.575</v>
          </cell>
          <cell r="H644">
            <v>20131.575</v>
          </cell>
          <cell r="I644">
            <v>20131.575</v>
          </cell>
          <cell r="J644">
            <v>20131.575</v>
          </cell>
          <cell r="K644">
            <v>20131.575</v>
          </cell>
          <cell r="L644">
            <v>20131.575</v>
          </cell>
          <cell r="M644">
            <v>20131.575</v>
          </cell>
          <cell r="N644">
            <v>20131.575</v>
          </cell>
          <cell r="O644">
            <v>20131.575</v>
          </cell>
        </row>
        <row r="645">
          <cell r="A645">
            <v>20131.575</v>
          </cell>
          <cell r="B645">
            <v>20131.575</v>
          </cell>
          <cell r="C645">
            <v>20131.575</v>
          </cell>
          <cell r="D645">
            <v>20131.575</v>
          </cell>
          <cell r="E645">
            <v>20131.575</v>
          </cell>
          <cell r="F645">
            <v>20131.575</v>
          </cell>
          <cell r="G645">
            <v>20131.575</v>
          </cell>
          <cell r="H645">
            <v>20131.575</v>
          </cell>
          <cell r="I645">
            <v>20131.575</v>
          </cell>
          <cell r="J645">
            <v>20131.575</v>
          </cell>
          <cell r="K645">
            <v>20131.575</v>
          </cell>
          <cell r="L645">
            <v>20131.575</v>
          </cell>
          <cell r="M645">
            <v>20131.575</v>
          </cell>
          <cell r="N645">
            <v>20131.575</v>
          </cell>
          <cell r="O645">
            <v>20131.575</v>
          </cell>
        </row>
        <row r="646">
          <cell r="A646">
            <v>20131.575</v>
          </cell>
          <cell r="B646">
            <v>20131.575</v>
          </cell>
          <cell r="C646">
            <v>20131.575</v>
          </cell>
          <cell r="D646">
            <v>20131.575</v>
          </cell>
          <cell r="E646">
            <v>20131.575</v>
          </cell>
          <cell r="F646">
            <v>20131.575</v>
          </cell>
          <cell r="G646">
            <v>20131.575</v>
          </cell>
          <cell r="H646">
            <v>20131.575</v>
          </cell>
          <cell r="I646">
            <v>20131.575</v>
          </cell>
          <cell r="J646">
            <v>20131.575</v>
          </cell>
          <cell r="K646">
            <v>20131.575</v>
          </cell>
          <cell r="L646">
            <v>20131.575</v>
          </cell>
          <cell r="M646">
            <v>20131.575</v>
          </cell>
          <cell r="N646">
            <v>20131.575</v>
          </cell>
          <cell r="O646">
            <v>20131.575</v>
          </cell>
        </row>
        <row r="647">
          <cell r="A647">
            <v>20131.575</v>
          </cell>
          <cell r="B647">
            <v>20131.575</v>
          </cell>
          <cell r="C647">
            <v>20131.575</v>
          </cell>
          <cell r="D647">
            <v>20131.575</v>
          </cell>
          <cell r="E647">
            <v>20131.575</v>
          </cell>
          <cell r="F647">
            <v>20131.575</v>
          </cell>
          <cell r="G647">
            <v>20131.575</v>
          </cell>
          <cell r="H647">
            <v>20131.575</v>
          </cell>
          <cell r="I647">
            <v>20131.575</v>
          </cell>
          <cell r="J647">
            <v>20131.575</v>
          </cell>
          <cell r="K647">
            <v>20131.575</v>
          </cell>
          <cell r="L647">
            <v>20131.575</v>
          </cell>
          <cell r="M647">
            <v>20131.575</v>
          </cell>
          <cell r="N647">
            <v>20131.575</v>
          </cell>
          <cell r="O647">
            <v>20131.575</v>
          </cell>
        </row>
        <row r="648">
          <cell r="A648">
            <v>20131.575</v>
          </cell>
          <cell r="B648">
            <v>20131.575</v>
          </cell>
          <cell r="C648">
            <v>20131.575</v>
          </cell>
          <cell r="D648">
            <v>20131.575</v>
          </cell>
          <cell r="E648">
            <v>20131.575</v>
          </cell>
          <cell r="F648">
            <v>20131.575</v>
          </cell>
          <cell r="G648">
            <v>20131.575</v>
          </cell>
          <cell r="H648">
            <v>20131.575</v>
          </cell>
          <cell r="I648">
            <v>20131.575</v>
          </cell>
          <cell r="J648">
            <v>20131.575</v>
          </cell>
          <cell r="K648">
            <v>20131.575</v>
          </cell>
          <cell r="L648">
            <v>20131.575</v>
          </cell>
          <cell r="M648">
            <v>20131.575</v>
          </cell>
          <cell r="N648">
            <v>20131.575</v>
          </cell>
          <cell r="O648">
            <v>20131.575</v>
          </cell>
        </row>
        <row r="649">
          <cell r="A649">
            <v>20131.575</v>
          </cell>
          <cell r="B649">
            <v>20131.575</v>
          </cell>
          <cell r="C649">
            <v>20131.575</v>
          </cell>
          <cell r="D649">
            <v>20131.575</v>
          </cell>
          <cell r="E649">
            <v>20131.575</v>
          </cell>
          <cell r="F649">
            <v>20131.575</v>
          </cell>
          <cell r="G649">
            <v>20131.575</v>
          </cell>
          <cell r="H649">
            <v>20131.575</v>
          </cell>
          <cell r="I649">
            <v>20131.575</v>
          </cell>
          <cell r="J649">
            <v>20131.575</v>
          </cell>
          <cell r="K649">
            <v>20131.575</v>
          </cell>
          <cell r="L649">
            <v>20131.575</v>
          </cell>
          <cell r="M649">
            <v>20131.575</v>
          </cell>
          <cell r="N649">
            <v>20131.575</v>
          </cell>
          <cell r="O649">
            <v>20131.575</v>
          </cell>
        </row>
        <row r="650">
          <cell r="A650">
            <v>20131.575</v>
          </cell>
          <cell r="B650">
            <v>20131.575</v>
          </cell>
          <cell r="C650">
            <v>20131.575</v>
          </cell>
          <cell r="D650">
            <v>20131.575</v>
          </cell>
          <cell r="E650">
            <v>20131.575</v>
          </cell>
          <cell r="F650">
            <v>20131.575</v>
          </cell>
          <cell r="G650">
            <v>20131.575</v>
          </cell>
          <cell r="H650">
            <v>20131.575</v>
          </cell>
          <cell r="I650">
            <v>20131.575</v>
          </cell>
          <cell r="J650">
            <v>20131.575</v>
          </cell>
          <cell r="K650">
            <v>20131.575</v>
          </cell>
          <cell r="L650">
            <v>20131.575</v>
          </cell>
          <cell r="M650">
            <v>20131.575</v>
          </cell>
          <cell r="N650">
            <v>20131.575</v>
          </cell>
          <cell r="O650">
            <v>20131.575</v>
          </cell>
        </row>
        <row r="651">
          <cell r="A651">
            <v>20131.575</v>
          </cell>
          <cell r="B651">
            <v>20131.575</v>
          </cell>
          <cell r="C651">
            <v>20131.575</v>
          </cell>
          <cell r="D651">
            <v>20131.575</v>
          </cell>
          <cell r="E651">
            <v>20131.575</v>
          </cell>
          <cell r="F651">
            <v>20131.575</v>
          </cell>
          <cell r="G651">
            <v>20131.575</v>
          </cell>
          <cell r="H651">
            <v>20131.575</v>
          </cell>
          <cell r="I651">
            <v>20131.575</v>
          </cell>
          <cell r="J651">
            <v>20131.575</v>
          </cell>
          <cell r="K651">
            <v>20131.575</v>
          </cell>
          <cell r="L651">
            <v>20131.575</v>
          </cell>
          <cell r="M651">
            <v>20131.575</v>
          </cell>
          <cell r="N651">
            <v>20131.575</v>
          </cell>
          <cell r="O651">
            <v>20131.575</v>
          </cell>
        </row>
        <row r="652">
          <cell r="A652">
            <v>20131.575</v>
          </cell>
          <cell r="B652">
            <v>20131.575</v>
          </cell>
          <cell r="C652">
            <v>20131.575</v>
          </cell>
          <cell r="D652">
            <v>20131.575</v>
          </cell>
          <cell r="E652">
            <v>20131.575</v>
          </cell>
          <cell r="F652">
            <v>20131.575</v>
          </cell>
          <cell r="G652">
            <v>20131.575</v>
          </cell>
          <cell r="H652">
            <v>20131.575</v>
          </cell>
          <cell r="I652">
            <v>20131.575</v>
          </cell>
          <cell r="J652">
            <v>20131.575</v>
          </cell>
          <cell r="K652">
            <v>20131.575</v>
          </cell>
          <cell r="L652">
            <v>20131.575</v>
          </cell>
          <cell r="M652">
            <v>20131.575</v>
          </cell>
          <cell r="N652">
            <v>20131.575</v>
          </cell>
          <cell r="O652">
            <v>20131.575</v>
          </cell>
        </row>
        <row r="653">
          <cell r="A653">
            <v>20131.575</v>
          </cell>
          <cell r="B653">
            <v>20131.575</v>
          </cell>
          <cell r="C653">
            <v>20131.575</v>
          </cell>
          <cell r="D653">
            <v>20131.575</v>
          </cell>
          <cell r="E653">
            <v>20131.575</v>
          </cell>
          <cell r="F653">
            <v>20131.575</v>
          </cell>
          <cell r="G653">
            <v>20131.575</v>
          </cell>
          <cell r="H653">
            <v>20131.575</v>
          </cell>
          <cell r="I653">
            <v>20131.575</v>
          </cell>
          <cell r="J653">
            <v>20131.575</v>
          </cell>
          <cell r="K653">
            <v>20131.575</v>
          </cell>
          <cell r="L653">
            <v>20131.575</v>
          </cell>
          <cell r="M653">
            <v>20131.575</v>
          </cell>
          <cell r="N653">
            <v>20131.575</v>
          </cell>
          <cell r="O653">
            <v>20131.575</v>
          </cell>
        </row>
        <row r="654">
          <cell r="A654">
            <v>20131.575</v>
          </cell>
          <cell r="B654">
            <v>20131.575</v>
          </cell>
          <cell r="C654">
            <v>20131.575</v>
          </cell>
          <cell r="D654">
            <v>20131.575</v>
          </cell>
          <cell r="E654">
            <v>20131.575</v>
          </cell>
          <cell r="F654">
            <v>20131.575</v>
          </cell>
          <cell r="G654">
            <v>20131.575</v>
          </cell>
          <cell r="H654">
            <v>20131.575</v>
          </cell>
          <cell r="I654">
            <v>20131.575</v>
          </cell>
          <cell r="J654">
            <v>20131.575</v>
          </cell>
          <cell r="K654">
            <v>20131.575</v>
          </cell>
          <cell r="L654">
            <v>20131.575</v>
          </cell>
          <cell r="M654">
            <v>20131.575</v>
          </cell>
          <cell r="N654">
            <v>20131.575</v>
          </cell>
          <cell r="O654">
            <v>20131.575</v>
          </cell>
        </row>
        <row r="655">
          <cell r="A655">
            <v>20131.575</v>
          </cell>
          <cell r="B655">
            <v>20131.575</v>
          </cell>
          <cell r="C655">
            <v>20131.575</v>
          </cell>
          <cell r="D655">
            <v>20131.575</v>
          </cell>
          <cell r="E655">
            <v>20131.575</v>
          </cell>
          <cell r="F655">
            <v>20131.575</v>
          </cell>
          <cell r="G655">
            <v>20131.575</v>
          </cell>
          <cell r="H655">
            <v>20131.575</v>
          </cell>
          <cell r="I655">
            <v>20131.575</v>
          </cell>
          <cell r="J655">
            <v>20131.575</v>
          </cell>
          <cell r="K655">
            <v>20131.575</v>
          </cell>
          <cell r="L655">
            <v>20131.575</v>
          </cell>
          <cell r="M655">
            <v>20131.575</v>
          </cell>
          <cell r="N655">
            <v>20131.575</v>
          </cell>
          <cell r="O655">
            <v>20131.575</v>
          </cell>
        </row>
        <row r="656">
          <cell r="A656">
            <v>20131.575</v>
          </cell>
          <cell r="B656">
            <v>20131.575</v>
          </cell>
          <cell r="C656">
            <v>20131.575</v>
          </cell>
          <cell r="D656">
            <v>20131.575</v>
          </cell>
          <cell r="E656">
            <v>20131.575</v>
          </cell>
          <cell r="F656">
            <v>20131.575</v>
          </cell>
          <cell r="G656">
            <v>20131.575</v>
          </cell>
          <cell r="H656">
            <v>20131.575</v>
          </cell>
          <cell r="I656">
            <v>20131.575</v>
          </cell>
          <cell r="J656">
            <v>20131.575</v>
          </cell>
          <cell r="K656">
            <v>20131.575</v>
          </cell>
          <cell r="L656">
            <v>20131.575</v>
          </cell>
          <cell r="M656">
            <v>20131.575</v>
          </cell>
          <cell r="N656">
            <v>20131.575</v>
          </cell>
          <cell r="O656">
            <v>20131.575</v>
          </cell>
        </row>
        <row r="657">
          <cell r="A657">
            <v>20131.575</v>
          </cell>
          <cell r="B657">
            <v>20131.575</v>
          </cell>
          <cell r="C657">
            <v>20131.575</v>
          </cell>
          <cell r="D657">
            <v>20131.575</v>
          </cell>
          <cell r="E657">
            <v>20131.575</v>
          </cell>
          <cell r="F657">
            <v>20131.575</v>
          </cell>
          <cell r="G657">
            <v>20131.575</v>
          </cell>
          <cell r="H657">
            <v>20131.575</v>
          </cell>
          <cell r="I657">
            <v>20131.575</v>
          </cell>
          <cell r="J657">
            <v>20131.575</v>
          </cell>
          <cell r="K657">
            <v>20131.575</v>
          </cell>
          <cell r="L657">
            <v>20131.575</v>
          </cell>
          <cell r="M657">
            <v>20131.575</v>
          </cell>
          <cell r="N657">
            <v>20131.575</v>
          </cell>
          <cell r="O657">
            <v>20131.575</v>
          </cell>
        </row>
        <row r="658">
          <cell r="A658">
            <v>20131.575</v>
          </cell>
          <cell r="B658">
            <v>20131.575</v>
          </cell>
          <cell r="C658">
            <v>20131.575</v>
          </cell>
          <cell r="D658">
            <v>20131.575</v>
          </cell>
          <cell r="E658">
            <v>20131.575</v>
          </cell>
          <cell r="F658">
            <v>20131.575</v>
          </cell>
          <cell r="G658">
            <v>20131.575</v>
          </cell>
          <cell r="H658">
            <v>20131.575</v>
          </cell>
          <cell r="I658">
            <v>20131.575</v>
          </cell>
          <cell r="J658">
            <v>20131.575</v>
          </cell>
          <cell r="K658">
            <v>20131.575</v>
          </cell>
          <cell r="L658">
            <v>20131.575</v>
          </cell>
          <cell r="M658">
            <v>20131.575</v>
          </cell>
          <cell r="N658">
            <v>20131.575</v>
          </cell>
          <cell r="O658">
            <v>20131.575</v>
          </cell>
        </row>
        <row r="659">
          <cell r="A659">
            <v>20131.575</v>
          </cell>
          <cell r="B659">
            <v>20131.575</v>
          </cell>
          <cell r="C659">
            <v>20131.575</v>
          </cell>
          <cell r="D659">
            <v>20131.575</v>
          </cell>
          <cell r="E659">
            <v>20131.575</v>
          </cell>
          <cell r="F659">
            <v>20131.575</v>
          </cell>
          <cell r="G659">
            <v>20131.575</v>
          </cell>
          <cell r="H659">
            <v>20131.575</v>
          </cell>
          <cell r="I659">
            <v>20131.575</v>
          </cell>
          <cell r="J659">
            <v>20131.575</v>
          </cell>
          <cell r="K659">
            <v>20131.575</v>
          </cell>
          <cell r="L659">
            <v>20131.575</v>
          </cell>
          <cell r="M659">
            <v>20131.575</v>
          </cell>
          <cell r="N659">
            <v>20131.575</v>
          </cell>
          <cell r="O659">
            <v>20131.575</v>
          </cell>
        </row>
        <row r="660">
          <cell r="A660">
            <v>20131.575</v>
          </cell>
          <cell r="B660">
            <v>20131.575</v>
          </cell>
          <cell r="C660">
            <v>20131.575</v>
          </cell>
          <cell r="D660">
            <v>20131.575</v>
          </cell>
          <cell r="E660">
            <v>20131.575</v>
          </cell>
          <cell r="F660">
            <v>20131.575</v>
          </cell>
          <cell r="G660">
            <v>20131.575</v>
          </cell>
          <cell r="H660">
            <v>20131.575</v>
          </cell>
          <cell r="I660">
            <v>20131.575</v>
          </cell>
          <cell r="J660">
            <v>20131.575</v>
          </cell>
          <cell r="K660">
            <v>20131.575</v>
          </cell>
          <cell r="L660">
            <v>20131.575</v>
          </cell>
          <cell r="M660">
            <v>20131.575</v>
          </cell>
          <cell r="N660">
            <v>20131.575</v>
          </cell>
          <cell r="O660">
            <v>20131.575</v>
          </cell>
        </row>
        <row r="661">
          <cell r="A661">
            <v>20131.575</v>
          </cell>
          <cell r="B661">
            <v>20131.575</v>
          </cell>
          <cell r="C661">
            <v>20131.575</v>
          </cell>
          <cell r="D661">
            <v>20131.575</v>
          </cell>
          <cell r="E661">
            <v>20131.575</v>
          </cell>
          <cell r="F661">
            <v>20131.575</v>
          </cell>
          <cell r="G661">
            <v>20131.575</v>
          </cell>
          <cell r="H661">
            <v>20131.575</v>
          </cell>
          <cell r="I661">
            <v>20131.575</v>
          </cell>
          <cell r="J661">
            <v>20131.575</v>
          </cell>
          <cell r="K661">
            <v>20131.575</v>
          </cell>
          <cell r="L661">
            <v>20131.575</v>
          </cell>
          <cell r="M661">
            <v>20131.575</v>
          </cell>
          <cell r="N661">
            <v>20131.575</v>
          </cell>
          <cell r="O661">
            <v>20131.575</v>
          </cell>
        </row>
        <row r="662">
          <cell r="A662">
            <v>20131.575</v>
          </cell>
          <cell r="B662">
            <v>20131.575</v>
          </cell>
          <cell r="C662">
            <v>20131.575</v>
          </cell>
          <cell r="D662">
            <v>20131.575</v>
          </cell>
          <cell r="E662">
            <v>20131.575</v>
          </cell>
          <cell r="F662">
            <v>20131.575</v>
          </cell>
          <cell r="G662">
            <v>20131.575</v>
          </cell>
          <cell r="H662">
            <v>20131.575</v>
          </cell>
          <cell r="I662">
            <v>20131.575</v>
          </cell>
          <cell r="J662">
            <v>20131.575</v>
          </cell>
          <cell r="K662">
            <v>20131.575</v>
          </cell>
          <cell r="L662">
            <v>20131.575</v>
          </cell>
          <cell r="M662">
            <v>20131.575</v>
          </cell>
          <cell r="N662">
            <v>20131.575</v>
          </cell>
          <cell r="O662">
            <v>20131.575</v>
          </cell>
        </row>
        <row r="663">
          <cell r="A663">
            <v>20131.575</v>
          </cell>
          <cell r="B663">
            <v>20131.575</v>
          </cell>
          <cell r="C663">
            <v>20131.575</v>
          </cell>
          <cell r="D663">
            <v>20131.575</v>
          </cell>
          <cell r="E663">
            <v>20131.575</v>
          </cell>
          <cell r="F663">
            <v>20131.575</v>
          </cell>
          <cell r="G663">
            <v>20131.575</v>
          </cell>
          <cell r="H663">
            <v>20131.575</v>
          </cell>
          <cell r="I663">
            <v>20131.575</v>
          </cell>
          <cell r="J663">
            <v>20131.575</v>
          </cell>
          <cell r="K663">
            <v>20131.575</v>
          </cell>
          <cell r="L663">
            <v>20131.575</v>
          </cell>
          <cell r="M663">
            <v>20131.575</v>
          </cell>
          <cell r="N663">
            <v>20131.575</v>
          </cell>
          <cell r="O663">
            <v>20131.575</v>
          </cell>
        </row>
        <row r="664">
          <cell r="A664">
            <v>20131.575</v>
          </cell>
          <cell r="B664">
            <v>20131.575</v>
          </cell>
          <cell r="C664">
            <v>20131.575</v>
          </cell>
          <cell r="D664">
            <v>20131.575</v>
          </cell>
          <cell r="E664">
            <v>20131.575</v>
          </cell>
          <cell r="F664">
            <v>20131.575</v>
          </cell>
          <cell r="G664">
            <v>20131.575</v>
          </cell>
          <cell r="H664">
            <v>20131.575</v>
          </cell>
          <cell r="I664">
            <v>20131.575</v>
          </cell>
          <cell r="J664">
            <v>20131.575</v>
          </cell>
          <cell r="K664">
            <v>20131.575</v>
          </cell>
          <cell r="L664">
            <v>20131.575</v>
          </cell>
          <cell r="M664">
            <v>20131.575</v>
          </cell>
          <cell r="N664">
            <v>20131.575</v>
          </cell>
          <cell r="O664">
            <v>20131.575</v>
          </cell>
        </row>
        <row r="665">
          <cell r="A665">
            <v>20131.575</v>
          </cell>
          <cell r="B665">
            <v>20131.575</v>
          </cell>
          <cell r="C665">
            <v>20131.575</v>
          </cell>
          <cell r="D665">
            <v>20131.575</v>
          </cell>
          <cell r="E665">
            <v>20131.575</v>
          </cell>
          <cell r="F665">
            <v>20131.575</v>
          </cell>
          <cell r="G665">
            <v>20131.575</v>
          </cell>
          <cell r="H665">
            <v>20131.575</v>
          </cell>
          <cell r="I665">
            <v>20131.575</v>
          </cell>
          <cell r="J665">
            <v>20131.575</v>
          </cell>
          <cell r="K665">
            <v>20131.575</v>
          </cell>
          <cell r="L665">
            <v>20131.575</v>
          </cell>
          <cell r="M665">
            <v>20131.575</v>
          </cell>
          <cell r="N665">
            <v>20131.575</v>
          </cell>
          <cell r="O665">
            <v>20131.575</v>
          </cell>
        </row>
        <row r="666">
          <cell r="A666">
            <v>20131.575</v>
          </cell>
          <cell r="B666">
            <v>20131.575</v>
          </cell>
          <cell r="C666">
            <v>20131.575</v>
          </cell>
          <cell r="D666">
            <v>20131.575</v>
          </cell>
          <cell r="E666">
            <v>20131.575</v>
          </cell>
          <cell r="F666">
            <v>20131.575</v>
          </cell>
          <cell r="G666">
            <v>20131.575</v>
          </cell>
          <cell r="H666">
            <v>20131.575</v>
          </cell>
          <cell r="I666">
            <v>20131.575</v>
          </cell>
          <cell r="J666">
            <v>20131.575</v>
          </cell>
          <cell r="K666">
            <v>20131.575</v>
          </cell>
          <cell r="L666">
            <v>20131.575</v>
          </cell>
          <cell r="M666">
            <v>20131.575</v>
          </cell>
          <cell r="N666">
            <v>20131.575</v>
          </cell>
          <cell r="O666">
            <v>20131.575</v>
          </cell>
        </row>
        <row r="667">
          <cell r="A667">
            <v>20131.575</v>
          </cell>
          <cell r="B667">
            <v>20131.575</v>
          </cell>
          <cell r="C667">
            <v>20131.575</v>
          </cell>
          <cell r="D667">
            <v>20131.575</v>
          </cell>
          <cell r="E667">
            <v>20131.575</v>
          </cell>
          <cell r="F667">
            <v>20131.575</v>
          </cell>
          <cell r="G667">
            <v>20131.575</v>
          </cell>
          <cell r="H667">
            <v>20131.575</v>
          </cell>
          <cell r="I667">
            <v>20131.575</v>
          </cell>
          <cell r="J667">
            <v>20131.575</v>
          </cell>
          <cell r="K667">
            <v>20131.575</v>
          </cell>
          <cell r="L667">
            <v>20131.575</v>
          </cell>
          <cell r="M667">
            <v>20131.575</v>
          </cell>
          <cell r="N667">
            <v>20131.575</v>
          </cell>
          <cell r="O667">
            <v>20131.575</v>
          </cell>
        </row>
        <row r="668">
          <cell r="A668">
            <v>20131.575</v>
          </cell>
          <cell r="B668">
            <v>20131.575</v>
          </cell>
          <cell r="C668">
            <v>20131.575</v>
          </cell>
          <cell r="D668">
            <v>20131.575</v>
          </cell>
          <cell r="E668">
            <v>20131.575</v>
          </cell>
          <cell r="F668">
            <v>20131.575</v>
          </cell>
          <cell r="G668">
            <v>20131.575</v>
          </cell>
          <cell r="H668">
            <v>20131.575</v>
          </cell>
          <cell r="I668">
            <v>20131.575</v>
          </cell>
          <cell r="J668">
            <v>20131.575</v>
          </cell>
          <cell r="K668">
            <v>20131.575</v>
          </cell>
          <cell r="L668">
            <v>20131.575</v>
          </cell>
          <cell r="M668">
            <v>20131.575</v>
          </cell>
          <cell r="N668">
            <v>20131.575</v>
          </cell>
          <cell r="O668">
            <v>20131.575</v>
          </cell>
        </row>
        <row r="669">
          <cell r="A669">
            <v>20131.575</v>
          </cell>
          <cell r="B669">
            <v>20131.575</v>
          </cell>
          <cell r="C669">
            <v>20131.575</v>
          </cell>
          <cell r="D669">
            <v>20131.575</v>
          </cell>
          <cell r="E669">
            <v>20131.575</v>
          </cell>
          <cell r="F669">
            <v>20131.575</v>
          </cell>
          <cell r="G669">
            <v>20131.575</v>
          </cell>
          <cell r="H669">
            <v>20131.575</v>
          </cell>
          <cell r="I669">
            <v>20131.575</v>
          </cell>
          <cell r="J669">
            <v>20131.575</v>
          </cell>
          <cell r="K669">
            <v>20131.575</v>
          </cell>
          <cell r="L669">
            <v>20131.575</v>
          </cell>
          <cell r="M669">
            <v>20131.575</v>
          </cell>
          <cell r="N669">
            <v>20131.575</v>
          </cell>
          <cell r="O669">
            <v>20131.575</v>
          </cell>
        </row>
        <row r="670">
          <cell r="A670">
            <v>20131.575</v>
          </cell>
          <cell r="B670">
            <v>20131.575</v>
          </cell>
          <cell r="C670">
            <v>20131.575</v>
          </cell>
          <cell r="D670">
            <v>20131.575</v>
          </cell>
          <cell r="E670">
            <v>20131.575</v>
          </cell>
          <cell r="F670">
            <v>20131.575</v>
          </cell>
          <cell r="G670">
            <v>20131.575</v>
          </cell>
          <cell r="H670">
            <v>20131.575</v>
          </cell>
          <cell r="I670">
            <v>20131.575</v>
          </cell>
          <cell r="J670">
            <v>20131.575</v>
          </cell>
          <cell r="K670">
            <v>20131.575</v>
          </cell>
          <cell r="L670">
            <v>20131.575</v>
          </cell>
          <cell r="M670">
            <v>20131.575</v>
          </cell>
          <cell r="N670">
            <v>20131.575</v>
          </cell>
          <cell r="O670">
            <v>20131.575</v>
          </cell>
        </row>
        <row r="671">
          <cell r="A671">
            <v>20131.575</v>
          </cell>
          <cell r="B671">
            <v>20131.575</v>
          </cell>
          <cell r="C671">
            <v>20131.575</v>
          </cell>
          <cell r="D671">
            <v>20131.575</v>
          </cell>
          <cell r="E671">
            <v>20131.575</v>
          </cell>
          <cell r="F671">
            <v>20131.575</v>
          </cell>
          <cell r="G671">
            <v>20131.575</v>
          </cell>
          <cell r="H671">
            <v>20131.575</v>
          </cell>
          <cell r="I671">
            <v>20131.575</v>
          </cell>
          <cell r="J671">
            <v>20131.575</v>
          </cell>
          <cell r="K671">
            <v>20131.575</v>
          </cell>
          <cell r="L671">
            <v>20131.575</v>
          </cell>
          <cell r="M671">
            <v>20131.575</v>
          </cell>
          <cell r="N671">
            <v>20131.575</v>
          </cell>
          <cell r="O671">
            <v>20131.575</v>
          </cell>
        </row>
        <row r="672">
          <cell r="A672">
            <v>20131.575</v>
          </cell>
          <cell r="B672">
            <v>20131.575</v>
          </cell>
          <cell r="C672">
            <v>20131.575</v>
          </cell>
          <cell r="D672">
            <v>20131.575</v>
          </cell>
          <cell r="E672">
            <v>20131.575</v>
          </cell>
          <cell r="F672">
            <v>20131.575</v>
          </cell>
          <cell r="G672">
            <v>20131.575</v>
          </cell>
          <cell r="H672">
            <v>20131.575</v>
          </cell>
          <cell r="I672">
            <v>20131.575</v>
          </cell>
          <cell r="J672">
            <v>20131.575</v>
          </cell>
          <cell r="K672">
            <v>20131.575</v>
          </cell>
          <cell r="L672">
            <v>20131.575</v>
          </cell>
          <cell r="M672">
            <v>20131.575</v>
          </cell>
          <cell r="N672">
            <v>20131.575</v>
          </cell>
          <cell r="O672">
            <v>20131.575</v>
          </cell>
        </row>
        <row r="673">
          <cell r="A673">
            <v>20131.575</v>
          </cell>
          <cell r="B673">
            <v>20131.575</v>
          </cell>
          <cell r="C673">
            <v>20131.575</v>
          </cell>
          <cell r="D673">
            <v>20131.575</v>
          </cell>
          <cell r="E673">
            <v>20131.575</v>
          </cell>
          <cell r="F673">
            <v>20131.575</v>
          </cell>
          <cell r="G673">
            <v>20131.575</v>
          </cell>
          <cell r="H673">
            <v>20131.575</v>
          </cell>
          <cell r="I673">
            <v>20131.575</v>
          </cell>
          <cell r="J673">
            <v>20131.575</v>
          </cell>
          <cell r="K673">
            <v>20131.575</v>
          </cell>
          <cell r="L673">
            <v>20131.575</v>
          </cell>
          <cell r="M673">
            <v>20131.575</v>
          </cell>
          <cell r="N673">
            <v>20131.575</v>
          </cell>
          <cell r="O673">
            <v>20131.575</v>
          </cell>
        </row>
        <row r="674">
          <cell r="A674">
            <v>20131.575</v>
          </cell>
          <cell r="B674">
            <v>20131.575</v>
          </cell>
          <cell r="C674">
            <v>20131.575</v>
          </cell>
          <cell r="D674">
            <v>20131.575</v>
          </cell>
          <cell r="E674">
            <v>20131.575</v>
          </cell>
          <cell r="F674">
            <v>20131.575</v>
          </cell>
          <cell r="G674">
            <v>20131.575</v>
          </cell>
          <cell r="H674">
            <v>20131.575</v>
          </cell>
          <cell r="I674">
            <v>20131.575</v>
          </cell>
          <cell r="J674">
            <v>20131.575</v>
          </cell>
          <cell r="K674">
            <v>20131.575</v>
          </cell>
          <cell r="L674">
            <v>20131.575</v>
          </cell>
          <cell r="M674">
            <v>20131.575</v>
          </cell>
          <cell r="N674">
            <v>20131.575</v>
          </cell>
          <cell r="O674">
            <v>20131.575</v>
          </cell>
        </row>
        <row r="675">
          <cell r="A675">
            <v>20131.575</v>
          </cell>
          <cell r="B675">
            <v>20131.575</v>
          </cell>
          <cell r="C675">
            <v>20131.575</v>
          </cell>
          <cell r="D675">
            <v>20131.575</v>
          </cell>
          <cell r="E675">
            <v>20131.575</v>
          </cell>
          <cell r="F675">
            <v>20131.575</v>
          </cell>
          <cell r="G675">
            <v>20131.575</v>
          </cell>
          <cell r="H675">
            <v>20131.575</v>
          </cell>
          <cell r="I675">
            <v>20131.575</v>
          </cell>
          <cell r="J675">
            <v>20131.575</v>
          </cell>
          <cell r="K675">
            <v>20131.575</v>
          </cell>
          <cell r="L675">
            <v>20131.575</v>
          </cell>
          <cell r="M675">
            <v>20131.575</v>
          </cell>
          <cell r="N675">
            <v>20131.575</v>
          </cell>
          <cell r="O675">
            <v>20131.575</v>
          </cell>
        </row>
        <row r="676">
          <cell r="A676">
            <v>20131.575</v>
          </cell>
          <cell r="B676">
            <v>20131.575</v>
          </cell>
          <cell r="C676">
            <v>20131.575</v>
          </cell>
          <cell r="D676">
            <v>20131.575</v>
          </cell>
          <cell r="E676">
            <v>20131.575</v>
          </cell>
          <cell r="F676">
            <v>20131.575</v>
          </cell>
          <cell r="G676">
            <v>20131.575</v>
          </cell>
          <cell r="H676">
            <v>20131.575</v>
          </cell>
          <cell r="I676">
            <v>20131.575</v>
          </cell>
          <cell r="J676">
            <v>20131.575</v>
          </cell>
          <cell r="K676">
            <v>20131.575</v>
          </cell>
          <cell r="L676">
            <v>20131.575</v>
          </cell>
          <cell r="M676">
            <v>20131.575</v>
          </cell>
          <cell r="N676">
            <v>20131.575</v>
          </cell>
          <cell r="O676">
            <v>20131.575</v>
          </cell>
        </row>
        <row r="677">
          <cell r="A677">
            <v>20131.575</v>
          </cell>
          <cell r="B677">
            <v>20131.575</v>
          </cell>
          <cell r="C677">
            <v>20131.575</v>
          </cell>
          <cell r="D677">
            <v>20131.575</v>
          </cell>
          <cell r="E677">
            <v>20131.575</v>
          </cell>
          <cell r="F677">
            <v>20131.575</v>
          </cell>
          <cell r="G677">
            <v>20131.575</v>
          </cell>
          <cell r="H677">
            <v>20131.575</v>
          </cell>
          <cell r="I677">
            <v>20131.575</v>
          </cell>
          <cell r="J677">
            <v>20131.575</v>
          </cell>
          <cell r="K677">
            <v>20131.575</v>
          </cell>
          <cell r="L677">
            <v>20131.575</v>
          </cell>
          <cell r="M677">
            <v>20131.575</v>
          </cell>
          <cell r="N677">
            <v>20131.575</v>
          </cell>
          <cell r="O677">
            <v>20131.575</v>
          </cell>
        </row>
        <row r="678">
          <cell r="A678">
            <v>20131.575</v>
          </cell>
          <cell r="B678">
            <v>20131.575</v>
          </cell>
          <cell r="C678">
            <v>20131.575</v>
          </cell>
          <cell r="D678">
            <v>20131.575</v>
          </cell>
          <cell r="E678">
            <v>20131.575</v>
          </cell>
          <cell r="F678">
            <v>20131.575</v>
          </cell>
          <cell r="G678">
            <v>20131.575</v>
          </cell>
          <cell r="H678">
            <v>20131.575</v>
          </cell>
          <cell r="I678">
            <v>20131.575</v>
          </cell>
          <cell r="J678">
            <v>20131.575</v>
          </cell>
          <cell r="K678">
            <v>20131.575</v>
          </cell>
          <cell r="L678">
            <v>20131.575</v>
          </cell>
          <cell r="M678">
            <v>20131.575</v>
          </cell>
          <cell r="N678">
            <v>20131.575</v>
          </cell>
          <cell r="O678">
            <v>20131.575</v>
          </cell>
        </row>
        <row r="679">
          <cell r="A679">
            <v>20131.575</v>
          </cell>
          <cell r="B679">
            <v>20131.575</v>
          </cell>
          <cell r="C679">
            <v>20131.575</v>
          </cell>
          <cell r="D679">
            <v>20131.575</v>
          </cell>
          <cell r="E679">
            <v>20131.575</v>
          </cell>
          <cell r="F679">
            <v>20131.575</v>
          </cell>
          <cell r="G679">
            <v>20131.575</v>
          </cell>
          <cell r="H679">
            <v>20131.575</v>
          </cell>
          <cell r="I679">
            <v>20131.575</v>
          </cell>
          <cell r="J679">
            <v>20131.575</v>
          </cell>
          <cell r="K679">
            <v>20131.575</v>
          </cell>
          <cell r="L679">
            <v>20131.575</v>
          </cell>
          <cell r="M679">
            <v>20131.575</v>
          </cell>
          <cell r="N679">
            <v>20131.575</v>
          </cell>
          <cell r="O679">
            <v>20131.575</v>
          </cell>
        </row>
        <row r="680">
          <cell r="A680">
            <v>20131.575</v>
          </cell>
          <cell r="B680">
            <v>20131.575</v>
          </cell>
          <cell r="C680">
            <v>20131.575</v>
          </cell>
          <cell r="D680">
            <v>20131.575</v>
          </cell>
          <cell r="E680">
            <v>20131.575</v>
          </cell>
          <cell r="F680">
            <v>20131.575</v>
          </cell>
          <cell r="G680">
            <v>20131.575</v>
          </cell>
          <cell r="H680">
            <v>20131.575</v>
          </cell>
          <cell r="I680">
            <v>20131.575</v>
          </cell>
          <cell r="J680">
            <v>20131.575</v>
          </cell>
          <cell r="K680">
            <v>20131.575</v>
          </cell>
          <cell r="L680">
            <v>20131.575</v>
          </cell>
          <cell r="M680">
            <v>20131.575</v>
          </cell>
          <cell r="N680">
            <v>20131.575</v>
          </cell>
          <cell r="O680">
            <v>20131.575</v>
          </cell>
        </row>
        <row r="681">
          <cell r="A681">
            <v>20131.575</v>
          </cell>
          <cell r="B681">
            <v>20131.575</v>
          </cell>
          <cell r="C681">
            <v>20131.575</v>
          </cell>
          <cell r="D681">
            <v>20131.575</v>
          </cell>
          <cell r="E681">
            <v>20131.575</v>
          </cell>
          <cell r="F681">
            <v>20131.575</v>
          </cell>
          <cell r="G681">
            <v>20131.575</v>
          </cell>
          <cell r="H681">
            <v>20131.575</v>
          </cell>
          <cell r="I681">
            <v>20131.575</v>
          </cell>
          <cell r="J681">
            <v>20131.575</v>
          </cell>
          <cell r="K681">
            <v>20131.575</v>
          </cell>
          <cell r="L681">
            <v>20131.575</v>
          </cell>
          <cell r="M681">
            <v>20131.575</v>
          </cell>
          <cell r="N681">
            <v>20131.575</v>
          </cell>
          <cell r="O681">
            <v>20131.575</v>
          </cell>
        </row>
        <row r="682">
          <cell r="A682">
            <v>20131.575</v>
          </cell>
          <cell r="B682">
            <v>20131.575</v>
          </cell>
          <cell r="C682">
            <v>20131.575</v>
          </cell>
          <cell r="D682">
            <v>20131.575</v>
          </cell>
          <cell r="E682">
            <v>20131.575</v>
          </cell>
          <cell r="F682">
            <v>20131.575</v>
          </cell>
          <cell r="G682">
            <v>20131.575</v>
          </cell>
          <cell r="H682">
            <v>20131.575</v>
          </cell>
          <cell r="I682">
            <v>20131.575</v>
          </cell>
          <cell r="J682">
            <v>20131.575</v>
          </cell>
          <cell r="K682">
            <v>20131.575</v>
          </cell>
          <cell r="L682">
            <v>20131.575</v>
          </cell>
          <cell r="M682">
            <v>20131.575</v>
          </cell>
          <cell r="N682">
            <v>20131.575</v>
          </cell>
          <cell r="O682">
            <v>20131.575</v>
          </cell>
        </row>
        <row r="683">
          <cell r="A683">
            <v>20131.575</v>
          </cell>
          <cell r="B683">
            <v>20131.575</v>
          </cell>
          <cell r="C683">
            <v>20131.575</v>
          </cell>
          <cell r="D683">
            <v>20131.575</v>
          </cell>
          <cell r="E683">
            <v>20131.575</v>
          </cell>
          <cell r="F683">
            <v>20131.575</v>
          </cell>
          <cell r="G683">
            <v>20131.575</v>
          </cell>
          <cell r="H683">
            <v>20131.575</v>
          </cell>
          <cell r="I683">
            <v>20131.575</v>
          </cell>
          <cell r="J683">
            <v>20131.575</v>
          </cell>
          <cell r="K683">
            <v>20131.575</v>
          </cell>
          <cell r="L683">
            <v>20131.575</v>
          </cell>
          <cell r="M683">
            <v>20131.575</v>
          </cell>
          <cell r="N683">
            <v>20131.575</v>
          </cell>
          <cell r="O683">
            <v>20131.575</v>
          </cell>
        </row>
        <row r="684">
          <cell r="A684">
            <v>20131.575</v>
          </cell>
          <cell r="B684">
            <v>20131.575</v>
          </cell>
          <cell r="C684">
            <v>20131.575</v>
          </cell>
          <cell r="D684">
            <v>20131.575</v>
          </cell>
          <cell r="E684">
            <v>20131.575</v>
          </cell>
          <cell r="F684">
            <v>20131.575</v>
          </cell>
          <cell r="G684">
            <v>20131.575</v>
          </cell>
          <cell r="H684">
            <v>20131.575</v>
          </cell>
          <cell r="I684">
            <v>20131.575</v>
          </cell>
          <cell r="J684">
            <v>20131.575</v>
          </cell>
          <cell r="K684">
            <v>20131.575</v>
          </cell>
          <cell r="L684">
            <v>20131.575</v>
          </cell>
          <cell r="M684">
            <v>20131.575</v>
          </cell>
          <cell r="N684">
            <v>20131.575</v>
          </cell>
          <cell r="O684">
            <v>20131.575</v>
          </cell>
        </row>
        <row r="685">
          <cell r="A685">
            <v>20131.575</v>
          </cell>
          <cell r="B685">
            <v>20131.575</v>
          </cell>
          <cell r="C685">
            <v>20131.575</v>
          </cell>
          <cell r="D685">
            <v>20131.575</v>
          </cell>
          <cell r="E685">
            <v>20131.575</v>
          </cell>
          <cell r="F685">
            <v>20131.575</v>
          </cell>
          <cell r="G685">
            <v>20131.575</v>
          </cell>
          <cell r="H685">
            <v>20131.575</v>
          </cell>
          <cell r="I685">
            <v>20131.575</v>
          </cell>
          <cell r="J685">
            <v>20131.575</v>
          </cell>
          <cell r="K685">
            <v>20131.575</v>
          </cell>
          <cell r="L685">
            <v>20131.575</v>
          </cell>
          <cell r="M685">
            <v>20131.575</v>
          </cell>
          <cell r="N685">
            <v>20131.575</v>
          </cell>
          <cell r="O685">
            <v>20131.575</v>
          </cell>
        </row>
        <row r="686">
          <cell r="A686">
            <v>20131.575</v>
          </cell>
          <cell r="B686">
            <v>20131.575</v>
          </cell>
          <cell r="C686">
            <v>20131.575</v>
          </cell>
          <cell r="D686">
            <v>20131.575</v>
          </cell>
          <cell r="E686">
            <v>20131.575</v>
          </cell>
          <cell r="F686">
            <v>20131.575</v>
          </cell>
          <cell r="G686">
            <v>20131.575</v>
          </cell>
          <cell r="H686">
            <v>20131.575</v>
          </cell>
          <cell r="I686">
            <v>20131.575</v>
          </cell>
          <cell r="J686">
            <v>20131.575</v>
          </cell>
          <cell r="K686">
            <v>20131.575</v>
          </cell>
          <cell r="L686">
            <v>20131.575</v>
          </cell>
          <cell r="M686">
            <v>20131.575</v>
          </cell>
          <cell r="N686">
            <v>20131.575</v>
          </cell>
          <cell r="O686">
            <v>20131.575</v>
          </cell>
        </row>
        <row r="687">
          <cell r="A687">
            <v>20131.575</v>
          </cell>
          <cell r="B687">
            <v>20131.575</v>
          </cell>
          <cell r="C687">
            <v>20131.575</v>
          </cell>
          <cell r="D687">
            <v>20131.575</v>
          </cell>
          <cell r="E687">
            <v>20131.575</v>
          </cell>
          <cell r="F687">
            <v>20131.575</v>
          </cell>
          <cell r="G687">
            <v>20131.575</v>
          </cell>
          <cell r="H687">
            <v>20131.575</v>
          </cell>
          <cell r="I687">
            <v>20131.575</v>
          </cell>
          <cell r="J687">
            <v>20131.575</v>
          </cell>
          <cell r="K687">
            <v>20131.575</v>
          </cell>
          <cell r="L687">
            <v>20131.575</v>
          </cell>
          <cell r="M687">
            <v>20131.575</v>
          </cell>
          <cell r="N687">
            <v>20131.575</v>
          </cell>
          <cell r="O687">
            <v>20131.575</v>
          </cell>
        </row>
        <row r="688">
          <cell r="A688">
            <v>20131.575</v>
          </cell>
          <cell r="B688">
            <v>20131.575</v>
          </cell>
          <cell r="C688">
            <v>20131.575</v>
          </cell>
          <cell r="D688">
            <v>20131.575</v>
          </cell>
          <cell r="E688">
            <v>20131.575</v>
          </cell>
          <cell r="F688">
            <v>20131.575</v>
          </cell>
          <cell r="G688">
            <v>20131.575</v>
          </cell>
          <cell r="H688">
            <v>20131.575</v>
          </cell>
          <cell r="I688">
            <v>20131.575</v>
          </cell>
          <cell r="J688">
            <v>20131.575</v>
          </cell>
          <cell r="K688">
            <v>20131.575</v>
          </cell>
          <cell r="L688">
            <v>20131.575</v>
          </cell>
          <cell r="M688">
            <v>20131.575</v>
          </cell>
          <cell r="N688">
            <v>20131.575</v>
          </cell>
          <cell r="O688">
            <v>20131.575</v>
          </cell>
        </row>
        <row r="689">
          <cell r="A689">
            <v>20131.575</v>
          </cell>
          <cell r="B689">
            <v>20131.575</v>
          </cell>
          <cell r="C689">
            <v>20131.575</v>
          </cell>
          <cell r="D689">
            <v>20131.575</v>
          </cell>
          <cell r="E689">
            <v>20131.575</v>
          </cell>
          <cell r="F689">
            <v>20131.575</v>
          </cell>
          <cell r="G689">
            <v>20131.575</v>
          </cell>
          <cell r="H689">
            <v>20131.575</v>
          </cell>
          <cell r="I689">
            <v>20131.575</v>
          </cell>
          <cell r="J689">
            <v>20131.575</v>
          </cell>
          <cell r="K689">
            <v>20131.575</v>
          </cell>
          <cell r="L689">
            <v>20131.575</v>
          </cell>
          <cell r="M689">
            <v>20131.575</v>
          </cell>
          <cell r="N689">
            <v>20131.575</v>
          </cell>
          <cell r="O689">
            <v>20131.575</v>
          </cell>
        </row>
        <row r="690">
          <cell r="A690">
            <v>20131.575</v>
          </cell>
          <cell r="B690">
            <v>20131.575</v>
          </cell>
          <cell r="C690">
            <v>20131.575</v>
          </cell>
          <cell r="D690">
            <v>20131.575</v>
          </cell>
          <cell r="E690">
            <v>20131.575</v>
          </cell>
          <cell r="F690">
            <v>20131.575</v>
          </cell>
          <cell r="G690">
            <v>20131.575</v>
          </cell>
          <cell r="H690">
            <v>20131.575</v>
          </cell>
          <cell r="I690">
            <v>20131.575</v>
          </cell>
          <cell r="J690">
            <v>20131.575</v>
          </cell>
          <cell r="K690">
            <v>20131.575</v>
          </cell>
          <cell r="L690">
            <v>20131.575</v>
          </cell>
          <cell r="M690">
            <v>20131.575</v>
          </cell>
          <cell r="N690">
            <v>20131.575</v>
          </cell>
          <cell r="O690">
            <v>20131.575</v>
          </cell>
        </row>
        <row r="691">
          <cell r="A691">
            <v>20131.575</v>
          </cell>
          <cell r="B691">
            <v>20131.575</v>
          </cell>
          <cell r="C691">
            <v>20131.575</v>
          </cell>
          <cell r="D691">
            <v>20131.575</v>
          </cell>
          <cell r="E691">
            <v>20131.575</v>
          </cell>
          <cell r="F691">
            <v>20131.575</v>
          </cell>
          <cell r="G691">
            <v>20131.575</v>
          </cell>
          <cell r="H691">
            <v>20131.575</v>
          </cell>
          <cell r="I691">
            <v>20131.575</v>
          </cell>
          <cell r="J691">
            <v>20131.575</v>
          </cell>
          <cell r="K691">
            <v>20131.575</v>
          </cell>
          <cell r="L691">
            <v>20131.575</v>
          </cell>
          <cell r="M691">
            <v>20131.575</v>
          </cell>
          <cell r="N691">
            <v>20131.575</v>
          </cell>
          <cell r="O691">
            <v>20131.575</v>
          </cell>
        </row>
        <row r="692">
          <cell r="A692">
            <v>20131.575</v>
          </cell>
          <cell r="B692">
            <v>20131.575</v>
          </cell>
          <cell r="C692">
            <v>20131.575</v>
          </cell>
          <cell r="D692">
            <v>20131.575</v>
          </cell>
          <cell r="E692">
            <v>20131.575</v>
          </cell>
          <cell r="F692">
            <v>20131.575</v>
          </cell>
          <cell r="G692">
            <v>20131.575</v>
          </cell>
          <cell r="H692">
            <v>20131.575</v>
          </cell>
          <cell r="I692">
            <v>20131.575</v>
          </cell>
          <cell r="J692">
            <v>20131.575</v>
          </cell>
          <cell r="K692">
            <v>20131.575</v>
          </cell>
          <cell r="L692">
            <v>20131.575</v>
          </cell>
          <cell r="M692">
            <v>20131.575</v>
          </cell>
          <cell r="N692">
            <v>20131.575</v>
          </cell>
          <cell r="O692">
            <v>20131.575</v>
          </cell>
        </row>
        <row r="693">
          <cell r="A693">
            <v>20131.575</v>
          </cell>
          <cell r="B693">
            <v>20131.575</v>
          </cell>
          <cell r="C693">
            <v>20131.575</v>
          </cell>
          <cell r="D693">
            <v>20131.575</v>
          </cell>
          <cell r="E693">
            <v>20131.575</v>
          </cell>
          <cell r="F693">
            <v>20131.575</v>
          </cell>
          <cell r="G693">
            <v>20131.575</v>
          </cell>
          <cell r="H693">
            <v>20131.575</v>
          </cell>
          <cell r="I693">
            <v>20131.575</v>
          </cell>
          <cell r="J693">
            <v>20131.575</v>
          </cell>
          <cell r="K693">
            <v>20131.575</v>
          </cell>
          <cell r="L693">
            <v>20131.575</v>
          </cell>
          <cell r="M693">
            <v>20131.575</v>
          </cell>
          <cell r="N693">
            <v>20131.575</v>
          </cell>
          <cell r="O693">
            <v>20131.575</v>
          </cell>
        </row>
        <row r="694">
          <cell r="A694">
            <v>20131.575</v>
          </cell>
          <cell r="B694">
            <v>20131.575</v>
          </cell>
          <cell r="C694">
            <v>20131.575</v>
          </cell>
          <cell r="D694">
            <v>20131.575</v>
          </cell>
          <cell r="E694">
            <v>20131.575</v>
          </cell>
          <cell r="F694">
            <v>20131.575</v>
          </cell>
          <cell r="G694">
            <v>20131.575</v>
          </cell>
          <cell r="H694">
            <v>20131.575</v>
          </cell>
          <cell r="I694">
            <v>20131.575</v>
          </cell>
          <cell r="J694">
            <v>20131.575</v>
          </cell>
          <cell r="K694">
            <v>20131.575</v>
          </cell>
          <cell r="L694">
            <v>20131.575</v>
          </cell>
          <cell r="M694">
            <v>20131.575</v>
          </cell>
          <cell r="N694">
            <v>20131.575</v>
          </cell>
          <cell r="O694">
            <v>20131.575</v>
          </cell>
        </row>
        <row r="695">
          <cell r="A695">
            <v>20131.575</v>
          </cell>
          <cell r="B695">
            <v>20131.575</v>
          </cell>
          <cell r="C695">
            <v>20131.575</v>
          </cell>
          <cell r="D695">
            <v>20131.575</v>
          </cell>
          <cell r="E695">
            <v>20131.575</v>
          </cell>
          <cell r="F695">
            <v>20131.575</v>
          </cell>
          <cell r="G695">
            <v>20131.575</v>
          </cell>
          <cell r="H695">
            <v>20131.575</v>
          </cell>
          <cell r="I695">
            <v>20131.575</v>
          </cell>
          <cell r="J695">
            <v>20131.575</v>
          </cell>
          <cell r="K695">
            <v>20131.575</v>
          </cell>
          <cell r="L695">
            <v>20131.575</v>
          </cell>
          <cell r="M695">
            <v>20131.575</v>
          </cell>
          <cell r="N695">
            <v>20131.575</v>
          </cell>
          <cell r="O695">
            <v>20131.575</v>
          </cell>
        </row>
        <row r="696">
          <cell r="A696">
            <v>20131.575</v>
          </cell>
          <cell r="B696">
            <v>20131.575</v>
          </cell>
          <cell r="C696">
            <v>20131.575</v>
          </cell>
          <cell r="D696">
            <v>20131.575</v>
          </cell>
          <cell r="E696">
            <v>20131.575</v>
          </cell>
          <cell r="F696">
            <v>20131.575</v>
          </cell>
          <cell r="G696">
            <v>20131.575</v>
          </cell>
          <cell r="H696">
            <v>20131.575</v>
          </cell>
          <cell r="I696">
            <v>20131.575</v>
          </cell>
          <cell r="J696">
            <v>20131.575</v>
          </cell>
          <cell r="K696">
            <v>20131.575</v>
          </cell>
          <cell r="L696">
            <v>20131.575</v>
          </cell>
          <cell r="M696">
            <v>20131.575</v>
          </cell>
          <cell r="N696">
            <v>20131.575</v>
          </cell>
          <cell r="O696">
            <v>20131.575</v>
          </cell>
        </row>
        <row r="697">
          <cell r="A697">
            <v>20131.575</v>
          </cell>
          <cell r="B697">
            <v>20131.575</v>
          </cell>
          <cell r="C697">
            <v>20131.575</v>
          </cell>
          <cell r="D697">
            <v>20131.575</v>
          </cell>
          <cell r="E697">
            <v>20131.575</v>
          </cell>
          <cell r="F697">
            <v>20131.575</v>
          </cell>
          <cell r="G697">
            <v>20131.575</v>
          </cell>
          <cell r="H697">
            <v>20131.575</v>
          </cell>
          <cell r="I697">
            <v>20131.575</v>
          </cell>
          <cell r="J697">
            <v>20131.575</v>
          </cell>
          <cell r="K697">
            <v>20131.575</v>
          </cell>
          <cell r="L697">
            <v>20131.575</v>
          </cell>
          <cell r="M697">
            <v>20131.575</v>
          </cell>
          <cell r="N697">
            <v>20131.575</v>
          </cell>
          <cell r="O697">
            <v>20131.575</v>
          </cell>
        </row>
        <row r="698">
          <cell r="A698">
            <v>20131.575</v>
          </cell>
          <cell r="B698">
            <v>20131.575</v>
          </cell>
          <cell r="C698">
            <v>20131.575</v>
          </cell>
          <cell r="D698">
            <v>20131.575</v>
          </cell>
          <cell r="E698">
            <v>20131.575</v>
          </cell>
          <cell r="F698">
            <v>20131.575</v>
          </cell>
          <cell r="G698">
            <v>20131.575</v>
          </cell>
          <cell r="H698">
            <v>20131.575</v>
          </cell>
          <cell r="I698">
            <v>20131.575</v>
          </cell>
          <cell r="J698">
            <v>20131.575</v>
          </cell>
          <cell r="K698">
            <v>20131.575</v>
          </cell>
          <cell r="L698">
            <v>20131.575</v>
          </cell>
          <cell r="M698">
            <v>20131.575</v>
          </cell>
          <cell r="N698">
            <v>20131.575</v>
          </cell>
          <cell r="O698">
            <v>20131.575</v>
          </cell>
        </row>
        <row r="699">
          <cell r="A699">
            <v>20131.575</v>
          </cell>
          <cell r="B699">
            <v>20131.575</v>
          </cell>
          <cell r="C699">
            <v>20131.575</v>
          </cell>
          <cell r="D699">
            <v>20131.575</v>
          </cell>
          <cell r="E699">
            <v>20131.575</v>
          </cell>
          <cell r="F699">
            <v>20131.575</v>
          </cell>
          <cell r="G699">
            <v>20131.575</v>
          </cell>
          <cell r="H699">
            <v>20131.575</v>
          </cell>
          <cell r="I699">
            <v>20131.575</v>
          </cell>
          <cell r="J699">
            <v>20131.575</v>
          </cell>
          <cell r="K699">
            <v>20131.575</v>
          </cell>
          <cell r="L699">
            <v>20131.575</v>
          </cell>
          <cell r="M699">
            <v>20131.575</v>
          </cell>
          <cell r="N699">
            <v>20131.575</v>
          </cell>
          <cell r="O699">
            <v>20131.575</v>
          </cell>
        </row>
        <row r="700">
          <cell r="A700">
            <v>20131.575</v>
          </cell>
          <cell r="B700">
            <v>20131.575</v>
          </cell>
          <cell r="C700">
            <v>20131.575</v>
          </cell>
          <cell r="D700">
            <v>20131.575</v>
          </cell>
          <cell r="E700">
            <v>20131.575</v>
          </cell>
          <cell r="F700">
            <v>20131.575</v>
          </cell>
          <cell r="G700">
            <v>20131.575</v>
          </cell>
          <cell r="H700">
            <v>20131.575</v>
          </cell>
          <cell r="I700">
            <v>20131.575</v>
          </cell>
          <cell r="J700">
            <v>20131.575</v>
          </cell>
          <cell r="K700">
            <v>20131.575</v>
          </cell>
          <cell r="L700">
            <v>20131.575</v>
          </cell>
          <cell r="M700">
            <v>20131.575</v>
          </cell>
          <cell r="N700">
            <v>20131.575</v>
          </cell>
          <cell r="O700">
            <v>20131.575</v>
          </cell>
        </row>
        <row r="701">
          <cell r="A701">
            <v>20131.575</v>
          </cell>
          <cell r="B701">
            <v>20131.575</v>
          </cell>
          <cell r="C701">
            <v>20131.575</v>
          </cell>
          <cell r="D701">
            <v>20131.575</v>
          </cell>
          <cell r="E701">
            <v>20131.575</v>
          </cell>
          <cell r="F701">
            <v>20131.575</v>
          </cell>
          <cell r="G701">
            <v>20131.575</v>
          </cell>
          <cell r="H701">
            <v>20131.575</v>
          </cell>
          <cell r="I701">
            <v>20131.575</v>
          </cell>
          <cell r="J701">
            <v>20131.575</v>
          </cell>
          <cell r="K701">
            <v>20131.575</v>
          </cell>
          <cell r="L701">
            <v>20131.575</v>
          </cell>
          <cell r="M701">
            <v>20131.575</v>
          </cell>
          <cell r="N701">
            <v>20131.575</v>
          </cell>
          <cell r="O701">
            <v>20131.575</v>
          </cell>
        </row>
        <row r="702">
          <cell r="A702">
            <v>20131.575</v>
          </cell>
          <cell r="B702">
            <v>20131.575</v>
          </cell>
          <cell r="C702">
            <v>20131.575</v>
          </cell>
          <cell r="D702">
            <v>20131.575</v>
          </cell>
          <cell r="E702">
            <v>20131.575</v>
          </cell>
          <cell r="F702">
            <v>20131.575</v>
          </cell>
          <cell r="G702">
            <v>20131.575</v>
          </cell>
          <cell r="H702">
            <v>20131.575</v>
          </cell>
          <cell r="I702">
            <v>20131.575</v>
          </cell>
          <cell r="J702">
            <v>20131.575</v>
          </cell>
          <cell r="K702">
            <v>20131.575</v>
          </cell>
          <cell r="L702">
            <v>20131.575</v>
          </cell>
          <cell r="M702">
            <v>20131.575</v>
          </cell>
          <cell r="N702">
            <v>20131.575</v>
          </cell>
          <cell r="O702">
            <v>20131.575</v>
          </cell>
        </row>
        <row r="703">
          <cell r="A703">
            <v>20131.575</v>
          </cell>
          <cell r="B703">
            <v>20131.575</v>
          </cell>
          <cell r="C703">
            <v>20131.575</v>
          </cell>
          <cell r="D703">
            <v>20131.575</v>
          </cell>
          <cell r="E703">
            <v>20131.575</v>
          </cell>
          <cell r="F703">
            <v>20131.575</v>
          </cell>
          <cell r="G703">
            <v>20131.575</v>
          </cell>
          <cell r="H703">
            <v>20131.575</v>
          </cell>
          <cell r="I703">
            <v>20131.575</v>
          </cell>
          <cell r="J703">
            <v>20131.575</v>
          </cell>
          <cell r="K703">
            <v>20131.575</v>
          </cell>
          <cell r="L703">
            <v>20131.575</v>
          </cell>
          <cell r="M703">
            <v>20131.575</v>
          </cell>
          <cell r="N703">
            <v>20131.575</v>
          </cell>
          <cell r="O703">
            <v>20131.575</v>
          </cell>
        </row>
        <row r="704">
          <cell r="A704">
            <v>20131.575</v>
          </cell>
          <cell r="B704">
            <v>20131.575</v>
          </cell>
          <cell r="C704">
            <v>20131.575</v>
          </cell>
          <cell r="D704">
            <v>20131.575</v>
          </cell>
          <cell r="E704">
            <v>20131.575</v>
          </cell>
          <cell r="F704">
            <v>20131.575</v>
          </cell>
          <cell r="G704">
            <v>20131.575</v>
          </cell>
          <cell r="H704">
            <v>20131.575</v>
          </cell>
          <cell r="I704">
            <v>20131.575</v>
          </cell>
          <cell r="J704">
            <v>20131.575</v>
          </cell>
          <cell r="K704">
            <v>20131.575</v>
          </cell>
          <cell r="L704">
            <v>20131.575</v>
          </cell>
          <cell r="M704">
            <v>20131.575</v>
          </cell>
          <cell r="N704">
            <v>20131.575</v>
          </cell>
          <cell r="O704">
            <v>20131.575</v>
          </cell>
        </row>
        <row r="705">
          <cell r="A705">
            <v>20131.575</v>
          </cell>
          <cell r="B705">
            <v>20131.575</v>
          </cell>
          <cell r="C705">
            <v>20131.575</v>
          </cell>
          <cell r="D705">
            <v>20131.575</v>
          </cell>
          <cell r="E705">
            <v>20131.575</v>
          </cell>
          <cell r="F705">
            <v>20131.575</v>
          </cell>
          <cell r="G705">
            <v>20131.575</v>
          </cell>
          <cell r="H705">
            <v>20131.575</v>
          </cell>
          <cell r="I705">
            <v>20131.575</v>
          </cell>
          <cell r="J705">
            <v>20131.575</v>
          </cell>
          <cell r="K705">
            <v>20131.575</v>
          </cell>
          <cell r="L705">
            <v>20131.575</v>
          </cell>
          <cell r="M705">
            <v>20131.575</v>
          </cell>
          <cell r="N705">
            <v>20131.575</v>
          </cell>
          <cell r="O705">
            <v>20131.575</v>
          </cell>
        </row>
        <row r="706">
          <cell r="A706">
            <v>20131.575</v>
          </cell>
          <cell r="B706">
            <v>20131.575</v>
          </cell>
          <cell r="C706">
            <v>20131.575</v>
          </cell>
          <cell r="D706">
            <v>20131.575</v>
          </cell>
          <cell r="E706">
            <v>20131.575</v>
          </cell>
          <cell r="F706">
            <v>20131.575</v>
          </cell>
          <cell r="G706">
            <v>20131.575</v>
          </cell>
          <cell r="H706">
            <v>20131.575</v>
          </cell>
          <cell r="I706">
            <v>20131.575</v>
          </cell>
          <cell r="J706">
            <v>20131.575</v>
          </cell>
          <cell r="K706">
            <v>20131.575</v>
          </cell>
          <cell r="L706">
            <v>20131.575</v>
          </cell>
          <cell r="M706">
            <v>20131.575</v>
          </cell>
          <cell r="N706">
            <v>20131.575</v>
          </cell>
          <cell r="O706">
            <v>20131.575</v>
          </cell>
        </row>
        <row r="707">
          <cell r="A707">
            <v>20131.575</v>
          </cell>
          <cell r="B707">
            <v>20131.575</v>
          </cell>
          <cell r="C707">
            <v>20131.575</v>
          </cell>
          <cell r="D707">
            <v>20131.575</v>
          </cell>
          <cell r="E707">
            <v>20131.575</v>
          </cell>
          <cell r="F707">
            <v>20131.575</v>
          </cell>
          <cell r="G707">
            <v>20131.575</v>
          </cell>
          <cell r="H707">
            <v>20131.575</v>
          </cell>
          <cell r="I707">
            <v>20131.575</v>
          </cell>
          <cell r="J707">
            <v>20131.575</v>
          </cell>
          <cell r="K707">
            <v>20131.575</v>
          </cell>
          <cell r="L707">
            <v>20131.575</v>
          </cell>
          <cell r="M707">
            <v>20131.575</v>
          </cell>
          <cell r="N707">
            <v>20131.575</v>
          </cell>
          <cell r="O707">
            <v>20131.575</v>
          </cell>
        </row>
        <row r="708">
          <cell r="A708">
            <v>20131.575</v>
          </cell>
          <cell r="B708">
            <v>20131.575</v>
          </cell>
          <cell r="C708">
            <v>20131.575</v>
          </cell>
          <cell r="D708">
            <v>20131.575</v>
          </cell>
          <cell r="E708">
            <v>20131.575</v>
          </cell>
          <cell r="F708">
            <v>20131.575</v>
          </cell>
          <cell r="G708">
            <v>20131.575</v>
          </cell>
          <cell r="H708">
            <v>20131.575</v>
          </cell>
          <cell r="I708">
            <v>20131.575</v>
          </cell>
          <cell r="J708">
            <v>20131.575</v>
          </cell>
          <cell r="K708">
            <v>20131.575</v>
          </cell>
          <cell r="L708">
            <v>20131.575</v>
          </cell>
          <cell r="M708">
            <v>20131.575</v>
          </cell>
          <cell r="N708">
            <v>20131.575</v>
          </cell>
          <cell r="O708">
            <v>20131.575</v>
          </cell>
        </row>
        <row r="709">
          <cell r="A709">
            <v>20131.575</v>
          </cell>
          <cell r="B709">
            <v>20131.575</v>
          </cell>
          <cell r="C709">
            <v>20131.575</v>
          </cell>
          <cell r="D709">
            <v>20131.575</v>
          </cell>
          <cell r="E709">
            <v>20131.575</v>
          </cell>
          <cell r="F709">
            <v>20131.575</v>
          </cell>
          <cell r="G709">
            <v>20131.575</v>
          </cell>
          <cell r="H709">
            <v>20131.575</v>
          </cell>
          <cell r="I709">
            <v>20131.575</v>
          </cell>
          <cell r="J709">
            <v>20131.575</v>
          </cell>
          <cell r="K709">
            <v>20131.575</v>
          </cell>
          <cell r="L709">
            <v>20131.575</v>
          </cell>
          <cell r="M709">
            <v>20131.575</v>
          </cell>
          <cell r="N709">
            <v>20131.575</v>
          </cell>
          <cell r="O709">
            <v>20131.575</v>
          </cell>
        </row>
        <row r="710">
          <cell r="A710">
            <v>20131.575</v>
          </cell>
          <cell r="B710">
            <v>20131.575</v>
          </cell>
          <cell r="C710">
            <v>20131.575</v>
          </cell>
          <cell r="D710">
            <v>20131.575</v>
          </cell>
          <cell r="E710">
            <v>20131.575</v>
          </cell>
          <cell r="F710">
            <v>20131.575</v>
          </cell>
          <cell r="G710">
            <v>20131.575</v>
          </cell>
          <cell r="H710">
            <v>20131.575</v>
          </cell>
          <cell r="I710">
            <v>20131.575</v>
          </cell>
          <cell r="J710">
            <v>20131.575</v>
          </cell>
          <cell r="K710">
            <v>20131.575</v>
          </cell>
          <cell r="L710">
            <v>20131.575</v>
          </cell>
          <cell r="M710">
            <v>20131.575</v>
          </cell>
          <cell r="N710">
            <v>20131.575</v>
          </cell>
          <cell r="O710">
            <v>20131.575</v>
          </cell>
        </row>
        <row r="711">
          <cell r="A711">
            <v>20131.575</v>
          </cell>
          <cell r="B711">
            <v>20131.575</v>
          </cell>
          <cell r="C711">
            <v>20131.575</v>
          </cell>
          <cell r="D711">
            <v>20131.575</v>
          </cell>
          <cell r="E711">
            <v>20131.575</v>
          </cell>
          <cell r="F711">
            <v>20131.575</v>
          </cell>
          <cell r="G711">
            <v>20131.575</v>
          </cell>
          <cell r="H711">
            <v>20131.575</v>
          </cell>
          <cell r="I711">
            <v>20131.575</v>
          </cell>
          <cell r="J711">
            <v>20131.575</v>
          </cell>
          <cell r="K711">
            <v>20131.575</v>
          </cell>
          <cell r="L711">
            <v>20131.575</v>
          </cell>
          <cell r="M711">
            <v>20131.575</v>
          </cell>
          <cell r="N711">
            <v>20131.575</v>
          </cell>
          <cell r="O711">
            <v>20131.575</v>
          </cell>
        </row>
        <row r="712">
          <cell r="A712">
            <v>20131.575</v>
          </cell>
          <cell r="B712">
            <v>20131.575</v>
          </cell>
          <cell r="C712">
            <v>20131.575</v>
          </cell>
          <cell r="D712">
            <v>20131.575</v>
          </cell>
          <cell r="E712">
            <v>20131.575</v>
          </cell>
          <cell r="F712">
            <v>20131.575</v>
          </cell>
          <cell r="G712">
            <v>20131.575</v>
          </cell>
          <cell r="H712">
            <v>20131.575</v>
          </cell>
          <cell r="I712">
            <v>20131.575</v>
          </cell>
          <cell r="J712">
            <v>20131.575</v>
          </cell>
          <cell r="K712">
            <v>20131.575</v>
          </cell>
          <cell r="L712">
            <v>20131.575</v>
          </cell>
          <cell r="M712">
            <v>20131.575</v>
          </cell>
          <cell r="N712">
            <v>20131.575</v>
          </cell>
          <cell r="O712">
            <v>20131.575</v>
          </cell>
        </row>
        <row r="713">
          <cell r="A713">
            <v>20131.575</v>
          </cell>
          <cell r="B713">
            <v>20131.575</v>
          </cell>
          <cell r="C713">
            <v>20131.575</v>
          </cell>
          <cell r="D713">
            <v>20131.575</v>
          </cell>
          <cell r="E713">
            <v>20131.575</v>
          </cell>
          <cell r="F713">
            <v>20131.575</v>
          </cell>
          <cell r="G713">
            <v>20131.575</v>
          </cell>
          <cell r="H713">
            <v>20131.575</v>
          </cell>
          <cell r="I713">
            <v>20131.575</v>
          </cell>
          <cell r="J713">
            <v>20131.575</v>
          </cell>
          <cell r="K713">
            <v>20131.575</v>
          </cell>
          <cell r="L713">
            <v>20131.575</v>
          </cell>
          <cell r="M713">
            <v>20131.575</v>
          </cell>
          <cell r="N713">
            <v>20131.575</v>
          </cell>
          <cell r="O713">
            <v>20131.575</v>
          </cell>
        </row>
        <row r="714">
          <cell r="A714">
            <v>20131.575</v>
          </cell>
          <cell r="B714">
            <v>20131.575</v>
          </cell>
          <cell r="C714">
            <v>20131.575</v>
          </cell>
          <cell r="D714">
            <v>20131.575</v>
          </cell>
          <cell r="E714">
            <v>20131.575</v>
          </cell>
          <cell r="F714">
            <v>20131.575</v>
          </cell>
          <cell r="G714">
            <v>20131.575</v>
          </cell>
          <cell r="H714">
            <v>20131.575</v>
          </cell>
          <cell r="I714">
            <v>20131.575</v>
          </cell>
          <cell r="J714">
            <v>20131.575</v>
          </cell>
          <cell r="K714">
            <v>20131.575</v>
          </cell>
          <cell r="L714">
            <v>20131.575</v>
          </cell>
          <cell r="M714">
            <v>20131.575</v>
          </cell>
          <cell r="N714">
            <v>20131.575</v>
          </cell>
          <cell r="O714">
            <v>20131.575</v>
          </cell>
        </row>
        <row r="715">
          <cell r="A715">
            <v>20131.575</v>
          </cell>
          <cell r="B715">
            <v>20131.575</v>
          </cell>
          <cell r="C715">
            <v>20131.575</v>
          </cell>
          <cell r="D715">
            <v>20131.575</v>
          </cell>
          <cell r="E715">
            <v>20131.575</v>
          </cell>
          <cell r="F715">
            <v>20131.575</v>
          </cell>
          <cell r="G715">
            <v>20131.575</v>
          </cell>
          <cell r="H715">
            <v>20131.575</v>
          </cell>
          <cell r="I715">
            <v>20131.575</v>
          </cell>
          <cell r="J715">
            <v>20131.575</v>
          </cell>
          <cell r="K715">
            <v>20131.575</v>
          </cell>
          <cell r="L715">
            <v>20131.575</v>
          </cell>
          <cell r="M715">
            <v>20131.575</v>
          </cell>
          <cell r="N715">
            <v>20131.575</v>
          </cell>
          <cell r="O715">
            <v>20131.575</v>
          </cell>
        </row>
        <row r="716">
          <cell r="A716">
            <v>20131.575</v>
          </cell>
          <cell r="B716">
            <v>20131.575</v>
          </cell>
          <cell r="C716">
            <v>20131.575</v>
          </cell>
          <cell r="D716">
            <v>20131.575</v>
          </cell>
          <cell r="E716">
            <v>20131.575</v>
          </cell>
          <cell r="F716">
            <v>20131.575</v>
          </cell>
          <cell r="G716">
            <v>20131.575</v>
          </cell>
          <cell r="H716">
            <v>20131.575</v>
          </cell>
          <cell r="I716">
            <v>20131.575</v>
          </cell>
          <cell r="J716">
            <v>20131.575</v>
          </cell>
          <cell r="K716">
            <v>20131.575</v>
          </cell>
          <cell r="L716">
            <v>20131.575</v>
          </cell>
          <cell r="M716">
            <v>20131.575</v>
          </cell>
          <cell r="N716">
            <v>20131.575</v>
          </cell>
          <cell r="O716">
            <v>20131.575</v>
          </cell>
        </row>
        <row r="717">
          <cell r="A717">
            <v>20131.575</v>
          </cell>
          <cell r="B717">
            <v>20131.575</v>
          </cell>
          <cell r="C717">
            <v>20131.575</v>
          </cell>
          <cell r="D717">
            <v>20131.575</v>
          </cell>
          <cell r="E717">
            <v>20131.575</v>
          </cell>
          <cell r="F717">
            <v>20131.575</v>
          </cell>
          <cell r="G717">
            <v>20131.575</v>
          </cell>
          <cell r="H717">
            <v>20131.575</v>
          </cell>
          <cell r="I717">
            <v>20131.575</v>
          </cell>
          <cell r="J717">
            <v>20131.575</v>
          </cell>
          <cell r="K717">
            <v>20131.575</v>
          </cell>
          <cell r="L717">
            <v>20131.575</v>
          </cell>
          <cell r="M717">
            <v>20131.575</v>
          </cell>
          <cell r="N717">
            <v>20131.575</v>
          </cell>
          <cell r="O717">
            <v>20131.575</v>
          </cell>
        </row>
        <row r="718">
          <cell r="A718">
            <v>20131.575</v>
          </cell>
          <cell r="B718">
            <v>20131.575</v>
          </cell>
          <cell r="C718">
            <v>20131.575</v>
          </cell>
          <cell r="D718">
            <v>20131.575</v>
          </cell>
          <cell r="E718">
            <v>20131.575</v>
          </cell>
          <cell r="F718">
            <v>20131.575</v>
          </cell>
          <cell r="G718">
            <v>20131.575</v>
          </cell>
          <cell r="H718">
            <v>20131.575</v>
          </cell>
          <cell r="I718">
            <v>20131.575</v>
          </cell>
          <cell r="J718">
            <v>20131.575</v>
          </cell>
          <cell r="K718">
            <v>20131.575</v>
          </cell>
          <cell r="L718">
            <v>20131.575</v>
          </cell>
          <cell r="M718">
            <v>20131.575</v>
          </cell>
          <cell r="N718">
            <v>20131.575</v>
          </cell>
          <cell r="O718">
            <v>20131.575</v>
          </cell>
        </row>
        <row r="719">
          <cell r="A719">
            <v>20131.575</v>
          </cell>
          <cell r="B719">
            <v>20131.575</v>
          </cell>
          <cell r="C719">
            <v>20131.575</v>
          </cell>
          <cell r="D719">
            <v>20131.575</v>
          </cell>
          <cell r="E719">
            <v>20131.575</v>
          </cell>
          <cell r="F719">
            <v>20131.575</v>
          </cell>
          <cell r="G719">
            <v>20131.575</v>
          </cell>
          <cell r="H719">
            <v>20131.575</v>
          </cell>
          <cell r="I719">
            <v>20131.575</v>
          </cell>
          <cell r="J719">
            <v>20131.575</v>
          </cell>
          <cell r="K719">
            <v>20131.575</v>
          </cell>
          <cell r="L719">
            <v>20131.575</v>
          </cell>
          <cell r="M719">
            <v>20131.575</v>
          </cell>
          <cell r="N719">
            <v>20131.575</v>
          </cell>
          <cell r="O719">
            <v>20131.575</v>
          </cell>
        </row>
        <row r="720">
          <cell r="A720">
            <v>20131.575</v>
          </cell>
          <cell r="B720">
            <v>20131.575</v>
          </cell>
          <cell r="C720">
            <v>20131.575</v>
          </cell>
          <cell r="D720">
            <v>20131.575</v>
          </cell>
          <cell r="E720">
            <v>20131.575</v>
          </cell>
          <cell r="F720">
            <v>20131.575</v>
          </cell>
          <cell r="G720">
            <v>20131.575</v>
          </cell>
          <cell r="H720">
            <v>20131.575</v>
          </cell>
          <cell r="I720">
            <v>20131.575</v>
          </cell>
          <cell r="J720">
            <v>20131.575</v>
          </cell>
          <cell r="K720">
            <v>20131.575</v>
          </cell>
          <cell r="L720">
            <v>20131.575</v>
          </cell>
          <cell r="M720">
            <v>20131.575</v>
          </cell>
          <cell r="N720">
            <v>20131.575</v>
          </cell>
          <cell r="O720">
            <v>20131.575</v>
          </cell>
        </row>
        <row r="721">
          <cell r="A721">
            <v>20131.575</v>
          </cell>
          <cell r="B721">
            <v>20131.575</v>
          </cell>
          <cell r="C721">
            <v>20131.575</v>
          </cell>
          <cell r="D721">
            <v>20131.575</v>
          </cell>
          <cell r="E721">
            <v>20131.575</v>
          </cell>
          <cell r="F721">
            <v>20131.575</v>
          </cell>
          <cell r="G721">
            <v>20131.575</v>
          </cell>
          <cell r="H721">
            <v>20131.575</v>
          </cell>
          <cell r="I721">
            <v>20131.575</v>
          </cell>
          <cell r="J721">
            <v>20131.575</v>
          </cell>
          <cell r="K721">
            <v>20131.575</v>
          </cell>
          <cell r="L721">
            <v>20131.575</v>
          </cell>
          <cell r="M721">
            <v>20131.575</v>
          </cell>
          <cell r="N721">
            <v>20131.575</v>
          </cell>
          <cell r="O721">
            <v>20131.575</v>
          </cell>
        </row>
        <row r="722">
          <cell r="A722">
            <v>20131.575</v>
          </cell>
          <cell r="B722">
            <v>20131.575</v>
          </cell>
          <cell r="C722">
            <v>20131.575</v>
          </cell>
          <cell r="D722">
            <v>20131.575</v>
          </cell>
          <cell r="E722">
            <v>20131.575</v>
          </cell>
          <cell r="F722">
            <v>20131.575</v>
          </cell>
          <cell r="G722">
            <v>20131.575</v>
          </cell>
          <cell r="H722">
            <v>20131.575</v>
          </cell>
          <cell r="I722">
            <v>20131.575</v>
          </cell>
          <cell r="J722">
            <v>20131.575</v>
          </cell>
          <cell r="K722">
            <v>20131.575</v>
          </cell>
          <cell r="L722">
            <v>20131.575</v>
          </cell>
          <cell r="M722">
            <v>20131.575</v>
          </cell>
          <cell r="N722">
            <v>20131.575</v>
          </cell>
          <cell r="O722">
            <v>20131.575</v>
          </cell>
        </row>
        <row r="723">
          <cell r="A723">
            <v>20131.575</v>
          </cell>
          <cell r="B723">
            <v>20131.575</v>
          </cell>
          <cell r="C723">
            <v>20131.575</v>
          </cell>
          <cell r="D723">
            <v>20131.575</v>
          </cell>
          <cell r="E723">
            <v>20131.575</v>
          </cell>
          <cell r="F723">
            <v>20131.575</v>
          </cell>
          <cell r="G723">
            <v>20131.575</v>
          </cell>
          <cell r="H723">
            <v>20131.575</v>
          </cell>
          <cell r="I723">
            <v>20131.575</v>
          </cell>
          <cell r="J723">
            <v>20131.575</v>
          </cell>
          <cell r="K723">
            <v>20131.575</v>
          </cell>
          <cell r="L723">
            <v>20131.575</v>
          </cell>
          <cell r="M723">
            <v>20131.575</v>
          </cell>
          <cell r="N723">
            <v>20131.575</v>
          </cell>
          <cell r="O723">
            <v>20131.575</v>
          </cell>
        </row>
        <row r="724">
          <cell r="A724">
            <v>20131.575</v>
          </cell>
          <cell r="B724">
            <v>20131.575</v>
          </cell>
          <cell r="C724">
            <v>20131.575</v>
          </cell>
          <cell r="D724">
            <v>20131.575</v>
          </cell>
          <cell r="E724">
            <v>20131.575</v>
          </cell>
          <cell r="F724">
            <v>20131.575</v>
          </cell>
          <cell r="G724">
            <v>20131.575</v>
          </cell>
          <cell r="H724">
            <v>20131.575</v>
          </cell>
          <cell r="I724">
            <v>20131.575</v>
          </cell>
          <cell r="J724">
            <v>20131.575</v>
          </cell>
          <cell r="K724">
            <v>20131.575</v>
          </cell>
          <cell r="L724">
            <v>20131.575</v>
          </cell>
          <cell r="M724">
            <v>20131.575</v>
          </cell>
          <cell r="N724">
            <v>20131.575</v>
          </cell>
          <cell r="O724">
            <v>20131.575</v>
          </cell>
        </row>
        <row r="725">
          <cell r="A725">
            <v>20131.575</v>
          </cell>
          <cell r="B725">
            <v>20131.575</v>
          </cell>
          <cell r="C725">
            <v>20131.575</v>
          </cell>
          <cell r="D725">
            <v>20131.575</v>
          </cell>
          <cell r="E725">
            <v>20131.575</v>
          </cell>
          <cell r="F725">
            <v>20131.575</v>
          </cell>
          <cell r="G725">
            <v>20131.575</v>
          </cell>
          <cell r="H725">
            <v>20131.575</v>
          </cell>
          <cell r="I725">
            <v>20131.575</v>
          </cell>
          <cell r="J725">
            <v>20131.575</v>
          </cell>
          <cell r="K725">
            <v>20131.575</v>
          </cell>
          <cell r="L725">
            <v>20131.575</v>
          </cell>
          <cell r="M725">
            <v>20131.575</v>
          </cell>
          <cell r="N725">
            <v>20131.575</v>
          </cell>
          <cell r="O725">
            <v>20131.575</v>
          </cell>
        </row>
        <row r="726">
          <cell r="A726">
            <v>20131.575</v>
          </cell>
          <cell r="B726">
            <v>20131.575</v>
          </cell>
          <cell r="C726">
            <v>20131.575</v>
          </cell>
          <cell r="D726">
            <v>20131.575</v>
          </cell>
          <cell r="E726">
            <v>20131.575</v>
          </cell>
          <cell r="F726">
            <v>20131.575</v>
          </cell>
          <cell r="G726">
            <v>20131.575</v>
          </cell>
          <cell r="H726">
            <v>20131.575</v>
          </cell>
          <cell r="I726">
            <v>20131.575</v>
          </cell>
          <cell r="J726">
            <v>20131.575</v>
          </cell>
          <cell r="K726">
            <v>20131.575</v>
          </cell>
          <cell r="L726">
            <v>20131.575</v>
          </cell>
          <cell r="M726">
            <v>20131.575</v>
          </cell>
          <cell r="N726">
            <v>20131.575</v>
          </cell>
          <cell r="O726">
            <v>20131.575</v>
          </cell>
        </row>
        <row r="727">
          <cell r="A727">
            <v>20131.575</v>
          </cell>
          <cell r="B727">
            <v>20131.575</v>
          </cell>
          <cell r="C727">
            <v>20131.575</v>
          </cell>
          <cell r="D727">
            <v>20131.575</v>
          </cell>
          <cell r="E727">
            <v>20131.575</v>
          </cell>
          <cell r="F727">
            <v>20131.575</v>
          </cell>
          <cell r="G727">
            <v>20131.575</v>
          </cell>
          <cell r="H727">
            <v>20131.575</v>
          </cell>
          <cell r="I727">
            <v>20131.575</v>
          </cell>
          <cell r="J727">
            <v>20131.575</v>
          </cell>
          <cell r="K727">
            <v>20131.575</v>
          </cell>
          <cell r="L727">
            <v>20131.575</v>
          </cell>
          <cell r="M727">
            <v>20131.575</v>
          </cell>
          <cell r="N727">
            <v>20131.575</v>
          </cell>
          <cell r="O727">
            <v>20131.575</v>
          </cell>
        </row>
        <row r="728">
          <cell r="A728">
            <v>20131.575</v>
          </cell>
          <cell r="B728">
            <v>20131.575</v>
          </cell>
          <cell r="C728">
            <v>20131.575</v>
          </cell>
          <cell r="D728">
            <v>20131.575</v>
          </cell>
          <cell r="E728">
            <v>20131.575</v>
          </cell>
          <cell r="F728">
            <v>20131.575</v>
          </cell>
          <cell r="G728">
            <v>20131.575</v>
          </cell>
          <cell r="H728">
            <v>20131.575</v>
          </cell>
          <cell r="I728">
            <v>20131.575</v>
          </cell>
          <cell r="J728">
            <v>20131.575</v>
          </cell>
          <cell r="K728">
            <v>20131.575</v>
          </cell>
          <cell r="L728">
            <v>20131.575</v>
          </cell>
          <cell r="M728">
            <v>20131.575</v>
          </cell>
          <cell r="N728">
            <v>20131.575</v>
          </cell>
          <cell r="O728">
            <v>20131.575</v>
          </cell>
        </row>
        <row r="729">
          <cell r="A729">
            <v>20131.575</v>
          </cell>
          <cell r="B729">
            <v>20131.575</v>
          </cell>
          <cell r="C729">
            <v>20131.575</v>
          </cell>
          <cell r="D729">
            <v>20131.575</v>
          </cell>
          <cell r="E729">
            <v>20131.575</v>
          </cell>
          <cell r="F729">
            <v>20131.575</v>
          </cell>
          <cell r="G729">
            <v>20131.575</v>
          </cell>
          <cell r="H729">
            <v>20131.575</v>
          </cell>
          <cell r="I729">
            <v>20131.575</v>
          </cell>
          <cell r="J729">
            <v>20131.575</v>
          </cell>
          <cell r="K729">
            <v>20131.575</v>
          </cell>
          <cell r="L729">
            <v>20131.575</v>
          </cell>
          <cell r="M729">
            <v>20131.575</v>
          </cell>
          <cell r="N729">
            <v>20131.575</v>
          </cell>
          <cell r="O729">
            <v>20131.575</v>
          </cell>
        </row>
        <row r="730">
          <cell r="A730">
            <v>20131.575</v>
          </cell>
          <cell r="B730">
            <v>20131.575</v>
          </cell>
          <cell r="C730">
            <v>20131.575</v>
          </cell>
          <cell r="D730">
            <v>20131.575</v>
          </cell>
          <cell r="E730">
            <v>20131.575</v>
          </cell>
          <cell r="F730">
            <v>20131.575</v>
          </cell>
          <cell r="G730">
            <v>20131.575</v>
          </cell>
          <cell r="H730">
            <v>20131.575</v>
          </cell>
          <cell r="I730">
            <v>20131.575</v>
          </cell>
          <cell r="J730">
            <v>20131.575</v>
          </cell>
          <cell r="K730">
            <v>20131.575</v>
          </cell>
          <cell r="L730">
            <v>20131.575</v>
          </cell>
          <cell r="M730">
            <v>20131.575</v>
          </cell>
          <cell r="N730">
            <v>20131.575</v>
          </cell>
          <cell r="O730">
            <v>20131.575</v>
          </cell>
        </row>
        <row r="731">
          <cell r="A731">
            <v>20131.575</v>
          </cell>
          <cell r="B731">
            <v>20131.575</v>
          </cell>
          <cell r="C731">
            <v>20131.575</v>
          </cell>
          <cell r="D731">
            <v>20131.575</v>
          </cell>
          <cell r="E731">
            <v>20131.575</v>
          </cell>
          <cell r="F731">
            <v>20131.575</v>
          </cell>
          <cell r="G731">
            <v>20131.575</v>
          </cell>
          <cell r="H731">
            <v>20131.575</v>
          </cell>
          <cell r="I731">
            <v>20131.575</v>
          </cell>
          <cell r="J731">
            <v>20131.575</v>
          </cell>
          <cell r="K731">
            <v>20131.575</v>
          </cell>
          <cell r="L731">
            <v>20131.575</v>
          </cell>
          <cell r="M731">
            <v>20131.575</v>
          </cell>
          <cell r="N731">
            <v>20131.575</v>
          </cell>
          <cell r="O731">
            <v>20131.575</v>
          </cell>
        </row>
        <row r="732">
          <cell r="A732">
            <v>20131.575</v>
          </cell>
          <cell r="B732">
            <v>20131.575</v>
          </cell>
          <cell r="C732">
            <v>20131.575</v>
          </cell>
          <cell r="D732">
            <v>20131.575</v>
          </cell>
          <cell r="E732">
            <v>20131.575</v>
          </cell>
          <cell r="F732">
            <v>20131.575</v>
          </cell>
          <cell r="G732">
            <v>20131.575</v>
          </cell>
          <cell r="H732">
            <v>20131.575</v>
          </cell>
          <cell r="I732">
            <v>20131.575</v>
          </cell>
          <cell r="J732">
            <v>20131.575</v>
          </cell>
          <cell r="K732">
            <v>20131.575</v>
          </cell>
          <cell r="L732">
            <v>20131.575</v>
          </cell>
          <cell r="M732">
            <v>20131.575</v>
          </cell>
          <cell r="N732">
            <v>20131.575</v>
          </cell>
          <cell r="O732">
            <v>20131.575</v>
          </cell>
        </row>
        <row r="733">
          <cell r="A733">
            <v>20131.575</v>
          </cell>
          <cell r="B733">
            <v>20131.575</v>
          </cell>
          <cell r="C733">
            <v>20131.575</v>
          </cell>
          <cell r="D733">
            <v>20131.575</v>
          </cell>
          <cell r="E733">
            <v>20131.575</v>
          </cell>
          <cell r="F733">
            <v>20131.575</v>
          </cell>
          <cell r="G733">
            <v>20131.575</v>
          </cell>
          <cell r="H733">
            <v>20131.575</v>
          </cell>
          <cell r="I733">
            <v>20131.575</v>
          </cell>
          <cell r="J733">
            <v>20131.575</v>
          </cell>
          <cell r="K733">
            <v>20131.575</v>
          </cell>
          <cell r="L733">
            <v>20131.575</v>
          </cell>
          <cell r="M733">
            <v>20131.575</v>
          </cell>
          <cell r="N733">
            <v>20131.575</v>
          </cell>
          <cell r="O733">
            <v>20131.575</v>
          </cell>
        </row>
        <row r="734">
          <cell r="A734">
            <v>20131.575</v>
          </cell>
          <cell r="B734">
            <v>20131.575</v>
          </cell>
          <cell r="C734">
            <v>20131.575</v>
          </cell>
          <cell r="D734">
            <v>20131.575</v>
          </cell>
          <cell r="E734">
            <v>20131.575</v>
          </cell>
          <cell r="F734">
            <v>20131.575</v>
          </cell>
          <cell r="G734">
            <v>20131.575</v>
          </cell>
          <cell r="H734">
            <v>20131.575</v>
          </cell>
          <cell r="I734">
            <v>20131.575</v>
          </cell>
          <cell r="J734">
            <v>20131.575</v>
          </cell>
          <cell r="K734">
            <v>20131.575</v>
          </cell>
          <cell r="L734">
            <v>20131.575</v>
          </cell>
          <cell r="M734">
            <v>20131.575</v>
          </cell>
          <cell r="N734">
            <v>20131.575</v>
          </cell>
          <cell r="O734">
            <v>20131.575</v>
          </cell>
        </row>
        <row r="735">
          <cell r="A735">
            <v>20131.575</v>
          </cell>
          <cell r="B735">
            <v>20131.575</v>
          </cell>
          <cell r="C735">
            <v>20131.575</v>
          </cell>
          <cell r="D735">
            <v>20131.575</v>
          </cell>
          <cell r="E735">
            <v>20131.575</v>
          </cell>
          <cell r="F735">
            <v>20131.575</v>
          </cell>
          <cell r="G735">
            <v>20131.575</v>
          </cell>
          <cell r="H735">
            <v>20131.575</v>
          </cell>
          <cell r="I735">
            <v>20131.575</v>
          </cell>
          <cell r="J735">
            <v>20131.575</v>
          </cell>
          <cell r="K735">
            <v>20131.575</v>
          </cell>
          <cell r="L735">
            <v>20131.575</v>
          </cell>
          <cell r="M735">
            <v>20131.575</v>
          </cell>
          <cell r="N735">
            <v>20131.575</v>
          </cell>
          <cell r="O735">
            <v>20131.575</v>
          </cell>
        </row>
        <row r="736">
          <cell r="A736">
            <v>20131.575</v>
          </cell>
          <cell r="B736">
            <v>20131.575</v>
          </cell>
          <cell r="C736">
            <v>20131.575</v>
          </cell>
          <cell r="D736">
            <v>20131.575</v>
          </cell>
          <cell r="E736">
            <v>20131.575</v>
          </cell>
          <cell r="F736">
            <v>20131.575</v>
          </cell>
          <cell r="G736">
            <v>20131.575</v>
          </cell>
          <cell r="H736">
            <v>20131.575</v>
          </cell>
          <cell r="I736">
            <v>20131.575</v>
          </cell>
          <cell r="J736">
            <v>20131.575</v>
          </cell>
          <cell r="K736">
            <v>20131.575</v>
          </cell>
          <cell r="L736">
            <v>20131.575</v>
          </cell>
          <cell r="M736">
            <v>20131.575</v>
          </cell>
          <cell r="N736">
            <v>20131.575</v>
          </cell>
          <cell r="O736">
            <v>20131.575</v>
          </cell>
        </row>
        <row r="737">
          <cell r="A737">
            <v>20131.575</v>
          </cell>
          <cell r="B737">
            <v>20131.575</v>
          </cell>
          <cell r="C737">
            <v>20131.575</v>
          </cell>
          <cell r="D737">
            <v>20131.575</v>
          </cell>
          <cell r="E737">
            <v>20131.575</v>
          </cell>
          <cell r="F737">
            <v>20131.575</v>
          </cell>
          <cell r="G737">
            <v>20131.575</v>
          </cell>
          <cell r="H737">
            <v>20131.575</v>
          </cell>
          <cell r="I737">
            <v>20131.575</v>
          </cell>
          <cell r="J737">
            <v>20131.575</v>
          </cell>
          <cell r="K737">
            <v>20131.575</v>
          </cell>
          <cell r="L737">
            <v>20131.575</v>
          </cell>
          <cell r="M737">
            <v>20131.575</v>
          </cell>
          <cell r="N737">
            <v>20131.575</v>
          </cell>
          <cell r="O737">
            <v>20131.575</v>
          </cell>
        </row>
        <row r="738">
          <cell r="A738">
            <v>20131.575</v>
          </cell>
          <cell r="B738">
            <v>20131.575</v>
          </cell>
          <cell r="C738">
            <v>20131.575</v>
          </cell>
          <cell r="D738">
            <v>20131.575</v>
          </cell>
          <cell r="E738">
            <v>20131.575</v>
          </cell>
          <cell r="F738">
            <v>20131.575</v>
          </cell>
          <cell r="G738">
            <v>20131.575</v>
          </cell>
          <cell r="H738">
            <v>20131.575</v>
          </cell>
          <cell r="I738">
            <v>20131.575</v>
          </cell>
          <cell r="J738">
            <v>20131.575</v>
          </cell>
          <cell r="K738">
            <v>20131.575</v>
          </cell>
          <cell r="L738">
            <v>20131.575</v>
          </cell>
          <cell r="M738">
            <v>20131.575</v>
          </cell>
          <cell r="N738">
            <v>20131.575</v>
          </cell>
          <cell r="O738">
            <v>20131.575</v>
          </cell>
        </row>
        <row r="739">
          <cell r="A739">
            <v>20131.575</v>
          </cell>
          <cell r="B739">
            <v>20131.575</v>
          </cell>
          <cell r="C739">
            <v>20131.575</v>
          </cell>
          <cell r="D739">
            <v>20131.575</v>
          </cell>
          <cell r="E739">
            <v>20131.575</v>
          </cell>
          <cell r="F739">
            <v>20131.575</v>
          </cell>
          <cell r="G739">
            <v>20131.575</v>
          </cell>
          <cell r="H739">
            <v>20131.575</v>
          </cell>
          <cell r="I739">
            <v>20131.575</v>
          </cell>
          <cell r="J739">
            <v>20131.575</v>
          </cell>
          <cell r="K739">
            <v>20131.575</v>
          </cell>
          <cell r="L739">
            <v>20131.575</v>
          </cell>
          <cell r="M739">
            <v>20131.575</v>
          </cell>
          <cell r="N739">
            <v>20131.575</v>
          </cell>
          <cell r="O739">
            <v>20131.575</v>
          </cell>
        </row>
        <row r="740">
          <cell r="A740">
            <v>20131.575</v>
          </cell>
          <cell r="B740">
            <v>20131.575</v>
          </cell>
          <cell r="C740">
            <v>20131.575</v>
          </cell>
          <cell r="D740">
            <v>20131.575</v>
          </cell>
          <cell r="E740">
            <v>20131.575</v>
          </cell>
          <cell r="F740">
            <v>20131.575</v>
          </cell>
          <cell r="G740">
            <v>20131.575</v>
          </cell>
          <cell r="H740">
            <v>20131.575</v>
          </cell>
          <cell r="I740">
            <v>20131.575</v>
          </cell>
          <cell r="J740">
            <v>20131.575</v>
          </cell>
          <cell r="K740">
            <v>20131.575</v>
          </cell>
          <cell r="L740">
            <v>20131.575</v>
          </cell>
          <cell r="M740">
            <v>20131.575</v>
          </cell>
          <cell r="N740">
            <v>20131.575</v>
          </cell>
          <cell r="O740">
            <v>20131.575</v>
          </cell>
        </row>
        <row r="741">
          <cell r="A741">
            <v>20131.575</v>
          </cell>
          <cell r="B741">
            <v>20131.575</v>
          </cell>
          <cell r="C741">
            <v>20131.575</v>
          </cell>
          <cell r="D741">
            <v>20131.575</v>
          </cell>
          <cell r="E741">
            <v>20131.575</v>
          </cell>
          <cell r="F741">
            <v>20131.575</v>
          </cell>
          <cell r="G741">
            <v>20131.575</v>
          </cell>
          <cell r="H741">
            <v>20131.575</v>
          </cell>
          <cell r="I741">
            <v>20131.575</v>
          </cell>
          <cell r="J741">
            <v>20131.575</v>
          </cell>
          <cell r="K741">
            <v>20131.575</v>
          </cell>
          <cell r="L741">
            <v>20131.575</v>
          </cell>
          <cell r="M741">
            <v>20131.575</v>
          </cell>
          <cell r="N741">
            <v>20131.575</v>
          </cell>
          <cell r="O741">
            <v>20131.575</v>
          </cell>
        </row>
        <row r="742">
          <cell r="A742">
            <v>20131.575</v>
          </cell>
          <cell r="B742">
            <v>20131.575</v>
          </cell>
          <cell r="C742">
            <v>20131.575</v>
          </cell>
          <cell r="D742">
            <v>20131.575</v>
          </cell>
          <cell r="E742">
            <v>20131.575</v>
          </cell>
          <cell r="F742">
            <v>20131.575</v>
          </cell>
          <cell r="G742">
            <v>20131.575</v>
          </cell>
          <cell r="H742">
            <v>20131.575</v>
          </cell>
          <cell r="I742">
            <v>20131.575</v>
          </cell>
          <cell r="J742">
            <v>20131.575</v>
          </cell>
          <cell r="K742">
            <v>20131.575</v>
          </cell>
          <cell r="L742">
            <v>20131.575</v>
          </cell>
          <cell r="M742">
            <v>20131.575</v>
          </cell>
          <cell r="N742">
            <v>20131.575</v>
          </cell>
          <cell r="O742">
            <v>20131.575</v>
          </cell>
        </row>
        <row r="743">
          <cell r="A743">
            <v>20131.575</v>
          </cell>
          <cell r="B743">
            <v>20131.575</v>
          </cell>
          <cell r="C743">
            <v>20131.575</v>
          </cell>
          <cell r="D743">
            <v>20131.575</v>
          </cell>
          <cell r="E743">
            <v>20131.575</v>
          </cell>
          <cell r="F743">
            <v>20131.575</v>
          </cell>
          <cell r="G743">
            <v>20131.575</v>
          </cell>
          <cell r="H743">
            <v>20131.575</v>
          </cell>
          <cell r="I743">
            <v>20131.575</v>
          </cell>
          <cell r="J743">
            <v>20131.575</v>
          </cell>
          <cell r="K743">
            <v>20131.575</v>
          </cell>
          <cell r="L743">
            <v>20131.575</v>
          </cell>
          <cell r="M743">
            <v>20131.575</v>
          </cell>
          <cell r="N743">
            <v>20131.575</v>
          </cell>
          <cell r="O743">
            <v>20131.575</v>
          </cell>
        </row>
        <row r="744">
          <cell r="A744">
            <v>20131.575</v>
          </cell>
          <cell r="B744">
            <v>20131.575</v>
          </cell>
          <cell r="C744">
            <v>20131.575</v>
          </cell>
          <cell r="D744">
            <v>20131.575</v>
          </cell>
          <cell r="E744">
            <v>20131.575</v>
          </cell>
          <cell r="F744">
            <v>20131.575</v>
          </cell>
          <cell r="G744">
            <v>20131.575</v>
          </cell>
          <cell r="H744">
            <v>20131.575</v>
          </cell>
          <cell r="I744">
            <v>20131.575</v>
          </cell>
          <cell r="J744">
            <v>20131.575</v>
          </cell>
          <cell r="K744">
            <v>20131.575</v>
          </cell>
          <cell r="L744">
            <v>20131.575</v>
          </cell>
          <cell r="M744">
            <v>20131.575</v>
          </cell>
          <cell r="N744">
            <v>20131.575</v>
          </cell>
          <cell r="O744">
            <v>20131.575</v>
          </cell>
        </row>
        <row r="745">
          <cell r="A745">
            <v>20131.575</v>
          </cell>
          <cell r="B745">
            <v>20131.575</v>
          </cell>
          <cell r="C745">
            <v>20131.575</v>
          </cell>
          <cell r="D745">
            <v>20131.575</v>
          </cell>
          <cell r="E745">
            <v>20131.575</v>
          </cell>
          <cell r="F745">
            <v>20131.575</v>
          </cell>
          <cell r="G745">
            <v>20131.575</v>
          </cell>
          <cell r="H745">
            <v>20131.575</v>
          </cell>
          <cell r="I745">
            <v>20131.575</v>
          </cell>
          <cell r="J745">
            <v>20131.575</v>
          </cell>
          <cell r="K745">
            <v>20131.575</v>
          </cell>
          <cell r="L745">
            <v>20131.575</v>
          </cell>
          <cell r="M745">
            <v>20131.575</v>
          </cell>
          <cell r="N745">
            <v>20131.575</v>
          </cell>
          <cell r="O745">
            <v>20131.575</v>
          </cell>
        </row>
        <row r="746">
          <cell r="A746">
            <v>20131.575</v>
          </cell>
          <cell r="B746">
            <v>20131.575</v>
          </cell>
          <cell r="C746">
            <v>20131.575</v>
          </cell>
          <cell r="D746">
            <v>20131.575</v>
          </cell>
          <cell r="E746">
            <v>20131.575</v>
          </cell>
          <cell r="F746">
            <v>20131.575</v>
          </cell>
          <cell r="G746">
            <v>20131.575</v>
          </cell>
          <cell r="H746">
            <v>20131.575</v>
          </cell>
          <cell r="I746">
            <v>20131.575</v>
          </cell>
          <cell r="J746">
            <v>20131.575</v>
          </cell>
          <cell r="K746">
            <v>20131.575</v>
          </cell>
          <cell r="L746">
            <v>20131.575</v>
          </cell>
          <cell r="M746">
            <v>20131.575</v>
          </cell>
          <cell r="N746">
            <v>20131.575</v>
          </cell>
          <cell r="O746">
            <v>20131.575</v>
          </cell>
        </row>
        <row r="747">
          <cell r="A747">
            <v>20131.575</v>
          </cell>
          <cell r="B747">
            <v>20131.575</v>
          </cell>
          <cell r="C747">
            <v>20131.575</v>
          </cell>
          <cell r="D747">
            <v>20131.575</v>
          </cell>
          <cell r="E747">
            <v>20131.575</v>
          </cell>
          <cell r="F747">
            <v>20131.575</v>
          </cell>
          <cell r="G747">
            <v>20131.575</v>
          </cell>
          <cell r="H747">
            <v>20131.575</v>
          </cell>
          <cell r="I747">
            <v>20131.575</v>
          </cell>
          <cell r="J747">
            <v>20131.575</v>
          </cell>
          <cell r="K747">
            <v>20131.575</v>
          </cell>
          <cell r="L747">
            <v>20131.575</v>
          </cell>
          <cell r="M747">
            <v>20131.575</v>
          </cell>
          <cell r="N747">
            <v>20131.575</v>
          </cell>
          <cell r="O747">
            <v>20131.575</v>
          </cell>
        </row>
        <row r="748">
          <cell r="A748">
            <v>20131.575</v>
          </cell>
          <cell r="B748">
            <v>20131.575</v>
          </cell>
          <cell r="C748">
            <v>20131.575</v>
          </cell>
          <cell r="D748">
            <v>20131.575</v>
          </cell>
          <cell r="E748">
            <v>20131.575</v>
          </cell>
          <cell r="F748">
            <v>20131.575</v>
          </cell>
          <cell r="G748">
            <v>20131.575</v>
          </cell>
          <cell r="H748">
            <v>20131.575</v>
          </cell>
          <cell r="I748">
            <v>20131.575</v>
          </cell>
          <cell r="J748">
            <v>20131.575</v>
          </cell>
          <cell r="K748">
            <v>20131.575</v>
          </cell>
          <cell r="L748">
            <v>20131.575</v>
          </cell>
          <cell r="M748">
            <v>20131.575</v>
          </cell>
          <cell r="N748">
            <v>20131.575</v>
          </cell>
          <cell r="O748">
            <v>20131.575</v>
          </cell>
        </row>
        <row r="749">
          <cell r="A749">
            <v>20131.575</v>
          </cell>
          <cell r="B749">
            <v>20131.575</v>
          </cell>
          <cell r="C749">
            <v>20131.575</v>
          </cell>
          <cell r="D749">
            <v>20131.575</v>
          </cell>
          <cell r="E749">
            <v>20131.575</v>
          </cell>
          <cell r="F749">
            <v>20131.575</v>
          </cell>
          <cell r="G749">
            <v>20131.575</v>
          </cell>
          <cell r="H749">
            <v>20131.575</v>
          </cell>
          <cell r="I749">
            <v>20131.575</v>
          </cell>
          <cell r="J749">
            <v>20131.575</v>
          </cell>
          <cell r="K749">
            <v>20131.575</v>
          </cell>
          <cell r="L749">
            <v>20131.575</v>
          </cell>
          <cell r="M749">
            <v>20131.575</v>
          </cell>
          <cell r="N749">
            <v>20131.575</v>
          </cell>
          <cell r="O749">
            <v>20131.575</v>
          </cell>
        </row>
        <row r="750">
          <cell r="A750">
            <v>20131.575</v>
          </cell>
          <cell r="B750">
            <v>20131.575</v>
          </cell>
          <cell r="C750">
            <v>20131.575</v>
          </cell>
          <cell r="D750">
            <v>20131.575</v>
          </cell>
          <cell r="E750">
            <v>20131.575</v>
          </cell>
          <cell r="F750">
            <v>20131.575</v>
          </cell>
          <cell r="G750">
            <v>20131.575</v>
          </cell>
          <cell r="H750">
            <v>20131.575</v>
          </cell>
          <cell r="I750">
            <v>20131.575</v>
          </cell>
          <cell r="J750">
            <v>20131.575</v>
          </cell>
          <cell r="K750">
            <v>20131.575</v>
          </cell>
          <cell r="L750">
            <v>20131.575</v>
          </cell>
          <cell r="M750">
            <v>20131.575</v>
          </cell>
          <cell r="N750">
            <v>20131.575</v>
          </cell>
          <cell r="O750">
            <v>20131.575</v>
          </cell>
        </row>
        <row r="751">
          <cell r="A751">
            <v>20131.575</v>
          </cell>
          <cell r="B751">
            <v>20131.575</v>
          </cell>
          <cell r="C751">
            <v>20131.575</v>
          </cell>
          <cell r="D751">
            <v>20131.575</v>
          </cell>
          <cell r="E751">
            <v>20131.575</v>
          </cell>
          <cell r="F751">
            <v>20131.575</v>
          </cell>
          <cell r="G751">
            <v>20131.575</v>
          </cell>
          <cell r="H751">
            <v>20131.575</v>
          </cell>
          <cell r="I751">
            <v>20131.575</v>
          </cell>
          <cell r="J751">
            <v>20131.575</v>
          </cell>
          <cell r="K751">
            <v>20131.575</v>
          </cell>
          <cell r="L751">
            <v>20131.575</v>
          </cell>
          <cell r="M751">
            <v>20131.575</v>
          </cell>
          <cell r="N751">
            <v>20131.575</v>
          </cell>
          <cell r="O751">
            <v>20131.575</v>
          </cell>
        </row>
        <row r="752">
          <cell r="A752">
            <v>20131.575</v>
          </cell>
          <cell r="B752">
            <v>20131.575</v>
          </cell>
          <cell r="C752">
            <v>20131.575</v>
          </cell>
          <cell r="D752">
            <v>20131.575</v>
          </cell>
          <cell r="E752">
            <v>20131.575</v>
          </cell>
          <cell r="F752">
            <v>20131.575</v>
          </cell>
          <cell r="G752">
            <v>20131.575</v>
          </cell>
          <cell r="H752">
            <v>20131.575</v>
          </cell>
          <cell r="I752">
            <v>20131.575</v>
          </cell>
          <cell r="J752">
            <v>20131.575</v>
          </cell>
          <cell r="K752">
            <v>20131.575</v>
          </cell>
          <cell r="L752">
            <v>20131.575</v>
          </cell>
          <cell r="M752">
            <v>20131.575</v>
          </cell>
          <cell r="N752">
            <v>20131.575</v>
          </cell>
          <cell r="O752">
            <v>20131.575</v>
          </cell>
        </row>
        <row r="753">
          <cell r="A753">
            <v>20131.575</v>
          </cell>
          <cell r="B753">
            <v>20131.575</v>
          </cell>
          <cell r="C753">
            <v>20131.575</v>
          </cell>
          <cell r="D753">
            <v>20131.575</v>
          </cell>
          <cell r="E753">
            <v>20131.575</v>
          </cell>
          <cell r="F753">
            <v>20131.575</v>
          </cell>
          <cell r="G753">
            <v>20131.575</v>
          </cell>
          <cell r="H753">
            <v>20131.575</v>
          </cell>
          <cell r="I753">
            <v>20131.575</v>
          </cell>
          <cell r="J753">
            <v>20131.575</v>
          </cell>
          <cell r="K753">
            <v>20131.575</v>
          </cell>
          <cell r="L753">
            <v>20131.575</v>
          </cell>
          <cell r="M753">
            <v>20131.575</v>
          </cell>
          <cell r="N753">
            <v>20131.575</v>
          </cell>
          <cell r="O753">
            <v>20131.575</v>
          </cell>
        </row>
        <row r="754">
          <cell r="A754">
            <v>20131.575</v>
          </cell>
          <cell r="B754">
            <v>20131.575</v>
          </cell>
          <cell r="C754">
            <v>20131.575</v>
          </cell>
          <cell r="D754">
            <v>20131.575</v>
          </cell>
          <cell r="E754">
            <v>20131.575</v>
          </cell>
          <cell r="F754">
            <v>20131.575</v>
          </cell>
          <cell r="G754">
            <v>20131.575</v>
          </cell>
          <cell r="H754">
            <v>20131.575</v>
          </cell>
          <cell r="I754">
            <v>20131.575</v>
          </cell>
          <cell r="J754">
            <v>20131.575</v>
          </cell>
          <cell r="K754">
            <v>20131.575</v>
          </cell>
          <cell r="L754">
            <v>20131.575</v>
          </cell>
          <cell r="M754">
            <v>20131.575</v>
          </cell>
          <cell r="N754">
            <v>20131.575</v>
          </cell>
          <cell r="O754">
            <v>20131.575</v>
          </cell>
        </row>
        <row r="755">
          <cell r="A755">
            <v>20131.575</v>
          </cell>
          <cell r="B755">
            <v>20131.575</v>
          </cell>
          <cell r="C755">
            <v>20131.575</v>
          </cell>
          <cell r="D755">
            <v>20131.575</v>
          </cell>
          <cell r="E755">
            <v>20131.575</v>
          </cell>
          <cell r="F755">
            <v>20131.575</v>
          </cell>
          <cell r="G755">
            <v>20131.575</v>
          </cell>
          <cell r="H755">
            <v>20131.575</v>
          </cell>
          <cell r="I755">
            <v>20131.575</v>
          </cell>
          <cell r="J755">
            <v>20131.575</v>
          </cell>
          <cell r="K755">
            <v>20131.575</v>
          </cell>
          <cell r="L755">
            <v>20131.575</v>
          </cell>
          <cell r="M755">
            <v>20131.575</v>
          </cell>
          <cell r="N755">
            <v>20131.575</v>
          </cell>
          <cell r="O755">
            <v>20131.575</v>
          </cell>
        </row>
        <row r="756">
          <cell r="A756">
            <v>20131.575</v>
          </cell>
          <cell r="B756">
            <v>20131.575</v>
          </cell>
          <cell r="C756">
            <v>20131.575</v>
          </cell>
          <cell r="D756">
            <v>20131.575</v>
          </cell>
          <cell r="E756">
            <v>20131.575</v>
          </cell>
          <cell r="F756">
            <v>20131.575</v>
          </cell>
          <cell r="G756">
            <v>20131.575</v>
          </cell>
          <cell r="H756">
            <v>20131.575</v>
          </cell>
          <cell r="I756">
            <v>20131.575</v>
          </cell>
          <cell r="J756">
            <v>20131.575</v>
          </cell>
          <cell r="K756">
            <v>20131.575</v>
          </cell>
          <cell r="L756">
            <v>20131.575</v>
          </cell>
          <cell r="M756">
            <v>20131.575</v>
          </cell>
          <cell r="N756">
            <v>20131.575</v>
          </cell>
          <cell r="O756">
            <v>20131.575</v>
          </cell>
        </row>
        <row r="757">
          <cell r="A757">
            <v>20131.575</v>
          </cell>
          <cell r="B757">
            <v>20131.575</v>
          </cell>
          <cell r="C757">
            <v>20131.575</v>
          </cell>
          <cell r="D757">
            <v>20131.575</v>
          </cell>
          <cell r="E757">
            <v>20131.575</v>
          </cell>
          <cell r="F757">
            <v>20131.575</v>
          </cell>
          <cell r="G757">
            <v>20131.575</v>
          </cell>
          <cell r="H757">
            <v>20131.575</v>
          </cell>
          <cell r="I757">
            <v>20131.575</v>
          </cell>
          <cell r="J757">
            <v>20131.575</v>
          </cell>
          <cell r="K757">
            <v>20131.575</v>
          </cell>
          <cell r="L757">
            <v>20131.575</v>
          </cell>
          <cell r="M757">
            <v>20131.575</v>
          </cell>
          <cell r="N757">
            <v>20131.575</v>
          </cell>
          <cell r="O757">
            <v>20131.575</v>
          </cell>
        </row>
        <row r="758">
          <cell r="A758">
            <v>20131.575</v>
          </cell>
          <cell r="B758">
            <v>20131.575</v>
          </cell>
          <cell r="C758">
            <v>20131.575</v>
          </cell>
          <cell r="D758">
            <v>20131.575</v>
          </cell>
          <cell r="E758">
            <v>20131.575</v>
          </cell>
          <cell r="F758">
            <v>20131.575</v>
          </cell>
          <cell r="G758">
            <v>20131.575</v>
          </cell>
          <cell r="H758">
            <v>20131.575</v>
          </cell>
          <cell r="I758">
            <v>20131.575</v>
          </cell>
          <cell r="J758">
            <v>20131.575</v>
          </cell>
          <cell r="K758">
            <v>20131.575</v>
          </cell>
          <cell r="L758">
            <v>20131.575</v>
          </cell>
          <cell r="M758">
            <v>20131.575</v>
          </cell>
          <cell r="N758">
            <v>20131.575</v>
          </cell>
          <cell r="O758">
            <v>20131.575</v>
          </cell>
        </row>
        <row r="759">
          <cell r="A759">
            <v>20131.575</v>
          </cell>
          <cell r="B759">
            <v>20131.575</v>
          </cell>
          <cell r="C759">
            <v>20131.575</v>
          </cell>
          <cell r="D759">
            <v>20131.575</v>
          </cell>
          <cell r="E759">
            <v>20131.575</v>
          </cell>
          <cell r="F759">
            <v>20131.575</v>
          </cell>
          <cell r="G759">
            <v>20131.575</v>
          </cell>
          <cell r="H759">
            <v>20131.575</v>
          </cell>
          <cell r="I759">
            <v>20131.575</v>
          </cell>
          <cell r="J759">
            <v>20131.575</v>
          </cell>
          <cell r="K759">
            <v>20131.575</v>
          </cell>
          <cell r="L759">
            <v>20131.575</v>
          </cell>
          <cell r="M759">
            <v>20131.575</v>
          </cell>
          <cell r="N759">
            <v>20131.575</v>
          </cell>
          <cell r="O759">
            <v>20131.575</v>
          </cell>
        </row>
        <row r="760">
          <cell r="A760">
            <v>20131.575</v>
          </cell>
          <cell r="B760">
            <v>20131.575</v>
          </cell>
          <cell r="C760">
            <v>20131.575</v>
          </cell>
          <cell r="D760">
            <v>20131.575</v>
          </cell>
          <cell r="E760">
            <v>20131.575</v>
          </cell>
          <cell r="F760">
            <v>20131.575</v>
          </cell>
          <cell r="G760">
            <v>20131.575</v>
          </cell>
          <cell r="H760">
            <v>20131.575</v>
          </cell>
          <cell r="I760">
            <v>20131.575</v>
          </cell>
          <cell r="J760">
            <v>20131.575</v>
          </cell>
          <cell r="K760">
            <v>20131.575</v>
          </cell>
          <cell r="L760">
            <v>20131.575</v>
          </cell>
          <cell r="M760">
            <v>20131.575</v>
          </cell>
          <cell r="N760">
            <v>20131.575</v>
          </cell>
          <cell r="O760">
            <v>20131.575</v>
          </cell>
        </row>
        <row r="761">
          <cell r="A761">
            <v>20131.575</v>
          </cell>
          <cell r="B761">
            <v>20131.575</v>
          </cell>
          <cell r="C761">
            <v>20131.575</v>
          </cell>
          <cell r="D761">
            <v>20131.575</v>
          </cell>
          <cell r="E761">
            <v>20131.575</v>
          </cell>
          <cell r="F761">
            <v>20131.575</v>
          </cell>
          <cell r="G761">
            <v>20131.575</v>
          </cell>
          <cell r="H761">
            <v>20131.575</v>
          </cell>
          <cell r="I761">
            <v>20131.575</v>
          </cell>
          <cell r="J761">
            <v>20131.575</v>
          </cell>
          <cell r="K761">
            <v>20131.575</v>
          </cell>
          <cell r="L761">
            <v>20131.575</v>
          </cell>
          <cell r="M761">
            <v>20131.575</v>
          </cell>
          <cell r="N761">
            <v>20131.575</v>
          </cell>
          <cell r="O761">
            <v>20131.575</v>
          </cell>
        </row>
        <row r="762">
          <cell r="A762">
            <v>20131.575</v>
          </cell>
          <cell r="B762">
            <v>20131.575</v>
          </cell>
          <cell r="C762">
            <v>20131.575</v>
          </cell>
          <cell r="D762">
            <v>20131.575</v>
          </cell>
          <cell r="E762">
            <v>20131.575</v>
          </cell>
          <cell r="F762">
            <v>20131.575</v>
          </cell>
          <cell r="G762">
            <v>20131.575</v>
          </cell>
          <cell r="H762">
            <v>20131.575</v>
          </cell>
          <cell r="I762">
            <v>20131.575</v>
          </cell>
          <cell r="J762">
            <v>20131.575</v>
          </cell>
          <cell r="K762">
            <v>20131.575</v>
          </cell>
          <cell r="L762">
            <v>20131.575</v>
          </cell>
          <cell r="M762">
            <v>20131.575</v>
          </cell>
          <cell r="N762">
            <v>20131.575</v>
          </cell>
          <cell r="O762">
            <v>20131.575</v>
          </cell>
        </row>
        <row r="763">
          <cell r="A763">
            <v>20131.575</v>
          </cell>
          <cell r="B763">
            <v>20131.575</v>
          </cell>
          <cell r="C763">
            <v>20131.575</v>
          </cell>
          <cell r="D763">
            <v>20131.575</v>
          </cell>
          <cell r="E763">
            <v>20131.575</v>
          </cell>
          <cell r="F763">
            <v>20131.575</v>
          </cell>
          <cell r="G763">
            <v>20131.575</v>
          </cell>
          <cell r="H763">
            <v>20131.575</v>
          </cell>
          <cell r="I763">
            <v>20131.575</v>
          </cell>
          <cell r="J763">
            <v>20131.575</v>
          </cell>
          <cell r="K763">
            <v>20131.575</v>
          </cell>
          <cell r="L763">
            <v>20131.575</v>
          </cell>
          <cell r="M763">
            <v>20131.575</v>
          </cell>
          <cell r="N763">
            <v>20131.575</v>
          </cell>
          <cell r="O763">
            <v>20131.575</v>
          </cell>
        </row>
        <row r="764">
          <cell r="A764">
            <v>20131.575</v>
          </cell>
          <cell r="B764">
            <v>20131.575</v>
          </cell>
          <cell r="C764">
            <v>20131.575</v>
          </cell>
          <cell r="D764">
            <v>20131.575</v>
          </cell>
          <cell r="E764">
            <v>20131.575</v>
          </cell>
          <cell r="F764">
            <v>20131.575</v>
          </cell>
          <cell r="G764">
            <v>20131.575</v>
          </cell>
          <cell r="H764">
            <v>20131.575</v>
          </cell>
          <cell r="I764">
            <v>20131.575</v>
          </cell>
          <cell r="J764">
            <v>20131.575</v>
          </cell>
          <cell r="K764">
            <v>20131.575</v>
          </cell>
          <cell r="L764">
            <v>20131.575</v>
          </cell>
          <cell r="M764">
            <v>20131.575</v>
          </cell>
          <cell r="N764">
            <v>20131.575</v>
          </cell>
          <cell r="O764">
            <v>20131.575</v>
          </cell>
        </row>
        <row r="765">
          <cell r="A765">
            <v>20131.575</v>
          </cell>
          <cell r="B765">
            <v>20131.575</v>
          </cell>
          <cell r="C765">
            <v>20131.575</v>
          </cell>
          <cell r="D765">
            <v>20131.575</v>
          </cell>
          <cell r="E765">
            <v>20131.575</v>
          </cell>
          <cell r="F765">
            <v>20131.575</v>
          </cell>
          <cell r="G765">
            <v>20131.575</v>
          </cell>
          <cell r="H765">
            <v>20131.575</v>
          </cell>
          <cell r="I765">
            <v>20131.575</v>
          </cell>
          <cell r="J765">
            <v>20131.575</v>
          </cell>
          <cell r="K765">
            <v>20131.575</v>
          </cell>
          <cell r="L765">
            <v>20131.575</v>
          </cell>
          <cell r="M765">
            <v>20131.575</v>
          </cell>
          <cell r="N765">
            <v>20131.575</v>
          </cell>
          <cell r="O765">
            <v>20131.575</v>
          </cell>
        </row>
        <row r="766">
          <cell r="A766">
            <v>20131.575</v>
          </cell>
          <cell r="B766">
            <v>20131.575</v>
          </cell>
          <cell r="C766">
            <v>20131.575</v>
          </cell>
          <cell r="D766">
            <v>20131.575</v>
          </cell>
          <cell r="E766">
            <v>20131.575</v>
          </cell>
          <cell r="F766">
            <v>20131.575</v>
          </cell>
          <cell r="G766">
            <v>20131.575</v>
          </cell>
          <cell r="H766">
            <v>20131.575</v>
          </cell>
          <cell r="I766">
            <v>20131.575</v>
          </cell>
          <cell r="J766">
            <v>20131.575</v>
          </cell>
          <cell r="K766">
            <v>20131.575</v>
          </cell>
          <cell r="L766">
            <v>20131.575</v>
          </cell>
          <cell r="M766">
            <v>20131.575</v>
          </cell>
          <cell r="N766">
            <v>20131.575</v>
          </cell>
          <cell r="O766">
            <v>20131.575</v>
          </cell>
        </row>
        <row r="767">
          <cell r="A767">
            <v>20131.575</v>
          </cell>
          <cell r="B767">
            <v>20131.575</v>
          </cell>
          <cell r="C767">
            <v>20131.575</v>
          </cell>
          <cell r="D767">
            <v>20131.575</v>
          </cell>
          <cell r="E767">
            <v>20131.575</v>
          </cell>
          <cell r="F767">
            <v>20131.575</v>
          </cell>
          <cell r="G767">
            <v>20131.575</v>
          </cell>
          <cell r="H767">
            <v>20131.575</v>
          </cell>
          <cell r="I767">
            <v>20131.575</v>
          </cell>
          <cell r="J767">
            <v>20131.575</v>
          </cell>
          <cell r="K767">
            <v>20131.575</v>
          </cell>
          <cell r="L767">
            <v>20131.575</v>
          </cell>
          <cell r="M767">
            <v>20131.575</v>
          </cell>
          <cell r="N767">
            <v>20131.575</v>
          </cell>
          <cell r="O767">
            <v>20131.575</v>
          </cell>
        </row>
        <row r="768">
          <cell r="A768">
            <v>20131.575</v>
          </cell>
          <cell r="B768">
            <v>20131.575</v>
          </cell>
          <cell r="C768">
            <v>20131.575</v>
          </cell>
          <cell r="D768">
            <v>20131.575</v>
          </cell>
          <cell r="E768">
            <v>20131.575</v>
          </cell>
          <cell r="F768">
            <v>20131.575</v>
          </cell>
          <cell r="G768">
            <v>20131.575</v>
          </cell>
          <cell r="H768">
            <v>20131.575</v>
          </cell>
          <cell r="I768">
            <v>20131.575</v>
          </cell>
          <cell r="J768">
            <v>20131.575</v>
          </cell>
          <cell r="K768">
            <v>20131.575</v>
          </cell>
          <cell r="L768">
            <v>20131.575</v>
          </cell>
          <cell r="M768">
            <v>20131.575</v>
          </cell>
          <cell r="N768">
            <v>20131.575</v>
          </cell>
          <cell r="O768">
            <v>20131.575</v>
          </cell>
        </row>
        <row r="769">
          <cell r="A769">
            <v>20131.575</v>
          </cell>
          <cell r="B769">
            <v>20131.575</v>
          </cell>
          <cell r="C769">
            <v>20131.575</v>
          </cell>
          <cell r="D769">
            <v>20131.575</v>
          </cell>
          <cell r="E769">
            <v>20131.575</v>
          </cell>
          <cell r="F769">
            <v>20131.575</v>
          </cell>
          <cell r="G769">
            <v>20131.575</v>
          </cell>
          <cell r="H769">
            <v>20131.575</v>
          </cell>
          <cell r="I769">
            <v>20131.575</v>
          </cell>
          <cell r="J769">
            <v>20131.575</v>
          </cell>
          <cell r="K769">
            <v>20131.575</v>
          </cell>
          <cell r="L769">
            <v>20131.575</v>
          </cell>
          <cell r="M769">
            <v>20131.575</v>
          </cell>
          <cell r="N769">
            <v>20131.575</v>
          </cell>
          <cell r="O769">
            <v>20131.575</v>
          </cell>
        </row>
        <row r="770">
          <cell r="A770">
            <v>20131.575</v>
          </cell>
          <cell r="B770">
            <v>20131.575</v>
          </cell>
          <cell r="C770">
            <v>20131.575</v>
          </cell>
          <cell r="D770">
            <v>20131.575</v>
          </cell>
          <cell r="E770">
            <v>20131.575</v>
          </cell>
          <cell r="F770">
            <v>20131.575</v>
          </cell>
          <cell r="G770">
            <v>20131.575</v>
          </cell>
          <cell r="H770">
            <v>20131.575</v>
          </cell>
          <cell r="I770">
            <v>20131.575</v>
          </cell>
          <cell r="J770">
            <v>20131.575</v>
          </cell>
          <cell r="K770">
            <v>20131.575</v>
          </cell>
          <cell r="L770">
            <v>20131.575</v>
          </cell>
          <cell r="M770">
            <v>20131.575</v>
          </cell>
          <cell r="N770">
            <v>20131.575</v>
          </cell>
          <cell r="O770">
            <v>20131.575</v>
          </cell>
        </row>
        <row r="771">
          <cell r="A771">
            <v>20131.575</v>
          </cell>
          <cell r="B771">
            <v>20131.575</v>
          </cell>
          <cell r="C771">
            <v>20131.575</v>
          </cell>
          <cell r="D771">
            <v>20131.575</v>
          </cell>
          <cell r="E771">
            <v>20131.575</v>
          </cell>
          <cell r="F771">
            <v>20131.575</v>
          </cell>
          <cell r="G771">
            <v>20131.575</v>
          </cell>
          <cell r="H771">
            <v>20131.575</v>
          </cell>
          <cell r="I771">
            <v>20131.575</v>
          </cell>
          <cell r="J771">
            <v>20131.575</v>
          </cell>
          <cell r="K771">
            <v>20131.575</v>
          </cell>
          <cell r="L771">
            <v>20131.575</v>
          </cell>
          <cell r="M771">
            <v>20131.575</v>
          </cell>
          <cell r="N771">
            <v>20131.575</v>
          </cell>
          <cell r="O771">
            <v>20131.575</v>
          </cell>
        </row>
        <row r="772">
          <cell r="A772">
            <v>20131.575</v>
          </cell>
          <cell r="B772">
            <v>20131.575</v>
          </cell>
          <cell r="C772">
            <v>20131.575</v>
          </cell>
          <cell r="D772">
            <v>20131.575</v>
          </cell>
          <cell r="E772">
            <v>20131.575</v>
          </cell>
          <cell r="F772">
            <v>20131.575</v>
          </cell>
          <cell r="G772">
            <v>20131.575</v>
          </cell>
          <cell r="H772">
            <v>20131.575</v>
          </cell>
          <cell r="I772">
            <v>20131.575</v>
          </cell>
          <cell r="J772">
            <v>20131.575</v>
          </cell>
          <cell r="K772">
            <v>20131.575</v>
          </cell>
          <cell r="L772">
            <v>20131.575</v>
          </cell>
          <cell r="M772">
            <v>20131.575</v>
          </cell>
          <cell r="N772">
            <v>20131.575</v>
          </cell>
          <cell r="O772">
            <v>20131.575</v>
          </cell>
        </row>
        <row r="773">
          <cell r="A773">
            <v>20131.575</v>
          </cell>
          <cell r="B773">
            <v>20131.575</v>
          </cell>
          <cell r="C773">
            <v>20131.575</v>
          </cell>
          <cell r="D773">
            <v>20131.575</v>
          </cell>
          <cell r="E773">
            <v>20131.575</v>
          </cell>
          <cell r="F773">
            <v>20131.575</v>
          </cell>
          <cell r="G773">
            <v>20131.575</v>
          </cell>
          <cell r="H773">
            <v>20131.575</v>
          </cell>
          <cell r="I773">
            <v>20131.575</v>
          </cell>
          <cell r="J773">
            <v>20131.575</v>
          </cell>
          <cell r="K773">
            <v>20131.575</v>
          </cell>
          <cell r="L773">
            <v>20131.575</v>
          </cell>
          <cell r="M773">
            <v>20131.575</v>
          </cell>
          <cell r="N773">
            <v>20131.575</v>
          </cell>
          <cell r="O773">
            <v>20131.575</v>
          </cell>
        </row>
        <row r="774">
          <cell r="A774">
            <v>20131.575</v>
          </cell>
          <cell r="B774">
            <v>20131.575</v>
          </cell>
          <cell r="C774">
            <v>20131.575</v>
          </cell>
          <cell r="D774">
            <v>20131.575</v>
          </cell>
          <cell r="E774">
            <v>20131.575</v>
          </cell>
          <cell r="F774">
            <v>20131.575</v>
          </cell>
          <cell r="G774">
            <v>20131.575</v>
          </cell>
          <cell r="H774">
            <v>20131.575</v>
          </cell>
          <cell r="I774">
            <v>20131.575</v>
          </cell>
          <cell r="J774">
            <v>20131.575</v>
          </cell>
          <cell r="K774">
            <v>20131.575</v>
          </cell>
          <cell r="L774">
            <v>20131.575</v>
          </cell>
          <cell r="M774">
            <v>20131.575</v>
          </cell>
          <cell r="N774">
            <v>20131.575</v>
          </cell>
          <cell r="O774">
            <v>20131.575</v>
          </cell>
        </row>
        <row r="775">
          <cell r="A775">
            <v>20131.575</v>
          </cell>
          <cell r="B775">
            <v>20131.575</v>
          </cell>
          <cell r="C775">
            <v>20131.575</v>
          </cell>
          <cell r="D775">
            <v>20131.575</v>
          </cell>
          <cell r="E775">
            <v>20131.575</v>
          </cell>
          <cell r="F775">
            <v>20131.575</v>
          </cell>
          <cell r="G775">
            <v>20131.575</v>
          </cell>
          <cell r="H775">
            <v>20131.575</v>
          </cell>
          <cell r="I775">
            <v>20131.575</v>
          </cell>
          <cell r="J775">
            <v>20131.575</v>
          </cell>
          <cell r="K775">
            <v>20131.575</v>
          </cell>
          <cell r="L775">
            <v>20131.575</v>
          </cell>
          <cell r="M775">
            <v>20131.575</v>
          </cell>
          <cell r="N775">
            <v>20131.575</v>
          </cell>
          <cell r="O775">
            <v>20131.575</v>
          </cell>
        </row>
        <row r="776">
          <cell r="A776">
            <v>20131.575</v>
          </cell>
          <cell r="B776">
            <v>20131.575</v>
          </cell>
          <cell r="C776">
            <v>20131.575</v>
          </cell>
          <cell r="D776">
            <v>20131.575</v>
          </cell>
          <cell r="E776">
            <v>20131.575</v>
          </cell>
          <cell r="F776">
            <v>20131.575</v>
          </cell>
          <cell r="G776">
            <v>20131.575</v>
          </cell>
          <cell r="H776">
            <v>20131.575</v>
          </cell>
          <cell r="I776">
            <v>20131.575</v>
          </cell>
          <cell r="J776">
            <v>20131.575</v>
          </cell>
          <cell r="K776">
            <v>20131.575</v>
          </cell>
          <cell r="L776">
            <v>20131.575</v>
          </cell>
          <cell r="M776">
            <v>20131.575</v>
          </cell>
          <cell r="N776">
            <v>20131.575</v>
          </cell>
          <cell r="O776">
            <v>20131.575</v>
          </cell>
        </row>
        <row r="777">
          <cell r="A777">
            <v>20131.575</v>
          </cell>
          <cell r="B777">
            <v>20131.575</v>
          </cell>
          <cell r="C777">
            <v>20131.575</v>
          </cell>
          <cell r="D777">
            <v>20131.575</v>
          </cell>
          <cell r="E777">
            <v>20131.575</v>
          </cell>
          <cell r="F777">
            <v>20131.575</v>
          </cell>
          <cell r="G777">
            <v>20131.575</v>
          </cell>
          <cell r="H777">
            <v>20131.575</v>
          </cell>
          <cell r="I777">
            <v>20131.575</v>
          </cell>
          <cell r="J777">
            <v>20131.575</v>
          </cell>
          <cell r="K777">
            <v>20131.575</v>
          </cell>
          <cell r="L777">
            <v>20131.575</v>
          </cell>
          <cell r="M777">
            <v>20131.575</v>
          </cell>
          <cell r="N777">
            <v>20131.575</v>
          </cell>
          <cell r="O777">
            <v>20131.575</v>
          </cell>
        </row>
        <row r="778">
          <cell r="A778">
            <v>20131.575</v>
          </cell>
          <cell r="B778">
            <v>20131.575</v>
          </cell>
          <cell r="C778">
            <v>20131.575</v>
          </cell>
          <cell r="D778">
            <v>20131.575</v>
          </cell>
          <cell r="E778">
            <v>20131.575</v>
          </cell>
          <cell r="F778">
            <v>20131.575</v>
          </cell>
          <cell r="G778">
            <v>20131.575</v>
          </cell>
          <cell r="H778">
            <v>20131.575</v>
          </cell>
          <cell r="I778">
            <v>20131.575</v>
          </cell>
          <cell r="J778">
            <v>20131.575</v>
          </cell>
          <cell r="K778">
            <v>20131.575</v>
          </cell>
          <cell r="L778">
            <v>20131.575</v>
          </cell>
          <cell r="M778">
            <v>20131.575</v>
          </cell>
          <cell r="N778">
            <v>20131.575</v>
          </cell>
          <cell r="O778">
            <v>20131.575</v>
          </cell>
        </row>
        <row r="779">
          <cell r="A779">
            <v>20131.575</v>
          </cell>
          <cell r="B779">
            <v>20131.575</v>
          </cell>
          <cell r="C779">
            <v>20131.575</v>
          </cell>
          <cell r="D779">
            <v>20131.575</v>
          </cell>
          <cell r="E779">
            <v>20131.575</v>
          </cell>
          <cell r="F779">
            <v>20131.575</v>
          </cell>
          <cell r="G779">
            <v>20131.575</v>
          </cell>
          <cell r="H779">
            <v>20131.575</v>
          </cell>
          <cell r="I779">
            <v>20131.575</v>
          </cell>
          <cell r="J779">
            <v>20131.575</v>
          </cell>
          <cell r="K779">
            <v>20131.575</v>
          </cell>
          <cell r="L779">
            <v>20131.575</v>
          </cell>
          <cell r="M779">
            <v>20131.575</v>
          </cell>
          <cell r="N779">
            <v>20131.575</v>
          </cell>
          <cell r="O779">
            <v>20131.575</v>
          </cell>
        </row>
        <row r="780">
          <cell r="A780">
            <v>20131.575</v>
          </cell>
          <cell r="B780">
            <v>20131.575</v>
          </cell>
          <cell r="C780">
            <v>20131.575</v>
          </cell>
          <cell r="D780">
            <v>20131.575</v>
          </cell>
          <cell r="E780">
            <v>20131.575</v>
          </cell>
          <cell r="F780">
            <v>20131.575</v>
          </cell>
          <cell r="G780">
            <v>20131.575</v>
          </cell>
          <cell r="H780">
            <v>20131.575</v>
          </cell>
          <cell r="I780">
            <v>20131.575</v>
          </cell>
          <cell r="J780">
            <v>20131.575</v>
          </cell>
          <cell r="K780">
            <v>20131.575</v>
          </cell>
          <cell r="L780">
            <v>20131.575</v>
          </cell>
          <cell r="M780">
            <v>20131.575</v>
          </cell>
          <cell r="N780">
            <v>20131.575</v>
          </cell>
          <cell r="O780">
            <v>20131.575</v>
          </cell>
        </row>
        <row r="781">
          <cell r="A781">
            <v>20131.575</v>
          </cell>
          <cell r="B781">
            <v>20131.575</v>
          </cell>
          <cell r="C781">
            <v>20131.575</v>
          </cell>
          <cell r="D781">
            <v>20131.575</v>
          </cell>
          <cell r="E781">
            <v>20131.575</v>
          </cell>
          <cell r="F781">
            <v>20131.575</v>
          </cell>
          <cell r="G781">
            <v>20131.575</v>
          </cell>
          <cell r="H781">
            <v>20131.575</v>
          </cell>
          <cell r="I781">
            <v>20131.575</v>
          </cell>
          <cell r="J781">
            <v>20131.575</v>
          </cell>
          <cell r="K781">
            <v>20131.575</v>
          </cell>
          <cell r="L781">
            <v>20131.575</v>
          </cell>
          <cell r="M781">
            <v>20131.575</v>
          </cell>
          <cell r="N781">
            <v>20131.575</v>
          </cell>
          <cell r="O781">
            <v>20131.575</v>
          </cell>
        </row>
        <row r="782">
          <cell r="A782">
            <v>20131.575</v>
          </cell>
          <cell r="B782">
            <v>20131.575</v>
          </cell>
          <cell r="C782">
            <v>20131.575</v>
          </cell>
          <cell r="D782">
            <v>20131.575</v>
          </cell>
          <cell r="E782">
            <v>20131.575</v>
          </cell>
          <cell r="F782">
            <v>20131.575</v>
          </cell>
          <cell r="G782">
            <v>20131.575</v>
          </cell>
          <cell r="H782">
            <v>20131.575</v>
          </cell>
          <cell r="I782">
            <v>20131.575</v>
          </cell>
          <cell r="J782">
            <v>20131.575</v>
          </cell>
          <cell r="K782">
            <v>20131.575</v>
          </cell>
          <cell r="L782">
            <v>20131.575</v>
          </cell>
          <cell r="M782">
            <v>20131.575</v>
          </cell>
          <cell r="N782">
            <v>20131.575</v>
          </cell>
          <cell r="O782">
            <v>20131.575</v>
          </cell>
        </row>
        <row r="783">
          <cell r="A783">
            <v>20131.575</v>
          </cell>
          <cell r="B783">
            <v>20131.575</v>
          </cell>
          <cell r="C783">
            <v>20131.575</v>
          </cell>
          <cell r="D783">
            <v>20131.575</v>
          </cell>
          <cell r="E783">
            <v>20131.575</v>
          </cell>
          <cell r="F783">
            <v>20131.575</v>
          </cell>
          <cell r="G783">
            <v>20131.575</v>
          </cell>
          <cell r="H783">
            <v>20131.575</v>
          </cell>
          <cell r="I783">
            <v>20131.575</v>
          </cell>
          <cell r="J783">
            <v>20131.575</v>
          </cell>
          <cell r="K783">
            <v>20131.575</v>
          </cell>
          <cell r="L783">
            <v>20131.575</v>
          </cell>
          <cell r="M783">
            <v>20131.575</v>
          </cell>
          <cell r="N783">
            <v>20131.575</v>
          </cell>
          <cell r="O783">
            <v>20131.575</v>
          </cell>
        </row>
        <row r="784">
          <cell r="A784">
            <v>20131.575</v>
          </cell>
          <cell r="B784">
            <v>20131.575</v>
          </cell>
          <cell r="C784">
            <v>20131.575</v>
          </cell>
          <cell r="D784">
            <v>20131.575</v>
          </cell>
          <cell r="E784">
            <v>20131.575</v>
          </cell>
          <cell r="F784">
            <v>20131.575</v>
          </cell>
          <cell r="G784">
            <v>20131.575</v>
          </cell>
          <cell r="H784">
            <v>20131.575</v>
          </cell>
          <cell r="I784">
            <v>20131.575</v>
          </cell>
          <cell r="J784">
            <v>20131.575</v>
          </cell>
          <cell r="K784">
            <v>20131.575</v>
          </cell>
          <cell r="L784">
            <v>20131.575</v>
          </cell>
          <cell r="M784">
            <v>20131.575</v>
          </cell>
          <cell r="N784">
            <v>20131.575</v>
          </cell>
          <cell r="O784">
            <v>20131.575</v>
          </cell>
        </row>
        <row r="785">
          <cell r="A785">
            <v>20131.575</v>
          </cell>
          <cell r="B785">
            <v>20131.575</v>
          </cell>
          <cell r="C785">
            <v>20131.575</v>
          </cell>
          <cell r="D785">
            <v>20131.575</v>
          </cell>
          <cell r="E785">
            <v>20131.575</v>
          </cell>
          <cell r="F785">
            <v>20131.575</v>
          </cell>
          <cell r="G785">
            <v>20131.575</v>
          </cell>
          <cell r="H785">
            <v>20131.575</v>
          </cell>
          <cell r="I785">
            <v>20131.575</v>
          </cell>
          <cell r="J785">
            <v>20131.575</v>
          </cell>
          <cell r="K785">
            <v>20131.575</v>
          </cell>
          <cell r="L785">
            <v>20131.575</v>
          </cell>
          <cell r="M785">
            <v>20131.575</v>
          </cell>
          <cell r="N785">
            <v>20131.575</v>
          </cell>
          <cell r="O785">
            <v>20131.575</v>
          </cell>
        </row>
        <row r="786">
          <cell r="A786">
            <v>20131.575</v>
          </cell>
          <cell r="B786">
            <v>20131.575</v>
          </cell>
          <cell r="C786">
            <v>20131.575</v>
          </cell>
          <cell r="D786">
            <v>20131.575</v>
          </cell>
          <cell r="E786">
            <v>20131.575</v>
          </cell>
          <cell r="F786">
            <v>20131.575</v>
          </cell>
          <cell r="G786">
            <v>20131.575</v>
          </cell>
          <cell r="H786">
            <v>20131.575</v>
          </cell>
          <cell r="I786">
            <v>20131.575</v>
          </cell>
          <cell r="J786">
            <v>20131.575</v>
          </cell>
          <cell r="K786">
            <v>20131.575</v>
          </cell>
          <cell r="L786">
            <v>20131.575</v>
          </cell>
          <cell r="M786">
            <v>20131.575</v>
          </cell>
          <cell r="N786">
            <v>20131.575</v>
          </cell>
          <cell r="O786">
            <v>20131.575</v>
          </cell>
        </row>
        <row r="787">
          <cell r="A787">
            <v>20131.575</v>
          </cell>
          <cell r="B787">
            <v>20131.575</v>
          </cell>
          <cell r="C787">
            <v>20131.575</v>
          </cell>
          <cell r="D787">
            <v>20131.575</v>
          </cell>
          <cell r="E787">
            <v>20131.575</v>
          </cell>
          <cell r="F787">
            <v>20131.575</v>
          </cell>
          <cell r="G787">
            <v>20131.575</v>
          </cell>
          <cell r="H787">
            <v>20131.575</v>
          </cell>
          <cell r="I787">
            <v>20131.575</v>
          </cell>
          <cell r="J787">
            <v>20131.575</v>
          </cell>
          <cell r="K787">
            <v>20131.575</v>
          </cell>
          <cell r="L787">
            <v>20131.575</v>
          </cell>
          <cell r="M787">
            <v>20131.575</v>
          </cell>
          <cell r="N787">
            <v>20131.575</v>
          </cell>
          <cell r="O787">
            <v>20131.575</v>
          </cell>
        </row>
        <row r="788">
          <cell r="A788">
            <v>20131.575</v>
          </cell>
          <cell r="B788">
            <v>20131.575</v>
          </cell>
          <cell r="C788">
            <v>20131.575</v>
          </cell>
          <cell r="D788">
            <v>20131.575</v>
          </cell>
          <cell r="E788">
            <v>20131.575</v>
          </cell>
          <cell r="F788">
            <v>20131.575</v>
          </cell>
          <cell r="G788">
            <v>20131.575</v>
          </cell>
          <cell r="H788">
            <v>20131.575</v>
          </cell>
          <cell r="I788">
            <v>20131.575</v>
          </cell>
          <cell r="J788">
            <v>20131.575</v>
          </cell>
          <cell r="K788">
            <v>20131.575</v>
          </cell>
          <cell r="L788">
            <v>20131.575</v>
          </cell>
          <cell r="M788">
            <v>20131.575</v>
          </cell>
          <cell r="N788">
            <v>20131.575</v>
          </cell>
          <cell r="O788">
            <v>20131.575</v>
          </cell>
        </row>
        <row r="789">
          <cell r="A789">
            <v>20131.575</v>
          </cell>
          <cell r="B789">
            <v>20131.575</v>
          </cell>
          <cell r="C789">
            <v>20131.575</v>
          </cell>
          <cell r="D789">
            <v>20131.575</v>
          </cell>
          <cell r="E789">
            <v>20131.575</v>
          </cell>
          <cell r="F789">
            <v>20131.575</v>
          </cell>
          <cell r="G789">
            <v>20131.575</v>
          </cell>
          <cell r="H789">
            <v>20131.575</v>
          </cell>
          <cell r="I789">
            <v>20131.575</v>
          </cell>
          <cell r="J789">
            <v>20131.575</v>
          </cell>
          <cell r="K789">
            <v>20131.575</v>
          </cell>
          <cell r="L789">
            <v>20131.575</v>
          </cell>
          <cell r="M789">
            <v>20131.575</v>
          </cell>
          <cell r="N789">
            <v>20131.575</v>
          </cell>
          <cell r="O789">
            <v>20131.575</v>
          </cell>
        </row>
        <row r="790">
          <cell r="A790">
            <v>20131.575</v>
          </cell>
          <cell r="B790">
            <v>20131.575</v>
          </cell>
          <cell r="C790">
            <v>20131.575</v>
          </cell>
          <cell r="D790">
            <v>20131.575</v>
          </cell>
          <cell r="E790">
            <v>20131.575</v>
          </cell>
          <cell r="F790">
            <v>20131.575</v>
          </cell>
          <cell r="G790">
            <v>20131.575</v>
          </cell>
          <cell r="H790">
            <v>20131.575</v>
          </cell>
          <cell r="I790">
            <v>20131.575</v>
          </cell>
          <cell r="J790">
            <v>20131.575</v>
          </cell>
          <cell r="K790">
            <v>20131.575</v>
          </cell>
          <cell r="L790">
            <v>20131.575</v>
          </cell>
          <cell r="M790">
            <v>20131.575</v>
          </cell>
          <cell r="N790">
            <v>20131.575</v>
          </cell>
          <cell r="O790">
            <v>20131.575</v>
          </cell>
        </row>
        <row r="791">
          <cell r="A791">
            <v>20131.575</v>
          </cell>
          <cell r="B791">
            <v>20131.575</v>
          </cell>
          <cell r="C791">
            <v>20131.575</v>
          </cell>
          <cell r="D791">
            <v>20131.575</v>
          </cell>
          <cell r="E791">
            <v>20131.575</v>
          </cell>
          <cell r="F791">
            <v>20131.575</v>
          </cell>
          <cell r="G791">
            <v>20131.575</v>
          </cell>
          <cell r="H791">
            <v>20131.575</v>
          </cell>
          <cell r="I791">
            <v>20131.575</v>
          </cell>
          <cell r="J791">
            <v>20131.575</v>
          </cell>
          <cell r="K791">
            <v>20131.575</v>
          </cell>
          <cell r="L791">
            <v>20131.575</v>
          </cell>
          <cell r="M791">
            <v>20131.575</v>
          </cell>
          <cell r="N791">
            <v>20131.575</v>
          </cell>
          <cell r="O791">
            <v>20131.575</v>
          </cell>
        </row>
        <row r="792">
          <cell r="A792">
            <v>20131.575</v>
          </cell>
          <cell r="B792">
            <v>20131.575</v>
          </cell>
          <cell r="C792">
            <v>20131.575</v>
          </cell>
          <cell r="D792">
            <v>20131.575</v>
          </cell>
          <cell r="E792">
            <v>20131.575</v>
          </cell>
          <cell r="F792">
            <v>20131.575</v>
          </cell>
          <cell r="G792">
            <v>20131.575</v>
          </cell>
          <cell r="H792">
            <v>20131.575</v>
          </cell>
          <cell r="I792">
            <v>20131.575</v>
          </cell>
          <cell r="J792">
            <v>20131.575</v>
          </cell>
          <cell r="K792">
            <v>20131.575</v>
          </cell>
          <cell r="L792">
            <v>20131.575</v>
          </cell>
          <cell r="M792">
            <v>20131.575</v>
          </cell>
          <cell r="N792">
            <v>20131.575</v>
          </cell>
          <cell r="O792">
            <v>20131.575</v>
          </cell>
        </row>
        <row r="793">
          <cell r="A793">
            <v>20131.575</v>
          </cell>
          <cell r="B793">
            <v>20131.575</v>
          </cell>
          <cell r="C793">
            <v>20131.575</v>
          </cell>
          <cell r="D793">
            <v>20131.575</v>
          </cell>
          <cell r="E793">
            <v>20131.575</v>
          </cell>
          <cell r="F793">
            <v>20131.575</v>
          </cell>
          <cell r="G793">
            <v>20131.575</v>
          </cell>
          <cell r="H793">
            <v>20131.575</v>
          </cell>
          <cell r="I793">
            <v>20131.575</v>
          </cell>
          <cell r="J793">
            <v>20131.575</v>
          </cell>
          <cell r="K793">
            <v>20131.575</v>
          </cell>
          <cell r="L793">
            <v>20131.575</v>
          </cell>
          <cell r="M793">
            <v>20131.575</v>
          </cell>
          <cell r="N793">
            <v>20131.575</v>
          </cell>
          <cell r="O793">
            <v>20131.575</v>
          </cell>
        </row>
        <row r="794">
          <cell r="A794">
            <v>20131.575</v>
          </cell>
          <cell r="B794">
            <v>20131.575</v>
          </cell>
          <cell r="C794">
            <v>20131.575</v>
          </cell>
          <cell r="D794">
            <v>20131.575</v>
          </cell>
          <cell r="E794">
            <v>20131.575</v>
          </cell>
          <cell r="F794">
            <v>20131.575</v>
          </cell>
          <cell r="G794">
            <v>20131.575</v>
          </cell>
          <cell r="H794">
            <v>20131.575</v>
          </cell>
          <cell r="I794">
            <v>20131.575</v>
          </cell>
          <cell r="J794">
            <v>20131.575</v>
          </cell>
          <cell r="K794">
            <v>20131.575</v>
          </cell>
          <cell r="L794">
            <v>20131.575</v>
          </cell>
          <cell r="M794">
            <v>20131.575</v>
          </cell>
          <cell r="N794">
            <v>20131.575</v>
          </cell>
          <cell r="O794">
            <v>20131.575</v>
          </cell>
        </row>
        <row r="795">
          <cell r="A795">
            <v>20131.575</v>
          </cell>
          <cell r="B795">
            <v>20131.575</v>
          </cell>
          <cell r="C795">
            <v>20131.575</v>
          </cell>
          <cell r="D795">
            <v>20131.575</v>
          </cell>
          <cell r="E795">
            <v>20131.575</v>
          </cell>
          <cell r="F795">
            <v>20131.575</v>
          </cell>
          <cell r="G795">
            <v>20131.575</v>
          </cell>
          <cell r="H795">
            <v>20131.575</v>
          </cell>
          <cell r="I795">
            <v>20131.575</v>
          </cell>
          <cell r="J795">
            <v>20131.575</v>
          </cell>
          <cell r="K795">
            <v>20131.575</v>
          </cell>
          <cell r="L795">
            <v>20131.575</v>
          </cell>
          <cell r="M795">
            <v>20131.575</v>
          </cell>
          <cell r="N795">
            <v>20131.575</v>
          </cell>
          <cell r="O795">
            <v>20131.575</v>
          </cell>
        </row>
        <row r="796">
          <cell r="A796">
            <v>20131.575</v>
          </cell>
          <cell r="B796">
            <v>20131.575</v>
          </cell>
          <cell r="C796">
            <v>20131.575</v>
          </cell>
          <cell r="D796">
            <v>20131.575</v>
          </cell>
          <cell r="E796">
            <v>20131.575</v>
          </cell>
          <cell r="F796">
            <v>20131.575</v>
          </cell>
          <cell r="G796">
            <v>20131.575</v>
          </cell>
          <cell r="H796">
            <v>20131.575</v>
          </cell>
          <cell r="I796">
            <v>20131.575</v>
          </cell>
          <cell r="J796">
            <v>20131.575</v>
          </cell>
          <cell r="K796">
            <v>20131.575</v>
          </cell>
          <cell r="L796">
            <v>20131.575</v>
          </cell>
          <cell r="M796">
            <v>20131.575</v>
          </cell>
          <cell r="N796">
            <v>20131.575</v>
          </cell>
          <cell r="O796">
            <v>20131.575</v>
          </cell>
        </row>
        <row r="797">
          <cell r="A797">
            <v>20131.575</v>
          </cell>
          <cell r="B797">
            <v>20131.575</v>
          </cell>
          <cell r="C797">
            <v>20131.575</v>
          </cell>
          <cell r="D797">
            <v>20131.575</v>
          </cell>
          <cell r="E797">
            <v>20131.575</v>
          </cell>
          <cell r="F797">
            <v>20131.575</v>
          </cell>
          <cell r="G797">
            <v>20131.575</v>
          </cell>
          <cell r="H797">
            <v>20131.575</v>
          </cell>
          <cell r="I797">
            <v>20131.575</v>
          </cell>
          <cell r="J797">
            <v>20131.575</v>
          </cell>
          <cell r="K797">
            <v>20131.575</v>
          </cell>
          <cell r="L797">
            <v>20131.575</v>
          </cell>
          <cell r="M797">
            <v>20131.575</v>
          </cell>
          <cell r="N797">
            <v>20131.575</v>
          </cell>
          <cell r="O797">
            <v>20131.575</v>
          </cell>
        </row>
        <row r="798">
          <cell r="A798">
            <v>20131.575</v>
          </cell>
          <cell r="B798">
            <v>20131.575</v>
          </cell>
          <cell r="C798">
            <v>20131.575</v>
          </cell>
          <cell r="D798">
            <v>20131.575</v>
          </cell>
          <cell r="E798">
            <v>20131.575</v>
          </cell>
          <cell r="F798">
            <v>20131.575</v>
          </cell>
          <cell r="G798">
            <v>20131.575</v>
          </cell>
          <cell r="H798">
            <v>20131.575</v>
          </cell>
          <cell r="I798">
            <v>20131.575</v>
          </cell>
          <cell r="J798">
            <v>20131.575</v>
          </cell>
          <cell r="K798">
            <v>20131.575</v>
          </cell>
          <cell r="L798">
            <v>20131.575</v>
          </cell>
          <cell r="M798">
            <v>20131.575</v>
          </cell>
          <cell r="N798">
            <v>20131.575</v>
          </cell>
          <cell r="O798">
            <v>20131.575</v>
          </cell>
        </row>
        <row r="799">
          <cell r="A799">
            <v>20131.575</v>
          </cell>
          <cell r="B799">
            <v>20131.575</v>
          </cell>
          <cell r="C799">
            <v>20131.575</v>
          </cell>
          <cell r="D799">
            <v>20131.575</v>
          </cell>
          <cell r="E799">
            <v>20131.575</v>
          </cell>
          <cell r="F799">
            <v>20131.575</v>
          </cell>
          <cell r="G799">
            <v>20131.575</v>
          </cell>
          <cell r="H799">
            <v>20131.575</v>
          </cell>
          <cell r="I799">
            <v>20131.575</v>
          </cell>
          <cell r="J799">
            <v>20131.575</v>
          </cell>
          <cell r="K799">
            <v>20131.575</v>
          </cell>
          <cell r="L799">
            <v>20131.575</v>
          </cell>
          <cell r="M799">
            <v>20131.575</v>
          </cell>
          <cell r="N799">
            <v>20131.575</v>
          </cell>
          <cell r="O799">
            <v>20131.575</v>
          </cell>
        </row>
        <row r="800">
          <cell r="A800">
            <v>20131.575</v>
          </cell>
          <cell r="B800">
            <v>20131.575</v>
          </cell>
          <cell r="C800">
            <v>20131.575</v>
          </cell>
          <cell r="D800">
            <v>20131.575</v>
          </cell>
          <cell r="E800">
            <v>20131.575</v>
          </cell>
          <cell r="F800">
            <v>20131.575</v>
          </cell>
          <cell r="G800">
            <v>20131.575</v>
          </cell>
          <cell r="H800">
            <v>20131.575</v>
          </cell>
          <cell r="I800">
            <v>20131.575</v>
          </cell>
          <cell r="J800">
            <v>20131.575</v>
          </cell>
          <cell r="K800">
            <v>20131.575</v>
          </cell>
          <cell r="L800">
            <v>20131.575</v>
          </cell>
          <cell r="M800">
            <v>20131.575</v>
          </cell>
          <cell r="N800">
            <v>20131.575</v>
          </cell>
          <cell r="O800">
            <v>20131.575</v>
          </cell>
        </row>
        <row r="801">
          <cell r="A801">
            <v>20131.575</v>
          </cell>
          <cell r="B801">
            <v>20131.575</v>
          </cell>
          <cell r="C801">
            <v>20131.575</v>
          </cell>
          <cell r="D801">
            <v>20131.575</v>
          </cell>
          <cell r="E801">
            <v>20131.575</v>
          </cell>
          <cell r="F801">
            <v>20131.575</v>
          </cell>
          <cell r="G801">
            <v>20131.575</v>
          </cell>
          <cell r="H801">
            <v>20131.575</v>
          </cell>
          <cell r="I801">
            <v>20131.575</v>
          </cell>
          <cell r="J801">
            <v>20131.575</v>
          </cell>
          <cell r="K801">
            <v>20131.575</v>
          </cell>
          <cell r="L801">
            <v>20131.575</v>
          </cell>
          <cell r="M801">
            <v>20131.575</v>
          </cell>
          <cell r="N801">
            <v>20131.575</v>
          </cell>
          <cell r="O801">
            <v>20131.575</v>
          </cell>
        </row>
        <row r="802">
          <cell r="A802">
            <v>20131.575</v>
          </cell>
          <cell r="B802">
            <v>20131.575</v>
          </cell>
          <cell r="C802">
            <v>20131.575</v>
          </cell>
          <cell r="D802">
            <v>20131.575</v>
          </cell>
          <cell r="E802">
            <v>20131.575</v>
          </cell>
          <cell r="F802">
            <v>20131.575</v>
          </cell>
          <cell r="G802">
            <v>20131.575</v>
          </cell>
          <cell r="H802">
            <v>20131.575</v>
          </cell>
          <cell r="I802">
            <v>20131.575</v>
          </cell>
          <cell r="J802">
            <v>20131.575</v>
          </cell>
          <cell r="K802">
            <v>20131.575</v>
          </cell>
          <cell r="L802">
            <v>20131.575</v>
          </cell>
          <cell r="M802">
            <v>20131.575</v>
          </cell>
          <cell r="N802">
            <v>20131.575</v>
          </cell>
          <cell r="O802">
            <v>20131.575</v>
          </cell>
        </row>
        <row r="803">
          <cell r="A803">
            <v>20131.575</v>
          </cell>
          <cell r="B803">
            <v>20131.575</v>
          </cell>
          <cell r="C803">
            <v>20131.575</v>
          </cell>
          <cell r="D803">
            <v>20131.575</v>
          </cell>
          <cell r="E803">
            <v>20131.575</v>
          </cell>
          <cell r="F803">
            <v>20131.575</v>
          </cell>
          <cell r="G803">
            <v>20131.575</v>
          </cell>
          <cell r="H803">
            <v>20131.575</v>
          </cell>
          <cell r="I803">
            <v>20131.575</v>
          </cell>
          <cell r="J803">
            <v>20131.575</v>
          </cell>
          <cell r="K803">
            <v>20131.575</v>
          </cell>
          <cell r="L803">
            <v>20131.575</v>
          </cell>
          <cell r="M803">
            <v>20131.575</v>
          </cell>
          <cell r="N803">
            <v>20131.575</v>
          </cell>
          <cell r="O803">
            <v>20131.575</v>
          </cell>
        </row>
        <row r="804">
          <cell r="A804">
            <v>20131.575</v>
          </cell>
          <cell r="B804">
            <v>20131.575</v>
          </cell>
          <cell r="C804">
            <v>20131.575</v>
          </cell>
          <cell r="D804">
            <v>20131.575</v>
          </cell>
          <cell r="E804">
            <v>20131.575</v>
          </cell>
          <cell r="F804">
            <v>20131.575</v>
          </cell>
          <cell r="G804">
            <v>20131.575</v>
          </cell>
          <cell r="H804">
            <v>20131.575</v>
          </cell>
          <cell r="I804">
            <v>20131.575</v>
          </cell>
          <cell r="J804">
            <v>20131.575</v>
          </cell>
          <cell r="K804">
            <v>20131.575</v>
          </cell>
          <cell r="L804">
            <v>20131.575</v>
          </cell>
          <cell r="M804">
            <v>20131.575</v>
          </cell>
          <cell r="N804">
            <v>20131.575</v>
          </cell>
          <cell r="O804">
            <v>20131.575</v>
          </cell>
        </row>
        <row r="805">
          <cell r="A805">
            <v>20131.575</v>
          </cell>
          <cell r="B805">
            <v>20131.575</v>
          </cell>
          <cell r="C805">
            <v>20131.575</v>
          </cell>
          <cell r="D805">
            <v>20131.575</v>
          </cell>
          <cell r="E805">
            <v>20131.575</v>
          </cell>
          <cell r="F805">
            <v>20131.575</v>
          </cell>
          <cell r="G805">
            <v>20131.575</v>
          </cell>
          <cell r="H805">
            <v>20131.575</v>
          </cell>
          <cell r="I805">
            <v>20131.575</v>
          </cell>
          <cell r="J805">
            <v>20131.575</v>
          </cell>
          <cell r="K805">
            <v>20131.575</v>
          </cell>
          <cell r="L805">
            <v>20131.575</v>
          </cell>
          <cell r="M805">
            <v>20131.575</v>
          </cell>
          <cell r="N805">
            <v>20131.575</v>
          </cell>
          <cell r="O805">
            <v>20131.575</v>
          </cell>
        </row>
        <row r="806">
          <cell r="A806">
            <v>20131.575</v>
          </cell>
          <cell r="B806">
            <v>20131.575</v>
          </cell>
          <cell r="C806">
            <v>20131.575</v>
          </cell>
          <cell r="D806">
            <v>20131.575</v>
          </cell>
          <cell r="E806">
            <v>20131.575</v>
          </cell>
          <cell r="F806">
            <v>20131.575</v>
          </cell>
          <cell r="G806">
            <v>20131.575</v>
          </cell>
          <cell r="H806">
            <v>20131.575</v>
          </cell>
          <cell r="I806">
            <v>20131.575</v>
          </cell>
          <cell r="J806">
            <v>20131.575</v>
          </cell>
          <cell r="K806">
            <v>20131.575</v>
          </cell>
          <cell r="L806">
            <v>20131.575</v>
          </cell>
          <cell r="M806">
            <v>20131.575</v>
          </cell>
          <cell r="N806">
            <v>20131.575</v>
          </cell>
          <cell r="O806">
            <v>20131.575</v>
          </cell>
        </row>
        <row r="807">
          <cell r="A807">
            <v>20131.575</v>
          </cell>
          <cell r="B807">
            <v>20131.575</v>
          </cell>
          <cell r="C807">
            <v>20131.575</v>
          </cell>
          <cell r="D807">
            <v>20131.575</v>
          </cell>
          <cell r="E807">
            <v>20131.575</v>
          </cell>
          <cell r="F807">
            <v>20131.575</v>
          </cell>
          <cell r="G807">
            <v>20131.575</v>
          </cell>
          <cell r="H807">
            <v>20131.575</v>
          </cell>
          <cell r="I807">
            <v>20131.575</v>
          </cell>
          <cell r="J807">
            <v>20131.575</v>
          </cell>
          <cell r="K807">
            <v>20131.575</v>
          </cell>
          <cell r="L807">
            <v>20131.575</v>
          </cell>
          <cell r="M807">
            <v>20131.575</v>
          </cell>
          <cell r="N807">
            <v>20131.575</v>
          </cell>
          <cell r="O807">
            <v>20131.575</v>
          </cell>
        </row>
        <row r="808">
          <cell r="A808">
            <v>20131.575</v>
          </cell>
          <cell r="B808">
            <v>20131.575</v>
          </cell>
          <cell r="C808">
            <v>20131.575</v>
          </cell>
          <cell r="D808">
            <v>20131.575</v>
          </cell>
          <cell r="E808">
            <v>20131.575</v>
          </cell>
          <cell r="F808">
            <v>20131.575</v>
          </cell>
          <cell r="G808">
            <v>20131.575</v>
          </cell>
          <cell r="H808">
            <v>20131.575</v>
          </cell>
          <cell r="I808">
            <v>20131.575</v>
          </cell>
          <cell r="J808">
            <v>20131.575</v>
          </cell>
          <cell r="K808">
            <v>20131.575</v>
          </cell>
          <cell r="L808">
            <v>20131.575</v>
          </cell>
          <cell r="M808">
            <v>20131.575</v>
          </cell>
          <cell r="N808">
            <v>20131.575</v>
          </cell>
          <cell r="O808">
            <v>20131.575</v>
          </cell>
        </row>
        <row r="809">
          <cell r="A809">
            <v>20131.575</v>
          </cell>
          <cell r="B809">
            <v>20131.575</v>
          </cell>
          <cell r="C809">
            <v>20131.575</v>
          </cell>
          <cell r="D809">
            <v>20131.575</v>
          </cell>
          <cell r="E809">
            <v>20131.575</v>
          </cell>
          <cell r="F809">
            <v>20131.575</v>
          </cell>
          <cell r="G809">
            <v>20131.575</v>
          </cell>
          <cell r="H809">
            <v>20131.575</v>
          </cell>
          <cell r="I809">
            <v>20131.575</v>
          </cell>
          <cell r="J809">
            <v>20131.575</v>
          </cell>
          <cell r="K809">
            <v>20131.575</v>
          </cell>
          <cell r="L809">
            <v>20131.575</v>
          </cell>
          <cell r="M809">
            <v>20131.575</v>
          </cell>
          <cell r="N809">
            <v>20131.575</v>
          </cell>
          <cell r="O809">
            <v>20131.575</v>
          </cell>
        </row>
        <row r="810">
          <cell r="A810">
            <v>20131.575</v>
          </cell>
          <cell r="B810">
            <v>20131.575</v>
          </cell>
          <cell r="C810">
            <v>20131.575</v>
          </cell>
          <cell r="D810">
            <v>20131.575</v>
          </cell>
          <cell r="E810">
            <v>20131.575</v>
          </cell>
          <cell r="F810">
            <v>20131.575</v>
          </cell>
          <cell r="G810">
            <v>20131.575</v>
          </cell>
          <cell r="H810">
            <v>20131.575</v>
          </cell>
          <cell r="I810">
            <v>20131.575</v>
          </cell>
          <cell r="J810">
            <v>20131.575</v>
          </cell>
          <cell r="K810">
            <v>20131.575</v>
          </cell>
          <cell r="L810">
            <v>20131.575</v>
          </cell>
          <cell r="M810">
            <v>20131.575</v>
          </cell>
          <cell r="N810">
            <v>20131.575</v>
          </cell>
          <cell r="O810">
            <v>20131.575</v>
          </cell>
        </row>
        <row r="811">
          <cell r="A811">
            <v>20131.575</v>
          </cell>
          <cell r="B811">
            <v>20131.575</v>
          </cell>
          <cell r="C811">
            <v>20131.575</v>
          </cell>
          <cell r="D811">
            <v>20131.575</v>
          </cell>
          <cell r="E811">
            <v>20131.575</v>
          </cell>
          <cell r="F811">
            <v>20131.575</v>
          </cell>
          <cell r="G811">
            <v>20131.575</v>
          </cell>
          <cell r="H811">
            <v>20131.575</v>
          </cell>
          <cell r="I811">
            <v>20131.575</v>
          </cell>
          <cell r="J811">
            <v>20131.575</v>
          </cell>
          <cell r="K811">
            <v>20131.575</v>
          </cell>
          <cell r="L811">
            <v>20131.575</v>
          </cell>
          <cell r="M811">
            <v>20131.575</v>
          </cell>
          <cell r="N811">
            <v>20131.575</v>
          </cell>
          <cell r="O811">
            <v>20131.575</v>
          </cell>
        </row>
        <row r="812">
          <cell r="A812">
            <v>20131.575</v>
          </cell>
          <cell r="B812">
            <v>20131.575</v>
          </cell>
          <cell r="C812">
            <v>20131.575</v>
          </cell>
          <cell r="D812">
            <v>20131.575</v>
          </cell>
          <cell r="E812">
            <v>20131.575</v>
          </cell>
          <cell r="F812">
            <v>20131.575</v>
          </cell>
          <cell r="G812">
            <v>20131.575</v>
          </cell>
          <cell r="H812">
            <v>20131.575</v>
          </cell>
          <cell r="I812">
            <v>20131.575</v>
          </cell>
          <cell r="J812">
            <v>20131.575</v>
          </cell>
          <cell r="K812">
            <v>20131.575</v>
          </cell>
          <cell r="L812">
            <v>20131.575</v>
          </cell>
          <cell r="M812">
            <v>20131.575</v>
          </cell>
          <cell r="N812">
            <v>20131.575</v>
          </cell>
          <cell r="O812">
            <v>20131.575</v>
          </cell>
        </row>
        <row r="813">
          <cell r="A813">
            <v>20131.575</v>
          </cell>
          <cell r="B813">
            <v>20131.575</v>
          </cell>
          <cell r="C813">
            <v>20131.575</v>
          </cell>
          <cell r="D813">
            <v>20131.575</v>
          </cell>
          <cell r="E813">
            <v>20131.575</v>
          </cell>
          <cell r="F813">
            <v>20131.575</v>
          </cell>
          <cell r="G813">
            <v>20131.575</v>
          </cell>
          <cell r="H813">
            <v>20131.575</v>
          </cell>
          <cell r="I813">
            <v>20131.575</v>
          </cell>
          <cell r="J813">
            <v>20131.575</v>
          </cell>
          <cell r="K813">
            <v>20131.575</v>
          </cell>
          <cell r="L813">
            <v>20131.575</v>
          </cell>
          <cell r="M813">
            <v>20131.575</v>
          </cell>
          <cell r="N813">
            <v>20131.575</v>
          </cell>
          <cell r="O813">
            <v>20131.575</v>
          </cell>
        </row>
        <row r="814">
          <cell r="A814">
            <v>20131.575</v>
          </cell>
          <cell r="B814">
            <v>20131.575</v>
          </cell>
          <cell r="C814">
            <v>20131.575</v>
          </cell>
          <cell r="D814">
            <v>20131.575</v>
          </cell>
          <cell r="E814">
            <v>20131.575</v>
          </cell>
          <cell r="F814">
            <v>20131.575</v>
          </cell>
          <cell r="G814">
            <v>20131.575</v>
          </cell>
          <cell r="H814">
            <v>20131.575</v>
          </cell>
          <cell r="I814">
            <v>20131.575</v>
          </cell>
          <cell r="J814">
            <v>20131.575</v>
          </cell>
          <cell r="K814">
            <v>20131.575</v>
          </cell>
          <cell r="L814">
            <v>20131.575</v>
          </cell>
          <cell r="M814">
            <v>20131.575</v>
          </cell>
          <cell r="N814">
            <v>20131.575</v>
          </cell>
          <cell r="O814">
            <v>20131.575</v>
          </cell>
        </row>
        <row r="815">
          <cell r="A815">
            <v>20131.575</v>
          </cell>
          <cell r="B815">
            <v>20131.575</v>
          </cell>
          <cell r="C815">
            <v>20131.575</v>
          </cell>
          <cell r="D815">
            <v>20131.575</v>
          </cell>
          <cell r="E815">
            <v>20131.575</v>
          </cell>
          <cell r="F815">
            <v>20131.575</v>
          </cell>
          <cell r="G815">
            <v>20131.575</v>
          </cell>
          <cell r="H815">
            <v>20131.575</v>
          </cell>
          <cell r="I815">
            <v>20131.575</v>
          </cell>
          <cell r="J815">
            <v>20131.575</v>
          </cell>
          <cell r="K815">
            <v>20131.575</v>
          </cell>
          <cell r="L815">
            <v>20131.575</v>
          </cell>
          <cell r="M815">
            <v>20131.575</v>
          </cell>
          <cell r="N815">
            <v>20131.575</v>
          </cell>
          <cell r="O815">
            <v>20131.575</v>
          </cell>
        </row>
        <row r="816">
          <cell r="A816">
            <v>20131.575</v>
          </cell>
          <cell r="B816">
            <v>20131.575</v>
          </cell>
          <cell r="C816">
            <v>20131.575</v>
          </cell>
          <cell r="D816">
            <v>20131.575</v>
          </cell>
          <cell r="E816">
            <v>20131.575</v>
          </cell>
          <cell r="F816">
            <v>20131.575</v>
          </cell>
          <cell r="G816">
            <v>20131.575</v>
          </cell>
          <cell r="H816">
            <v>20131.575</v>
          </cell>
          <cell r="I816">
            <v>20131.575</v>
          </cell>
          <cell r="J816">
            <v>20131.575</v>
          </cell>
          <cell r="K816">
            <v>20131.575</v>
          </cell>
          <cell r="L816">
            <v>20131.575</v>
          </cell>
          <cell r="M816">
            <v>20131.575</v>
          </cell>
          <cell r="N816">
            <v>20131.575</v>
          </cell>
          <cell r="O816">
            <v>20131.575</v>
          </cell>
        </row>
        <row r="817">
          <cell r="A817">
            <v>20131.575</v>
          </cell>
          <cell r="B817">
            <v>20131.575</v>
          </cell>
          <cell r="C817">
            <v>20131.575</v>
          </cell>
          <cell r="D817">
            <v>20131.575</v>
          </cell>
          <cell r="E817">
            <v>20131.575</v>
          </cell>
          <cell r="F817">
            <v>20131.575</v>
          </cell>
          <cell r="G817">
            <v>20131.575</v>
          </cell>
          <cell r="H817">
            <v>20131.575</v>
          </cell>
          <cell r="I817">
            <v>20131.575</v>
          </cell>
          <cell r="J817">
            <v>20131.575</v>
          </cell>
          <cell r="K817">
            <v>20131.575</v>
          </cell>
          <cell r="L817">
            <v>20131.575</v>
          </cell>
          <cell r="M817">
            <v>20131.575</v>
          </cell>
          <cell r="N817">
            <v>20131.575</v>
          </cell>
          <cell r="O817">
            <v>20131.575</v>
          </cell>
        </row>
        <row r="818">
          <cell r="A818">
            <v>20131.575</v>
          </cell>
          <cell r="B818">
            <v>20131.575</v>
          </cell>
          <cell r="C818">
            <v>20131.575</v>
          </cell>
          <cell r="D818">
            <v>20131.575</v>
          </cell>
          <cell r="E818">
            <v>20131.575</v>
          </cell>
          <cell r="F818">
            <v>20131.575</v>
          </cell>
          <cell r="G818">
            <v>20131.575</v>
          </cell>
          <cell r="H818">
            <v>20131.575</v>
          </cell>
          <cell r="I818">
            <v>20131.575</v>
          </cell>
          <cell r="J818">
            <v>20131.575</v>
          </cell>
          <cell r="K818">
            <v>20131.575</v>
          </cell>
          <cell r="L818">
            <v>20131.575</v>
          </cell>
          <cell r="M818">
            <v>20131.575</v>
          </cell>
          <cell r="N818">
            <v>20131.575</v>
          </cell>
          <cell r="O818">
            <v>20131.575</v>
          </cell>
        </row>
        <row r="819">
          <cell r="A819">
            <v>20131.575</v>
          </cell>
          <cell r="B819">
            <v>20131.575</v>
          </cell>
          <cell r="C819">
            <v>20131.575</v>
          </cell>
          <cell r="D819">
            <v>20131.575</v>
          </cell>
          <cell r="E819">
            <v>20131.575</v>
          </cell>
          <cell r="F819">
            <v>20131.575</v>
          </cell>
          <cell r="G819">
            <v>20131.575</v>
          </cell>
          <cell r="H819">
            <v>20131.575</v>
          </cell>
          <cell r="I819">
            <v>20131.575</v>
          </cell>
          <cell r="J819">
            <v>20131.575</v>
          </cell>
          <cell r="K819">
            <v>20131.575</v>
          </cell>
          <cell r="L819">
            <v>20131.575</v>
          </cell>
          <cell r="M819">
            <v>20131.575</v>
          </cell>
          <cell r="N819">
            <v>20131.575</v>
          </cell>
          <cell r="O819">
            <v>20131.575</v>
          </cell>
        </row>
        <row r="820">
          <cell r="A820">
            <v>20131.575</v>
          </cell>
          <cell r="B820">
            <v>20131.575</v>
          </cell>
          <cell r="C820">
            <v>20131.575</v>
          </cell>
          <cell r="D820">
            <v>20131.575</v>
          </cell>
          <cell r="E820">
            <v>20131.575</v>
          </cell>
          <cell r="F820">
            <v>20131.575</v>
          </cell>
          <cell r="G820">
            <v>20131.575</v>
          </cell>
          <cell r="H820">
            <v>20131.575</v>
          </cell>
          <cell r="I820">
            <v>20131.575</v>
          </cell>
          <cell r="J820">
            <v>20131.575</v>
          </cell>
          <cell r="K820">
            <v>20131.575</v>
          </cell>
          <cell r="L820">
            <v>20131.575</v>
          </cell>
          <cell r="M820">
            <v>20131.575</v>
          </cell>
          <cell r="N820">
            <v>20131.575</v>
          </cell>
          <cell r="O820">
            <v>20131.575</v>
          </cell>
        </row>
        <row r="821">
          <cell r="A821">
            <v>20131.575</v>
          </cell>
          <cell r="B821">
            <v>20131.575</v>
          </cell>
          <cell r="C821">
            <v>20131.575</v>
          </cell>
          <cell r="D821">
            <v>20131.575</v>
          </cell>
          <cell r="E821">
            <v>20131.575</v>
          </cell>
          <cell r="F821">
            <v>20131.575</v>
          </cell>
          <cell r="G821">
            <v>20131.575</v>
          </cell>
          <cell r="H821">
            <v>20131.575</v>
          </cell>
          <cell r="I821">
            <v>20131.575</v>
          </cell>
          <cell r="J821">
            <v>20131.575</v>
          </cell>
          <cell r="K821">
            <v>20131.575</v>
          </cell>
          <cell r="L821">
            <v>20131.575</v>
          </cell>
          <cell r="M821">
            <v>20131.575</v>
          </cell>
          <cell r="N821">
            <v>20131.575</v>
          </cell>
          <cell r="O821">
            <v>20131.575</v>
          </cell>
        </row>
        <row r="822">
          <cell r="A822">
            <v>20131.575</v>
          </cell>
          <cell r="B822">
            <v>20131.575</v>
          </cell>
          <cell r="C822">
            <v>20131.575</v>
          </cell>
          <cell r="D822">
            <v>20131.575</v>
          </cell>
          <cell r="E822">
            <v>20131.575</v>
          </cell>
          <cell r="F822">
            <v>20131.575</v>
          </cell>
          <cell r="G822">
            <v>20131.575</v>
          </cell>
          <cell r="H822">
            <v>20131.575</v>
          </cell>
          <cell r="I822">
            <v>20131.575</v>
          </cell>
          <cell r="J822">
            <v>20131.575</v>
          </cell>
          <cell r="K822">
            <v>20131.575</v>
          </cell>
          <cell r="L822">
            <v>20131.575</v>
          </cell>
          <cell r="M822">
            <v>20131.575</v>
          </cell>
          <cell r="N822">
            <v>20131.575</v>
          </cell>
          <cell r="O822">
            <v>20131.575</v>
          </cell>
        </row>
        <row r="823">
          <cell r="A823">
            <v>20131.575</v>
          </cell>
          <cell r="B823">
            <v>20131.575</v>
          </cell>
          <cell r="C823">
            <v>20131.575</v>
          </cell>
          <cell r="D823">
            <v>20131.575</v>
          </cell>
          <cell r="E823">
            <v>20131.575</v>
          </cell>
          <cell r="F823">
            <v>20131.575</v>
          </cell>
          <cell r="G823">
            <v>20131.575</v>
          </cell>
          <cell r="H823">
            <v>20131.575</v>
          </cell>
          <cell r="I823">
            <v>20131.575</v>
          </cell>
          <cell r="J823">
            <v>20131.575</v>
          </cell>
          <cell r="K823">
            <v>20131.575</v>
          </cell>
          <cell r="L823">
            <v>20131.575</v>
          </cell>
          <cell r="M823">
            <v>20131.575</v>
          </cell>
          <cell r="N823">
            <v>20131.575</v>
          </cell>
          <cell r="O823">
            <v>20131.575</v>
          </cell>
        </row>
        <row r="824">
          <cell r="A824">
            <v>20131.575</v>
          </cell>
          <cell r="B824">
            <v>20131.575</v>
          </cell>
          <cell r="C824">
            <v>20131.575</v>
          </cell>
          <cell r="D824">
            <v>20131.575</v>
          </cell>
          <cell r="E824">
            <v>20131.575</v>
          </cell>
          <cell r="F824">
            <v>20131.575</v>
          </cell>
          <cell r="G824">
            <v>20131.575</v>
          </cell>
          <cell r="H824">
            <v>20131.575</v>
          </cell>
          <cell r="I824">
            <v>20131.575</v>
          </cell>
          <cell r="J824">
            <v>20131.575</v>
          </cell>
          <cell r="K824">
            <v>20131.575</v>
          </cell>
          <cell r="L824">
            <v>20131.575</v>
          </cell>
          <cell r="M824">
            <v>20131.575</v>
          </cell>
          <cell r="N824">
            <v>20131.575</v>
          </cell>
          <cell r="O824">
            <v>20131.575</v>
          </cell>
        </row>
        <row r="825">
          <cell r="A825">
            <v>20131.575</v>
          </cell>
          <cell r="B825">
            <v>20131.575</v>
          </cell>
          <cell r="C825">
            <v>20131.575</v>
          </cell>
          <cell r="D825">
            <v>20131.575</v>
          </cell>
          <cell r="E825">
            <v>20131.575</v>
          </cell>
          <cell r="F825">
            <v>20131.575</v>
          </cell>
          <cell r="G825">
            <v>20131.575</v>
          </cell>
          <cell r="H825">
            <v>20131.575</v>
          </cell>
          <cell r="I825">
            <v>20131.575</v>
          </cell>
          <cell r="J825">
            <v>20131.575</v>
          </cell>
          <cell r="K825">
            <v>20131.575</v>
          </cell>
          <cell r="L825">
            <v>20131.575</v>
          </cell>
          <cell r="M825">
            <v>20131.575</v>
          </cell>
          <cell r="N825">
            <v>20131.575</v>
          </cell>
          <cell r="O825">
            <v>20131.575</v>
          </cell>
        </row>
        <row r="826">
          <cell r="A826">
            <v>20131.575</v>
          </cell>
          <cell r="B826">
            <v>20131.575</v>
          </cell>
          <cell r="C826">
            <v>20131.575</v>
          </cell>
          <cell r="D826">
            <v>20131.575</v>
          </cell>
          <cell r="E826">
            <v>20131.575</v>
          </cell>
          <cell r="F826">
            <v>20131.575</v>
          </cell>
          <cell r="G826">
            <v>20131.575</v>
          </cell>
          <cell r="H826">
            <v>20131.575</v>
          </cell>
          <cell r="I826">
            <v>20131.575</v>
          </cell>
          <cell r="J826">
            <v>20131.575</v>
          </cell>
          <cell r="K826">
            <v>20131.575</v>
          </cell>
          <cell r="L826">
            <v>20131.575</v>
          </cell>
          <cell r="M826">
            <v>20131.575</v>
          </cell>
          <cell r="N826">
            <v>20131.575</v>
          </cell>
          <cell r="O826">
            <v>20131.575</v>
          </cell>
        </row>
        <row r="827">
          <cell r="A827">
            <v>20131.575</v>
          </cell>
          <cell r="B827">
            <v>20131.575</v>
          </cell>
          <cell r="C827">
            <v>20131.575</v>
          </cell>
          <cell r="D827">
            <v>20131.575</v>
          </cell>
          <cell r="E827">
            <v>20131.575</v>
          </cell>
          <cell r="F827">
            <v>20131.575</v>
          </cell>
          <cell r="G827">
            <v>20131.575</v>
          </cell>
          <cell r="H827">
            <v>20131.575</v>
          </cell>
          <cell r="I827">
            <v>20131.575</v>
          </cell>
          <cell r="J827">
            <v>20131.575</v>
          </cell>
          <cell r="K827">
            <v>20131.575</v>
          </cell>
          <cell r="L827">
            <v>20131.575</v>
          </cell>
          <cell r="M827">
            <v>20131.575</v>
          </cell>
          <cell r="N827">
            <v>20131.575</v>
          </cell>
          <cell r="O827">
            <v>20131.575</v>
          </cell>
        </row>
        <row r="828">
          <cell r="A828">
            <v>20131.575</v>
          </cell>
          <cell r="B828">
            <v>20131.575</v>
          </cell>
          <cell r="C828">
            <v>20131.575</v>
          </cell>
          <cell r="D828">
            <v>20131.575</v>
          </cell>
          <cell r="E828">
            <v>20131.575</v>
          </cell>
          <cell r="F828">
            <v>20131.575</v>
          </cell>
          <cell r="G828">
            <v>20131.575</v>
          </cell>
          <cell r="H828">
            <v>20131.575</v>
          </cell>
          <cell r="I828">
            <v>20131.575</v>
          </cell>
          <cell r="J828">
            <v>20131.575</v>
          </cell>
          <cell r="K828">
            <v>20131.575</v>
          </cell>
          <cell r="L828">
            <v>20131.575</v>
          </cell>
          <cell r="M828">
            <v>20131.575</v>
          </cell>
          <cell r="N828">
            <v>20131.575</v>
          </cell>
          <cell r="O828">
            <v>20131.575</v>
          </cell>
        </row>
        <row r="829">
          <cell r="A829">
            <v>20131.575</v>
          </cell>
          <cell r="B829">
            <v>20131.575</v>
          </cell>
          <cell r="C829">
            <v>20131.575</v>
          </cell>
          <cell r="D829">
            <v>20131.575</v>
          </cell>
          <cell r="E829">
            <v>20131.575</v>
          </cell>
          <cell r="F829">
            <v>20131.575</v>
          </cell>
          <cell r="G829">
            <v>20131.575</v>
          </cell>
          <cell r="H829">
            <v>20131.575</v>
          </cell>
          <cell r="I829">
            <v>20131.575</v>
          </cell>
          <cell r="J829">
            <v>20131.575</v>
          </cell>
          <cell r="K829">
            <v>20131.575</v>
          </cell>
          <cell r="L829">
            <v>20131.575</v>
          </cell>
          <cell r="M829">
            <v>20131.575</v>
          </cell>
          <cell r="N829">
            <v>20131.575</v>
          </cell>
          <cell r="O829">
            <v>20131.575</v>
          </cell>
        </row>
        <row r="830">
          <cell r="A830">
            <v>20131.575</v>
          </cell>
          <cell r="B830">
            <v>20131.575</v>
          </cell>
          <cell r="C830">
            <v>20131.575</v>
          </cell>
          <cell r="D830">
            <v>20131.575</v>
          </cell>
          <cell r="E830">
            <v>20131.575</v>
          </cell>
          <cell r="F830">
            <v>20131.575</v>
          </cell>
          <cell r="G830">
            <v>20131.575</v>
          </cell>
          <cell r="H830">
            <v>20131.575</v>
          </cell>
          <cell r="I830">
            <v>20131.575</v>
          </cell>
          <cell r="J830">
            <v>20131.575</v>
          </cell>
          <cell r="K830">
            <v>20131.575</v>
          </cell>
          <cell r="L830">
            <v>20131.575</v>
          </cell>
          <cell r="M830">
            <v>20131.575</v>
          </cell>
          <cell r="N830">
            <v>20131.575</v>
          </cell>
          <cell r="O830">
            <v>20131.575</v>
          </cell>
        </row>
        <row r="831">
          <cell r="A831">
            <v>20131.575</v>
          </cell>
          <cell r="B831">
            <v>20131.575</v>
          </cell>
          <cell r="C831">
            <v>20131.575</v>
          </cell>
          <cell r="D831">
            <v>20131.575</v>
          </cell>
          <cell r="E831">
            <v>20131.575</v>
          </cell>
          <cell r="F831">
            <v>20131.575</v>
          </cell>
          <cell r="G831">
            <v>20131.575</v>
          </cell>
          <cell r="H831">
            <v>20131.575</v>
          </cell>
          <cell r="I831">
            <v>20131.575</v>
          </cell>
          <cell r="J831">
            <v>20131.575</v>
          </cell>
          <cell r="K831">
            <v>20131.575</v>
          </cell>
          <cell r="L831">
            <v>20131.575</v>
          </cell>
          <cell r="M831">
            <v>20131.575</v>
          </cell>
          <cell r="N831">
            <v>20131.575</v>
          </cell>
          <cell r="O831">
            <v>20131.575</v>
          </cell>
        </row>
        <row r="832">
          <cell r="A832">
            <v>20131.575</v>
          </cell>
          <cell r="B832">
            <v>20131.575</v>
          </cell>
          <cell r="C832">
            <v>20131.575</v>
          </cell>
          <cell r="D832">
            <v>20131.575</v>
          </cell>
          <cell r="E832">
            <v>20131.575</v>
          </cell>
          <cell r="F832">
            <v>20131.575</v>
          </cell>
          <cell r="G832">
            <v>20131.575</v>
          </cell>
          <cell r="H832">
            <v>20131.575</v>
          </cell>
          <cell r="I832">
            <v>20131.575</v>
          </cell>
          <cell r="J832">
            <v>20131.575</v>
          </cell>
          <cell r="K832">
            <v>20131.575</v>
          </cell>
          <cell r="L832">
            <v>20131.575</v>
          </cell>
          <cell r="M832">
            <v>20131.575</v>
          </cell>
          <cell r="N832">
            <v>20131.575</v>
          </cell>
          <cell r="O832">
            <v>20131.575</v>
          </cell>
        </row>
        <row r="833">
          <cell r="A833">
            <v>20131.575</v>
          </cell>
          <cell r="B833">
            <v>20131.575</v>
          </cell>
          <cell r="C833">
            <v>20131.575</v>
          </cell>
          <cell r="D833">
            <v>20131.575</v>
          </cell>
          <cell r="E833">
            <v>20131.575</v>
          </cell>
          <cell r="F833">
            <v>20131.575</v>
          </cell>
          <cell r="G833">
            <v>20131.575</v>
          </cell>
          <cell r="H833">
            <v>20131.575</v>
          </cell>
          <cell r="I833">
            <v>20131.575</v>
          </cell>
          <cell r="J833">
            <v>20131.575</v>
          </cell>
          <cell r="K833">
            <v>20131.575</v>
          </cell>
          <cell r="L833">
            <v>20131.575</v>
          </cell>
          <cell r="M833">
            <v>20131.575</v>
          </cell>
          <cell r="N833">
            <v>20131.575</v>
          </cell>
          <cell r="O833">
            <v>20131.575</v>
          </cell>
        </row>
        <row r="834">
          <cell r="A834">
            <v>20131.575</v>
          </cell>
          <cell r="B834">
            <v>20131.575</v>
          </cell>
          <cell r="C834">
            <v>20131.575</v>
          </cell>
          <cell r="D834">
            <v>20131.575</v>
          </cell>
          <cell r="E834">
            <v>20131.575</v>
          </cell>
          <cell r="F834">
            <v>20131.575</v>
          </cell>
          <cell r="G834">
            <v>20131.575</v>
          </cell>
          <cell r="H834">
            <v>20131.575</v>
          </cell>
          <cell r="I834">
            <v>20131.575</v>
          </cell>
          <cell r="J834">
            <v>20131.575</v>
          </cell>
          <cell r="K834">
            <v>20131.575</v>
          </cell>
          <cell r="L834">
            <v>20131.575</v>
          </cell>
          <cell r="M834">
            <v>20131.575</v>
          </cell>
          <cell r="N834">
            <v>20131.575</v>
          </cell>
          <cell r="O834">
            <v>20131.575</v>
          </cell>
        </row>
        <row r="835">
          <cell r="A835">
            <v>20131.575</v>
          </cell>
          <cell r="B835">
            <v>20131.575</v>
          </cell>
          <cell r="C835">
            <v>20131.575</v>
          </cell>
          <cell r="D835">
            <v>20131.575</v>
          </cell>
          <cell r="E835">
            <v>20131.575</v>
          </cell>
          <cell r="F835">
            <v>20131.575</v>
          </cell>
          <cell r="G835">
            <v>20131.575</v>
          </cell>
          <cell r="H835">
            <v>20131.575</v>
          </cell>
          <cell r="I835">
            <v>20131.575</v>
          </cell>
          <cell r="J835">
            <v>20131.575</v>
          </cell>
          <cell r="K835">
            <v>20131.575</v>
          </cell>
          <cell r="L835">
            <v>20131.575</v>
          </cell>
          <cell r="M835">
            <v>20131.575</v>
          </cell>
          <cell r="N835">
            <v>20131.575</v>
          </cell>
          <cell r="O835">
            <v>20131.575</v>
          </cell>
        </row>
        <row r="836">
          <cell r="A836">
            <v>20131.575</v>
          </cell>
          <cell r="B836">
            <v>20131.575</v>
          </cell>
          <cell r="C836">
            <v>20131.575</v>
          </cell>
          <cell r="D836">
            <v>20131.575</v>
          </cell>
          <cell r="E836">
            <v>20131.575</v>
          </cell>
          <cell r="F836">
            <v>20131.575</v>
          </cell>
          <cell r="G836">
            <v>20131.575</v>
          </cell>
          <cell r="H836">
            <v>20131.575</v>
          </cell>
          <cell r="I836">
            <v>20131.575</v>
          </cell>
          <cell r="J836">
            <v>20131.575</v>
          </cell>
          <cell r="K836">
            <v>20131.575</v>
          </cell>
          <cell r="L836">
            <v>20131.575</v>
          </cell>
          <cell r="M836">
            <v>20131.575</v>
          </cell>
          <cell r="N836">
            <v>20131.575</v>
          </cell>
          <cell r="O836">
            <v>20131.575</v>
          </cell>
        </row>
        <row r="837">
          <cell r="A837">
            <v>20131.575</v>
          </cell>
          <cell r="B837">
            <v>20131.575</v>
          </cell>
          <cell r="C837">
            <v>20131.575</v>
          </cell>
          <cell r="D837">
            <v>20131.575</v>
          </cell>
          <cell r="E837">
            <v>20131.575</v>
          </cell>
          <cell r="F837">
            <v>20131.575</v>
          </cell>
          <cell r="G837">
            <v>20131.575</v>
          </cell>
          <cell r="H837">
            <v>20131.575</v>
          </cell>
          <cell r="I837">
            <v>20131.575</v>
          </cell>
          <cell r="J837">
            <v>20131.575</v>
          </cell>
          <cell r="K837">
            <v>20131.575</v>
          </cell>
          <cell r="L837">
            <v>20131.575</v>
          </cell>
          <cell r="M837">
            <v>20131.575</v>
          </cell>
          <cell r="N837">
            <v>20131.575</v>
          </cell>
          <cell r="O837">
            <v>20131.575</v>
          </cell>
        </row>
        <row r="838">
          <cell r="A838">
            <v>20131.575</v>
          </cell>
          <cell r="B838">
            <v>20131.575</v>
          </cell>
          <cell r="C838">
            <v>20131.575</v>
          </cell>
          <cell r="D838">
            <v>20131.575</v>
          </cell>
          <cell r="E838">
            <v>20131.575</v>
          </cell>
          <cell r="F838">
            <v>20131.575</v>
          </cell>
          <cell r="G838">
            <v>20131.575</v>
          </cell>
          <cell r="H838">
            <v>20131.575</v>
          </cell>
          <cell r="I838">
            <v>20131.575</v>
          </cell>
          <cell r="J838">
            <v>20131.575</v>
          </cell>
          <cell r="K838">
            <v>20131.575</v>
          </cell>
          <cell r="L838">
            <v>20131.575</v>
          </cell>
          <cell r="M838">
            <v>20131.575</v>
          </cell>
          <cell r="N838">
            <v>20131.575</v>
          </cell>
          <cell r="O838">
            <v>20131.575</v>
          </cell>
        </row>
        <row r="839">
          <cell r="A839">
            <v>20131.575</v>
          </cell>
          <cell r="B839">
            <v>20131.575</v>
          </cell>
          <cell r="C839">
            <v>20131.575</v>
          </cell>
          <cell r="D839">
            <v>20131.575</v>
          </cell>
          <cell r="E839">
            <v>20131.575</v>
          </cell>
          <cell r="F839">
            <v>20131.575</v>
          </cell>
          <cell r="G839">
            <v>20131.575</v>
          </cell>
          <cell r="H839">
            <v>20131.575</v>
          </cell>
          <cell r="I839">
            <v>20131.575</v>
          </cell>
          <cell r="J839">
            <v>20131.575</v>
          </cell>
          <cell r="K839">
            <v>20131.575</v>
          </cell>
          <cell r="L839">
            <v>20131.575</v>
          </cell>
          <cell r="M839">
            <v>20131.575</v>
          </cell>
          <cell r="N839">
            <v>20131.575</v>
          </cell>
          <cell r="O839">
            <v>20131.575</v>
          </cell>
        </row>
        <row r="840">
          <cell r="A840">
            <v>20131.575</v>
          </cell>
          <cell r="B840">
            <v>20131.575</v>
          </cell>
          <cell r="C840">
            <v>20131.575</v>
          </cell>
          <cell r="D840">
            <v>20131.575</v>
          </cell>
          <cell r="E840">
            <v>20131.575</v>
          </cell>
          <cell r="F840">
            <v>20131.575</v>
          </cell>
          <cell r="G840">
            <v>20131.575</v>
          </cell>
          <cell r="H840">
            <v>20131.575</v>
          </cell>
          <cell r="I840">
            <v>20131.575</v>
          </cell>
          <cell r="J840">
            <v>20131.575</v>
          </cell>
          <cell r="K840">
            <v>20131.575</v>
          </cell>
          <cell r="L840">
            <v>20131.575</v>
          </cell>
          <cell r="M840">
            <v>20131.575</v>
          </cell>
          <cell r="N840">
            <v>20131.575</v>
          </cell>
          <cell r="O840">
            <v>20131.575</v>
          </cell>
        </row>
        <row r="841">
          <cell r="A841">
            <v>20131.575</v>
          </cell>
          <cell r="B841">
            <v>20131.575</v>
          </cell>
          <cell r="C841">
            <v>20131.575</v>
          </cell>
          <cell r="D841">
            <v>20131.575</v>
          </cell>
          <cell r="E841">
            <v>20131.575</v>
          </cell>
          <cell r="F841">
            <v>20131.575</v>
          </cell>
          <cell r="G841">
            <v>20131.575</v>
          </cell>
          <cell r="H841">
            <v>20131.575</v>
          </cell>
          <cell r="I841">
            <v>20131.575</v>
          </cell>
          <cell r="J841">
            <v>20131.575</v>
          </cell>
          <cell r="K841">
            <v>20131.575</v>
          </cell>
          <cell r="L841">
            <v>20131.575</v>
          </cell>
          <cell r="M841">
            <v>20131.575</v>
          </cell>
          <cell r="N841">
            <v>20131.575</v>
          </cell>
          <cell r="O841">
            <v>20131.575</v>
          </cell>
        </row>
        <row r="842">
          <cell r="A842">
            <v>20131.575</v>
          </cell>
          <cell r="B842">
            <v>20131.575</v>
          </cell>
          <cell r="C842">
            <v>20131.575</v>
          </cell>
          <cell r="D842">
            <v>20131.575</v>
          </cell>
          <cell r="E842">
            <v>20131.575</v>
          </cell>
          <cell r="F842">
            <v>20131.575</v>
          </cell>
          <cell r="G842">
            <v>20131.575</v>
          </cell>
          <cell r="H842">
            <v>20131.575</v>
          </cell>
          <cell r="I842">
            <v>20131.575</v>
          </cell>
          <cell r="J842">
            <v>20131.575</v>
          </cell>
          <cell r="K842">
            <v>20131.575</v>
          </cell>
          <cell r="L842">
            <v>20131.575</v>
          </cell>
          <cell r="M842">
            <v>20131.575</v>
          </cell>
          <cell r="N842">
            <v>20131.575</v>
          </cell>
          <cell r="O842">
            <v>20131.575</v>
          </cell>
        </row>
        <row r="843">
          <cell r="A843">
            <v>20131.575</v>
          </cell>
          <cell r="B843">
            <v>20131.575</v>
          </cell>
          <cell r="C843">
            <v>20131.575</v>
          </cell>
          <cell r="D843">
            <v>20131.575</v>
          </cell>
          <cell r="E843">
            <v>20131.575</v>
          </cell>
          <cell r="F843">
            <v>20131.575</v>
          </cell>
          <cell r="G843">
            <v>20131.575</v>
          </cell>
          <cell r="H843">
            <v>20131.575</v>
          </cell>
          <cell r="I843">
            <v>20131.575</v>
          </cell>
          <cell r="J843">
            <v>20131.575</v>
          </cell>
          <cell r="K843">
            <v>20131.575</v>
          </cell>
          <cell r="L843">
            <v>20131.575</v>
          </cell>
          <cell r="M843">
            <v>20131.575</v>
          </cell>
          <cell r="N843">
            <v>20131.575</v>
          </cell>
          <cell r="O843">
            <v>20131.575</v>
          </cell>
        </row>
        <row r="844">
          <cell r="A844">
            <v>20131.575</v>
          </cell>
          <cell r="B844">
            <v>20131.575</v>
          </cell>
          <cell r="C844">
            <v>20131.575</v>
          </cell>
          <cell r="D844">
            <v>20131.575</v>
          </cell>
          <cell r="E844">
            <v>20131.575</v>
          </cell>
          <cell r="F844">
            <v>20131.575</v>
          </cell>
          <cell r="G844">
            <v>20131.575</v>
          </cell>
          <cell r="H844">
            <v>20131.575</v>
          </cell>
          <cell r="I844">
            <v>20131.575</v>
          </cell>
          <cell r="J844">
            <v>20131.575</v>
          </cell>
          <cell r="K844">
            <v>20131.575</v>
          </cell>
          <cell r="L844">
            <v>20131.575</v>
          </cell>
          <cell r="M844">
            <v>20131.575</v>
          </cell>
          <cell r="N844">
            <v>20131.575</v>
          </cell>
          <cell r="O844">
            <v>20131.575</v>
          </cell>
        </row>
        <row r="845">
          <cell r="A845">
            <v>20131.575</v>
          </cell>
          <cell r="B845">
            <v>20131.575</v>
          </cell>
          <cell r="C845">
            <v>20131.575</v>
          </cell>
          <cell r="D845">
            <v>20131.575</v>
          </cell>
          <cell r="E845">
            <v>20131.575</v>
          </cell>
          <cell r="F845">
            <v>20131.575</v>
          </cell>
          <cell r="G845">
            <v>20131.575</v>
          </cell>
          <cell r="H845">
            <v>20131.575</v>
          </cell>
          <cell r="I845">
            <v>20131.575</v>
          </cell>
          <cell r="J845">
            <v>20131.575</v>
          </cell>
          <cell r="K845">
            <v>20131.575</v>
          </cell>
          <cell r="L845">
            <v>20131.575</v>
          </cell>
          <cell r="M845">
            <v>20131.575</v>
          </cell>
          <cell r="N845">
            <v>20131.575</v>
          </cell>
          <cell r="O845">
            <v>20131.575</v>
          </cell>
        </row>
        <row r="846">
          <cell r="A846">
            <v>20131.575</v>
          </cell>
          <cell r="B846">
            <v>20131.575</v>
          </cell>
          <cell r="C846">
            <v>20131.575</v>
          </cell>
          <cell r="D846">
            <v>20131.575</v>
          </cell>
          <cell r="E846">
            <v>20131.575</v>
          </cell>
          <cell r="F846">
            <v>20131.575</v>
          </cell>
          <cell r="G846">
            <v>20131.575</v>
          </cell>
          <cell r="H846">
            <v>20131.575</v>
          </cell>
          <cell r="I846">
            <v>20131.575</v>
          </cell>
          <cell r="J846">
            <v>20131.575</v>
          </cell>
          <cell r="K846">
            <v>20131.575</v>
          </cell>
          <cell r="L846">
            <v>20131.575</v>
          </cell>
          <cell r="M846">
            <v>20131.575</v>
          </cell>
          <cell r="N846">
            <v>20131.575</v>
          </cell>
          <cell r="O846">
            <v>20131.575</v>
          </cell>
        </row>
        <row r="847">
          <cell r="A847">
            <v>20131.575</v>
          </cell>
          <cell r="B847">
            <v>20131.575</v>
          </cell>
          <cell r="C847">
            <v>20131.575</v>
          </cell>
          <cell r="D847">
            <v>20131.575</v>
          </cell>
          <cell r="E847">
            <v>20131.575</v>
          </cell>
          <cell r="F847">
            <v>20131.575</v>
          </cell>
          <cell r="G847">
            <v>20131.575</v>
          </cell>
          <cell r="H847">
            <v>20131.575</v>
          </cell>
          <cell r="I847">
            <v>20131.575</v>
          </cell>
          <cell r="J847">
            <v>20131.575</v>
          </cell>
          <cell r="K847">
            <v>20131.575</v>
          </cell>
          <cell r="L847">
            <v>20131.575</v>
          </cell>
          <cell r="M847">
            <v>20131.575</v>
          </cell>
          <cell r="N847">
            <v>20131.575</v>
          </cell>
          <cell r="O847">
            <v>20131.575</v>
          </cell>
        </row>
        <row r="848">
          <cell r="A848">
            <v>20131.575</v>
          </cell>
          <cell r="B848">
            <v>20131.575</v>
          </cell>
          <cell r="C848">
            <v>20131.575</v>
          </cell>
          <cell r="D848">
            <v>20131.575</v>
          </cell>
          <cell r="E848">
            <v>20131.575</v>
          </cell>
          <cell r="F848">
            <v>20131.575</v>
          </cell>
          <cell r="G848">
            <v>20131.575</v>
          </cell>
          <cell r="H848">
            <v>20131.575</v>
          </cell>
          <cell r="I848">
            <v>20131.575</v>
          </cell>
          <cell r="J848">
            <v>20131.575</v>
          </cell>
          <cell r="K848">
            <v>20131.575</v>
          </cell>
          <cell r="L848">
            <v>20131.575</v>
          </cell>
          <cell r="M848">
            <v>20131.575</v>
          </cell>
          <cell r="N848">
            <v>20131.575</v>
          </cell>
          <cell r="O848">
            <v>20131.575</v>
          </cell>
        </row>
        <row r="849">
          <cell r="A849">
            <v>20131.575</v>
          </cell>
          <cell r="B849">
            <v>20131.575</v>
          </cell>
          <cell r="C849">
            <v>20131.575</v>
          </cell>
          <cell r="D849">
            <v>20131.575</v>
          </cell>
          <cell r="E849">
            <v>20131.575</v>
          </cell>
          <cell r="F849">
            <v>20131.575</v>
          </cell>
          <cell r="G849">
            <v>20131.575</v>
          </cell>
          <cell r="H849">
            <v>20131.575</v>
          </cell>
          <cell r="I849">
            <v>20131.575</v>
          </cell>
          <cell r="J849">
            <v>20131.575</v>
          </cell>
          <cell r="K849">
            <v>20131.575</v>
          </cell>
          <cell r="L849">
            <v>20131.575</v>
          </cell>
          <cell r="M849">
            <v>20131.575</v>
          </cell>
          <cell r="N849">
            <v>20131.575</v>
          </cell>
          <cell r="O849">
            <v>20131.575</v>
          </cell>
        </row>
        <row r="850">
          <cell r="A850">
            <v>20131.575</v>
          </cell>
          <cell r="B850">
            <v>20131.575</v>
          </cell>
          <cell r="C850">
            <v>20131.575</v>
          </cell>
          <cell r="D850">
            <v>20131.575</v>
          </cell>
          <cell r="E850">
            <v>20131.575</v>
          </cell>
          <cell r="F850">
            <v>20131.575</v>
          </cell>
          <cell r="G850">
            <v>20131.575</v>
          </cell>
          <cell r="H850">
            <v>20131.575</v>
          </cell>
          <cell r="I850">
            <v>20131.575</v>
          </cell>
          <cell r="J850">
            <v>20131.575</v>
          </cell>
          <cell r="K850">
            <v>20131.575</v>
          </cell>
          <cell r="L850">
            <v>20131.575</v>
          </cell>
          <cell r="M850">
            <v>20131.575</v>
          </cell>
          <cell r="N850">
            <v>20131.575</v>
          </cell>
          <cell r="O850">
            <v>20131.575</v>
          </cell>
        </row>
        <row r="851">
          <cell r="A851">
            <v>20131.575</v>
          </cell>
          <cell r="B851">
            <v>20131.575</v>
          </cell>
          <cell r="C851">
            <v>20131.575</v>
          </cell>
          <cell r="D851">
            <v>20131.575</v>
          </cell>
          <cell r="E851">
            <v>20131.575</v>
          </cell>
          <cell r="F851">
            <v>20131.575</v>
          </cell>
          <cell r="G851">
            <v>20131.575</v>
          </cell>
          <cell r="H851">
            <v>20131.575</v>
          </cell>
          <cell r="I851">
            <v>20131.575</v>
          </cell>
          <cell r="J851">
            <v>20131.575</v>
          </cell>
          <cell r="K851">
            <v>20131.575</v>
          </cell>
          <cell r="L851">
            <v>20131.575</v>
          </cell>
          <cell r="M851">
            <v>20131.575</v>
          </cell>
          <cell r="N851">
            <v>20131.575</v>
          </cell>
          <cell r="O851">
            <v>20131.575</v>
          </cell>
        </row>
        <row r="852">
          <cell r="A852">
            <v>20131.575</v>
          </cell>
          <cell r="B852">
            <v>20131.575</v>
          </cell>
          <cell r="C852">
            <v>20131.575</v>
          </cell>
          <cell r="D852">
            <v>20131.575</v>
          </cell>
          <cell r="E852">
            <v>20131.575</v>
          </cell>
          <cell r="F852">
            <v>20131.575</v>
          </cell>
          <cell r="G852">
            <v>20131.575</v>
          </cell>
          <cell r="H852">
            <v>20131.575</v>
          </cell>
          <cell r="I852">
            <v>20131.575</v>
          </cell>
          <cell r="J852">
            <v>20131.575</v>
          </cell>
          <cell r="K852">
            <v>20131.575</v>
          </cell>
          <cell r="L852">
            <v>20131.575</v>
          </cell>
          <cell r="M852">
            <v>20131.575</v>
          </cell>
          <cell r="N852">
            <v>20131.575</v>
          </cell>
          <cell r="O852">
            <v>20131.575</v>
          </cell>
        </row>
        <row r="853">
          <cell r="A853">
            <v>20131.575</v>
          </cell>
          <cell r="B853">
            <v>20131.575</v>
          </cell>
          <cell r="C853">
            <v>20131.575</v>
          </cell>
          <cell r="D853">
            <v>20131.575</v>
          </cell>
          <cell r="E853">
            <v>20131.575</v>
          </cell>
          <cell r="F853">
            <v>20131.575</v>
          </cell>
          <cell r="G853">
            <v>20131.575</v>
          </cell>
          <cell r="H853">
            <v>20131.575</v>
          </cell>
          <cell r="I853">
            <v>20131.575</v>
          </cell>
          <cell r="J853">
            <v>20131.575</v>
          </cell>
          <cell r="K853">
            <v>20131.575</v>
          </cell>
          <cell r="L853">
            <v>20131.575</v>
          </cell>
          <cell r="M853">
            <v>20131.575</v>
          </cell>
          <cell r="N853">
            <v>20131.575</v>
          </cell>
          <cell r="O853">
            <v>20131.575</v>
          </cell>
        </row>
        <row r="854">
          <cell r="A854">
            <v>20131.575</v>
          </cell>
          <cell r="B854">
            <v>20131.575</v>
          </cell>
          <cell r="C854">
            <v>20131.575</v>
          </cell>
          <cell r="D854">
            <v>20131.575</v>
          </cell>
          <cell r="E854">
            <v>20131.575</v>
          </cell>
          <cell r="F854">
            <v>20131.575</v>
          </cell>
          <cell r="G854">
            <v>20131.575</v>
          </cell>
          <cell r="H854">
            <v>20131.575</v>
          </cell>
          <cell r="I854">
            <v>20131.575</v>
          </cell>
          <cell r="J854">
            <v>20131.575</v>
          </cell>
          <cell r="K854">
            <v>20131.575</v>
          </cell>
          <cell r="L854">
            <v>20131.575</v>
          </cell>
          <cell r="M854">
            <v>20131.575</v>
          </cell>
          <cell r="N854">
            <v>20131.575</v>
          </cell>
          <cell r="O854">
            <v>20131.575</v>
          </cell>
        </row>
        <row r="855">
          <cell r="A855">
            <v>20131.575</v>
          </cell>
          <cell r="B855">
            <v>20131.575</v>
          </cell>
          <cell r="C855">
            <v>20131.575</v>
          </cell>
          <cell r="D855">
            <v>20131.575</v>
          </cell>
          <cell r="E855">
            <v>20131.575</v>
          </cell>
          <cell r="F855">
            <v>20131.575</v>
          </cell>
          <cell r="G855">
            <v>20131.575</v>
          </cell>
          <cell r="H855">
            <v>20131.575</v>
          </cell>
          <cell r="I855">
            <v>20131.575</v>
          </cell>
          <cell r="J855">
            <v>20131.575</v>
          </cell>
          <cell r="K855">
            <v>20131.575</v>
          </cell>
          <cell r="L855">
            <v>20131.575</v>
          </cell>
          <cell r="M855">
            <v>20131.575</v>
          </cell>
          <cell r="N855">
            <v>20131.575</v>
          </cell>
          <cell r="O855">
            <v>20131.575</v>
          </cell>
        </row>
        <row r="856">
          <cell r="A856">
            <v>20131.575</v>
          </cell>
          <cell r="B856">
            <v>20131.575</v>
          </cell>
          <cell r="C856">
            <v>20131.575</v>
          </cell>
          <cell r="D856">
            <v>20131.575</v>
          </cell>
          <cell r="E856">
            <v>20131.575</v>
          </cell>
          <cell r="F856">
            <v>20131.575</v>
          </cell>
          <cell r="G856">
            <v>20131.575</v>
          </cell>
          <cell r="H856">
            <v>20131.575</v>
          </cell>
          <cell r="I856">
            <v>20131.575</v>
          </cell>
          <cell r="J856">
            <v>20131.575</v>
          </cell>
          <cell r="K856">
            <v>20131.575</v>
          </cell>
          <cell r="L856">
            <v>20131.575</v>
          </cell>
          <cell r="M856">
            <v>20131.575</v>
          </cell>
          <cell r="N856">
            <v>20131.575</v>
          </cell>
          <cell r="O856">
            <v>20131.575</v>
          </cell>
        </row>
        <row r="857">
          <cell r="A857">
            <v>20131.575</v>
          </cell>
          <cell r="B857">
            <v>20131.575</v>
          </cell>
          <cell r="C857">
            <v>20131.575</v>
          </cell>
          <cell r="D857">
            <v>20131.575</v>
          </cell>
          <cell r="E857">
            <v>20131.575</v>
          </cell>
          <cell r="F857">
            <v>20131.575</v>
          </cell>
          <cell r="G857">
            <v>20131.575</v>
          </cell>
          <cell r="H857">
            <v>20131.575</v>
          </cell>
          <cell r="I857">
            <v>20131.575</v>
          </cell>
          <cell r="J857">
            <v>20131.575</v>
          </cell>
          <cell r="K857">
            <v>20131.575</v>
          </cell>
          <cell r="L857">
            <v>20131.575</v>
          </cell>
          <cell r="M857">
            <v>20131.575</v>
          </cell>
          <cell r="N857">
            <v>20131.575</v>
          </cell>
          <cell r="O857">
            <v>20131.575</v>
          </cell>
        </row>
        <row r="858">
          <cell r="A858">
            <v>20131.575</v>
          </cell>
          <cell r="B858">
            <v>20131.575</v>
          </cell>
          <cell r="C858">
            <v>20131.575</v>
          </cell>
          <cell r="D858">
            <v>20131.575</v>
          </cell>
          <cell r="E858">
            <v>20131.575</v>
          </cell>
          <cell r="F858">
            <v>20131.575</v>
          </cell>
          <cell r="G858">
            <v>20131.575</v>
          </cell>
          <cell r="H858">
            <v>20131.575</v>
          </cell>
          <cell r="I858">
            <v>20131.575</v>
          </cell>
          <cell r="J858">
            <v>20131.575</v>
          </cell>
          <cell r="K858">
            <v>20131.575</v>
          </cell>
          <cell r="L858">
            <v>20131.575</v>
          </cell>
          <cell r="M858">
            <v>20131.575</v>
          </cell>
          <cell r="N858">
            <v>20131.575</v>
          </cell>
          <cell r="O858">
            <v>20131.575</v>
          </cell>
        </row>
        <row r="859">
          <cell r="A859">
            <v>20131.575</v>
          </cell>
          <cell r="B859">
            <v>20131.575</v>
          </cell>
          <cell r="C859">
            <v>20131.575</v>
          </cell>
          <cell r="D859">
            <v>20131.575</v>
          </cell>
          <cell r="E859">
            <v>20131.575</v>
          </cell>
          <cell r="F859">
            <v>20131.575</v>
          </cell>
          <cell r="G859">
            <v>20131.575</v>
          </cell>
          <cell r="H859">
            <v>20131.575</v>
          </cell>
          <cell r="I859">
            <v>20131.575</v>
          </cell>
          <cell r="J859">
            <v>20131.575</v>
          </cell>
          <cell r="K859">
            <v>20131.575</v>
          </cell>
          <cell r="L859">
            <v>20131.575</v>
          </cell>
          <cell r="M859">
            <v>20131.575</v>
          </cell>
          <cell r="N859">
            <v>20131.575</v>
          </cell>
          <cell r="O859">
            <v>20131.575</v>
          </cell>
        </row>
        <row r="860">
          <cell r="A860">
            <v>20131.575</v>
          </cell>
          <cell r="B860">
            <v>20131.575</v>
          </cell>
          <cell r="C860">
            <v>20131.575</v>
          </cell>
          <cell r="D860">
            <v>20131.575</v>
          </cell>
          <cell r="E860">
            <v>20131.575</v>
          </cell>
          <cell r="F860">
            <v>20131.575</v>
          </cell>
          <cell r="G860">
            <v>20131.575</v>
          </cell>
          <cell r="H860">
            <v>20131.575</v>
          </cell>
          <cell r="I860">
            <v>20131.575</v>
          </cell>
          <cell r="J860">
            <v>20131.575</v>
          </cell>
          <cell r="K860">
            <v>20131.575</v>
          </cell>
          <cell r="L860">
            <v>20131.575</v>
          </cell>
          <cell r="M860">
            <v>20131.575</v>
          </cell>
          <cell r="N860">
            <v>20131.575</v>
          </cell>
          <cell r="O860">
            <v>20131.575</v>
          </cell>
        </row>
        <row r="861">
          <cell r="A861">
            <v>20131.575</v>
          </cell>
          <cell r="B861">
            <v>20131.575</v>
          </cell>
          <cell r="C861">
            <v>20131.575</v>
          </cell>
          <cell r="D861">
            <v>20131.575</v>
          </cell>
          <cell r="E861">
            <v>20131.575</v>
          </cell>
          <cell r="F861">
            <v>20131.575</v>
          </cell>
          <cell r="G861">
            <v>20131.575</v>
          </cell>
          <cell r="H861">
            <v>20131.575</v>
          </cell>
          <cell r="I861">
            <v>20131.575</v>
          </cell>
          <cell r="J861">
            <v>20131.575</v>
          </cell>
          <cell r="K861">
            <v>20131.575</v>
          </cell>
          <cell r="L861">
            <v>20131.575</v>
          </cell>
          <cell r="M861">
            <v>20131.575</v>
          </cell>
          <cell r="N861">
            <v>20131.575</v>
          </cell>
          <cell r="O861">
            <v>20131.575</v>
          </cell>
        </row>
        <row r="862">
          <cell r="A862">
            <v>20131.575</v>
          </cell>
          <cell r="B862">
            <v>20131.575</v>
          </cell>
          <cell r="C862">
            <v>20131.575</v>
          </cell>
          <cell r="D862">
            <v>20131.575</v>
          </cell>
          <cell r="E862">
            <v>20131.575</v>
          </cell>
          <cell r="F862">
            <v>20131.575</v>
          </cell>
          <cell r="G862">
            <v>20131.575</v>
          </cell>
          <cell r="H862">
            <v>20131.575</v>
          </cell>
          <cell r="I862">
            <v>20131.575</v>
          </cell>
          <cell r="J862">
            <v>20131.575</v>
          </cell>
          <cell r="K862">
            <v>20131.575</v>
          </cell>
          <cell r="L862">
            <v>20131.575</v>
          </cell>
          <cell r="M862">
            <v>20131.575</v>
          </cell>
          <cell r="N862">
            <v>20131.575</v>
          </cell>
          <cell r="O862">
            <v>20131.575</v>
          </cell>
        </row>
        <row r="863">
          <cell r="A863">
            <v>20131.575</v>
          </cell>
          <cell r="B863">
            <v>20131.575</v>
          </cell>
          <cell r="C863">
            <v>20131.575</v>
          </cell>
          <cell r="D863">
            <v>20131.575</v>
          </cell>
          <cell r="E863">
            <v>20131.575</v>
          </cell>
          <cell r="F863">
            <v>20131.575</v>
          </cell>
          <cell r="G863">
            <v>20131.575</v>
          </cell>
          <cell r="H863">
            <v>20131.575</v>
          </cell>
          <cell r="I863">
            <v>20131.575</v>
          </cell>
          <cell r="J863">
            <v>20131.575</v>
          </cell>
          <cell r="K863">
            <v>20131.575</v>
          </cell>
          <cell r="L863">
            <v>20131.575</v>
          </cell>
          <cell r="M863">
            <v>20131.575</v>
          </cell>
          <cell r="N863">
            <v>20131.575</v>
          </cell>
          <cell r="O863">
            <v>20131.575</v>
          </cell>
        </row>
        <row r="864">
          <cell r="A864">
            <v>20131.575</v>
          </cell>
          <cell r="B864">
            <v>20131.575</v>
          </cell>
          <cell r="C864">
            <v>20131.575</v>
          </cell>
          <cell r="D864">
            <v>20131.575</v>
          </cell>
          <cell r="E864">
            <v>20131.575</v>
          </cell>
          <cell r="F864">
            <v>20131.575</v>
          </cell>
          <cell r="G864">
            <v>20131.575</v>
          </cell>
          <cell r="H864">
            <v>20131.575</v>
          </cell>
          <cell r="I864">
            <v>20131.575</v>
          </cell>
          <cell r="J864">
            <v>20131.575</v>
          </cell>
          <cell r="K864">
            <v>20131.575</v>
          </cell>
          <cell r="L864">
            <v>20131.575</v>
          </cell>
          <cell r="M864">
            <v>20131.575</v>
          </cell>
          <cell r="N864">
            <v>20131.575</v>
          </cell>
          <cell r="O864">
            <v>20131.575</v>
          </cell>
        </row>
        <row r="865">
          <cell r="A865">
            <v>20131.575</v>
          </cell>
          <cell r="B865">
            <v>20131.575</v>
          </cell>
          <cell r="C865">
            <v>20131.575</v>
          </cell>
          <cell r="D865">
            <v>20131.575</v>
          </cell>
          <cell r="E865">
            <v>20131.575</v>
          </cell>
          <cell r="F865">
            <v>20131.575</v>
          </cell>
          <cell r="G865">
            <v>20131.575</v>
          </cell>
          <cell r="H865">
            <v>20131.575</v>
          </cell>
          <cell r="I865">
            <v>20131.575</v>
          </cell>
          <cell r="J865">
            <v>20131.575</v>
          </cell>
          <cell r="K865">
            <v>20131.575</v>
          </cell>
          <cell r="L865">
            <v>20131.575</v>
          </cell>
          <cell r="M865">
            <v>20131.575</v>
          </cell>
          <cell r="N865">
            <v>20131.575</v>
          </cell>
          <cell r="O865">
            <v>20131.575</v>
          </cell>
        </row>
        <row r="866">
          <cell r="A866">
            <v>20131.575</v>
          </cell>
          <cell r="B866">
            <v>20131.575</v>
          </cell>
          <cell r="C866">
            <v>20131.575</v>
          </cell>
          <cell r="D866">
            <v>20131.575</v>
          </cell>
          <cell r="E866">
            <v>20131.575</v>
          </cell>
          <cell r="F866">
            <v>20131.575</v>
          </cell>
          <cell r="G866">
            <v>20131.575</v>
          </cell>
          <cell r="H866">
            <v>20131.575</v>
          </cell>
          <cell r="I866">
            <v>20131.575</v>
          </cell>
          <cell r="J866">
            <v>20131.575</v>
          </cell>
          <cell r="K866">
            <v>20131.575</v>
          </cell>
          <cell r="L866">
            <v>20131.575</v>
          </cell>
          <cell r="M866">
            <v>20131.575</v>
          </cell>
          <cell r="N866">
            <v>20131.575</v>
          </cell>
          <cell r="O866">
            <v>20131.575</v>
          </cell>
        </row>
        <row r="867">
          <cell r="A867">
            <v>20131.575</v>
          </cell>
          <cell r="B867">
            <v>20131.575</v>
          </cell>
          <cell r="C867">
            <v>20131.575</v>
          </cell>
          <cell r="D867">
            <v>20131.575</v>
          </cell>
          <cell r="E867">
            <v>20131.575</v>
          </cell>
          <cell r="F867">
            <v>20131.575</v>
          </cell>
          <cell r="G867">
            <v>20131.575</v>
          </cell>
          <cell r="H867">
            <v>20131.575</v>
          </cell>
          <cell r="I867">
            <v>20131.575</v>
          </cell>
          <cell r="J867">
            <v>20131.575</v>
          </cell>
          <cell r="K867">
            <v>20131.575</v>
          </cell>
          <cell r="L867">
            <v>20131.575</v>
          </cell>
          <cell r="M867">
            <v>20131.575</v>
          </cell>
          <cell r="N867">
            <v>20131.575</v>
          </cell>
          <cell r="O867">
            <v>20131.575</v>
          </cell>
        </row>
        <row r="868">
          <cell r="A868">
            <v>20131.575</v>
          </cell>
          <cell r="B868">
            <v>20131.575</v>
          </cell>
          <cell r="C868">
            <v>20131.575</v>
          </cell>
          <cell r="D868">
            <v>20131.575</v>
          </cell>
          <cell r="E868">
            <v>20131.575</v>
          </cell>
          <cell r="F868">
            <v>20131.575</v>
          </cell>
          <cell r="G868">
            <v>20131.575</v>
          </cell>
          <cell r="H868">
            <v>20131.575</v>
          </cell>
          <cell r="I868">
            <v>20131.575</v>
          </cell>
          <cell r="J868">
            <v>20131.575</v>
          </cell>
          <cell r="K868">
            <v>20131.575</v>
          </cell>
          <cell r="L868">
            <v>20131.575</v>
          </cell>
          <cell r="M868">
            <v>20131.575</v>
          </cell>
          <cell r="N868">
            <v>20131.575</v>
          </cell>
          <cell r="O868">
            <v>20131.575</v>
          </cell>
        </row>
        <row r="869">
          <cell r="A869">
            <v>20131.575</v>
          </cell>
          <cell r="B869">
            <v>20131.575</v>
          </cell>
          <cell r="C869">
            <v>20131.575</v>
          </cell>
          <cell r="D869">
            <v>20131.575</v>
          </cell>
          <cell r="E869">
            <v>20131.575</v>
          </cell>
          <cell r="F869">
            <v>20131.575</v>
          </cell>
          <cell r="G869">
            <v>20131.575</v>
          </cell>
          <cell r="H869">
            <v>20131.575</v>
          </cell>
          <cell r="I869">
            <v>20131.575</v>
          </cell>
          <cell r="J869">
            <v>20131.575</v>
          </cell>
          <cell r="K869">
            <v>20131.575</v>
          </cell>
          <cell r="L869">
            <v>20131.575</v>
          </cell>
          <cell r="M869">
            <v>20131.575</v>
          </cell>
          <cell r="N869">
            <v>20131.575</v>
          </cell>
          <cell r="O869">
            <v>20131.575</v>
          </cell>
        </row>
        <row r="870">
          <cell r="A870">
            <v>20131.575</v>
          </cell>
          <cell r="B870">
            <v>20131.575</v>
          </cell>
          <cell r="C870">
            <v>20131.575</v>
          </cell>
          <cell r="D870">
            <v>20131.575</v>
          </cell>
          <cell r="E870">
            <v>20131.575</v>
          </cell>
          <cell r="F870">
            <v>20131.575</v>
          </cell>
          <cell r="G870">
            <v>20131.575</v>
          </cell>
          <cell r="H870">
            <v>20131.575</v>
          </cell>
          <cell r="I870">
            <v>20131.575</v>
          </cell>
          <cell r="J870">
            <v>20131.575</v>
          </cell>
          <cell r="K870">
            <v>20131.575</v>
          </cell>
          <cell r="L870">
            <v>20131.575</v>
          </cell>
          <cell r="M870">
            <v>20131.575</v>
          </cell>
          <cell r="N870">
            <v>20131.575</v>
          </cell>
          <cell r="O870">
            <v>20131.575</v>
          </cell>
        </row>
        <row r="871">
          <cell r="A871">
            <v>20131.575</v>
          </cell>
          <cell r="B871">
            <v>20131.575</v>
          </cell>
          <cell r="C871">
            <v>20131.575</v>
          </cell>
          <cell r="D871">
            <v>20131.575</v>
          </cell>
          <cell r="E871">
            <v>20131.575</v>
          </cell>
          <cell r="F871">
            <v>20131.575</v>
          </cell>
          <cell r="G871">
            <v>20131.575</v>
          </cell>
          <cell r="H871">
            <v>20131.575</v>
          </cell>
          <cell r="I871">
            <v>20131.575</v>
          </cell>
          <cell r="J871">
            <v>20131.575</v>
          </cell>
          <cell r="K871">
            <v>20131.575</v>
          </cell>
          <cell r="L871">
            <v>20131.575</v>
          </cell>
          <cell r="M871">
            <v>20131.575</v>
          </cell>
          <cell r="N871">
            <v>20131.575</v>
          </cell>
          <cell r="O871">
            <v>20131.575</v>
          </cell>
        </row>
        <row r="872">
          <cell r="A872">
            <v>20131.575</v>
          </cell>
          <cell r="B872">
            <v>20131.575</v>
          </cell>
          <cell r="C872">
            <v>20131.575</v>
          </cell>
          <cell r="D872">
            <v>20131.575</v>
          </cell>
          <cell r="E872">
            <v>20131.575</v>
          </cell>
          <cell r="F872">
            <v>20131.575</v>
          </cell>
          <cell r="G872">
            <v>20131.575</v>
          </cell>
          <cell r="H872">
            <v>20131.575</v>
          </cell>
          <cell r="I872">
            <v>20131.575</v>
          </cell>
          <cell r="J872">
            <v>20131.575</v>
          </cell>
          <cell r="K872">
            <v>20131.575</v>
          </cell>
          <cell r="L872">
            <v>20131.575</v>
          </cell>
          <cell r="M872">
            <v>20131.575</v>
          </cell>
          <cell r="N872">
            <v>20131.575</v>
          </cell>
          <cell r="O872">
            <v>20131.575</v>
          </cell>
        </row>
        <row r="873">
          <cell r="A873">
            <v>20131.575</v>
          </cell>
          <cell r="B873">
            <v>20131.575</v>
          </cell>
          <cell r="C873">
            <v>20131.575</v>
          </cell>
          <cell r="D873">
            <v>20131.575</v>
          </cell>
          <cell r="E873">
            <v>20131.575</v>
          </cell>
          <cell r="F873">
            <v>20131.575</v>
          </cell>
          <cell r="G873">
            <v>20131.575</v>
          </cell>
          <cell r="H873">
            <v>20131.575</v>
          </cell>
          <cell r="I873">
            <v>20131.575</v>
          </cell>
          <cell r="J873">
            <v>20131.575</v>
          </cell>
          <cell r="K873">
            <v>20131.575</v>
          </cell>
          <cell r="L873">
            <v>20131.575</v>
          </cell>
          <cell r="M873">
            <v>20131.575</v>
          </cell>
          <cell r="N873">
            <v>20131.575</v>
          </cell>
          <cell r="O873">
            <v>20131.575</v>
          </cell>
        </row>
        <row r="874">
          <cell r="A874">
            <v>20131.575</v>
          </cell>
          <cell r="B874">
            <v>20131.575</v>
          </cell>
          <cell r="C874">
            <v>20131.575</v>
          </cell>
          <cell r="D874">
            <v>20131.575</v>
          </cell>
          <cell r="E874">
            <v>20131.575</v>
          </cell>
          <cell r="F874">
            <v>20131.575</v>
          </cell>
          <cell r="G874">
            <v>20131.575</v>
          </cell>
          <cell r="H874">
            <v>20131.575</v>
          </cell>
          <cell r="I874">
            <v>20131.575</v>
          </cell>
          <cell r="J874">
            <v>20131.575</v>
          </cell>
          <cell r="K874">
            <v>20131.575</v>
          </cell>
          <cell r="L874">
            <v>20131.575</v>
          </cell>
          <cell r="M874">
            <v>20131.575</v>
          </cell>
          <cell r="N874">
            <v>20131.575</v>
          </cell>
          <cell r="O874">
            <v>20131.575</v>
          </cell>
        </row>
        <row r="875">
          <cell r="A875">
            <v>20131.575</v>
          </cell>
          <cell r="B875">
            <v>20131.575</v>
          </cell>
          <cell r="C875">
            <v>20131.575</v>
          </cell>
          <cell r="D875">
            <v>20131.575</v>
          </cell>
          <cell r="E875">
            <v>20131.575</v>
          </cell>
          <cell r="F875">
            <v>20131.575</v>
          </cell>
          <cell r="G875">
            <v>20131.575</v>
          </cell>
          <cell r="H875">
            <v>20131.575</v>
          </cell>
          <cell r="I875">
            <v>20131.575</v>
          </cell>
          <cell r="J875">
            <v>20131.575</v>
          </cell>
          <cell r="K875">
            <v>20131.575</v>
          </cell>
          <cell r="L875">
            <v>20131.575</v>
          </cell>
          <cell r="M875">
            <v>20131.575</v>
          </cell>
          <cell r="N875">
            <v>20131.575</v>
          </cell>
          <cell r="O875">
            <v>20131.575</v>
          </cell>
        </row>
        <row r="876">
          <cell r="A876">
            <v>20131.575</v>
          </cell>
          <cell r="B876">
            <v>20131.575</v>
          </cell>
          <cell r="C876">
            <v>20131.575</v>
          </cell>
          <cell r="D876">
            <v>20131.575</v>
          </cell>
          <cell r="E876">
            <v>20131.575</v>
          </cell>
          <cell r="F876">
            <v>20131.575</v>
          </cell>
          <cell r="G876">
            <v>20131.575</v>
          </cell>
          <cell r="H876">
            <v>20131.575</v>
          </cell>
          <cell r="I876">
            <v>20131.575</v>
          </cell>
          <cell r="J876">
            <v>20131.575</v>
          </cell>
          <cell r="K876">
            <v>20131.575</v>
          </cell>
          <cell r="L876">
            <v>20131.575</v>
          </cell>
          <cell r="M876">
            <v>20131.575</v>
          </cell>
          <cell r="N876">
            <v>20131.575</v>
          </cell>
          <cell r="O876">
            <v>20131.575</v>
          </cell>
        </row>
        <row r="877">
          <cell r="A877">
            <v>20131.575</v>
          </cell>
          <cell r="B877">
            <v>20131.575</v>
          </cell>
          <cell r="C877">
            <v>20131.575</v>
          </cell>
          <cell r="D877">
            <v>20131.575</v>
          </cell>
          <cell r="E877">
            <v>20131.575</v>
          </cell>
          <cell r="F877">
            <v>20131.575</v>
          </cell>
          <cell r="G877">
            <v>20131.575</v>
          </cell>
          <cell r="H877">
            <v>20131.575</v>
          </cell>
          <cell r="I877">
            <v>20131.575</v>
          </cell>
          <cell r="J877">
            <v>20131.575</v>
          </cell>
          <cell r="K877">
            <v>20131.575</v>
          </cell>
          <cell r="L877">
            <v>20131.575</v>
          </cell>
          <cell r="M877">
            <v>20131.575</v>
          </cell>
          <cell r="N877">
            <v>20131.575</v>
          </cell>
          <cell r="O877">
            <v>20131.575</v>
          </cell>
        </row>
        <row r="878">
          <cell r="A878">
            <v>20131.575</v>
          </cell>
          <cell r="B878">
            <v>20131.575</v>
          </cell>
          <cell r="C878">
            <v>20131.575</v>
          </cell>
          <cell r="D878">
            <v>20131.575</v>
          </cell>
          <cell r="E878">
            <v>20131.575</v>
          </cell>
          <cell r="F878">
            <v>20131.575</v>
          </cell>
          <cell r="G878">
            <v>20131.575</v>
          </cell>
          <cell r="H878">
            <v>20131.575</v>
          </cell>
          <cell r="I878">
            <v>20131.575</v>
          </cell>
          <cell r="J878">
            <v>20131.575</v>
          </cell>
          <cell r="K878">
            <v>20131.575</v>
          </cell>
          <cell r="L878">
            <v>20131.575</v>
          </cell>
          <cell r="M878">
            <v>20131.575</v>
          </cell>
          <cell r="N878">
            <v>20131.575</v>
          </cell>
          <cell r="O878">
            <v>20131.575</v>
          </cell>
        </row>
        <row r="879">
          <cell r="A879">
            <v>20131.575</v>
          </cell>
          <cell r="B879">
            <v>20131.575</v>
          </cell>
          <cell r="C879">
            <v>20131.575</v>
          </cell>
          <cell r="D879">
            <v>20131.575</v>
          </cell>
          <cell r="E879">
            <v>20131.575</v>
          </cell>
          <cell r="F879">
            <v>20131.575</v>
          </cell>
          <cell r="G879">
            <v>20131.575</v>
          </cell>
          <cell r="H879">
            <v>20131.575</v>
          </cell>
          <cell r="I879">
            <v>20131.575</v>
          </cell>
          <cell r="J879">
            <v>20131.575</v>
          </cell>
          <cell r="K879">
            <v>20131.575</v>
          </cell>
          <cell r="L879">
            <v>20131.575</v>
          </cell>
          <cell r="M879">
            <v>20131.575</v>
          </cell>
          <cell r="N879">
            <v>20131.575</v>
          </cell>
          <cell r="O879">
            <v>20131.575</v>
          </cell>
        </row>
        <row r="880">
          <cell r="A880">
            <v>20131.575</v>
          </cell>
          <cell r="B880">
            <v>20131.575</v>
          </cell>
          <cell r="C880">
            <v>20131.575</v>
          </cell>
          <cell r="D880">
            <v>20131.575</v>
          </cell>
          <cell r="E880">
            <v>20131.575</v>
          </cell>
          <cell r="F880">
            <v>20131.575</v>
          </cell>
          <cell r="G880">
            <v>20131.575</v>
          </cell>
          <cell r="H880">
            <v>20131.575</v>
          </cell>
          <cell r="I880">
            <v>20131.575</v>
          </cell>
          <cell r="J880">
            <v>20131.575</v>
          </cell>
          <cell r="K880">
            <v>20131.575</v>
          </cell>
          <cell r="L880">
            <v>20131.575</v>
          </cell>
          <cell r="M880">
            <v>20131.575</v>
          </cell>
          <cell r="N880">
            <v>20131.575</v>
          </cell>
          <cell r="O880">
            <v>20131.575</v>
          </cell>
        </row>
        <row r="881">
          <cell r="A881">
            <v>20131.575</v>
          </cell>
          <cell r="B881">
            <v>20131.575</v>
          </cell>
          <cell r="C881">
            <v>20131.575</v>
          </cell>
          <cell r="D881">
            <v>20131.575</v>
          </cell>
          <cell r="E881">
            <v>20131.575</v>
          </cell>
          <cell r="F881">
            <v>20131.575</v>
          </cell>
          <cell r="G881">
            <v>20131.575</v>
          </cell>
          <cell r="H881">
            <v>20131.575</v>
          </cell>
          <cell r="I881">
            <v>20131.575</v>
          </cell>
          <cell r="J881">
            <v>20131.575</v>
          </cell>
          <cell r="K881">
            <v>20131.575</v>
          </cell>
          <cell r="L881">
            <v>20131.575</v>
          </cell>
          <cell r="M881">
            <v>20131.575</v>
          </cell>
          <cell r="N881">
            <v>20131.575</v>
          </cell>
          <cell r="O881">
            <v>20131.575</v>
          </cell>
        </row>
        <row r="882">
          <cell r="A882">
            <v>20131.575</v>
          </cell>
          <cell r="B882">
            <v>20131.575</v>
          </cell>
          <cell r="C882">
            <v>20131.575</v>
          </cell>
          <cell r="D882">
            <v>20131.575</v>
          </cell>
          <cell r="E882">
            <v>20131.575</v>
          </cell>
          <cell r="F882">
            <v>20131.575</v>
          </cell>
          <cell r="G882">
            <v>20131.575</v>
          </cell>
          <cell r="H882">
            <v>20131.575</v>
          </cell>
          <cell r="I882">
            <v>20131.575</v>
          </cell>
          <cell r="J882">
            <v>20131.575</v>
          </cell>
          <cell r="K882">
            <v>20131.575</v>
          </cell>
          <cell r="L882">
            <v>20131.575</v>
          </cell>
          <cell r="M882">
            <v>20131.575</v>
          </cell>
          <cell r="N882">
            <v>20131.575</v>
          </cell>
          <cell r="O882">
            <v>20131.575</v>
          </cell>
        </row>
        <row r="883">
          <cell r="A883">
            <v>20131.575</v>
          </cell>
          <cell r="B883">
            <v>20131.575</v>
          </cell>
          <cell r="C883">
            <v>20131.575</v>
          </cell>
          <cell r="D883">
            <v>20131.575</v>
          </cell>
          <cell r="E883">
            <v>20131.575</v>
          </cell>
          <cell r="F883">
            <v>20131.575</v>
          </cell>
          <cell r="G883">
            <v>20131.575</v>
          </cell>
          <cell r="H883">
            <v>20131.575</v>
          </cell>
          <cell r="I883">
            <v>20131.575</v>
          </cell>
          <cell r="J883">
            <v>20131.575</v>
          </cell>
          <cell r="K883">
            <v>20131.575</v>
          </cell>
          <cell r="L883">
            <v>20131.575</v>
          </cell>
          <cell r="M883">
            <v>20131.575</v>
          </cell>
          <cell r="N883">
            <v>20131.575</v>
          </cell>
          <cell r="O883">
            <v>20131.575</v>
          </cell>
        </row>
        <row r="884">
          <cell r="A884">
            <v>20131.575</v>
          </cell>
          <cell r="B884">
            <v>20131.575</v>
          </cell>
          <cell r="C884">
            <v>20131.575</v>
          </cell>
          <cell r="D884">
            <v>20131.575</v>
          </cell>
          <cell r="E884">
            <v>20131.575</v>
          </cell>
          <cell r="F884">
            <v>20131.575</v>
          </cell>
          <cell r="G884">
            <v>20131.575</v>
          </cell>
          <cell r="H884">
            <v>20131.575</v>
          </cell>
          <cell r="I884">
            <v>20131.575</v>
          </cell>
          <cell r="J884">
            <v>20131.575</v>
          </cell>
          <cell r="K884">
            <v>20131.575</v>
          </cell>
          <cell r="L884">
            <v>20131.575</v>
          </cell>
          <cell r="M884">
            <v>20131.575</v>
          </cell>
          <cell r="N884">
            <v>20131.575</v>
          </cell>
          <cell r="O884">
            <v>20131.575</v>
          </cell>
        </row>
        <row r="885">
          <cell r="A885">
            <v>20131.575</v>
          </cell>
          <cell r="B885">
            <v>20131.575</v>
          </cell>
          <cell r="C885">
            <v>20131.575</v>
          </cell>
          <cell r="D885">
            <v>20131.575</v>
          </cell>
          <cell r="E885">
            <v>20131.575</v>
          </cell>
          <cell r="F885">
            <v>20131.575</v>
          </cell>
          <cell r="G885">
            <v>20131.575</v>
          </cell>
          <cell r="H885">
            <v>20131.575</v>
          </cell>
          <cell r="I885">
            <v>20131.575</v>
          </cell>
          <cell r="J885">
            <v>20131.575</v>
          </cell>
          <cell r="K885">
            <v>20131.575</v>
          </cell>
          <cell r="L885">
            <v>20131.575</v>
          </cell>
          <cell r="M885">
            <v>20131.575</v>
          </cell>
          <cell r="N885">
            <v>20131.575</v>
          </cell>
          <cell r="O885">
            <v>20131.575</v>
          </cell>
        </row>
        <row r="886">
          <cell r="A886">
            <v>20131.575</v>
          </cell>
          <cell r="B886">
            <v>20131.575</v>
          </cell>
          <cell r="C886">
            <v>20131.575</v>
          </cell>
          <cell r="D886">
            <v>20131.575</v>
          </cell>
          <cell r="E886">
            <v>20131.575</v>
          </cell>
          <cell r="F886">
            <v>20131.575</v>
          </cell>
          <cell r="G886">
            <v>20131.575</v>
          </cell>
          <cell r="H886">
            <v>20131.575</v>
          </cell>
          <cell r="I886">
            <v>20131.575</v>
          </cell>
          <cell r="J886">
            <v>20131.575</v>
          </cell>
          <cell r="K886">
            <v>20131.575</v>
          </cell>
          <cell r="L886">
            <v>20131.575</v>
          </cell>
          <cell r="M886">
            <v>20131.575</v>
          </cell>
          <cell r="N886">
            <v>20131.575</v>
          </cell>
          <cell r="O886">
            <v>20131.575</v>
          </cell>
        </row>
        <row r="887">
          <cell r="A887">
            <v>20131.575</v>
          </cell>
          <cell r="B887">
            <v>20131.575</v>
          </cell>
          <cell r="C887">
            <v>20131.575</v>
          </cell>
          <cell r="D887">
            <v>20131.575</v>
          </cell>
          <cell r="E887">
            <v>20131.575</v>
          </cell>
          <cell r="F887">
            <v>20131.575</v>
          </cell>
          <cell r="G887">
            <v>20131.575</v>
          </cell>
          <cell r="H887">
            <v>20131.575</v>
          </cell>
          <cell r="I887">
            <v>20131.575</v>
          </cell>
          <cell r="J887">
            <v>20131.575</v>
          </cell>
          <cell r="K887">
            <v>20131.575</v>
          </cell>
          <cell r="L887">
            <v>20131.575</v>
          </cell>
          <cell r="M887">
            <v>20131.575</v>
          </cell>
          <cell r="N887">
            <v>20131.575</v>
          </cell>
          <cell r="O887">
            <v>20131.575</v>
          </cell>
        </row>
        <row r="888">
          <cell r="A888">
            <v>20131.575</v>
          </cell>
          <cell r="B888">
            <v>20131.575</v>
          </cell>
          <cell r="C888">
            <v>20131.575</v>
          </cell>
          <cell r="D888">
            <v>20131.575</v>
          </cell>
          <cell r="E888">
            <v>20131.575</v>
          </cell>
          <cell r="F888">
            <v>20131.575</v>
          </cell>
          <cell r="G888">
            <v>20131.575</v>
          </cell>
          <cell r="H888">
            <v>20131.575</v>
          </cell>
          <cell r="I888">
            <v>20131.575</v>
          </cell>
          <cell r="J888">
            <v>20131.575</v>
          </cell>
          <cell r="K888">
            <v>20131.575</v>
          </cell>
          <cell r="L888">
            <v>20131.575</v>
          </cell>
          <cell r="M888">
            <v>20131.575</v>
          </cell>
          <cell r="N888">
            <v>20131.575</v>
          </cell>
          <cell r="O888">
            <v>20131.575</v>
          </cell>
        </row>
        <row r="889">
          <cell r="A889">
            <v>20131.575</v>
          </cell>
          <cell r="B889">
            <v>20131.575</v>
          </cell>
          <cell r="C889">
            <v>20131.575</v>
          </cell>
          <cell r="D889">
            <v>20131.575</v>
          </cell>
          <cell r="E889">
            <v>20131.575</v>
          </cell>
          <cell r="F889">
            <v>20131.575</v>
          </cell>
          <cell r="G889">
            <v>20131.575</v>
          </cell>
          <cell r="H889">
            <v>20131.575</v>
          </cell>
          <cell r="I889">
            <v>20131.575</v>
          </cell>
          <cell r="J889">
            <v>20131.575</v>
          </cell>
          <cell r="K889">
            <v>20131.575</v>
          </cell>
          <cell r="L889">
            <v>20131.575</v>
          </cell>
          <cell r="M889">
            <v>20131.575</v>
          </cell>
          <cell r="N889">
            <v>20131.575</v>
          </cell>
          <cell r="O889">
            <v>20131.575</v>
          </cell>
        </row>
        <row r="890">
          <cell r="A890">
            <v>20131.575</v>
          </cell>
          <cell r="B890">
            <v>20131.575</v>
          </cell>
          <cell r="C890">
            <v>20131.575</v>
          </cell>
          <cell r="D890">
            <v>20131.575</v>
          </cell>
          <cell r="E890">
            <v>20131.575</v>
          </cell>
          <cell r="F890">
            <v>20131.575</v>
          </cell>
          <cell r="G890">
            <v>20131.575</v>
          </cell>
          <cell r="H890">
            <v>20131.575</v>
          </cell>
          <cell r="I890">
            <v>20131.575</v>
          </cell>
          <cell r="J890">
            <v>20131.575</v>
          </cell>
          <cell r="K890">
            <v>20131.575</v>
          </cell>
          <cell r="L890">
            <v>20131.575</v>
          </cell>
          <cell r="M890">
            <v>20131.575</v>
          </cell>
          <cell r="N890">
            <v>20131.575</v>
          </cell>
          <cell r="O890">
            <v>20131.575</v>
          </cell>
        </row>
        <row r="891">
          <cell r="A891">
            <v>20131.575</v>
          </cell>
          <cell r="B891">
            <v>20131.575</v>
          </cell>
          <cell r="C891">
            <v>20131.575</v>
          </cell>
          <cell r="D891">
            <v>20131.575</v>
          </cell>
          <cell r="E891">
            <v>20131.575</v>
          </cell>
          <cell r="F891">
            <v>20131.575</v>
          </cell>
          <cell r="G891">
            <v>20131.575</v>
          </cell>
          <cell r="H891">
            <v>20131.575</v>
          </cell>
          <cell r="I891">
            <v>20131.575</v>
          </cell>
          <cell r="J891">
            <v>20131.575</v>
          </cell>
          <cell r="K891">
            <v>20131.575</v>
          </cell>
          <cell r="L891">
            <v>20131.575</v>
          </cell>
          <cell r="M891">
            <v>20131.575</v>
          </cell>
          <cell r="N891">
            <v>20131.575</v>
          </cell>
          <cell r="O891">
            <v>20131.575</v>
          </cell>
        </row>
        <row r="892">
          <cell r="A892">
            <v>20131.575</v>
          </cell>
          <cell r="B892">
            <v>20131.575</v>
          </cell>
          <cell r="C892">
            <v>20131.575</v>
          </cell>
          <cell r="D892">
            <v>20131.575</v>
          </cell>
          <cell r="E892">
            <v>20131.575</v>
          </cell>
          <cell r="F892">
            <v>20131.575</v>
          </cell>
          <cell r="G892">
            <v>20131.575</v>
          </cell>
          <cell r="H892">
            <v>20131.575</v>
          </cell>
          <cell r="I892">
            <v>20131.575</v>
          </cell>
          <cell r="J892">
            <v>20131.575</v>
          </cell>
          <cell r="K892">
            <v>20131.575</v>
          </cell>
          <cell r="L892">
            <v>20131.575</v>
          </cell>
          <cell r="M892">
            <v>20131.575</v>
          </cell>
          <cell r="N892">
            <v>20131.575</v>
          </cell>
          <cell r="O892">
            <v>20131.575</v>
          </cell>
        </row>
        <row r="893">
          <cell r="A893">
            <v>20131.575</v>
          </cell>
          <cell r="B893">
            <v>20131.575</v>
          </cell>
          <cell r="C893">
            <v>20131.575</v>
          </cell>
          <cell r="D893">
            <v>20131.575</v>
          </cell>
          <cell r="E893">
            <v>20131.575</v>
          </cell>
          <cell r="F893">
            <v>20131.575</v>
          </cell>
          <cell r="G893">
            <v>20131.575</v>
          </cell>
          <cell r="H893">
            <v>20131.575</v>
          </cell>
          <cell r="I893">
            <v>20131.575</v>
          </cell>
          <cell r="J893">
            <v>20131.575</v>
          </cell>
          <cell r="K893">
            <v>20131.575</v>
          </cell>
          <cell r="L893">
            <v>20131.575</v>
          </cell>
          <cell r="M893">
            <v>20131.575</v>
          </cell>
          <cell r="N893">
            <v>20131.575</v>
          </cell>
          <cell r="O893">
            <v>20131.575</v>
          </cell>
        </row>
        <row r="894">
          <cell r="A894">
            <v>20131.575</v>
          </cell>
          <cell r="B894">
            <v>20131.575</v>
          </cell>
          <cell r="C894">
            <v>20131.575</v>
          </cell>
          <cell r="D894">
            <v>20131.575</v>
          </cell>
          <cell r="E894">
            <v>20131.575</v>
          </cell>
          <cell r="F894">
            <v>20131.575</v>
          </cell>
          <cell r="G894">
            <v>20131.575</v>
          </cell>
          <cell r="H894">
            <v>20131.575</v>
          </cell>
          <cell r="I894">
            <v>20131.575</v>
          </cell>
          <cell r="J894">
            <v>20131.575</v>
          </cell>
          <cell r="K894">
            <v>20131.575</v>
          </cell>
          <cell r="L894">
            <v>20131.575</v>
          </cell>
          <cell r="M894">
            <v>20131.575</v>
          </cell>
          <cell r="N894">
            <v>20131.575</v>
          </cell>
          <cell r="O894">
            <v>20131.575</v>
          </cell>
        </row>
        <row r="895">
          <cell r="A895">
            <v>20131.575</v>
          </cell>
          <cell r="B895">
            <v>20131.575</v>
          </cell>
          <cell r="C895">
            <v>20131.575</v>
          </cell>
          <cell r="D895">
            <v>20131.575</v>
          </cell>
          <cell r="E895">
            <v>20131.575</v>
          </cell>
          <cell r="F895">
            <v>20131.575</v>
          </cell>
          <cell r="G895">
            <v>20131.575</v>
          </cell>
          <cell r="H895">
            <v>20131.575</v>
          </cell>
          <cell r="I895">
            <v>20131.575</v>
          </cell>
          <cell r="J895">
            <v>20131.575</v>
          </cell>
          <cell r="K895">
            <v>20131.575</v>
          </cell>
          <cell r="L895">
            <v>20131.575</v>
          </cell>
          <cell r="M895">
            <v>20131.575</v>
          </cell>
          <cell r="N895">
            <v>20131.575</v>
          </cell>
          <cell r="O895">
            <v>20131.575</v>
          </cell>
        </row>
        <row r="896">
          <cell r="A896">
            <v>20131.575</v>
          </cell>
          <cell r="B896">
            <v>20131.575</v>
          </cell>
          <cell r="C896">
            <v>20131.575</v>
          </cell>
          <cell r="D896">
            <v>20131.575</v>
          </cell>
          <cell r="E896">
            <v>20131.575</v>
          </cell>
          <cell r="F896">
            <v>20131.575</v>
          </cell>
          <cell r="G896">
            <v>20131.575</v>
          </cell>
          <cell r="H896">
            <v>20131.575</v>
          </cell>
          <cell r="I896">
            <v>20131.575</v>
          </cell>
          <cell r="J896">
            <v>20131.575</v>
          </cell>
          <cell r="K896">
            <v>20131.575</v>
          </cell>
          <cell r="L896">
            <v>20131.575</v>
          </cell>
          <cell r="M896">
            <v>20131.575</v>
          </cell>
          <cell r="N896">
            <v>20131.575</v>
          </cell>
          <cell r="O896">
            <v>20131.575</v>
          </cell>
        </row>
        <row r="897">
          <cell r="A897">
            <v>20131.575</v>
          </cell>
          <cell r="B897">
            <v>20131.575</v>
          </cell>
          <cell r="C897">
            <v>20131.575</v>
          </cell>
          <cell r="D897">
            <v>20131.575</v>
          </cell>
          <cell r="E897">
            <v>20131.575</v>
          </cell>
          <cell r="F897">
            <v>20131.575</v>
          </cell>
          <cell r="G897">
            <v>20131.575</v>
          </cell>
          <cell r="H897">
            <v>20131.575</v>
          </cell>
          <cell r="I897">
            <v>20131.575</v>
          </cell>
          <cell r="J897">
            <v>20131.575</v>
          </cell>
          <cell r="K897">
            <v>20131.575</v>
          </cell>
          <cell r="L897">
            <v>20131.575</v>
          </cell>
          <cell r="M897">
            <v>20131.575</v>
          </cell>
          <cell r="N897">
            <v>20131.575</v>
          </cell>
          <cell r="O897">
            <v>20131.575</v>
          </cell>
        </row>
        <row r="898">
          <cell r="A898">
            <v>20131.575</v>
          </cell>
          <cell r="B898">
            <v>20131.575</v>
          </cell>
          <cell r="C898">
            <v>20131.575</v>
          </cell>
          <cell r="D898">
            <v>20131.575</v>
          </cell>
          <cell r="E898">
            <v>20131.575</v>
          </cell>
          <cell r="F898">
            <v>20131.575</v>
          </cell>
          <cell r="G898">
            <v>20131.575</v>
          </cell>
          <cell r="H898">
            <v>20131.575</v>
          </cell>
          <cell r="I898">
            <v>20131.575</v>
          </cell>
          <cell r="J898">
            <v>20131.575</v>
          </cell>
          <cell r="K898">
            <v>20131.575</v>
          </cell>
          <cell r="L898">
            <v>20131.575</v>
          </cell>
          <cell r="M898">
            <v>20131.575</v>
          </cell>
          <cell r="N898">
            <v>20131.575</v>
          </cell>
          <cell r="O898">
            <v>20131.575</v>
          </cell>
        </row>
        <row r="899">
          <cell r="A899">
            <v>20131.575</v>
          </cell>
          <cell r="B899">
            <v>20131.575</v>
          </cell>
          <cell r="C899">
            <v>20131.575</v>
          </cell>
          <cell r="D899">
            <v>20131.575</v>
          </cell>
          <cell r="E899">
            <v>20131.575</v>
          </cell>
          <cell r="F899">
            <v>20131.575</v>
          </cell>
          <cell r="G899">
            <v>20131.575</v>
          </cell>
          <cell r="H899">
            <v>20131.575</v>
          </cell>
          <cell r="I899">
            <v>20131.575</v>
          </cell>
          <cell r="J899">
            <v>20131.575</v>
          </cell>
          <cell r="K899">
            <v>20131.575</v>
          </cell>
          <cell r="L899">
            <v>20131.575</v>
          </cell>
          <cell r="M899">
            <v>20131.575</v>
          </cell>
          <cell r="N899">
            <v>20131.575</v>
          </cell>
          <cell r="O899">
            <v>20131.575</v>
          </cell>
        </row>
        <row r="900">
          <cell r="A900">
            <v>20131.575</v>
          </cell>
          <cell r="B900">
            <v>20131.575</v>
          </cell>
          <cell r="C900">
            <v>20131.575</v>
          </cell>
          <cell r="D900">
            <v>20131.575</v>
          </cell>
          <cell r="E900">
            <v>20131.575</v>
          </cell>
          <cell r="F900">
            <v>20131.575</v>
          </cell>
          <cell r="G900">
            <v>20131.575</v>
          </cell>
          <cell r="H900">
            <v>20131.575</v>
          </cell>
          <cell r="I900">
            <v>20131.575</v>
          </cell>
          <cell r="J900">
            <v>20131.575</v>
          </cell>
          <cell r="K900">
            <v>20131.575</v>
          </cell>
          <cell r="L900">
            <v>20131.575</v>
          </cell>
          <cell r="M900">
            <v>20131.575</v>
          </cell>
          <cell r="N900">
            <v>20131.575</v>
          </cell>
          <cell r="O900">
            <v>20131.575</v>
          </cell>
        </row>
        <row r="901">
          <cell r="A901">
            <v>20131.575</v>
          </cell>
          <cell r="B901">
            <v>20131.575</v>
          </cell>
          <cell r="C901">
            <v>20131.575</v>
          </cell>
          <cell r="D901">
            <v>20131.575</v>
          </cell>
          <cell r="E901">
            <v>20131.575</v>
          </cell>
          <cell r="F901">
            <v>20131.575</v>
          </cell>
          <cell r="G901">
            <v>20131.575</v>
          </cell>
          <cell r="H901">
            <v>20131.575</v>
          </cell>
          <cell r="I901">
            <v>20131.575</v>
          </cell>
          <cell r="J901">
            <v>20131.575</v>
          </cell>
          <cell r="K901">
            <v>20131.575</v>
          </cell>
          <cell r="L901">
            <v>20131.575</v>
          </cell>
          <cell r="M901">
            <v>20131.575</v>
          </cell>
          <cell r="N901">
            <v>20131.575</v>
          </cell>
          <cell r="O901">
            <v>20131.575</v>
          </cell>
        </row>
        <row r="902">
          <cell r="A902">
            <v>20131.575</v>
          </cell>
          <cell r="B902">
            <v>20131.575</v>
          </cell>
          <cell r="C902">
            <v>20131.575</v>
          </cell>
          <cell r="D902">
            <v>20131.575</v>
          </cell>
          <cell r="E902">
            <v>20131.575</v>
          </cell>
          <cell r="F902">
            <v>20131.575</v>
          </cell>
          <cell r="G902">
            <v>20131.575</v>
          </cell>
          <cell r="H902">
            <v>20131.575</v>
          </cell>
          <cell r="I902">
            <v>20131.575</v>
          </cell>
          <cell r="J902">
            <v>20131.575</v>
          </cell>
          <cell r="K902">
            <v>20131.575</v>
          </cell>
          <cell r="L902">
            <v>20131.575</v>
          </cell>
          <cell r="M902">
            <v>20131.575</v>
          </cell>
          <cell r="N902">
            <v>20131.575</v>
          </cell>
          <cell r="O902">
            <v>20131.575</v>
          </cell>
        </row>
        <row r="903">
          <cell r="A903">
            <v>20131.575</v>
          </cell>
          <cell r="B903">
            <v>20131.575</v>
          </cell>
          <cell r="C903">
            <v>20131.575</v>
          </cell>
          <cell r="D903">
            <v>20131.575</v>
          </cell>
          <cell r="E903">
            <v>20131.575</v>
          </cell>
          <cell r="F903">
            <v>20131.575</v>
          </cell>
          <cell r="G903">
            <v>20131.575</v>
          </cell>
          <cell r="H903">
            <v>20131.575</v>
          </cell>
          <cell r="I903">
            <v>20131.575</v>
          </cell>
          <cell r="J903">
            <v>20131.575</v>
          </cell>
          <cell r="K903">
            <v>20131.575</v>
          </cell>
          <cell r="L903">
            <v>20131.575</v>
          </cell>
          <cell r="M903">
            <v>20131.575</v>
          </cell>
          <cell r="N903">
            <v>20131.575</v>
          </cell>
          <cell r="O903">
            <v>20131.575</v>
          </cell>
        </row>
        <row r="904">
          <cell r="A904">
            <v>20131.575</v>
          </cell>
          <cell r="B904">
            <v>20131.575</v>
          </cell>
          <cell r="C904">
            <v>20131.575</v>
          </cell>
          <cell r="D904">
            <v>20131.575</v>
          </cell>
          <cell r="E904">
            <v>20131.575</v>
          </cell>
          <cell r="F904">
            <v>20131.575</v>
          </cell>
          <cell r="G904">
            <v>20131.575</v>
          </cell>
          <cell r="H904">
            <v>20131.575</v>
          </cell>
          <cell r="I904">
            <v>20131.575</v>
          </cell>
          <cell r="J904">
            <v>20131.575</v>
          </cell>
          <cell r="K904">
            <v>20131.575</v>
          </cell>
          <cell r="L904">
            <v>20131.575</v>
          </cell>
          <cell r="M904">
            <v>20131.575</v>
          </cell>
          <cell r="N904">
            <v>20131.575</v>
          </cell>
          <cell r="O904">
            <v>20131.575</v>
          </cell>
        </row>
        <row r="905">
          <cell r="A905">
            <v>20131.575</v>
          </cell>
          <cell r="B905">
            <v>20131.575</v>
          </cell>
          <cell r="C905">
            <v>20131.575</v>
          </cell>
          <cell r="D905">
            <v>20131.575</v>
          </cell>
          <cell r="E905">
            <v>20131.575</v>
          </cell>
          <cell r="F905">
            <v>20131.575</v>
          </cell>
          <cell r="G905">
            <v>20131.575</v>
          </cell>
          <cell r="H905">
            <v>20131.575</v>
          </cell>
          <cell r="I905">
            <v>20131.575</v>
          </cell>
          <cell r="J905">
            <v>20131.575</v>
          </cell>
          <cell r="K905">
            <v>20131.575</v>
          </cell>
          <cell r="L905">
            <v>20131.575</v>
          </cell>
          <cell r="M905">
            <v>20131.575</v>
          </cell>
          <cell r="N905">
            <v>20131.575</v>
          </cell>
          <cell r="O905">
            <v>20131.575</v>
          </cell>
        </row>
        <row r="906">
          <cell r="A906">
            <v>20131.575</v>
          </cell>
          <cell r="B906">
            <v>20131.575</v>
          </cell>
          <cell r="C906">
            <v>20131.575</v>
          </cell>
          <cell r="D906">
            <v>20131.575</v>
          </cell>
          <cell r="E906">
            <v>20131.575</v>
          </cell>
          <cell r="F906">
            <v>20131.575</v>
          </cell>
          <cell r="G906">
            <v>20131.575</v>
          </cell>
          <cell r="H906">
            <v>20131.575</v>
          </cell>
          <cell r="I906">
            <v>20131.575</v>
          </cell>
          <cell r="J906">
            <v>20131.575</v>
          </cell>
          <cell r="K906">
            <v>20131.575</v>
          </cell>
          <cell r="L906">
            <v>20131.575</v>
          </cell>
          <cell r="M906">
            <v>20131.575</v>
          </cell>
          <cell r="N906">
            <v>20131.575</v>
          </cell>
          <cell r="O906">
            <v>20131.575</v>
          </cell>
        </row>
        <row r="907">
          <cell r="A907">
            <v>20131.575</v>
          </cell>
          <cell r="B907">
            <v>20131.575</v>
          </cell>
          <cell r="C907">
            <v>20131.575</v>
          </cell>
          <cell r="D907">
            <v>20131.575</v>
          </cell>
          <cell r="E907">
            <v>20131.575</v>
          </cell>
          <cell r="F907">
            <v>20131.575</v>
          </cell>
          <cell r="G907">
            <v>20131.575</v>
          </cell>
          <cell r="H907">
            <v>20131.575</v>
          </cell>
          <cell r="I907">
            <v>20131.575</v>
          </cell>
          <cell r="J907">
            <v>20131.575</v>
          </cell>
          <cell r="K907">
            <v>20131.575</v>
          </cell>
          <cell r="L907">
            <v>20131.575</v>
          </cell>
          <cell r="M907">
            <v>20131.575</v>
          </cell>
          <cell r="N907">
            <v>20131.575</v>
          </cell>
          <cell r="O907">
            <v>20131.575</v>
          </cell>
        </row>
        <row r="908">
          <cell r="A908">
            <v>20131.575</v>
          </cell>
          <cell r="B908">
            <v>20131.575</v>
          </cell>
          <cell r="C908">
            <v>20131.575</v>
          </cell>
          <cell r="D908">
            <v>20131.575</v>
          </cell>
          <cell r="E908">
            <v>20131.575</v>
          </cell>
          <cell r="F908">
            <v>20131.575</v>
          </cell>
          <cell r="G908">
            <v>20131.575</v>
          </cell>
          <cell r="H908">
            <v>20131.575</v>
          </cell>
          <cell r="I908">
            <v>20131.575</v>
          </cell>
          <cell r="J908">
            <v>20131.575</v>
          </cell>
          <cell r="K908">
            <v>20131.575</v>
          </cell>
          <cell r="L908">
            <v>20131.575</v>
          </cell>
          <cell r="M908">
            <v>20131.575</v>
          </cell>
          <cell r="N908">
            <v>20131.575</v>
          </cell>
          <cell r="O908">
            <v>20131.575</v>
          </cell>
        </row>
        <row r="909">
          <cell r="A909">
            <v>20131.575</v>
          </cell>
          <cell r="B909">
            <v>20131.575</v>
          </cell>
          <cell r="C909">
            <v>20131.575</v>
          </cell>
          <cell r="D909">
            <v>20131.575</v>
          </cell>
          <cell r="E909">
            <v>20131.575</v>
          </cell>
          <cell r="F909">
            <v>20131.575</v>
          </cell>
          <cell r="G909">
            <v>20131.575</v>
          </cell>
          <cell r="H909">
            <v>20131.575</v>
          </cell>
          <cell r="I909">
            <v>20131.575</v>
          </cell>
          <cell r="J909">
            <v>20131.575</v>
          </cell>
          <cell r="K909">
            <v>20131.575</v>
          </cell>
          <cell r="L909">
            <v>20131.575</v>
          </cell>
          <cell r="M909">
            <v>20131.575</v>
          </cell>
          <cell r="N909">
            <v>20131.575</v>
          </cell>
          <cell r="O909">
            <v>20131.575</v>
          </cell>
        </row>
        <row r="910">
          <cell r="A910">
            <v>20131.575</v>
          </cell>
          <cell r="B910">
            <v>20131.575</v>
          </cell>
          <cell r="C910">
            <v>20131.575</v>
          </cell>
          <cell r="D910">
            <v>20131.575</v>
          </cell>
          <cell r="E910">
            <v>20131.575</v>
          </cell>
          <cell r="F910">
            <v>20131.575</v>
          </cell>
          <cell r="G910">
            <v>20131.575</v>
          </cell>
          <cell r="H910">
            <v>20131.575</v>
          </cell>
          <cell r="I910">
            <v>20131.575</v>
          </cell>
          <cell r="J910">
            <v>20131.575</v>
          </cell>
          <cell r="K910">
            <v>20131.575</v>
          </cell>
          <cell r="L910">
            <v>20131.575</v>
          </cell>
          <cell r="M910">
            <v>20131.575</v>
          </cell>
          <cell r="N910">
            <v>20131.575</v>
          </cell>
          <cell r="O910">
            <v>20131.575</v>
          </cell>
        </row>
        <row r="911">
          <cell r="A911">
            <v>20131.575</v>
          </cell>
          <cell r="B911">
            <v>20131.575</v>
          </cell>
          <cell r="C911">
            <v>20131.575</v>
          </cell>
          <cell r="D911">
            <v>20131.575</v>
          </cell>
          <cell r="E911">
            <v>20131.575</v>
          </cell>
          <cell r="F911">
            <v>20131.575</v>
          </cell>
          <cell r="G911">
            <v>20131.575</v>
          </cell>
          <cell r="H911">
            <v>20131.575</v>
          </cell>
          <cell r="I911">
            <v>20131.575</v>
          </cell>
          <cell r="J911">
            <v>20131.575</v>
          </cell>
          <cell r="K911">
            <v>20131.575</v>
          </cell>
          <cell r="L911">
            <v>20131.575</v>
          </cell>
          <cell r="M911">
            <v>20131.575</v>
          </cell>
          <cell r="N911">
            <v>20131.575</v>
          </cell>
          <cell r="O911">
            <v>20131.575</v>
          </cell>
        </row>
        <row r="912">
          <cell r="A912">
            <v>20131.575</v>
          </cell>
          <cell r="B912">
            <v>20131.575</v>
          </cell>
          <cell r="C912">
            <v>20131.575</v>
          </cell>
          <cell r="D912">
            <v>20131.575</v>
          </cell>
          <cell r="E912">
            <v>20131.575</v>
          </cell>
          <cell r="F912">
            <v>20131.575</v>
          </cell>
          <cell r="G912">
            <v>20131.575</v>
          </cell>
          <cell r="H912">
            <v>20131.575</v>
          </cell>
          <cell r="I912">
            <v>20131.575</v>
          </cell>
          <cell r="J912">
            <v>20131.575</v>
          </cell>
          <cell r="K912">
            <v>20131.575</v>
          </cell>
          <cell r="L912">
            <v>20131.575</v>
          </cell>
          <cell r="M912">
            <v>20131.575</v>
          </cell>
          <cell r="N912">
            <v>20131.575</v>
          </cell>
          <cell r="O912">
            <v>20131.575</v>
          </cell>
        </row>
        <row r="913">
          <cell r="A913">
            <v>20131.575</v>
          </cell>
          <cell r="B913">
            <v>20131.575</v>
          </cell>
          <cell r="C913">
            <v>20131.575</v>
          </cell>
          <cell r="D913">
            <v>20131.575</v>
          </cell>
          <cell r="E913">
            <v>20131.575</v>
          </cell>
          <cell r="F913">
            <v>20131.575</v>
          </cell>
          <cell r="G913">
            <v>20131.575</v>
          </cell>
          <cell r="H913">
            <v>20131.575</v>
          </cell>
          <cell r="I913">
            <v>20131.575</v>
          </cell>
          <cell r="J913">
            <v>20131.575</v>
          </cell>
          <cell r="K913">
            <v>20131.575</v>
          </cell>
          <cell r="L913">
            <v>20131.575</v>
          </cell>
          <cell r="M913">
            <v>20131.575</v>
          </cell>
          <cell r="N913">
            <v>20131.575</v>
          </cell>
          <cell r="O913">
            <v>20131.575</v>
          </cell>
        </row>
        <row r="914">
          <cell r="A914">
            <v>20131.575</v>
          </cell>
          <cell r="B914">
            <v>20131.575</v>
          </cell>
          <cell r="C914">
            <v>20131.575</v>
          </cell>
          <cell r="D914">
            <v>20131.575</v>
          </cell>
          <cell r="E914">
            <v>20131.575</v>
          </cell>
          <cell r="F914">
            <v>20131.575</v>
          </cell>
          <cell r="G914">
            <v>20131.575</v>
          </cell>
          <cell r="H914">
            <v>20131.575</v>
          </cell>
          <cell r="I914">
            <v>20131.575</v>
          </cell>
          <cell r="J914">
            <v>20131.575</v>
          </cell>
          <cell r="K914">
            <v>20131.575</v>
          </cell>
          <cell r="L914">
            <v>20131.575</v>
          </cell>
          <cell r="M914">
            <v>20131.575</v>
          </cell>
          <cell r="N914">
            <v>20131.575</v>
          </cell>
          <cell r="O914">
            <v>20131.575</v>
          </cell>
        </row>
        <row r="915">
          <cell r="A915">
            <v>20131.575</v>
          </cell>
          <cell r="B915">
            <v>20131.575</v>
          </cell>
          <cell r="C915">
            <v>20131.575</v>
          </cell>
          <cell r="D915">
            <v>20131.575</v>
          </cell>
          <cell r="E915">
            <v>20131.575</v>
          </cell>
          <cell r="F915">
            <v>20131.575</v>
          </cell>
          <cell r="G915">
            <v>20131.575</v>
          </cell>
          <cell r="H915">
            <v>20131.575</v>
          </cell>
          <cell r="I915">
            <v>20131.575</v>
          </cell>
          <cell r="J915">
            <v>20131.575</v>
          </cell>
          <cell r="K915">
            <v>20131.575</v>
          </cell>
          <cell r="L915">
            <v>20131.575</v>
          </cell>
          <cell r="M915">
            <v>20131.575</v>
          </cell>
          <cell r="N915">
            <v>20131.575</v>
          </cell>
          <cell r="O915">
            <v>20131.575</v>
          </cell>
        </row>
        <row r="916">
          <cell r="A916">
            <v>20131.575</v>
          </cell>
          <cell r="B916">
            <v>20131.575</v>
          </cell>
          <cell r="C916">
            <v>20131.575</v>
          </cell>
          <cell r="D916">
            <v>20131.575</v>
          </cell>
          <cell r="E916">
            <v>20131.575</v>
          </cell>
          <cell r="F916">
            <v>20131.575</v>
          </cell>
          <cell r="G916">
            <v>20131.575</v>
          </cell>
          <cell r="H916">
            <v>20131.575</v>
          </cell>
          <cell r="I916">
            <v>20131.575</v>
          </cell>
          <cell r="J916">
            <v>20131.575</v>
          </cell>
          <cell r="K916">
            <v>20131.575</v>
          </cell>
          <cell r="L916">
            <v>20131.575</v>
          </cell>
          <cell r="M916">
            <v>20131.575</v>
          </cell>
          <cell r="N916">
            <v>20131.575</v>
          </cell>
          <cell r="O916">
            <v>20131.575</v>
          </cell>
        </row>
        <row r="917">
          <cell r="A917">
            <v>20131.575</v>
          </cell>
          <cell r="B917">
            <v>20131.575</v>
          </cell>
          <cell r="C917">
            <v>20131.575</v>
          </cell>
          <cell r="D917">
            <v>20131.575</v>
          </cell>
          <cell r="E917">
            <v>20131.575</v>
          </cell>
          <cell r="F917">
            <v>20131.575</v>
          </cell>
          <cell r="G917">
            <v>20131.575</v>
          </cell>
          <cell r="H917">
            <v>20131.575</v>
          </cell>
          <cell r="I917">
            <v>20131.575</v>
          </cell>
          <cell r="J917">
            <v>20131.575</v>
          </cell>
          <cell r="K917">
            <v>20131.575</v>
          </cell>
          <cell r="L917">
            <v>20131.575</v>
          </cell>
          <cell r="M917">
            <v>20131.575</v>
          </cell>
          <cell r="N917">
            <v>20131.575</v>
          </cell>
          <cell r="O917">
            <v>20131.575</v>
          </cell>
        </row>
        <row r="918">
          <cell r="A918">
            <v>20131.575</v>
          </cell>
          <cell r="B918">
            <v>20131.575</v>
          </cell>
          <cell r="C918">
            <v>20131.575</v>
          </cell>
          <cell r="D918">
            <v>20131.575</v>
          </cell>
          <cell r="E918">
            <v>20131.575</v>
          </cell>
          <cell r="F918">
            <v>20131.575</v>
          </cell>
          <cell r="G918">
            <v>20131.575</v>
          </cell>
          <cell r="H918">
            <v>20131.575</v>
          </cell>
          <cell r="I918">
            <v>20131.575</v>
          </cell>
          <cell r="J918">
            <v>20131.575</v>
          </cell>
          <cell r="K918">
            <v>20131.575</v>
          </cell>
          <cell r="L918">
            <v>20131.575</v>
          </cell>
          <cell r="M918">
            <v>20131.575</v>
          </cell>
          <cell r="N918">
            <v>20131.575</v>
          </cell>
          <cell r="O918">
            <v>20131.575</v>
          </cell>
        </row>
        <row r="919">
          <cell r="A919">
            <v>20131.575</v>
          </cell>
          <cell r="B919">
            <v>20131.575</v>
          </cell>
          <cell r="C919">
            <v>20131.575</v>
          </cell>
          <cell r="D919">
            <v>20131.575</v>
          </cell>
          <cell r="E919">
            <v>20131.575</v>
          </cell>
          <cell r="F919">
            <v>20131.575</v>
          </cell>
          <cell r="G919">
            <v>20131.575</v>
          </cell>
          <cell r="H919">
            <v>20131.575</v>
          </cell>
          <cell r="I919">
            <v>20131.575</v>
          </cell>
          <cell r="J919">
            <v>20131.575</v>
          </cell>
          <cell r="K919">
            <v>20131.575</v>
          </cell>
          <cell r="L919">
            <v>20131.575</v>
          </cell>
          <cell r="M919">
            <v>20131.575</v>
          </cell>
          <cell r="N919">
            <v>20131.575</v>
          </cell>
          <cell r="O919">
            <v>20131.575</v>
          </cell>
        </row>
        <row r="920">
          <cell r="A920">
            <v>20131.575</v>
          </cell>
          <cell r="B920">
            <v>20131.575</v>
          </cell>
          <cell r="C920">
            <v>20131.575</v>
          </cell>
          <cell r="D920">
            <v>20131.575</v>
          </cell>
          <cell r="E920">
            <v>20131.575</v>
          </cell>
          <cell r="F920">
            <v>20131.575</v>
          </cell>
          <cell r="G920">
            <v>20131.575</v>
          </cell>
          <cell r="H920">
            <v>20131.575</v>
          </cell>
          <cell r="I920">
            <v>20131.575</v>
          </cell>
          <cell r="J920">
            <v>20131.575</v>
          </cell>
          <cell r="K920">
            <v>20131.575</v>
          </cell>
          <cell r="L920">
            <v>20131.575</v>
          </cell>
          <cell r="M920">
            <v>20131.575</v>
          </cell>
          <cell r="N920">
            <v>20131.575</v>
          </cell>
          <cell r="O920">
            <v>20131.575</v>
          </cell>
        </row>
        <row r="921">
          <cell r="A921">
            <v>20131.575</v>
          </cell>
          <cell r="B921">
            <v>20131.575</v>
          </cell>
          <cell r="C921">
            <v>20131.575</v>
          </cell>
          <cell r="D921">
            <v>20131.575</v>
          </cell>
          <cell r="E921">
            <v>20131.575</v>
          </cell>
          <cell r="F921">
            <v>20131.575</v>
          </cell>
          <cell r="G921">
            <v>20131.575</v>
          </cell>
          <cell r="H921">
            <v>20131.575</v>
          </cell>
          <cell r="I921">
            <v>20131.575</v>
          </cell>
          <cell r="J921">
            <v>20131.575</v>
          </cell>
          <cell r="K921">
            <v>20131.575</v>
          </cell>
          <cell r="L921">
            <v>20131.575</v>
          </cell>
          <cell r="M921">
            <v>20131.575</v>
          </cell>
          <cell r="N921">
            <v>20131.575</v>
          </cell>
          <cell r="O921">
            <v>20131.575</v>
          </cell>
        </row>
        <row r="922">
          <cell r="A922">
            <v>20131.575</v>
          </cell>
          <cell r="B922">
            <v>20131.575</v>
          </cell>
          <cell r="C922">
            <v>20131.575</v>
          </cell>
          <cell r="D922">
            <v>20131.575</v>
          </cell>
          <cell r="E922">
            <v>20131.575</v>
          </cell>
          <cell r="F922">
            <v>20131.575</v>
          </cell>
          <cell r="G922">
            <v>20131.575</v>
          </cell>
          <cell r="H922">
            <v>20131.575</v>
          </cell>
          <cell r="I922">
            <v>20131.575</v>
          </cell>
          <cell r="J922">
            <v>20131.575</v>
          </cell>
          <cell r="K922">
            <v>20131.575</v>
          </cell>
          <cell r="L922">
            <v>20131.575</v>
          </cell>
          <cell r="M922">
            <v>20131.575</v>
          </cell>
          <cell r="N922">
            <v>20131.575</v>
          </cell>
          <cell r="O922">
            <v>20131.575</v>
          </cell>
        </row>
        <row r="923">
          <cell r="A923">
            <v>20131.575</v>
          </cell>
          <cell r="B923">
            <v>20131.575</v>
          </cell>
          <cell r="C923">
            <v>20131.575</v>
          </cell>
          <cell r="D923">
            <v>20131.575</v>
          </cell>
          <cell r="E923">
            <v>20131.575</v>
          </cell>
          <cell r="F923">
            <v>20131.575</v>
          </cell>
          <cell r="G923">
            <v>20131.575</v>
          </cell>
          <cell r="H923">
            <v>20131.575</v>
          </cell>
          <cell r="I923">
            <v>20131.575</v>
          </cell>
          <cell r="J923">
            <v>20131.575</v>
          </cell>
          <cell r="K923">
            <v>20131.575</v>
          </cell>
          <cell r="L923">
            <v>20131.575</v>
          </cell>
          <cell r="M923">
            <v>20131.575</v>
          </cell>
          <cell r="N923">
            <v>20131.575</v>
          </cell>
          <cell r="O923">
            <v>20131.575</v>
          </cell>
        </row>
        <row r="924">
          <cell r="A924">
            <v>20131.575</v>
          </cell>
          <cell r="B924">
            <v>20131.575</v>
          </cell>
          <cell r="C924">
            <v>20131.575</v>
          </cell>
          <cell r="D924">
            <v>20131.575</v>
          </cell>
          <cell r="E924">
            <v>20131.575</v>
          </cell>
          <cell r="F924">
            <v>20131.575</v>
          </cell>
          <cell r="G924">
            <v>20131.575</v>
          </cell>
          <cell r="H924">
            <v>20131.575</v>
          </cell>
          <cell r="I924">
            <v>20131.575</v>
          </cell>
          <cell r="J924">
            <v>20131.575</v>
          </cell>
          <cell r="K924">
            <v>20131.575</v>
          </cell>
          <cell r="L924">
            <v>20131.575</v>
          </cell>
          <cell r="M924">
            <v>20131.575</v>
          </cell>
          <cell r="N924">
            <v>20131.575</v>
          </cell>
          <cell r="O924">
            <v>20131.575</v>
          </cell>
        </row>
        <row r="925">
          <cell r="A925">
            <v>20131.575</v>
          </cell>
          <cell r="B925">
            <v>20131.575</v>
          </cell>
          <cell r="C925">
            <v>20131.575</v>
          </cell>
          <cell r="D925">
            <v>20131.575</v>
          </cell>
          <cell r="E925">
            <v>20131.575</v>
          </cell>
          <cell r="F925">
            <v>20131.575</v>
          </cell>
          <cell r="G925">
            <v>20131.575</v>
          </cell>
          <cell r="H925">
            <v>20131.575</v>
          </cell>
          <cell r="I925">
            <v>20131.575</v>
          </cell>
          <cell r="J925">
            <v>20131.575</v>
          </cell>
          <cell r="K925">
            <v>20131.575</v>
          </cell>
          <cell r="L925">
            <v>20131.575</v>
          </cell>
          <cell r="M925">
            <v>20131.575</v>
          </cell>
          <cell r="N925">
            <v>20131.575</v>
          </cell>
          <cell r="O925">
            <v>20131.575</v>
          </cell>
        </row>
        <row r="926">
          <cell r="A926">
            <v>20131.575</v>
          </cell>
          <cell r="B926">
            <v>20131.575</v>
          </cell>
          <cell r="C926">
            <v>20131.575</v>
          </cell>
          <cell r="D926">
            <v>20131.575</v>
          </cell>
          <cell r="E926">
            <v>20131.575</v>
          </cell>
          <cell r="F926">
            <v>20131.575</v>
          </cell>
          <cell r="G926">
            <v>20131.575</v>
          </cell>
          <cell r="H926">
            <v>20131.575</v>
          </cell>
          <cell r="I926">
            <v>20131.575</v>
          </cell>
          <cell r="J926">
            <v>20131.575</v>
          </cell>
          <cell r="K926">
            <v>20131.575</v>
          </cell>
          <cell r="L926">
            <v>20131.575</v>
          </cell>
          <cell r="M926">
            <v>20131.575</v>
          </cell>
          <cell r="N926">
            <v>20131.575</v>
          </cell>
          <cell r="O926">
            <v>20131.575</v>
          </cell>
        </row>
        <row r="927">
          <cell r="A927">
            <v>20131.575</v>
          </cell>
          <cell r="B927">
            <v>20131.575</v>
          </cell>
          <cell r="C927">
            <v>20131.575</v>
          </cell>
          <cell r="D927">
            <v>20131.575</v>
          </cell>
          <cell r="E927">
            <v>20131.575</v>
          </cell>
          <cell r="F927">
            <v>20131.575</v>
          </cell>
          <cell r="G927">
            <v>20131.575</v>
          </cell>
          <cell r="H927">
            <v>20131.575</v>
          </cell>
          <cell r="I927">
            <v>20131.575</v>
          </cell>
          <cell r="J927">
            <v>20131.575</v>
          </cell>
          <cell r="K927">
            <v>20131.575</v>
          </cell>
          <cell r="L927">
            <v>20131.575</v>
          </cell>
          <cell r="M927">
            <v>20131.575</v>
          </cell>
          <cell r="N927">
            <v>20131.575</v>
          </cell>
          <cell r="O927">
            <v>20131.575</v>
          </cell>
        </row>
        <row r="928">
          <cell r="A928">
            <v>20131.575</v>
          </cell>
          <cell r="B928">
            <v>20131.575</v>
          </cell>
          <cell r="C928">
            <v>20131.575</v>
          </cell>
          <cell r="D928">
            <v>20131.575</v>
          </cell>
          <cell r="E928">
            <v>20131.575</v>
          </cell>
          <cell r="F928">
            <v>20131.575</v>
          </cell>
          <cell r="G928">
            <v>20131.575</v>
          </cell>
          <cell r="H928">
            <v>20131.575</v>
          </cell>
          <cell r="I928">
            <v>20131.575</v>
          </cell>
          <cell r="J928">
            <v>20131.575</v>
          </cell>
          <cell r="K928">
            <v>20131.575</v>
          </cell>
          <cell r="L928">
            <v>20131.575</v>
          </cell>
          <cell r="M928">
            <v>20131.575</v>
          </cell>
          <cell r="N928">
            <v>20131.575</v>
          </cell>
          <cell r="O928">
            <v>20131.575</v>
          </cell>
        </row>
        <row r="929">
          <cell r="A929">
            <v>20131.575</v>
          </cell>
          <cell r="B929">
            <v>20131.575</v>
          </cell>
          <cell r="C929">
            <v>20131.575</v>
          </cell>
          <cell r="D929">
            <v>20131.575</v>
          </cell>
          <cell r="E929">
            <v>20131.575</v>
          </cell>
          <cell r="F929">
            <v>20131.575</v>
          </cell>
          <cell r="G929">
            <v>20131.575</v>
          </cell>
          <cell r="H929">
            <v>20131.575</v>
          </cell>
          <cell r="I929">
            <v>20131.575</v>
          </cell>
          <cell r="J929">
            <v>20131.575</v>
          </cell>
          <cell r="K929">
            <v>20131.575</v>
          </cell>
          <cell r="L929">
            <v>20131.575</v>
          </cell>
          <cell r="M929">
            <v>20131.575</v>
          </cell>
          <cell r="N929">
            <v>20131.575</v>
          </cell>
          <cell r="O929">
            <v>20131.575</v>
          </cell>
        </row>
        <row r="930">
          <cell r="A930">
            <v>20131.575</v>
          </cell>
          <cell r="B930">
            <v>20131.575</v>
          </cell>
          <cell r="C930">
            <v>20131.575</v>
          </cell>
          <cell r="D930">
            <v>20131.575</v>
          </cell>
          <cell r="E930">
            <v>20131.575</v>
          </cell>
          <cell r="F930">
            <v>20131.575</v>
          </cell>
          <cell r="G930">
            <v>20131.575</v>
          </cell>
          <cell r="H930">
            <v>20131.575</v>
          </cell>
          <cell r="I930">
            <v>20131.575</v>
          </cell>
          <cell r="J930">
            <v>20131.575</v>
          </cell>
          <cell r="K930">
            <v>20131.575</v>
          </cell>
          <cell r="L930">
            <v>20131.575</v>
          </cell>
          <cell r="M930">
            <v>20131.575</v>
          </cell>
          <cell r="N930">
            <v>20131.575</v>
          </cell>
          <cell r="O930">
            <v>20131.575</v>
          </cell>
        </row>
        <row r="931">
          <cell r="A931">
            <v>20131.575</v>
          </cell>
          <cell r="B931">
            <v>20131.575</v>
          </cell>
          <cell r="C931">
            <v>20131.575</v>
          </cell>
          <cell r="D931">
            <v>20131.575</v>
          </cell>
          <cell r="E931">
            <v>20131.575</v>
          </cell>
          <cell r="F931">
            <v>20131.575</v>
          </cell>
          <cell r="G931">
            <v>20131.575</v>
          </cell>
          <cell r="H931">
            <v>20131.575</v>
          </cell>
          <cell r="I931">
            <v>20131.575</v>
          </cell>
          <cell r="J931">
            <v>20131.575</v>
          </cell>
          <cell r="K931">
            <v>20131.575</v>
          </cell>
          <cell r="L931">
            <v>20131.575</v>
          </cell>
          <cell r="M931">
            <v>20131.575</v>
          </cell>
          <cell r="N931">
            <v>20131.575</v>
          </cell>
          <cell r="O931">
            <v>20131.575</v>
          </cell>
        </row>
        <row r="932">
          <cell r="A932">
            <v>20131.575</v>
          </cell>
          <cell r="B932">
            <v>20131.575</v>
          </cell>
          <cell r="C932">
            <v>20131.575</v>
          </cell>
          <cell r="D932">
            <v>20131.575</v>
          </cell>
          <cell r="E932">
            <v>20131.575</v>
          </cell>
          <cell r="F932">
            <v>20131.575</v>
          </cell>
          <cell r="G932">
            <v>20131.575</v>
          </cell>
          <cell r="H932">
            <v>20131.575</v>
          </cell>
          <cell r="I932">
            <v>20131.575</v>
          </cell>
          <cell r="J932">
            <v>20131.575</v>
          </cell>
          <cell r="K932">
            <v>20131.575</v>
          </cell>
          <cell r="L932">
            <v>20131.575</v>
          </cell>
          <cell r="M932">
            <v>20131.575</v>
          </cell>
          <cell r="N932">
            <v>20131.575</v>
          </cell>
          <cell r="O932">
            <v>20131.575</v>
          </cell>
        </row>
        <row r="933">
          <cell r="A933">
            <v>20131.575</v>
          </cell>
          <cell r="B933">
            <v>20131.575</v>
          </cell>
          <cell r="C933">
            <v>20131.575</v>
          </cell>
          <cell r="D933">
            <v>20131.575</v>
          </cell>
          <cell r="E933">
            <v>20131.575</v>
          </cell>
          <cell r="F933">
            <v>20131.575</v>
          </cell>
          <cell r="G933">
            <v>20131.575</v>
          </cell>
          <cell r="H933">
            <v>20131.575</v>
          </cell>
          <cell r="I933">
            <v>20131.575</v>
          </cell>
          <cell r="J933">
            <v>20131.575</v>
          </cell>
          <cell r="K933">
            <v>20131.575</v>
          </cell>
          <cell r="L933">
            <v>20131.575</v>
          </cell>
          <cell r="M933">
            <v>20131.575</v>
          </cell>
          <cell r="N933">
            <v>20131.575</v>
          </cell>
          <cell r="O933">
            <v>20131.575</v>
          </cell>
        </row>
        <row r="934">
          <cell r="A934">
            <v>20131.575</v>
          </cell>
          <cell r="B934">
            <v>20131.575</v>
          </cell>
          <cell r="C934">
            <v>20131.575</v>
          </cell>
          <cell r="D934">
            <v>20131.575</v>
          </cell>
          <cell r="E934">
            <v>20131.575</v>
          </cell>
          <cell r="F934">
            <v>20131.575</v>
          </cell>
          <cell r="G934">
            <v>20131.575</v>
          </cell>
          <cell r="H934">
            <v>20131.575</v>
          </cell>
          <cell r="I934">
            <v>20131.575</v>
          </cell>
          <cell r="J934">
            <v>20131.575</v>
          </cell>
          <cell r="K934">
            <v>20131.575</v>
          </cell>
          <cell r="L934">
            <v>20131.575</v>
          </cell>
          <cell r="M934">
            <v>20131.575</v>
          </cell>
          <cell r="N934">
            <v>20131.575</v>
          </cell>
          <cell r="O934">
            <v>20131.575</v>
          </cell>
        </row>
        <row r="935">
          <cell r="A935">
            <v>20131.575</v>
          </cell>
          <cell r="B935">
            <v>20131.575</v>
          </cell>
          <cell r="C935">
            <v>20131.575</v>
          </cell>
          <cell r="D935">
            <v>20131.575</v>
          </cell>
          <cell r="E935">
            <v>20131.575</v>
          </cell>
          <cell r="F935">
            <v>20131.575</v>
          </cell>
          <cell r="G935">
            <v>20131.575</v>
          </cell>
          <cell r="H935">
            <v>20131.575</v>
          </cell>
          <cell r="I935">
            <v>20131.575</v>
          </cell>
          <cell r="J935">
            <v>20131.575</v>
          </cell>
          <cell r="K935">
            <v>20131.575</v>
          </cell>
          <cell r="L935">
            <v>20131.575</v>
          </cell>
          <cell r="M935">
            <v>20131.575</v>
          </cell>
          <cell r="N935">
            <v>20131.575</v>
          </cell>
          <cell r="O935">
            <v>20131.575</v>
          </cell>
        </row>
        <row r="936">
          <cell r="A936">
            <v>20131.575</v>
          </cell>
          <cell r="B936">
            <v>20131.575</v>
          </cell>
          <cell r="C936">
            <v>20131.575</v>
          </cell>
          <cell r="D936">
            <v>20131.575</v>
          </cell>
          <cell r="E936">
            <v>20131.575</v>
          </cell>
          <cell r="F936">
            <v>20131.575</v>
          </cell>
          <cell r="G936">
            <v>20131.575</v>
          </cell>
          <cell r="H936">
            <v>20131.575</v>
          </cell>
          <cell r="I936">
            <v>20131.575</v>
          </cell>
          <cell r="J936">
            <v>20131.575</v>
          </cell>
          <cell r="K936">
            <v>20131.575</v>
          </cell>
          <cell r="L936">
            <v>20131.575</v>
          </cell>
          <cell r="M936">
            <v>20131.575</v>
          </cell>
          <cell r="N936">
            <v>20131.575</v>
          </cell>
          <cell r="O936">
            <v>20131.575</v>
          </cell>
        </row>
        <row r="937">
          <cell r="A937">
            <v>20131.575</v>
          </cell>
          <cell r="B937">
            <v>20131.575</v>
          </cell>
          <cell r="C937">
            <v>20131.575</v>
          </cell>
          <cell r="D937">
            <v>20131.575</v>
          </cell>
          <cell r="E937">
            <v>20131.575</v>
          </cell>
          <cell r="F937">
            <v>20131.575</v>
          </cell>
          <cell r="G937">
            <v>20131.575</v>
          </cell>
          <cell r="H937">
            <v>20131.575</v>
          </cell>
          <cell r="I937">
            <v>20131.575</v>
          </cell>
          <cell r="J937">
            <v>20131.575</v>
          </cell>
          <cell r="K937">
            <v>20131.575</v>
          </cell>
          <cell r="L937">
            <v>20131.575</v>
          </cell>
          <cell r="M937">
            <v>20131.575</v>
          </cell>
          <cell r="N937">
            <v>20131.575</v>
          </cell>
          <cell r="O937">
            <v>20131.575</v>
          </cell>
        </row>
        <row r="938">
          <cell r="A938">
            <v>20131.575</v>
          </cell>
          <cell r="B938">
            <v>20131.575</v>
          </cell>
          <cell r="C938">
            <v>20131.575</v>
          </cell>
          <cell r="D938">
            <v>20131.575</v>
          </cell>
          <cell r="E938">
            <v>20131.575</v>
          </cell>
          <cell r="F938">
            <v>20131.575</v>
          </cell>
          <cell r="G938">
            <v>20131.575</v>
          </cell>
          <cell r="H938">
            <v>20131.575</v>
          </cell>
          <cell r="I938">
            <v>20131.575</v>
          </cell>
          <cell r="J938">
            <v>20131.575</v>
          </cell>
          <cell r="K938">
            <v>20131.575</v>
          </cell>
          <cell r="L938">
            <v>20131.575</v>
          </cell>
          <cell r="M938">
            <v>20131.575</v>
          </cell>
          <cell r="N938">
            <v>20131.575</v>
          </cell>
          <cell r="O938">
            <v>20131.575</v>
          </cell>
        </row>
        <row r="939">
          <cell r="A939">
            <v>20131.575</v>
          </cell>
          <cell r="B939">
            <v>20131.575</v>
          </cell>
          <cell r="C939">
            <v>20131.575</v>
          </cell>
          <cell r="D939">
            <v>20131.575</v>
          </cell>
          <cell r="E939">
            <v>20131.575</v>
          </cell>
          <cell r="F939">
            <v>20131.575</v>
          </cell>
          <cell r="G939">
            <v>20131.575</v>
          </cell>
          <cell r="H939">
            <v>20131.575</v>
          </cell>
          <cell r="I939">
            <v>20131.575</v>
          </cell>
          <cell r="J939">
            <v>20131.575</v>
          </cell>
          <cell r="K939">
            <v>20131.575</v>
          </cell>
          <cell r="L939">
            <v>20131.575</v>
          </cell>
          <cell r="M939">
            <v>20131.575</v>
          </cell>
          <cell r="N939">
            <v>20131.575</v>
          </cell>
          <cell r="O939">
            <v>20131.575</v>
          </cell>
        </row>
        <row r="940">
          <cell r="A940">
            <v>20131.575</v>
          </cell>
          <cell r="B940">
            <v>20131.575</v>
          </cell>
          <cell r="C940">
            <v>20131.575</v>
          </cell>
          <cell r="D940">
            <v>20131.575</v>
          </cell>
          <cell r="E940">
            <v>20131.575</v>
          </cell>
          <cell r="F940">
            <v>20131.575</v>
          </cell>
          <cell r="G940">
            <v>20131.575</v>
          </cell>
          <cell r="H940">
            <v>20131.575</v>
          </cell>
          <cell r="I940">
            <v>20131.575</v>
          </cell>
          <cell r="J940">
            <v>20131.575</v>
          </cell>
          <cell r="K940">
            <v>20131.575</v>
          </cell>
          <cell r="L940">
            <v>20131.575</v>
          </cell>
          <cell r="M940">
            <v>20131.575</v>
          </cell>
          <cell r="N940">
            <v>20131.575</v>
          </cell>
          <cell r="O940">
            <v>20131.575</v>
          </cell>
        </row>
        <row r="941">
          <cell r="A941">
            <v>20131.575</v>
          </cell>
          <cell r="B941">
            <v>20131.575</v>
          </cell>
          <cell r="C941">
            <v>20131.575</v>
          </cell>
          <cell r="D941">
            <v>20131.575</v>
          </cell>
          <cell r="E941">
            <v>20131.575</v>
          </cell>
          <cell r="F941">
            <v>20131.575</v>
          </cell>
          <cell r="G941">
            <v>20131.575</v>
          </cell>
          <cell r="H941">
            <v>20131.575</v>
          </cell>
          <cell r="I941">
            <v>20131.575</v>
          </cell>
          <cell r="J941">
            <v>20131.575</v>
          </cell>
          <cell r="K941">
            <v>20131.575</v>
          </cell>
          <cell r="L941">
            <v>20131.575</v>
          </cell>
          <cell r="M941">
            <v>20131.575</v>
          </cell>
          <cell r="N941">
            <v>20131.575</v>
          </cell>
          <cell r="O941">
            <v>20131.575</v>
          </cell>
        </row>
        <row r="942">
          <cell r="A942">
            <v>20131.575</v>
          </cell>
          <cell r="B942">
            <v>20131.575</v>
          </cell>
          <cell r="C942">
            <v>20131.575</v>
          </cell>
          <cell r="D942">
            <v>20131.575</v>
          </cell>
          <cell r="E942">
            <v>20131.575</v>
          </cell>
          <cell r="F942">
            <v>20131.575</v>
          </cell>
          <cell r="G942">
            <v>20131.575</v>
          </cell>
          <cell r="H942">
            <v>20131.575</v>
          </cell>
          <cell r="I942">
            <v>20131.575</v>
          </cell>
          <cell r="J942">
            <v>20131.575</v>
          </cell>
          <cell r="K942">
            <v>20131.575</v>
          </cell>
          <cell r="L942">
            <v>20131.575</v>
          </cell>
          <cell r="M942">
            <v>20131.575</v>
          </cell>
          <cell r="N942">
            <v>20131.575</v>
          </cell>
          <cell r="O942">
            <v>20131.575</v>
          </cell>
        </row>
        <row r="943">
          <cell r="A943">
            <v>20131.575</v>
          </cell>
          <cell r="B943">
            <v>20131.575</v>
          </cell>
          <cell r="C943">
            <v>20131.575</v>
          </cell>
          <cell r="D943">
            <v>20131.575</v>
          </cell>
          <cell r="E943">
            <v>20131.575</v>
          </cell>
          <cell r="F943">
            <v>20131.575</v>
          </cell>
          <cell r="G943">
            <v>20131.575</v>
          </cell>
          <cell r="H943">
            <v>20131.575</v>
          </cell>
          <cell r="I943">
            <v>20131.575</v>
          </cell>
          <cell r="J943">
            <v>20131.575</v>
          </cell>
          <cell r="K943">
            <v>20131.575</v>
          </cell>
          <cell r="L943">
            <v>20131.575</v>
          </cell>
          <cell r="M943">
            <v>20131.575</v>
          </cell>
          <cell r="N943">
            <v>20131.575</v>
          </cell>
          <cell r="O943">
            <v>20131.575</v>
          </cell>
        </row>
        <row r="944">
          <cell r="A944">
            <v>20131.575</v>
          </cell>
          <cell r="B944">
            <v>20131.575</v>
          </cell>
          <cell r="C944">
            <v>20131.575</v>
          </cell>
          <cell r="D944">
            <v>20131.575</v>
          </cell>
          <cell r="E944">
            <v>20131.575</v>
          </cell>
          <cell r="F944">
            <v>20131.575</v>
          </cell>
          <cell r="G944">
            <v>20131.575</v>
          </cell>
          <cell r="H944">
            <v>20131.575</v>
          </cell>
          <cell r="I944">
            <v>20131.575</v>
          </cell>
          <cell r="J944">
            <v>20131.575</v>
          </cell>
          <cell r="K944">
            <v>20131.575</v>
          </cell>
          <cell r="L944">
            <v>20131.575</v>
          </cell>
          <cell r="M944">
            <v>20131.575</v>
          </cell>
          <cell r="N944">
            <v>20131.575</v>
          </cell>
          <cell r="O944">
            <v>20131.575</v>
          </cell>
        </row>
        <row r="945">
          <cell r="A945">
            <v>20131.575</v>
          </cell>
          <cell r="B945">
            <v>20131.575</v>
          </cell>
          <cell r="C945">
            <v>20131.575</v>
          </cell>
          <cell r="D945">
            <v>20131.575</v>
          </cell>
          <cell r="E945">
            <v>20131.575</v>
          </cell>
          <cell r="F945">
            <v>20131.575</v>
          </cell>
          <cell r="G945">
            <v>20131.575</v>
          </cell>
          <cell r="H945">
            <v>20131.575</v>
          </cell>
          <cell r="I945">
            <v>20131.575</v>
          </cell>
          <cell r="J945">
            <v>20131.575</v>
          </cell>
          <cell r="K945">
            <v>20131.575</v>
          </cell>
          <cell r="L945">
            <v>20131.575</v>
          </cell>
          <cell r="M945">
            <v>20131.575</v>
          </cell>
          <cell r="N945">
            <v>20131.575</v>
          </cell>
          <cell r="O945">
            <v>20131.575</v>
          </cell>
        </row>
        <row r="946">
          <cell r="A946">
            <v>20131.575</v>
          </cell>
          <cell r="B946">
            <v>20131.575</v>
          </cell>
          <cell r="C946">
            <v>20131.575</v>
          </cell>
          <cell r="D946">
            <v>20131.575</v>
          </cell>
          <cell r="E946">
            <v>20131.575</v>
          </cell>
          <cell r="F946">
            <v>20131.575</v>
          </cell>
          <cell r="G946">
            <v>20131.575</v>
          </cell>
          <cell r="H946">
            <v>20131.575</v>
          </cell>
          <cell r="I946">
            <v>20131.575</v>
          </cell>
          <cell r="J946">
            <v>20131.575</v>
          </cell>
          <cell r="K946">
            <v>20131.575</v>
          </cell>
          <cell r="L946">
            <v>20131.575</v>
          </cell>
          <cell r="M946">
            <v>20131.575</v>
          </cell>
          <cell r="N946">
            <v>20131.575</v>
          </cell>
          <cell r="O946">
            <v>20131.575</v>
          </cell>
        </row>
        <row r="947">
          <cell r="A947">
            <v>20131.575</v>
          </cell>
          <cell r="B947">
            <v>20131.575</v>
          </cell>
          <cell r="C947">
            <v>20131.575</v>
          </cell>
          <cell r="D947">
            <v>20131.575</v>
          </cell>
          <cell r="E947">
            <v>20131.575</v>
          </cell>
          <cell r="F947">
            <v>20131.575</v>
          </cell>
          <cell r="G947">
            <v>20131.575</v>
          </cell>
          <cell r="H947">
            <v>20131.575</v>
          </cell>
          <cell r="I947">
            <v>20131.575</v>
          </cell>
          <cell r="J947">
            <v>20131.575</v>
          </cell>
          <cell r="K947">
            <v>20131.575</v>
          </cell>
          <cell r="L947">
            <v>20131.575</v>
          </cell>
          <cell r="M947">
            <v>20131.575</v>
          </cell>
          <cell r="N947">
            <v>20131.575</v>
          </cell>
          <cell r="O947">
            <v>20131.575</v>
          </cell>
        </row>
        <row r="948">
          <cell r="A948">
            <v>20131.575</v>
          </cell>
          <cell r="B948">
            <v>20131.575</v>
          </cell>
          <cell r="C948">
            <v>20131.575</v>
          </cell>
          <cell r="D948">
            <v>20131.575</v>
          </cell>
          <cell r="E948">
            <v>20131.575</v>
          </cell>
          <cell r="F948">
            <v>20131.575</v>
          </cell>
          <cell r="G948">
            <v>20131.575</v>
          </cell>
          <cell r="H948">
            <v>20131.575</v>
          </cell>
          <cell r="I948">
            <v>20131.575</v>
          </cell>
          <cell r="J948">
            <v>20131.575</v>
          </cell>
          <cell r="K948">
            <v>20131.575</v>
          </cell>
          <cell r="L948">
            <v>20131.575</v>
          </cell>
          <cell r="M948">
            <v>20131.575</v>
          </cell>
          <cell r="N948">
            <v>20131.575</v>
          </cell>
          <cell r="O948">
            <v>20131.575</v>
          </cell>
        </row>
        <row r="949">
          <cell r="A949">
            <v>20131.575</v>
          </cell>
          <cell r="B949">
            <v>20131.575</v>
          </cell>
          <cell r="C949">
            <v>20131.575</v>
          </cell>
          <cell r="D949">
            <v>20131.575</v>
          </cell>
          <cell r="E949">
            <v>20131.575</v>
          </cell>
          <cell r="F949">
            <v>20131.575</v>
          </cell>
          <cell r="G949">
            <v>20131.575</v>
          </cell>
          <cell r="H949">
            <v>20131.575</v>
          </cell>
          <cell r="I949">
            <v>20131.575</v>
          </cell>
          <cell r="J949">
            <v>20131.575</v>
          </cell>
          <cell r="K949">
            <v>20131.575</v>
          </cell>
          <cell r="L949">
            <v>20131.575</v>
          </cell>
          <cell r="M949">
            <v>20131.575</v>
          </cell>
          <cell r="N949">
            <v>20131.575</v>
          </cell>
          <cell r="O949">
            <v>20131.575</v>
          </cell>
        </row>
        <row r="950">
          <cell r="A950">
            <v>20131.575</v>
          </cell>
          <cell r="B950">
            <v>20131.575</v>
          </cell>
          <cell r="C950">
            <v>20131.575</v>
          </cell>
          <cell r="D950">
            <v>20131.575</v>
          </cell>
          <cell r="E950">
            <v>20131.575</v>
          </cell>
          <cell r="F950">
            <v>20131.575</v>
          </cell>
          <cell r="G950">
            <v>20131.575</v>
          </cell>
          <cell r="H950">
            <v>20131.575</v>
          </cell>
          <cell r="I950">
            <v>20131.575</v>
          </cell>
          <cell r="J950">
            <v>20131.575</v>
          </cell>
          <cell r="K950">
            <v>20131.575</v>
          </cell>
          <cell r="L950">
            <v>20131.575</v>
          </cell>
          <cell r="M950">
            <v>20131.575</v>
          </cell>
          <cell r="N950">
            <v>20131.575</v>
          </cell>
          <cell r="O950">
            <v>20131.575</v>
          </cell>
        </row>
        <row r="951">
          <cell r="A951">
            <v>20131.575</v>
          </cell>
          <cell r="B951">
            <v>20131.575</v>
          </cell>
          <cell r="C951">
            <v>20131.575</v>
          </cell>
          <cell r="D951">
            <v>20131.575</v>
          </cell>
          <cell r="E951">
            <v>20131.575</v>
          </cell>
          <cell r="F951">
            <v>20131.575</v>
          </cell>
          <cell r="G951">
            <v>20131.575</v>
          </cell>
          <cell r="H951">
            <v>20131.575</v>
          </cell>
          <cell r="I951">
            <v>20131.575</v>
          </cell>
          <cell r="J951">
            <v>20131.575</v>
          </cell>
          <cell r="K951">
            <v>20131.575</v>
          </cell>
          <cell r="L951">
            <v>20131.575</v>
          </cell>
          <cell r="M951">
            <v>20131.575</v>
          </cell>
          <cell r="N951">
            <v>20131.575</v>
          </cell>
          <cell r="O951">
            <v>20131.575</v>
          </cell>
        </row>
        <row r="952">
          <cell r="A952">
            <v>20131.575</v>
          </cell>
          <cell r="B952">
            <v>20131.575</v>
          </cell>
          <cell r="C952">
            <v>20131.575</v>
          </cell>
          <cell r="D952">
            <v>20131.575</v>
          </cell>
          <cell r="E952">
            <v>20131.575</v>
          </cell>
          <cell r="F952">
            <v>20131.575</v>
          </cell>
          <cell r="G952">
            <v>20131.575</v>
          </cell>
          <cell r="H952">
            <v>20131.575</v>
          </cell>
          <cell r="I952">
            <v>20131.575</v>
          </cell>
          <cell r="J952">
            <v>20131.575</v>
          </cell>
          <cell r="K952">
            <v>20131.575</v>
          </cell>
          <cell r="L952">
            <v>20131.575</v>
          </cell>
          <cell r="M952">
            <v>20131.575</v>
          </cell>
          <cell r="N952">
            <v>20131.575</v>
          </cell>
          <cell r="O952">
            <v>20131.575</v>
          </cell>
        </row>
        <row r="953">
          <cell r="A953">
            <v>20131.575</v>
          </cell>
          <cell r="B953">
            <v>20131.575</v>
          </cell>
          <cell r="C953">
            <v>20131.575</v>
          </cell>
          <cell r="D953">
            <v>20131.575</v>
          </cell>
          <cell r="E953">
            <v>20131.575</v>
          </cell>
          <cell r="F953">
            <v>20131.575</v>
          </cell>
          <cell r="G953">
            <v>20131.575</v>
          </cell>
          <cell r="H953">
            <v>20131.575</v>
          </cell>
          <cell r="I953">
            <v>20131.575</v>
          </cell>
          <cell r="J953">
            <v>20131.575</v>
          </cell>
          <cell r="K953">
            <v>20131.575</v>
          </cell>
          <cell r="L953">
            <v>20131.575</v>
          </cell>
          <cell r="M953">
            <v>20131.575</v>
          </cell>
          <cell r="N953">
            <v>20131.575</v>
          </cell>
          <cell r="O953">
            <v>20131.575</v>
          </cell>
        </row>
        <row r="954">
          <cell r="A954">
            <v>20131.575</v>
          </cell>
          <cell r="B954">
            <v>20131.575</v>
          </cell>
          <cell r="C954">
            <v>20131.575</v>
          </cell>
          <cell r="D954">
            <v>20131.575</v>
          </cell>
          <cell r="E954">
            <v>20131.575</v>
          </cell>
          <cell r="F954">
            <v>20131.575</v>
          </cell>
          <cell r="G954">
            <v>20131.575</v>
          </cell>
          <cell r="H954">
            <v>20131.575</v>
          </cell>
          <cell r="I954">
            <v>20131.575</v>
          </cell>
          <cell r="J954">
            <v>20131.575</v>
          </cell>
          <cell r="K954">
            <v>20131.575</v>
          </cell>
          <cell r="L954">
            <v>20131.575</v>
          </cell>
          <cell r="M954">
            <v>20131.575</v>
          </cell>
          <cell r="N954">
            <v>20131.575</v>
          </cell>
          <cell r="O954">
            <v>20131.575</v>
          </cell>
        </row>
        <row r="955">
          <cell r="A955">
            <v>20131.575</v>
          </cell>
          <cell r="B955">
            <v>20131.575</v>
          </cell>
          <cell r="C955">
            <v>20131.575</v>
          </cell>
          <cell r="D955">
            <v>20131.575</v>
          </cell>
          <cell r="E955">
            <v>20131.575</v>
          </cell>
          <cell r="F955">
            <v>20131.575</v>
          </cell>
          <cell r="G955">
            <v>20131.575</v>
          </cell>
          <cell r="H955">
            <v>20131.575</v>
          </cell>
          <cell r="I955">
            <v>20131.575</v>
          </cell>
          <cell r="J955">
            <v>20131.575</v>
          </cell>
          <cell r="K955">
            <v>20131.575</v>
          </cell>
          <cell r="L955">
            <v>20131.575</v>
          </cell>
          <cell r="M955">
            <v>20131.575</v>
          </cell>
          <cell r="N955">
            <v>20131.575</v>
          </cell>
          <cell r="O955">
            <v>20131.575</v>
          </cell>
        </row>
        <row r="956">
          <cell r="A956">
            <v>20131.575</v>
          </cell>
          <cell r="B956">
            <v>20131.575</v>
          </cell>
          <cell r="C956">
            <v>20131.575</v>
          </cell>
          <cell r="D956">
            <v>20131.575</v>
          </cell>
          <cell r="E956">
            <v>20131.575</v>
          </cell>
          <cell r="F956">
            <v>20131.575</v>
          </cell>
          <cell r="G956">
            <v>20131.575</v>
          </cell>
          <cell r="H956">
            <v>20131.575</v>
          </cell>
          <cell r="I956">
            <v>20131.575</v>
          </cell>
          <cell r="J956">
            <v>20131.575</v>
          </cell>
          <cell r="K956">
            <v>20131.575</v>
          </cell>
          <cell r="L956">
            <v>20131.575</v>
          </cell>
          <cell r="M956">
            <v>20131.575</v>
          </cell>
          <cell r="N956">
            <v>20131.575</v>
          </cell>
          <cell r="O956">
            <v>20131.575</v>
          </cell>
        </row>
        <row r="957">
          <cell r="A957">
            <v>20131.575</v>
          </cell>
          <cell r="B957">
            <v>20131.575</v>
          </cell>
          <cell r="C957">
            <v>20131.575</v>
          </cell>
          <cell r="D957">
            <v>20131.575</v>
          </cell>
          <cell r="E957">
            <v>20131.575</v>
          </cell>
          <cell r="F957">
            <v>20131.575</v>
          </cell>
          <cell r="G957">
            <v>20131.575</v>
          </cell>
          <cell r="H957">
            <v>20131.575</v>
          </cell>
          <cell r="I957">
            <v>20131.575</v>
          </cell>
          <cell r="J957">
            <v>20131.575</v>
          </cell>
          <cell r="K957">
            <v>20131.575</v>
          </cell>
          <cell r="L957">
            <v>20131.575</v>
          </cell>
          <cell r="M957">
            <v>20131.575</v>
          </cell>
          <cell r="N957">
            <v>20131.575</v>
          </cell>
          <cell r="O957">
            <v>20131.575</v>
          </cell>
        </row>
        <row r="958">
          <cell r="A958">
            <v>20131.575</v>
          </cell>
          <cell r="B958">
            <v>20131.575</v>
          </cell>
          <cell r="C958">
            <v>20131.575</v>
          </cell>
          <cell r="D958">
            <v>20131.575</v>
          </cell>
          <cell r="E958">
            <v>20131.575</v>
          </cell>
          <cell r="F958">
            <v>20131.575</v>
          </cell>
          <cell r="G958">
            <v>20131.575</v>
          </cell>
          <cell r="H958">
            <v>20131.575</v>
          </cell>
          <cell r="I958">
            <v>20131.575</v>
          </cell>
          <cell r="J958">
            <v>20131.575</v>
          </cell>
          <cell r="K958">
            <v>20131.575</v>
          </cell>
          <cell r="L958">
            <v>20131.575</v>
          </cell>
          <cell r="M958">
            <v>20131.575</v>
          </cell>
          <cell r="N958">
            <v>20131.575</v>
          </cell>
          <cell r="O958">
            <v>20131.575</v>
          </cell>
        </row>
        <row r="959">
          <cell r="A959">
            <v>20131.575</v>
          </cell>
          <cell r="B959">
            <v>20131.575</v>
          </cell>
          <cell r="C959">
            <v>20131.575</v>
          </cell>
          <cell r="D959">
            <v>20131.575</v>
          </cell>
          <cell r="E959">
            <v>20131.575</v>
          </cell>
          <cell r="F959">
            <v>20131.575</v>
          </cell>
          <cell r="G959">
            <v>20131.575</v>
          </cell>
          <cell r="H959">
            <v>20131.575</v>
          </cell>
          <cell r="I959">
            <v>20131.575</v>
          </cell>
          <cell r="J959">
            <v>20131.575</v>
          </cell>
          <cell r="K959">
            <v>20131.575</v>
          </cell>
          <cell r="L959">
            <v>20131.575</v>
          </cell>
          <cell r="M959">
            <v>20131.575</v>
          </cell>
          <cell r="N959">
            <v>20131.575</v>
          </cell>
          <cell r="O959">
            <v>20131.575</v>
          </cell>
        </row>
        <row r="960">
          <cell r="A960">
            <v>20131.575</v>
          </cell>
          <cell r="B960">
            <v>20131.575</v>
          </cell>
          <cell r="C960">
            <v>20131.575</v>
          </cell>
          <cell r="D960">
            <v>20131.575</v>
          </cell>
          <cell r="E960">
            <v>20131.575</v>
          </cell>
          <cell r="F960">
            <v>20131.575</v>
          </cell>
          <cell r="G960">
            <v>20131.575</v>
          </cell>
          <cell r="H960">
            <v>20131.575</v>
          </cell>
          <cell r="I960">
            <v>20131.575</v>
          </cell>
          <cell r="J960">
            <v>20131.575</v>
          </cell>
          <cell r="K960">
            <v>20131.575</v>
          </cell>
          <cell r="L960">
            <v>20131.575</v>
          </cell>
          <cell r="M960">
            <v>20131.575</v>
          </cell>
          <cell r="N960">
            <v>20131.575</v>
          </cell>
          <cell r="O960">
            <v>20131.575</v>
          </cell>
        </row>
        <row r="961">
          <cell r="A961">
            <v>20131.575</v>
          </cell>
          <cell r="B961">
            <v>20131.575</v>
          </cell>
          <cell r="C961">
            <v>20131.575</v>
          </cell>
          <cell r="D961">
            <v>20131.575</v>
          </cell>
          <cell r="E961">
            <v>20131.575</v>
          </cell>
          <cell r="F961">
            <v>20131.575</v>
          </cell>
          <cell r="G961">
            <v>20131.575</v>
          </cell>
          <cell r="H961">
            <v>20131.575</v>
          </cell>
          <cell r="I961">
            <v>20131.575</v>
          </cell>
          <cell r="J961">
            <v>20131.575</v>
          </cell>
          <cell r="K961">
            <v>20131.575</v>
          </cell>
          <cell r="L961">
            <v>20131.575</v>
          </cell>
          <cell r="M961">
            <v>20131.575</v>
          </cell>
          <cell r="N961">
            <v>20131.575</v>
          </cell>
          <cell r="O961">
            <v>20131.575</v>
          </cell>
        </row>
        <row r="962">
          <cell r="A962">
            <v>20131.575</v>
          </cell>
          <cell r="B962">
            <v>20131.575</v>
          </cell>
          <cell r="C962">
            <v>20131.575</v>
          </cell>
          <cell r="D962">
            <v>20131.575</v>
          </cell>
          <cell r="E962">
            <v>20131.575</v>
          </cell>
          <cell r="F962">
            <v>20131.575</v>
          </cell>
          <cell r="G962">
            <v>20131.575</v>
          </cell>
          <cell r="H962">
            <v>20131.575</v>
          </cell>
          <cell r="I962">
            <v>20131.575</v>
          </cell>
          <cell r="J962">
            <v>20131.575</v>
          </cell>
          <cell r="K962">
            <v>20131.575</v>
          </cell>
          <cell r="L962">
            <v>20131.575</v>
          </cell>
          <cell r="M962">
            <v>20131.575</v>
          </cell>
          <cell r="N962">
            <v>20131.575</v>
          </cell>
          <cell r="O962">
            <v>20131.575</v>
          </cell>
        </row>
        <row r="963">
          <cell r="A963">
            <v>20131.575</v>
          </cell>
          <cell r="B963">
            <v>20131.575</v>
          </cell>
          <cell r="C963">
            <v>20131.575</v>
          </cell>
          <cell r="D963">
            <v>20131.575</v>
          </cell>
          <cell r="E963">
            <v>20131.575</v>
          </cell>
          <cell r="F963">
            <v>20131.575</v>
          </cell>
          <cell r="G963">
            <v>20131.575</v>
          </cell>
          <cell r="H963">
            <v>20131.575</v>
          </cell>
          <cell r="I963">
            <v>20131.575</v>
          </cell>
          <cell r="J963">
            <v>20131.575</v>
          </cell>
          <cell r="K963">
            <v>20131.575</v>
          </cell>
          <cell r="L963">
            <v>20131.575</v>
          </cell>
          <cell r="M963">
            <v>20131.575</v>
          </cell>
          <cell r="N963">
            <v>20131.575</v>
          </cell>
          <cell r="O963">
            <v>20131.575</v>
          </cell>
        </row>
        <row r="964">
          <cell r="A964">
            <v>20131.575</v>
          </cell>
          <cell r="B964">
            <v>20131.575</v>
          </cell>
          <cell r="C964">
            <v>20131.575</v>
          </cell>
          <cell r="D964">
            <v>20131.575</v>
          </cell>
          <cell r="E964">
            <v>20131.575</v>
          </cell>
          <cell r="F964">
            <v>20131.575</v>
          </cell>
          <cell r="G964">
            <v>20131.575</v>
          </cell>
          <cell r="H964">
            <v>20131.575</v>
          </cell>
          <cell r="I964">
            <v>20131.575</v>
          </cell>
          <cell r="J964">
            <v>20131.575</v>
          </cell>
          <cell r="K964">
            <v>20131.575</v>
          </cell>
          <cell r="L964">
            <v>20131.575</v>
          </cell>
          <cell r="M964">
            <v>20131.575</v>
          </cell>
          <cell r="N964">
            <v>20131.575</v>
          </cell>
          <cell r="O964">
            <v>20131.575</v>
          </cell>
        </row>
        <row r="965">
          <cell r="A965">
            <v>20131.575</v>
          </cell>
          <cell r="B965">
            <v>20131.575</v>
          </cell>
          <cell r="C965">
            <v>20131.575</v>
          </cell>
          <cell r="D965">
            <v>20131.575</v>
          </cell>
          <cell r="E965">
            <v>20131.575</v>
          </cell>
          <cell r="F965">
            <v>20131.575</v>
          </cell>
          <cell r="G965">
            <v>20131.575</v>
          </cell>
          <cell r="H965">
            <v>20131.575</v>
          </cell>
          <cell r="I965">
            <v>20131.575</v>
          </cell>
          <cell r="J965">
            <v>20131.575</v>
          </cell>
          <cell r="K965">
            <v>20131.575</v>
          </cell>
          <cell r="L965">
            <v>20131.575</v>
          </cell>
          <cell r="M965">
            <v>20131.575</v>
          </cell>
          <cell r="N965">
            <v>20131.575</v>
          </cell>
          <cell r="O965">
            <v>20131.575</v>
          </cell>
        </row>
        <row r="966">
          <cell r="A966">
            <v>20131.575</v>
          </cell>
          <cell r="B966">
            <v>20131.575</v>
          </cell>
          <cell r="C966">
            <v>20131.575</v>
          </cell>
          <cell r="D966">
            <v>20131.575</v>
          </cell>
          <cell r="E966">
            <v>20131.575</v>
          </cell>
          <cell r="F966">
            <v>20131.575</v>
          </cell>
          <cell r="G966">
            <v>20131.575</v>
          </cell>
          <cell r="H966">
            <v>20131.575</v>
          </cell>
          <cell r="I966">
            <v>20131.575</v>
          </cell>
          <cell r="J966">
            <v>20131.575</v>
          </cell>
          <cell r="K966">
            <v>20131.575</v>
          </cell>
          <cell r="L966">
            <v>20131.575</v>
          </cell>
          <cell r="M966">
            <v>20131.575</v>
          </cell>
          <cell r="N966">
            <v>20131.575</v>
          </cell>
          <cell r="O966">
            <v>20131.575</v>
          </cell>
        </row>
        <row r="967">
          <cell r="A967">
            <v>20131.575</v>
          </cell>
          <cell r="B967">
            <v>20131.575</v>
          </cell>
          <cell r="C967">
            <v>20131.575</v>
          </cell>
          <cell r="D967">
            <v>20131.575</v>
          </cell>
          <cell r="E967">
            <v>20131.575</v>
          </cell>
          <cell r="F967">
            <v>20131.575</v>
          </cell>
          <cell r="G967">
            <v>20131.575</v>
          </cell>
          <cell r="H967">
            <v>20131.575</v>
          </cell>
          <cell r="I967">
            <v>20131.575</v>
          </cell>
          <cell r="J967">
            <v>20131.575</v>
          </cell>
          <cell r="K967">
            <v>20131.575</v>
          </cell>
          <cell r="L967">
            <v>20131.575</v>
          </cell>
          <cell r="M967">
            <v>20131.575</v>
          </cell>
          <cell r="N967">
            <v>20131.575</v>
          </cell>
          <cell r="O967">
            <v>20131.575</v>
          </cell>
        </row>
        <row r="968">
          <cell r="A968">
            <v>20131.575</v>
          </cell>
          <cell r="B968">
            <v>20131.575</v>
          </cell>
          <cell r="C968">
            <v>20131.575</v>
          </cell>
          <cell r="D968">
            <v>20131.575</v>
          </cell>
          <cell r="E968">
            <v>20131.575</v>
          </cell>
          <cell r="F968">
            <v>20131.575</v>
          </cell>
          <cell r="G968">
            <v>20131.575</v>
          </cell>
          <cell r="H968">
            <v>20131.575</v>
          </cell>
          <cell r="I968">
            <v>20131.575</v>
          </cell>
          <cell r="J968">
            <v>20131.575</v>
          </cell>
          <cell r="K968">
            <v>20131.575</v>
          </cell>
          <cell r="L968">
            <v>20131.575</v>
          </cell>
          <cell r="M968">
            <v>20131.575</v>
          </cell>
          <cell r="N968">
            <v>20131.575</v>
          </cell>
          <cell r="O968">
            <v>20131.575</v>
          </cell>
        </row>
        <row r="969">
          <cell r="A969">
            <v>20131.575</v>
          </cell>
          <cell r="B969">
            <v>20131.575</v>
          </cell>
          <cell r="C969">
            <v>20131.575</v>
          </cell>
          <cell r="D969">
            <v>20131.575</v>
          </cell>
          <cell r="E969">
            <v>20131.575</v>
          </cell>
          <cell r="F969">
            <v>20131.575</v>
          </cell>
          <cell r="G969">
            <v>20131.575</v>
          </cell>
          <cell r="H969">
            <v>20131.575</v>
          </cell>
          <cell r="I969">
            <v>20131.575</v>
          </cell>
          <cell r="J969">
            <v>20131.575</v>
          </cell>
          <cell r="K969">
            <v>20131.575</v>
          </cell>
          <cell r="L969">
            <v>20131.575</v>
          </cell>
          <cell r="M969">
            <v>20131.575</v>
          </cell>
          <cell r="N969">
            <v>20131.575</v>
          </cell>
          <cell r="O969">
            <v>20131.575</v>
          </cell>
        </row>
        <row r="970">
          <cell r="A970">
            <v>20131.575</v>
          </cell>
          <cell r="B970">
            <v>20131.575</v>
          </cell>
          <cell r="C970">
            <v>20131.575</v>
          </cell>
          <cell r="D970">
            <v>20131.575</v>
          </cell>
          <cell r="E970">
            <v>20131.575</v>
          </cell>
          <cell r="F970">
            <v>20131.575</v>
          </cell>
          <cell r="G970">
            <v>20131.575</v>
          </cell>
          <cell r="H970">
            <v>20131.575</v>
          </cell>
          <cell r="I970">
            <v>20131.575</v>
          </cell>
          <cell r="J970">
            <v>20131.575</v>
          </cell>
          <cell r="K970">
            <v>20131.575</v>
          </cell>
          <cell r="L970">
            <v>20131.575</v>
          </cell>
          <cell r="M970">
            <v>20131.575</v>
          </cell>
          <cell r="N970">
            <v>20131.575</v>
          </cell>
          <cell r="O970">
            <v>20131.575</v>
          </cell>
        </row>
        <row r="971">
          <cell r="A971">
            <v>20131.575</v>
          </cell>
          <cell r="B971">
            <v>20131.575</v>
          </cell>
          <cell r="C971">
            <v>20131.575</v>
          </cell>
          <cell r="D971">
            <v>20131.575</v>
          </cell>
          <cell r="E971">
            <v>20131.575</v>
          </cell>
          <cell r="F971">
            <v>20131.575</v>
          </cell>
          <cell r="G971">
            <v>20131.575</v>
          </cell>
          <cell r="H971">
            <v>20131.575</v>
          </cell>
          <cell r="I971">
            <v>20131.575</v>
          </cell>
          <cell r="J971">
            <v>20131.575</v>
          </cell>
          <cell r="K971">
            <v>20131.575</v>
          </cell>
          <cell r="L971">
            <v>20131.575</v>
          </cell>
          <cell r="M971">
            <v>20131.575</v>
          </cell>
          <cell r="N971">
            <v>20131.575</v>
          </cell>
          <cell r="O971">
            <v>20131.575</v>
          </cell>
        </row>
        <row r="972">
          <cell r="A972">
            <v>20131.575</v>
          </cell>
          <cell r="B972">
            <v>20131.575</v>
          </cell>
          <cell r="C972">
            <v>20131.575</v>
          </cell>
          <cell r="D972">
            <v>20131.575</v>
          </cell>
          <cell r="E972">
            <v>20131.575</v>
          </cell>
          <cell r="F972">
            <v>20131.575</v>
          </cell>
          <cell r="G972">
            <v>20131.575</v>
          </cell>
          <cell r="H972">
            <v>20131.575</v>
          </cell>
          <cell r="I972">
            <v>20131.575</v>
          </cell>
          <cell r="J972">
            <v>20131.575</v>
          </cell>
          <cell r="K972">
            <v>20131.575</v>
          </cell>
          <cell r="L972">
            <v>20131.575</v>
          </cell>
          <cell r="M972">
            <v>20131.575</v>
          </cell>
          <cell r="N972">
            <v>20131.575</v>
          </cell>
          <cell r="O972">
            <v>20131.575</v>
          </cell>
        </row>
        <row r="973">
          <cell r="A973">
            <v>20131.575</v>
          </cell>
          <cell r="B973">
            <v>20131.575</v>
          </cell>
          <cell r="C973">
            <v>20131.575</v>
          </cell>
          <cell r="D973">
            <v>20131.575</v>
          </cell>
          <cell r="E973">
            <v>20131.575</v>
          </cell>
          <cell r="F973">
            <v>20131.575</v>
          </cell>
          <cell r="G973">
            <v>20131.575</v>
          </cell>
          <cell r="H973">
            <v>20131.575</v>
          </cell>
          <cell r="I973">
            <v>20131.575</v>
          </cell>
          <cell r="J973">
            <v>20131.575</v>
          </cell>
          <cell r="K973">
            <v>20131.575</v>
          </cell>
          <cell r="L973">
            <v>20131.575</v>
          </cell>
          <cell r="M973">
            <v>20131.575</v>
          </cell>
          <cell r="N973">
            <v>20131.575</v>
          </cell>
          <cell r="O973">
            <v>20131.575</v>
          </cell>
        </row>
        <row r="974">
          <cell r="A974">
            <v>20131.575</v>
          </cell>
          <cell r="B974">
            <v>20131.575</v>
          </cell>
          <cell r="C974">
            <v>20131.575</v>
          </cell>
          <cell r="D974">
            <v>20131.575</v>
          </cell>
          <cell r="E974">
            <v>20131.575</v>
          </cell>
          <cell r="F974">
            <v>20131.575</v>
          </cell>
          <cell r="G974">
            <v>20131.575</v>
          </cell>
          <cell r="H974">
            <v>20131.575</v>
          </cell>
          <cell r="I974">
            <v>20131.575</v>
          </cell>
          <cell r="J974">
            <v>20131.575</v>
          </cell>
          <cell r="K974">
            <v>20131.575</v>
          </cell>
          <cell r="L974">
            <v>20131.575</v>
          </cell>
          <cell r="M974">
            <v>20131.575</v>
          </cell>
          <cell r="N974">
            <v>20131.575</v>
          </cell>
          <cell r="O974">
            <v>20131.575</v>
          </cell>
        </row>
        <row r="975">
          <cell r="A975">
            <v>20131.575</v>
          </cell>
          <cell r="B975">
            <v>20131.575</v>
          </cell>
          <cell r="C975">
            <v>20131.575</v>
          </cell>
          <cell r="D975">
            <v>20131.575</v>
          </cell>
          <cell r="E975">
            <v>20131.575</v>
          </cell>
          <cell r="F975">
            <v>20131.575</v>
          </cell>
          <cell r="G975">
            <v>20131.575</v>
          </cell>
          <cell r="H975">
            <v>20131.575</v>
          </cell>
          <cell r="I975">
            <v>20131.575</v>
          </cell>
          <cell r="J975">
            <v>20131.575</v>
          </cell>
          <cell r="K975">
            <v>20131.575</v>
          </cell>
          <cell r="L975">
            <v>20131.575</v>
          </cell>
          <cell r="M975">
            <v>20131.575</v>
          </cell>
          <cell r="N975">
            <v>20131.575</v>
          </cell>
          <cell r="O975">
            <v>20131.575</v>
          </cell>
        </row>
        <row r="976">
          <cell r="A976">
            <v>20131.575</v>
          </cell>
          <cell r="B976">
            <v>20131.575</v>
          </cell>
          <cell r="C976">
            <v>20131.575</v>
          </cell>
          <cell r="D976">
            <v>20131.575</v>
          </cell>
          <cell r="E976">
            <v>20131.575</v>
          </cell>
          <cell r="F976">
            <v>20131.575</v>
          </cell>
          <cell r="G976">
            <v>20131.575</v>
          </cell>
          <cell r="H976">
            <v>20131.575</v>
          </cell>
          <cell r="I976">
            <v>20131.575</v>
          </cell>
          <cell r="J976">
            <v>20131.575</v>
          </cell>
          <cell r="K976">
            <v>20131.575</v>
          </cell>
          <cell r="L976">
            <v>20131.575</v>
          </cell>
          <cell r="M976">
            <v>20131.575</v>
          </cell>
          <cell r="N976">
            <v>20131.575</v>
          </cell>
          <cell r="O976">
            <v>20131.575</v>
          </cell>
        </row>
        <row r="977">
          <cell r="A977">
            <v>20131.575</v>
          </cell>
          <cell r="B977">
            <v>20131.575</v>
          </cell>
          <cell r="C977">
            <v>20131.575</v>
          </cell>
          <cell r="D977">
            <v>20131.575</v>
          </cell>
          <cell r="E977">
            <v>20131.575</v>
          </cell>
          <cell r="F977">
            <v>20131.575</v>
          </cell>
          <cell r="G977">
            <v>20131.575</v>
          </cell>
          <cell r="H977">
            <v>20131.575</v>
          </cell>
          <cell r="I977">
            <v>20131.575</v>
          </cell>
          <cell r="J977">
            <v>20131.575</v>
          </cell>
          <cell r="K977">
            <v>20131.575</v>
          </cell>
          <cell r="L977">
            <v>20131.575</v>
          </cell>
          <cell r="M977">
            <v>20131.575</v>
          </cell>
          <cell r="N977">
            <v>20131.575</v>
          </cell>
          <cell r="O977">
            <v>20131.575</v>
          </cell>
        </row>
        <row r="978">
          <cell r="A978">
            <v>20131.575</v>
          </cell>
          <cell r="B978">
            <v>20131.575</v>
          </cell>
          <cell r="C978">
            <v>20131.575</v>
          </cell>
          <cell r="D978">
            <v>20131.575</v>
          </cell>
          <cell r="E978">
            <v>20131.575</v>
          </cell>
          <cell r="F978">
            <v>20131.575</v>
          </cell>
          <cell r="G978">
            <v>20131.575</v>
          </cell>
          <cell r="H978">
            <v>20131.575</v>
          </cell>
          <cell r="I978">
            <v>20131.575</v>
          </cell>
          <cell r="J978">
            <v>20131.575</v>
          </cell>
          <cell r="K978">
            <v>20131.575</v>
          </cell>
          <cell r="L978">
            <v>20131.575</v>
          </cell>
          <cell r="M978">
            <v>20131.575</v>
          </cell>
          <cell r="N978">
            <v>20131.575</v>
          </cell>
          <cell r="O978">
            <v>20131.575</v>
          </cell>
        </row>
        <row r="979">
          <cell r="A979">
            <v>20131.575</v>
          </cell>
          <cell r="B979">
            <v>20131.575</v>
          </cell>
          <cell r="C979">
            <v>20131.575</v>
          </cell>
          <cell r="D979">
            <v>20131.575</v>
          </cell>
          <cell r="E979">
            <v>20131.575</v>
          </cell>
          <cell r="F979">
            <v>20131.575</v>
          </cell>
          <cell r="G979">
            <v>20131.575</v>
          </cell>
          <cell r="H979">
            <v>20131.575</v>
          </cell>
          <cell r="I979">
            <v>20131.575</v>
          </cell>
          <cell r="J979">
            <v>20131.575</v>
          </cell>
          <cell r="K979">
            <v>20131.575</v>
          </cell>
          <cell r="L979">
            <v>20131.575</v>
          </cell>
          <cell r="M979">
            <v>20131.575</v>
          </cell>
          <cell r="N979">
            <v>20131.575</v>
          </cell>
          <cell r="O979">
            <v>20131.575</v>
          </cell>
        </row>
        <row r="980">
          <cell r="A980">
            <v>20131.575</v>
          </cell>
          <cell r="B980">
            <v>20131.575</v>
          </cell>
          <cell r="C980">
            <v>20131.575</v>
          </cell>
          <cell r="D980">
            <v>20131.575</v>
          </cell>
          <cell r="E980">
            <v>20131.575</v>
          </cell>
          <cell r="F980">
            <v>20131.575</v>
          </cell>
          <cell r="G980">
            <v>20131.575</v>
          </cell>
          <cell r="H980">
            <v>20131.575</v>
          </cell>
          <cell r="I980">
            <v>20131.575</v>
          </cell>
          <cell r="J980">
            <v>20131.575</v>
          </cell>
          <cell r="K980">
            <v>20131.575</v>
          </cell>
          <cell r="L980">
            <v>20131.575</v>
          </cell>
          <cell r="M980">
            <v>20131.575</v>
          </cell>
          <cell r="N980">
            <v>20131.575</v>
          </cell>
          <cell r="O980">
            <v>20131.575</v>
          </cell>
        </row>
        <row r="981">
          <cell r="A981">
            <v>20131.575</v>
          </cell>
          <cell r="B981">
            <v>20131.575</v>
          </cell>
          <cell r="C981">
            <v>20131.575</v>
          </cell>
          <cell r="D981">
            <v>20131.575</v>
          </cell>
          <cell r="E981">
            <v>20131.575</v>
          </cell>
          <cell r="F981">
            <v>20131.575</v>
          </cell>
          <cell r="G981">
            <v>20131.575</v>
          </cell>
          <cell r="H981">
            <v>20131.575</v>
          </cell>
          <cell r="I981">
            <v>20131.575</v>
          </cell>
          <cell r="J981">
            <v>20131.575</v>
          </cell>
          <cell r="K981">
            <v>20131.575</v>
          </cell>
          <cell r="L981">
            <v>20131.575</v>
          </cell>
          <cell r="M981">
            <v>20131.575</v>
          </cell>
          <cell r="N981">
            <v>20131.575</v>
          </cell>
          <cell r="O981">
            <v>20131.575</v>
          </cell>
        </row>
        <row r="982">
          <cell r="A982">
            <v>20131.575</v>
          </cell>
          <cell r="B982">
            <v>20131.575</v>
          </cell>
          <cell r="C982">
            <v>20131.575</v>
          </cell>
          <cell r="D982">
            <v>20131.575</v>
          </cell>
          <cell r="E982">
            <v>20131.575</v>
          </cell>
          <cell r="F982">
            <v>20131.575</v>
          </cell>
          <cell r="G982">
            <v>20131.575</v>
          </cell>
          <cell r="H982">
            <v>20131.575</v>
          </cell>
          <cell r="I982">
            <v>20131.575</v>
          </cell>
          <cell r="J982">
            <v>20131.575</v>
          </cell>
          <cell r="K982">
            <v>20131.575</v>
          </cell>
          <cell r="L982">
            <v>20131.575</v>
          </cell>
          <cell r="M982">
            <v>20131.575</v>
          </cell>
          <cell r="N982">
            <v>20131.575</v>
          </cell>
          <cell r="O982">
            <v>20131.575</v>
          </cell>
        </row>
        <row r="983">
          <cell r="A983">
            <v>20131.575</v>
          </cell>
          <cell r="B983">
            <v>20131.575</v>
          </cell>
          <cell r="C983">
            <v>20131.575</v>
          </cell>
          <cell r="D983">
            <v>20131.575</v>
          </cell>
          <cell r="E983">
            <v>20131.575</v>
          </cell>
          <cell r="F983">
            <v>20131.575</v>
          </cell>
          <cell r="G983">
            <v>20131.575</v>
          </cell>
          <cell r="H983">
            <v>20131.575</v>
          </cell>
          <cell r="I983">
            <v>20131.575</v>
          </cell>
          <cell r="J983">
            <v>20131.575</v>
          </cell>
          <cell r="K983">
            <v>20131.575</v>
          </cell>
          <cell r="L983">
            <v>20131.575</v>
          </cell>
          <cell r="M983">
            <v>20131.575</v>
          </cell>
          <cell r="N983">
            <v>20131.575</v>
          </cell>
          <cell r="O983">
            <v>20131.575</v>
          </cell>
        </row>
        <row r="984">
          <cell r="A984">
            <v>20131.575</v>
          </cell>
          <cell r="B984">
            <v>20131.575</v>
          </cell>
          <cell r="C984">
            <v>20131.575</v>
          </cell>
          <cell r="D984">
            <v>20131.575</v>
          </cell>
          <cell r="E984">
            <v>20131.575</v>
          </cell>
          <cell r="F984">
            <v>20131.575</v>
          </cell>
          <cell r="G984">
            <v>20131.575</v>
          </cell>
          <cell r="H984">
            <v>20131.575</v>
          </cell>
          <cell r="I984">
            <v>20131.575</v>
          </cell>
          <cell r="J984">
            <v>20131.575</v>
          </cell>
          <cell r="K984">
            <v>20131.575</v>
          </cell>
          <cell r="L984">
            <v>20131.575</v>
          </cell>
          <cell r="M984">
            <v>20131.575</v>
          </cell>
          <cell r="N984">
            <v>20131.575</v>
          </cell>
          <cell r="O984">
            <v>20131.575</v>
          </cell>
        </row>
        <row r="985">
          <cell r="A985">
            <v>20131.575</v>
          </cell>
          <cell r="B985">
            <v>20131.575</v>
          </cell>
          <cell r="C985">
            <v>20131.575</v>
          </cell>
          <cell r="D985">
            <v>20131.575</v>
          </cell>
          <cell r="E985">
            <v>20131.575</v>
          </cell>
          <cell r="F985">
            <v>20131.575</v>
          </cell>
          <cell r="G985">
            <v>20131.575</v>
          </cell>
          <cell r="H985">
            <v>20131.575</v>
          </cell>
          <cell r="I985">
            <v>20131.575</v>
          </cell>
          <cell r="J985">
            <v>20131.575</v>
          </cell>
          <cell r="K985">
            <v>20131.575</v>
          </cell>
          <cell r="L985">
            <v>20131.575</v>
          </cell>
          <cell r="M985">
            <v>20131.575</v>
          </cell>
          <cell r="N985">
            <v>20131.575</v>
          </cell>
          <cell r="O985">
            <v>20131.575</v>
          </cell>
        </row>
        <row r="986">
          <cell r="A986">
            <v>20131.575</v>
          </cell>
          <cell r="B986">
            <v>20131.575</v>
          </cell>
          <cell r="C986">
            <v>20131.575</v>
          </cell>
          <cell r="D986">
            <v>20131.575</v>
          </cell>
          <cell r="E986">
            <v>20131.575</v>
          </cell>
          <cell r="F986">
            <v>20131.575</v>
          </cell>
          <cell r="G986">
            <v>20131.575</v>
          </cell>
          <cell r="H986">
            <v>20131.575</v>
          </cell>
          <cell r="I986">
            <v>20131.575</v>
          </cell>
          <cell r="J986">
            <v>20131.575</v>
          </cell>
          <cell r="K986">
            <v>20131.575</v>
          </cell>
          <cell r="L986">
            <v>20131.575</v>
          </cell>
          <cell r="M986">
            <v>20131.575</v>
          </cell>
          <cell r="N986">
            <v>20131.575</v>
          </cell>
          <cell r="O986">
            <v>20131.575</v>
          </cell>
        </row>
        <row r="987">
          <cell r="A987">
            <v>20131.575</v>
          </cell>
          <cell r="B987">
            <v>20131.575</v>
          </cell>
          <cell r="C987">
            <v>20131.575</v>
          </cell>
          <cell r="D987">
            <v>20131.575</v>
          </cell>
          <cell r="E987">
            <v>20131.575</v>
          </cell>
          <cell r="F987">
            <v>20131.575</v>
          </cell>
          <cell r="G987">
            <v>20131.575</v>
          </cell>
          <cell r="H987">
            <v>20131.575</v>
          </cell>
          <cell r="I987">
            <v>20131.575</v>
          </cell>
          <cell r="J987">
            <v>20131.575</v>
          </cell>
          <cell r="K987">
            <v>20131.575</v>
          </cell>
          <cell r="L987">
            <v>20131.575</v>
          </cell>
          <cell r="M987">
            <v>20131.575</v>
          </cell>
          <cell r="N987">
            <v>20131.575</v>
          </cell>
          <cell r="O987">
            <v>20131.575</v>
          </cell>
        </row>
        <row r="988">
          <cell r="A988">
            <v>20131.575</v>
          </cell>
          <cell r="B988">
            <v>20131.575</v>
          </cell>
          <cell r="C988">
            <v>20131.575</v>
          </cell>
          <cell r="D988">
            <v>20131.575</v>
          </cell>
          <cell r="E988">
            <v>20131.575</v>
          </cell>
          <cell r="F988">
            <v>20131.575</v>
          </cell>
          <cell r="G988">
            <v>20131.575</v>
          </cell>
          <cell r="H988">
            <v>20131.575</v>
          </cell>
          <cell r="I988">
            <v>20131.575</v>
          </cell>
          <cell r="J988">
            <v>20131.575</v>
          </cell>
          <cell r="K988">
            <v>20131.575</v>
          </cell>
          <cell r="L988">
            <v>20131.575</v>
          </cell>
          <cell r="M988">
            <v>20131.575</v>
          </cell>
          <cell r="N988">
            <v>20131.575</v>
          </cell>
          <cell r="O988">
            <v>20131.575</v>
          </cell>
        </row>
        <row r="989">
          <cell r="A989">
            <v>20131.575</v>
          </cell>
          <cell r="B989">
            <v>20131.575</v>
          </cell>
          <cell r="C989">
            <v>20131.575</v>
          </cell>
          <cell r="D989">
            <v>20131.575</v>
          </cell>
          <cell r="E989">
            <v>20131.575</v>
          </cell>
          <cell r="F989">
            <v>20131.575</v>
          </cell>
          <cell r="G989">
            <v>20131.575</v>
          </cell>
          <cell r="H989">
            <v>20131.575</v>
          </cell>
          <cell r="I989">
            <v>20131.575</v>
          </cell>
          <cell r="J989">
            <v>20131.575</v>
          </cell>
          <cell r="K989">
            <v>20131.575</v>
          </cell>
          <cell r="L989">
            <v>20131.575</v>
          </cell>
          <cell r="M989">
            <v>20131.575</v>
          </cell>
          <cell r="N989">
            <v>20131.575</v>
          </cell>
          <cell r="O989">
            <v>20131.575</v>
          </cell>
        </row>
        <row r="990">
          <cell r="A990">
            <v>20131.575</v>
          </cell>
          <cell r="B990">
            <v>20131.575</v>
          </cell>
          <cell r="C990">
            <v>20131.575</v>
          </cell>
          <cell r="D990">
            <v>20131.575</v>
          </cell>
          <cell r="E990">
            <v>20131.575</v>
          </cell>
          <cell r="F990">
            <v>20131.575</v>
          </cell>
          <cell r="G990">
            <v>20131.575</v>
          </cell>
          <cell r="H990">
            <v>20131.575</v>
          </cell>
          <cell r="I990">
            <v>20131.575</v>
          </cell>
          <cell r="J990">
            <v>20131.575</v>
          </cell>
          <cell r="K990">
            <v>20131.575</v>
          </cell>
          <cell r="L990">
            <v>20131.575</v>
          </cell>
          <cell r="M990">
            <v>20131.575</v>
          </cell>
          <cell r="N990">
            <v>20131.575</v>
          </cell>
          <cell r="O990">
            <v>20131.575</v>
          </cell>
        </row>
        <row r="991">
          <cell r="A991">
            <v>20131.575</v>
          </cell>
          <cell r="B991">
            <v>20131.575</v>
          </cell>
          <cell r="C991">
            <v>20131.575</v>
          </cell>
          <cell r="D991">
            <v>20131.575</v>
          </cell>
          <cell r="E991">
            <v>20131.575</v>
          </cell>
          <cell r="F991">
            <v>20131.575</v>
          </cell>
          <cell r="G991">
            <v>20131.575</v>
          </cell>
          <cell r="H991">
            <v>20131.575</v>
          </cell>
          <cell r="I991">
            <v>20131.575</v>
          </cell>
          <cell r="J991">
            <v>20131.575</v>
          </cell>
          <cell r="K991">
            <v>20131.575</v>
          </cell>
          <cell r="L991">
            <v>20131.575</v>
          </cell>
          <cell r="M991">
            <v>20131.575</v>
          </cell>
          <cell r="N991">
            <v>20131.575</v>
          </cell>
          <cell r="O991">
            <v>20131.575</v>
          </cell>
        </row>
        <row r="992">
          <cell r="A992">
            <v>20131.575</v>
          </cell>
          <cell r="B992">
            <v>20131.575</v>
          </cell>
          <cell r="C992">
            <v>20131.575</v>
          </cell>
          <cell r="D992">
            <v>20131.575</v>
          </cell>
          <cell r="E992">
            <v>20131.575</v>
          </cell>
          <cell r="F992">
            <v>20131.575</v>
          </cell>
          <cell r="G992">
            <v>20131.575</v>
          </cell>
          <cell r="H992">
            <v>20131.575</v>
          </cell>
          <cell r="I992">
            <v>20131.575</v>
          </cell>
          <cell r="J992">
            <v>20131.575</v>
          </cell>
          <cell r="K992">
            <v>20131.575</v>
          </cell>
          <cell r="L992">
            <v>20131.575</v>
          </cell>
          <cell r="M992">
            <v>20131.575</v>
          </cell>
          <cell r="N992">
            <v>20131.575</v>
          </cell>
          <cell r="O992">
            <v>20131.575</v>
          </cell>
        </row>
        <row r="993">
          <cell r="A993">
            <v>20131.575</v>
          </cell>
          <cell r="B993">
            <v>20131.575</v>
          </cell>
          <cell r="C993">
            <v>20131.575</v>
          </cell>
          <cell r="D993">
            <v>20131.575</v>
          </cell>
          <cell r="E993">
            <v>20131.575</v>
          </cell>
          <cell r="F993">
            <v>20131.575</v>
          </cell>
          <cell r="G993">
            <v>20131.575</v>
          </cell>
          <cell r="H993">
            <v>20131.575</v>
          </cell>
          <cell r="I993">
            <v>20131.575</v>
          </cell>
          <cell r="J993">
            <v>20131.575</v>
          </cell>
          <cell r="K993">
            <v>20131.575</v>
          </cell>
          <cell r="L993">
            <v>20131.575</v>
          </cell>
          <cell r="M993">
            <v>20131.575</v>
          </cell>
          <cell r="N993">
            <v>20131.575</v>
          </cell>
          <cell r="O993">
            <v>20131.575</v>
          </cell>
        </row>
        <row r="994">
          <cell r="A994">
            <v>20131.575</v>
          </cell>
          <cell r="B994">
            <v>20131.575</v>
          </cell>
          <cell r="C994">
            <v>20131.575</v>
          </cell>
          <cell r="D994">
            <v>20131.575</v>
          </cell>
          <cell r="E994">
            <v>20131.575</v>
          </cell>
          <cell r="F994">
            <v>20131.575</v>
          </cell>
          <cell r="G994">
            <v>20131.575</v>
          </cell>
          <cell r="H994">
            <v>20131.575</v>
          </cell>
          <cell r="I994">
            <v>20131.575</v>
          </cell>
          <cell r="J994">
            <v>20131.575</v>
          </cell>
          <cell r="K994">
            <v>20131.575</v>
          </cell>
          <cell r="L994">
            <v>20131.575</v>
          </cell>
          <cell r="M994">
            <v>20131.575</v>
          </cell>
          <cell r="N994">
            <v>20131.575</v>
          </cell>
          <cell r="O994">
            <v>20131.575</v>
          </cell>
        </row>
        <row r="995">
          <cell r="A995">
            <v>20131.575</v>
          </cell>
          <cell r="B995">
            <v>20131.575</v>
          </cell>
          <cell r="C995">
            <v>20131.575</v>
          </cell>
          <cell r="D995">
            <v>20131.575</v>
          </cell>
          <cell r="E995">
            <v>20131.575</v>
          </cell>
          <cell r="F995">
            <v>20131.575</v>
          </cell>
          <cell r="G995">
            <v>20131.575</v>
          </cell>
          <cell r="H995">
            <v>20131.575</v>
          </cell>
          <cell r="I995">
            <v>20131.575</v>
          </cell>
          <cell r="J995">
            <v>20131.575</v>
          </cell>
          <cell r="K995">
            <v>20131.575</v>
          </cell>
          <cell r="L995">
            <v>20131.575</v>
          </cell>
          <cell r="M995">
            <v>20131.575</v>
          </cell>
          <cell r="N995">
            <v>20131.575</v>
          </cell>
          <cell r="O995">
            <v>20131.575</v>
          </cell>
        </row>
        <row r="996">
          <cell r="A996">
            <v>20131.575</v>
          </cell>
          <cell r="B996">
            <v>20131.575</v>
          </cell>
          <cell r="C996">
            <v>20131.575</v>
          </cell>
          <cell r="D996">
            <v>20131.575</v>
          </cell>
          <cell r="E996">
            <v>20131.575</v>
          </cell>
          <cell r="F996">
            <v>20131.575</v>
          </cell>
          <cell r="G996">
            <v>20131.575</v>
          </cell>
          <cell r="H996">
            <v>20131.575</v>
          </cell>
          <cell r="I996">
            <v>20131.575</v>
          </cell>
          <cell r="J996">
            <v>20131.575</v>
          </cell>
          <cell r="K996">
            <v>20131.575</v>
          </cell>
          <cell r="L996">
            <v>20131.575</v>
          </cell>
          <cell r="M996">
            <v>20131.575</v>
          </cell>
          <cell r="N996">
            <v>20131.575</v>
          </cell>
          <cell r="O996">
            <v>20131.575</v>
          </cell>
        </row>
        <row r="997">
          <cell r="A997">
            <v>20131.575</v>
          </cell>
          <cell r="B997">
            <v>20131.575</v>
          </cell>
          <cell r="C997">
            <v>20131.575</v>
          </cell>
          <cell r="D997">
            <v>20131.575</v>
          </cell>
          <cell r="E997">
            <v>20131.575</v>
          </cell>
          <cell r="F997">
            <v>20131.575</v>
          </cell>
          <cell r="G997">
            <v>20131.575</v>
          </cell>
          <cell r="H997">
            <v>20131.575</v>
          </cell>
          <cell r="I997">
            <v>20131.575</v>
          </cell>
          <cell r="J997">
            <v>20131.575</v>
          </cell>
          <cell r="K997">
            <v>20131.575</v>
          </cell>
          <cell r="L997">
            <v>20131.575</v>
          </cell>
          <cell r="M997">
            <v>20131.575</v>
          </cell>
          <cell r="N997">
            <v>20131.575</v>
          </cell>
          <cell r="O997">
            <v>20131.575</v>
          </cell>
        </row>
        <row r="998">
          <cell r="A998">
            <v>20131.575</v>
          </cell>
          <cell r="B998">
            <v>20131.575</v>
          </cell>
          <cell r="C998">
            <v>20131.575</v>
          </cell>
          <cell r="D998">
            <v>20131.575</v>
          </cell>
          <cell r="E998">
            <v>20131.575</v>
          </cell>
          <cell r="F998">
            <v>20131.575</v>
          </cell>
          <cell r="G998">
            <v>20131.575</v>
          </cell>
          <cell r="H998">
            <v>20131.575</v>
          </cell>
          <cell r="I998">
            <v>20131.575</v>
          </cell>
          <cell r="J998">
            <v>20131.575</v>
          </cell>
          <cell r="K998">
            <v>20131.575</v>
          </cell>
          <cell r="L998">
            <v>20131.575</v>
          </cell>
          <cell r="M998">
            <v>20131.575</v>
          </cell>
          <cell r="N998">
            <v>20131.575</v>
          </cell>
          <cell r="O998">
            <v>20131.575</v>
          </cell>
        </row>
        <row r="999">
          <cell r="A999">
            <v>20131.575</v>
          </cell>
          <cell r="B999">
            <v>20131.575</v>
          </cell>
          <cell r="C999">
            <v>20131.575</v>
          </cell>
          <cell r="D999">
            <v>20131.575</v>
          </cell>
          <cell r="E999">
            <v>20131.575</v>
          </cell>
          <cell r="F999">
            <v>20131.575</v>
          </cell>
          <cell r="G999">
            <v>20131.575</v>
          </cell>
          <cell r="H999">
            <v>20131.575</v>
          </cell>
          <cell r="I999">
            <v>20131.575</v>
          </cell>
          <cell r="J999">
            <v>20131.575</v>
          </cell>
          <cell r="K999">
            <v>20131.575</v>
          </cell>
          <cell r="L999">
            <v>20131.575</v>
          </cell>
          <cell r="M999">
            <v>20131.575</v>
          </cell>
          <cell r="N999">
            <v>20131.575</v>
          </cell>
          <cell r="O999">
            <v>20131.575</v>
          </cell>
        </row>
        <row r="1000">
          <cell r="A1000">
            <v>20131.575</v>
          </cell>
          <cell r="B1000">
            <v>20131.575</v>
          </cell>
          <cell r="C1000">
            <v>20131.575</v>
          </cell>
          <cell r="D1000">
            <v>20131.575</v>
          </cell>
          <cell r="E1000">
            <v>20131.575</v>
          </cell>
          <cell r="F1000">
            <v>20131.575</v>
          </cell>
          <cell r="G1000">
            <v>20131.575</v>
          </cell>
          <cell r="H1000">
            <v>20131.575</v>
          </cell>
          <cell r="I1000">
            <v>20131.575</v>
          </cell>
          <cell r="J1000">
            <v>20131.575</v>
          </cell>
          <cell r="K1000">
            <v>20131.575</v>
          </cell>
          <cell r="L1000">
            <v>20131.575</v>
          </cell>
          <cell r="M1000">
            <v>20131.575</v>
          </cell>
          <cell r="N1000">
            <v>20131.575</v>
          </cell>
          <cell r="O1000">
            <v>20131.575</v>
          </cell>
        </row>
        <row r="1001">
          <cell r="A1001">
            <v>20131.575</v>
          </cell>
          <cell r="B1001">
            <v>20131.575</v>
          </cell>
          <cell r="C1001">
            <v>20131.575</v>
          </cell>
          <cell r="D1001">
            <v>20131.575</v>
          </cell>
          <cell r="E1001">
            <v>20131.575</v>
          </cell>
          <cell r="F1001">
            <v>20131.575</v>
          </cell>
          <cell r="G1001">
            <v>20131.575</v>
          </cell>
          <cell r="H1001">
            <v>20131.575</v>
          </cell>
          <cell r="I1001">
            <v>20131.575</v>
          </cell>
          <cell r="J1001">
            <v>20131.575</v>
          </cell>
          <cell r="K1001">
            <v>20131.575</v>
          </cell>
          <cell r="L1001">
            <v>20131.575</v>
          </cell>
          <cell r="M1001">
            <v>20131.575</v>
          </cell>
          <cell r="N1001">
            <v>20131.575</v>
          </cell>
          <cell r="O1001">
            <v>20131.575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-2459.14111775656</v>
          </cell>
          <cell r="B2">
            <v>-7348.79640554113</v>
          </cell>
          <cell r="C2">
            <v>-8584.12233429668</v>
          </cell>
          <cell r="D2">
            <v>-7783.06640331183</v>
          </cell>
          <cell r="E2">
            <v>-6934.92610195568</v>
          </cell>
          <cell r="F2">
            <v>-6047.37613118455</v>
          </cell>
          <cell r="G2">
            <v>-5095.23262286911</v>
          </cell>
          <cell r="H2">
            <v>-4066.58688997967</v>
          </cell>
          <cell r="I2">
            <v>-2948.03025841364</v>
          </cell>
          <cell r="J2">
            <v>-1718.13854647417</v>
          </cell>
          <cell r="K2">
            <v>-359.890159647696</v>
          </cell>
          <cell r="L2">
            <v>1148.80261415558</v>
          </cell>
          <cell r="M2">
            <v>2805.24163787591</v>
          </cell>
          <cell r="N2">
            <v>4625.74639824809</v>
          </cell>
          <cell r="O2">
            <v>6638.05593115144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-2333.57001455153</v>
          </cell>
          <cell r="B3">
            <v>-6864.47436338403</v>
          </cell>
          <cell r="C3">
            <v>-8016.41274573267</v>
          </cell>
          <cell r="D3">
            <v>-7167.03898920637</v>
          </cell>
          <cell r="E3">
            <v>-6276.4368263611</v>
          </cell>
          <cell r="F3">
            <v>-5338.05614625258</v>
          </cell>
          <cell r="G3">
            <v>-4321.89866276024</v>
          </cell>
          <cell r="H3">
            <v>-3223.89636015194</v>
          </cell>
          <cell r="I3">
            <v>-2024.74907582297</v>
          </cell>
          <cell r="J3">
            <v>-690.507146223517</v>
          </cell>
          <cell r="K3">
            <v>780.682312267138</v>
          </cell>
          <cell r="L3">
            <v>2380.28803134035</v>
          </cell>
          <cell r="M3">
            <v>4133.35378340812</v>
          </cell>
          <cell r="N3">
            <v>6069.66015186493</v>
          </cell>
          <cell r="O3">
            <v>8201.24646468958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-2168.40287468303</v>
          </cell>
          <cell r="B4">
            <v>-6228.99168129413</v>
          </cell>
          <cell r="C4">
            <v>-7281.50846521043</v>
          </cell>
          <cell r="D4">
            <v>-6398.60256603061</v>
          </cell>
          <cell r="E4">
            <v>-5459.65216858532</v>
          </cell>
          <cell r="F4">
            <v>-4467.10307320651</v>
          </cell>
          <cell r="G4">
            <v>-3392.80654749814</v>
          </cell>
          <cell r="H4">
            <v>-2231.90146521297</v>
          </cell>
          <cell r="I4">
            <v>-957.289432248488</v>
          </cell>
          <cell r="J4">
            <v>456.67870879187</v>
          </cell>
          <cell r="K4">
            <v>1998.50702848569</v>
          </cell>
          <cell r="L4">
            <v>3706.49658711305</v>
          </cell>
          <cell r="M4">
            <v>5590.41445079125</v>
          </cell>
          <cell r="N4">
            <v>7666.12776456172</v>
          </cell>
          <cell r="O4">
            <v>9934.03212868703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-2384.12856625618</v>
          </cell>
          <cell r="B5">
            <v>-7057.8486864325</v>
          </cell>
          <cell r="C5">
            <v>-8243.59150317113</v>
          </cell>
          <cell r="D5">
            <v>-7417.69061499261</v>
          </cell>
          <cell r="E5">
            <v>-6548.64068850564</v>
          </cell>
          <cell r="F5">
            <v>-5621.21526769066</v>
          </cell>
          <cell r="G5">
            <v>-4641.43537317333</v>
          </cell>
          <cell r="H5">
            <v>-3577.93230970105</v>
          </cell>
          <cell r="I5">
            <v>-2406.24689255255</v>
          </cell>
          <cell r="J5">
            <v>-1126.43777452486</v>
          </cell>
          <cell r="K5">
            <v>287.189131145863</v>
          </cell>
          <cell r="L5">
            <v>1836.92621877809</v>
          </cell>
          <cell r="M5">
            <v>3532.8599661636</v>
          </cell>
          <cell r="N5">
            <v>5410.02719739923</v>
          </cell>
          <cell r="O5">
            <v>7495.39739377525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-2537.40287412714</v>
          </cell>
          <cell r="B6">
            <v>-7644.23336822308</v>
          </cell>
          <cell r="C6">
            <v>-8922.62376413901</v>
          </cell>
          <cell r="D6">
            <v>-8156.32967986265</v>
          </cell>
          <cell r="E6">
            <v>-7342.56520956883</v>
          </cell>
          <cell r="F6">
            <v>-6477.88226878753</v>
          </cell>
          <cell r="G6">
            <v>-5559.65691574741</v>
          </cell>
          <cell r="H6">
            <v>-4574.21142232315</v>
          </cell>
          <cell r="I6">
            <v>-3501.69414602546</v>
          </cell>
          <cell r="J6">
            <v>-2314.13433758686</v>
          </cell>
          <cell r="K6">
            <v>-999.994675615898</v>
          </cell>
          <cell r="L6">
            <v>456.879881049259</v>
          </cell>
          <cell r="M6">
            <v>2053.29327727813</v>
          </cell>
          <cell r="N6">
            <v>3816.27226267675</v>
          </cell>
          <cell r="O6">
            <v>5756.96829702135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-2231.95752127729</v>
          </cell>
          <cell r="B7">
            <v>-6483.30759982264</v>
          </cell>
          <cell r="C7">
            <v>-7576.82737796553</v>
          </cell>
          <cell r="D7">
            <v>-6719.84095274923</v>
          </cell>
          <cell r="E7">
            <v>-5814.47770225706</v>
          </cell>
          <cell r="F7">
            <v>-4842.88088545036</v>
          </cell>
          <cell r="G7">
            <v>-3787.04501870948</v>
          </cell>
          <cell r="H7">
            <v>-2641.0099531893</v>
          </cell>
          <cell r="I7">
            <v>-1390.9249633458</v>
          </cell>
          <cell r="J7">
            <v>-18.7177747713555</v>
          </cell>
          <cell r="K7">
            <v>1495.3820962286</v>
          </cell>
          <cell r="L7">
            <v>3174.13467728229</v>
          </cell>
          <cell r="M7">
            <v>5022.68298936569</v>
          </cell>
          <cell r="N7">
            <v>7048.42111021432</v>
          </cell>
          <cell r="O7">
            <v>9263.22981698278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-2376.91881234451</v>
          </cell>
          <cell r="B8">
            <v>-7037.01462565874</v>
          </cell>
          <cell r="C8">
            <v>-8215.55665377935</v>
          </cell>
          <cell r="D8">
            <v>-7383.72425703347</v>
          </cell>
          <cell r="E8">
            <v>-6518.60502786058</v>
          </cell>
          <cell r="F8">
            <v>-5583.35704785125</v>
          </cell>
          <cell r="G8">
            <v>-4581.87352002071</v>
          </cell>
          <cell r="H8">
            <v>-3511.70999451494</v>
          </cell>
          <cell r="I8">
            <v>-2339.25446774244</v>
          </cell>
          <cell r="J8">
            <v>-1057.23683750469</v>
          </cell>
          <cell r="K8">
            <v>366.202598954762</v>
          </cell>
          <cell r="L8">
            <v>1934.02208994482</v>
          </cell>
          <cell r="M8">
            <v>3658.05865586848</v>
          </cell>
          <cell r="N8">
            <v>5572.74844259555</v>
          </cell>
          <cell r="O8">
            <v>7660.47323044152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-2329.7277555301</v>
          </cell>
          <cell r="B9">
            <v>-6854.92264783343</v>
          </cell>
          <cell r="C9">
            <v>-8003.98162357745</v>
          </cell>
          <cell r="D9">
            <v>-7169.01448471052</v>
          </cell>
          <cell r="E9">
            <v>-6284.2041608037</v>
          </cell>
          <cell r="F9">
            <v>-5334.45188009115</v>
          </cell>
          <cell r="G9">
            <v>-4318.0235543246</v>
          </cell>
          <cell r="H9">
            <v>-3214.58434384168</v>
          </cell>
          <cell r="I9">
            <v>-2019.80636009311</v>
          </cell>
          <cell r="J9">
            <v>-695.843629247519</v>
          </cell>
          <cell r="K9">
            <v>752.754453379458</v>
          </cell>
          <cell r="L9">
            <v>2347.20780626037</v>
          </cell>
          <cell r="M9">
            <v>4118.84059155571</v>
          </cell>
          <cell r="N9">
            <v>6060.84299590536</v>
          </cell>
          <cell r="O9">
            <v>8198.41446752167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-2459.8257173841</v>
          </cell>
          <cell r="B10">
            <v>-7342.23189802183</v>
          </cell>
          <cell r="C10">
            <v>-8560.49822911132</v>
          </cell>
          <cell r="D10">
            <v>-7760.26906783634</v>
          </cell>
          <cell r="E10">
            <v>-6918.0336107634</v>
          </cell>
          <cell r="F10">
            <v>-6025.61232387179</v>
          </cell>
          <cell r="G10">
            <v>-5074.26069829728</v>
          </cell>
          <cell r="H10">
            <v>-4054.1256057959</v>
          </cell>
          <cell r="I10">
            <v>-2923.81743176179</v>
          </cell>
          <cell r="J10">
            <v>-1661.39642190016</v>
          </cell>
          <cell r="K10">
            <v>-287.140097965097</v>
          </cell>
          <cell r="L10">
            <v>1232.1908821135</v>
          </cell>
          <cell r="M10">
            <v>2891.66806413393</v>
          </cell>
          <cell r="N10">
            <v>4714.88531329925</v>
          </cell>
          <cell r="O10">
            <v>6738.99621349838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-2191.24866935199</v>
          </cell>
          <cell r="B11">
            <v>-6319.5256571872</v>
          </cell>
          <cell r="C11">
            <v>-7373.8395282231</v>
          </cell>
          <cell r="D11">
            <v>-6492.96965818909</v>
          </cell>
          <cell r="E11">
            <v>-5561.99156568287</v>
          </cell>
          <cell r="F11">
            <v>-4565.04812145792</v>
          </cell>
          <cell r="G11">
            <v>-3503.02815527946</v>
          </cell>
          <cell r="H11">
            <v>-2347.6647648192</v>
          </cell>
          <cell r="I11">
            <v>-1085.17345171947</v>
          </cell>
          <cell r="J11">
            <v>312.059853985013</v>
          </cell>
          <cell r="K11">
            <v>1857.47293926773</v>
          </cell>
          <cell r="L11">
            <v>3566.00264253478</v>
          </cell>
          <cell r="M11">
            <v>5433.64531857725</v>
          </cell>
          <cell r="N11">
            <v>7479.67935286471</v>
          </cell>
          <cell r="O11">
            <v>9741.44420075093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-2385.93130805809</v>
          </cell>
          <cell r="B12">
            <v>-7070.25198641231</v>
          </cell>
          <cell r="C12">
            <v>-8249.97195096008</v>
          </cell>
          <cell r="D12">
            <v>-7421.79720073321</v>
          </cell>
          <cell r="E12">
            <v>-6555.01641287253</v>
          </cell>
          <cell r="F12">
            <v>-5628.44778276236</v>
          </cell>
          <cell r="G12">
            <v>-4638.37073261334</v>
          </cell>
          <cell r="H12">
            <v>-3563.08719324592</v>
          </cell>
          <cell r="I12">
            <v>-2372.06820701357</v>
          </cell>
          <cell r="J12">
            <v>-1066.50801911951</v>
          </cell>
          <cell r="K12">
            <v>352.88274072027</v>
          </cell>
          <cell r="L12">
            <v>1919.65022013144</v>
          </cell>
          <cell r="M12">
            <v>3646.18452188164</v>
          </cell>
          <cell r="N12">
            <v>5552.58203750817</v>
          </cell>
          <cell r="O12">
            <v>7649.17899995727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-2415.25981836948</v>
          </cell>
          <cell r="B13">
            <v>-7182.2175988606</v>
          </cell>
          <cell r="C13">
            <v>-8373.80348702514</v>
          </cell>
          <cell r="D13">
            <v>-7554.15434566815</v>
          </cell>
          <cell r="E13">
            <v>-6686.23150900694</v>
          </cell>
          <cell r="F13">
            <v>-5770.38912551249</v>
          </cell>
          <cell r="G13">
            <v>-4796.64645887863</v>
          </cell>
          <cell r="H13">
            <v>-3740.50167918808</v>
          </cell>
          <cell r="I13">
            <v>-2575.91713994642</v>
          </cell>
          <cell r="J13">
            <v>-1298.23462817352</v>
          </cell>
          <cell r="K13">
            <v>92.6607764208569</v>
          </cell>
          <cell r="L13">
            <v>1632.07754071811</v>
          </cell>
          <cell r="M13">
            <v>3332.46321552013</v>
          </cell>
          <cell r="N13">
            <v>5208.79940519498</v>
          </cell>
          <cell r="O13">
            <v>7267.67104640039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-2096.4681307562</v>
          </cell>
          <cell r="B14">
            <v>-5968.31137760612</v>
          </cell>
          <cell r="C14">
            <v>-6970.42910852341</v>
          </cell>
          <cell r="D14">
            <v>-6055.6700950591</v>
          </cell>
          <cell r="E14">
            <v>-5090.34924067001</v>
          </cell>
          <cell r="F14">
            <v>-4049.3687077383</v>
          </cell>
          <cell r="G14">
            <v>-2932.48909157278</v>
          </cell>
          <cell r="H14">
            <v>-1715.92793100236</v>
          </cell>
          <cell r="I14">
            <v>-391.841695670291</v>
          </cell>
          <cell r="J14">
            <v>1058.55791494863</v>
          </cell>
          <cell r="K14">
            <v>2654.27074713935</v>
          </cell>
          <cell r="L14">
            <v>4419.76666090907</v>
          </cell>
          <cell r="M14">
            <v>6347.96460998981</v>
          </cell>
          <cell r="N14">
            <v>8469.31440370194</v>
          </cell>
          <cell r="O14">
            <v>10799.7694619984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-2134.84481152649</v>
          </cell>
          <cell r="B15">
            <v>-6102.80510743048</v>
          </cell>
          <cell r="C15">
            <v>-7127.17625789502</v>
          </cell>
          <cell r="D15">
            <v>-6221.82981097159</v>
          </cell>
          <cell r="E15">
            <v>-5259.01709547381</v>
          </cell>
          <cell r="F15">
            <v>-4237.07781136312</v>
          </cell>
          <cell r="G15">
            <v>-3141.59114608761</v>
          </cell>
          <cell r="H15">
            <v>-1959.12426421139</v>
          </cell>
          <cell r="I15">
            <v>-663.940872419653</v>
          </cell>
          <cell r="J15">
            <v>767.197587933489</v>
          </cell>
          <cell r="K15">
            <v>2346.46121983959</v>
          </cell>
          <cell r="L15">
            <v>4094.52298486423</v>
          </cell>
          <cell r="M15">
            <v>6002.30688370426</v>
          </cell>
          <cell r="N15">
            <v>8102.66254933012</v>
          </cell>
          <cell r="O15">
            <v>10420.452241792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-2295.75882471575</v>
          </cell>
          <cell r="B16">
            <v>-6717.1241987009</v>
          </cell>
          <cell r="C16">
            <v>-7846.96278375409</v>
          </cell>
          <cell r="D16">
            <v>-6999.30185617344</v>
          </cell>
          <cell r="E16">
            <v>-6102.26985774983</v>
          </cell>
          <cell r="F16">
            <v>-5153.5040409772</v>
          </cell>
          <cell r="G16">
            <v>-4135.9457997587</v>
          </cell>
          <cell r="H16">
            <v>-3039.35986843616</v>
          </cell>
          <cell r="I16">
            <v>-1834.08022302459</v>
          </cell>
          <cell r="J16">
            <v>-504.607351965679</v>
          </cell>
          <cell r="K16">
            <v>973.767723244128</v>
          </cell>
          <cell r="L16">
            <v>2609.27899593326</v>
          </cell>
          <cell r="M16">
            <v>4396.06852138706</v>
          </cell>
          <cell r="N16">
            <v>6367.42652220145</v>
          </cell>
          <cell r="O16">
            <v>8522.68043176936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-2473.02378887059</v>
          </cell>
          <cell r="B17">
            <v>-7410.3430676188</v>
          </cell>
          <cell r="C17">
            <v>-8645.68642871275</v>
          </cell>
          <cell r="D17">
            <v>-7843.87461561223</v>
          </cell>
          <cell r="E17">
            <v>-7003.78931360968</v>
          </cell>
          <cell r="F17">
            <v>-6103.25925631807</v>
          </cell>
          <cell r="G17">
            <v>-5161.86454332124</v>
          </cell>
          <cell r="H17">
            <v>-4151.31397078676</v>
          </cell>
          <cell r="I17">
            <v>-3027.4740624382</v>
          </cell>
          <cell r="J17">
            <v>-1788.6629752554</v>
          </cell>
          <cell r="K17">
            <v>-430.955341191487</v>
          </cell>
          <cell r="L17">
            <v>1057.62542481387</v>
          </cell>
          <cell r="M17">
            <v>2699.03135061125</v>
          </cell>
          <cell r="N17">
            <v>4501.80600155128</v>
          </cell>
          <cell r="O17">
            <v>6483.27613060824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-2324.49102682761</v>
          </cell>
          <cell r="B18">
            <v>-6833.48909044545</v>
          </cell>
          <cell r="C18">
            <v>-7976.30517225035</v>
          </cell>
          <cell r="D18">
            <v>-7122.75713680091</v>
          </cell>
          <cell r="E18">
            <v>-6227.70273164496</v>
          </cell>
          <cell r="F18">
            <v>-5278.57031949439</v>
          </cell>
          <cell r="G18">
            <v>-4246.32768429924</v>
          </cell>
          <cell r="H18">
            <v>-3144.208522608</v>
          </cell>
          <cell r="I18">
            <v>-1944.42402186102</v>
          </cell>
          <cell r="J18">
            <v>-617.28056114184</v>
          </cell>
          <cell r="K18">
            <v>846.253598865608</v>
          </cell>
          <cell r="L18">
            <v>2462.435728838</v>
          </cell>
          <cell r="M18">
            <v>4231.38076146589</v>
          </cell>
          <cell r="N18">
            <v>6170.77601377832</v>
          </cell>
          <cell r="O18">
            <v>8316.33518850721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-2362.90526488815</v>
          </cell>
          <cell r="B19">
            <v>-6971.63155922678</v>
          </cell>
          <cell r="C19">
            <v>-8131.21445447236</v>
          </cell>
          <cell r="D19">
            <v>-7295.44664661782</v>
          </cell>
          <cell r="E19">
            <v>-6418.11757720111</v>
          </cell>
          <cell r="F19">
            <v>-5484.31613351551</v>
          </cell>
          <cell r="G19">
            <v>-4476.90564169404</v>
          </cell>
          <cell r="H19">
            <v>-3393.87520852479</v>
          </cell>
          <cell r="I19">
            <v>-2212.87756947879</v>
          </cell>
          <cell r="J19">
            <v>-914.710180596658</v>
          </cell>
          <cell r="K19">
            <v>518.82877971439</v>
          </cell>
          <cell r="L19">
            <v>2079.95996028605</v>
          </cell>
          <cell r="M19">
            <v>3805.6523520489</v>
          </cell>
          <cell r="N19">
            <v>5718.40369367833</v>
          </cell>
          <cell r="O19">
            <v>7816.44753964488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-2495.45699098315</v>
          </cell>
          <cell r="B20">
            <v>-7478.07940564388</v>
          </cell>
          <cell r="C20">
            <v>-8724.55930608128</v>
          </cell>
          <cell r="D20">
            <v>-7922.72493387243</v>
          </cell>
          <cell r="E20">
            <v>-7082.42438513574</v>
          </cell>
          <cell r="F20">
            <v>-6202.9812522596</v>
          </cell>
          <cell r="G20">
            <v>-5267.53321713899</v>
          </cell>
          <cell r="H20">
            <v>-4241.30361197113</v>
          </cell>
          <cell r="I20">
            <v>-3114.64403228001</v>
          </cell>
          <cell r="J20">
            <v>-1875.79799165027</v>
          </cell>
          <cell r="K20">
            <v>-517.285885565391</v>
          </cell>
          <cell r="L20">
            <v>963.697935223194</v>
          </cell>
          <cell r="M20">
            <v>2591.15093990264</v>
          </cell>
          <cell r="N20">
            <v>4381.218983813</v>
          </cell>
          <cell r="O20">
            <v>6351.03826506439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-2295.42148648508</v>
          </cell>
          <cell r="B21">
            <v>-6726.20428396128</v>
          </cell>
          <cell r="C21">
            <v>-7864.56181536649</v>
          </cell>
          <cell r="D21">
            <v>-7019.32279316151</v>
          </cell>
          <cell r="E21">
            <v>-6117.31805479935</v>
          </cell>
          <cell r="F21">
            <v>-5165.55918670675</v>
          </cell>
          <cell r="G21">
            <v>-4150.09875455023</v>
          </cell>
          <cell r="H21">
            <v>-3043.03781532421</v>
          </cell>
          <cell r="I21">
            <v>-1822.28863252663</v>
          </cell>
          <cell r="J21">
            <v>-451.57741449687</v>
          </cell>
          <cell r="K21">
            <v>1025.67679856908</v>
          </cell>
          <cell r="L21">
            <v>2637.50281451583</v>
          </cell>
          <cell r="M21">
            <v>4421.15844936523</v>
          </cell>
          <cell r="N21">
            <v>6384.77600509891</v>
          </cell>
          <cell r="O21">
            <v>8524.28465481103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-2503.12883638869</v>
          </cell>
          <cell r="B22">
            <v>-7511.66255231547</v>
          </cell>
          <cell r="C22">
            <v>-8767.28266893679</v>
          </cell>
          <cell r="D22">
            <v>-7973.5106702773</v>
          </cell>
          <cell r="E22">
            <v>-7134.73929820649</v>
          </cell>
          <cell r="F22">
            <v>-6259.52498678522</v>
          </cell>
          <cell r="G22">
            <v>-5318.5507308485</v>
          </cell>
          <cell r="H22">
            <v>-4295.61305641406</v>
          </cell>
          <cell r="I22">
            <v>-3179.81166084911</v>
          </cell>
          <cell r="J22">
            <v>-1958.06110876097</v>
          </cell>
          <cell r="K22">
            <v>-612.615991063632</v>
          </cell>
          <cell r="L22">
            <v>868.477270341141</v>
          </cell>
          <cell r="M22">
            <v>2512.98979735542</v>
          </cell>
          <cell r="N22">
            <v>4313.06645741119</v>
          </cell>
          <cell r="O22">
            <v>6281.12511126391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-2149.79902808285</v>
          </cell>
          <cell r="B23">
            <v>-6167.28899177964</v>
          </cell>
          <cell r="C23">
            <v>-7213.9859309765</v>
          </cell>
          <cell r="D23">
            <v>-6322.67727273416</v>
          </cell>
          <cell r="E23">
            <v>-5381.0981888811</v>
          </cell>
          <cell r="F23">
            <v>-4377.91641335707</v>
          </cell>
          <cell r="G23">
            <v>-3293.61038602297</v>
          </cell>
          <cell r="H23">
            <v>-2102.64311782053</v>
          </cell>
          <cell r="I23">
            <v>-814.633020434546</v>
          </cell>
          <cell r="J23">
            <v>601.273414678534</v>
          </cell>
          <cell r="K23">
            <v>2160.65149774908</v>
          </cell>
          <cell r="L23">
            <v>3883.32077333441</v>
          </cell>
          <cell r="M23">
            <v>5765.58893067562</v>
          </cell>
          <cell r="N23">
            <v>7837.26717443867</v>
          </cell>
          <cell r="O23">
            <v>10113.6086427015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-2225.95926608504</v>
          </cell>
          <cell r="B24">
            <v>-6456.19408760073</v>
          </cell>
          <cell r="C24">
            <v>-7549.02892180388</v>
          </cell>
          <cell r="D24">
            <v>-6681.01923405775</v>
          </cell>
          <cell r="E24">
            <v>-5756.67661259063</v>
          </cell>
          <cell r="F24">
            <v>-4776.74756656289</v>
          </cell>
          <cell r="G24">
            <v>-3711.77529230181</v>
          </cell>
          <cell r="H24">
            <v>-2564.69061362419</v>
          </cell>
          <cell r="I24">
            <v>-1306.05872869657</v>
          </cell>
          <cell r="J24">
            <v>73.6945394427678</v>
          </cell>
          <cell r="K24">
            <v>1599.12683883768</v>
          </cell>
          <cell r="L24">
            <v>3284.92996193275</v>
          </cell>
          <cell r="M24">
            <v>5126.88020258075</v>
          </cell>
          <cell r="N24">
            <v>7157.61506878113</v>
          </cell>
          <cell r="O24">
            <v>9393.45195802964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-2176.8835520104</v>
          </cell>
          <cell r="B25">
            <v>-6259.10780809109</v>
          </cell>
          <cell r="C25">
            <v>-7299.54055636122</v>
          </cell>
          <cell r="D25">
            <v>-6414.67325541274</v>
          </cell>
          <cell r="E25">
            <v>-5477.14048876144</v>
          </cell>
          <cell r="F25">
            <v>-4480.80880476038</v>
          </cell>
          <cell r="G25">
            <v>-3414.71746971881</v>
          </cell>
          <cell r="H25">
            <v>-2260.09246640833</v>
          </cell>
          <cell r="I25">
            <v>-1001.85416092852</v>
          </cell>
          <cell r="J25">
            <v>415.661017718684</v>
          </cell>
          <cell r="K25">
            <v>1965.87417062856</v>
          </cell>
          <cell r="L25">
            <v>3679.38109650172</v>
          </cell>
          <cell r="M25">
            <v>5546.67970301525</v>
          </cell>
          <cell r="N25">
            <v>7611.94081261274</v>
          </cell>
          <cell r="O25">
            <v>9876.73026063622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-2517.84097200894</v>
          </cell>
          <cell r="B26">
            <v>-7582.02572431438</v>
          </cell>
          <cell r="C26">
            <v>-8854.22222814544</v>
          </cell>
          <cell r="D26">
            <v>-8068.74442435657</v>
          </cell>
          <cell r="E26">
            <v>-7252.51022016966</v>
          </cell>
          <cell r="F26">
            <v>-6391.00939440976</v>
          </cell>
          <cell r="G26">
            <v>-5465.34067447649</v>
          </cell>
          <cell r="H26">
            <v>-4458.3750062863</v>
          </cell>
          <cell r="I26">
            <v>-3353.45680898921</v>
          </cell>
          <cell r="J26">
            <v>-2154.26433743011</v>
          </cell>
          <cell r="K26">
            <v>-839.771208853248</v>
          </cell>
          <cell r="L26">
            <v>618.325479914675</v>
          </cell>
          <cell r="M26">
            <v>2217.30671523526</v>
          </cell>
          <cell r="N26">
            <v>3979.98028432434</v>
          </cell>
          <cell r="O26">
            <v>5928.32312919133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-2547.57305940903</v>
          </cell>
          <cell r="B27">
            <v>-7688.7726292779</v>
          </cell>
          <cell r="C27">
            <v>-8982.79418937957</v>
          </cell>
          <cell r="D27">
            <v>-8232.7486278346</v>
          </cell>
          <cell r="E27">
            <v>-7441.69557284586</v>
          </cell>
          <cell r="F27">
            <v>-6585.20815186371</v>
          </cell>
          <cell r="G27">
            <v>-5670.7002361859</v>
          </cell>
          <cell r="H27">
            <v>-4683.02522768081</v>
          </cell>
          <cell r="I27">
            <v>-3606.55160792239</v>
          </cell>
          <cell r="J27">
            <v>-2418.40885294544</v>
          </cell>
          <cell r="K27">
            <v>-1107.46677757188</v>
          </cell>
          <cell r="L27">
            <v>325.498871076871</v>
          </cell>
          <cell r="M27">
            <v>1891.35657954512</v>
          </cell>
          <cell r="N27">
            <v>3612.06282548328</v>
          </cell>
          <cell r="O27">
            <v>5507.45685875526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-2131.87485821303</v>
          </cell>
          <cell r="B28">
            <v>-6093.43694112</v>
          </cell>
          <cell r="C28">
            <v>-7111.96239454242</v>
          </cell>
          <cell r="D28">
            <v>-6211.94436228258</v>
          </cell>
          <cell r="E28">
            <v>-5248.3635671954</v>
          </cell>
          <cell r="F28">
            <v>-4214.00155631354</v>
          </cell>
          <cell r="G28">
            <v>-3096.95884248601</v>
          </cell>
          <cell r="H28">
            <v>-1890.19615388849</v>
          </cell>
          <cell r="I28">
            <v>-578.191008661563</v>
          </cell>
          <cell r="J28">
            <v>866.972423934821</v>
          </cell>
          <cell r="K28">
            <v>2465.4397210563</v>
          </cell>
          <cell r="L28">
            <v>4218.4800697831</v>
          </cell>
          <cell r="M28">
            <v>6136.33707278146</v>
          </cell>
          <cell r="N28">
            <v>8247.51027299884</v>
          </cell>
          <cell r="O28">
            <v>10583.2129873501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-2439.40627603775</v>
          </cell>
          <cell r="B29">
            <v>-7273.11756600408</v>
          </cell>
          <cell r="C29">
            <v>-8493.53828495209</v>
          </cell>
          <cell r="D29">
            <v>-7681.45875030309</v>
          </cell>
          <cell r="E29">
            <v>-6821.30360618079</v>
          </cell>
          <cell r="F29">
            <v>-5917.5185091921</v>
          </cell>
          <cell r="G29">
            <v>-4959.87996744354</v>
          </cell>
          <cell r="H29">
            <v>-3921.13871500834</v>
          </cell>
          <cell r="I29">
            <v>-2791.95547568196</v>
          </cell>
          <cell r="J29">
            <v>-1544.15289856054</v>
          </cell>
          <cell r="K29">
            <v>-169.946199858507</v>
          </cell>
          <cell r="L29">
            <v>1341.17332895871</v>
          </cell>
          <cell r="M29">
            <v>3018.52566407555</v>
          </cell>
          <cell r="N29">
            <v>4866.60373370951</v>
          </cell>
          <cell r="O29">
            <v>6881.47696340863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-2456.25531784069</v>
          </cell>
          <cell r="B30">
            <v>-7332.43211492208</v>
          </cell>
          <cell r="C30">
            <v>-8552.62645080527</v>
          </cell>
          <cell r="D30">
            <v>-7748.35089673857</v>
          </cell>
          <cell r="E30">
            <v>-6904.58909548229</v>
          </cell>
          <cell r="F30">
            <v>-5999.7644168826</v>
          </cell>
          <cell r="G30">
            <v>-5034.03920973138</v>
          </cell>
          <cell r="H30">
            <v>-3987.45526705652</v>
          </cell>
          <cell r="I30">
            <v>-2841.11768290643</v>
          </cell>
          <cell r="J30">
            <v>-1579.0006492498</v>
          </cell>
          <cell r="K30">
            <v>-176.282688995779</v>
          </cell>
          <cell r="L30">
            <v>1354.00002699434</v>
          </cell>
          <cell r="M30">
            <v>3020.77423236482</v>
          </cell>
          <cell r="N30">
            <v>4870.31752908206</v>
          </cell>
          <cell r="O30">
            <v>6907.05543551084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-2544.46275281755</v>
          </cell>
          <cell r="B31">
            <v>-7674.99294319362</v>
          </cell>
          <cell r="C31">
            <v>-8960.20295027389</v>
          </cell>
          <cell r="D31">
            <v>-8186.43924869532</v>
          </cell>
          <cell r="E31">
            <v>-7357.20235496173</v>
          </cell>
          <cell r="F31">
            <v>-6497.79299713061</v>
          </cell>
          <cell r="G31">
            <v>-5574.70370039847</v>
          </cell>
          <cell r="H31">
            <v>-4571.85206950871</v>
          </cell>
          <cell r="I31">
            <v>-3481.33164708105</v>
          </cell>
          <cell r="J31">
            <v>-2267.73475668491</v>
          </cell>
          <cell r="K31">
            <v>-934.263283879586</v>
          </cell>
          <cell r="L31">
            <v>534.02584682201</v>
          </cell>
          <cell r="M31">
            <v>2136.12868437401</v>
          </cell>
          <cell r="N31">
            <v>3903.65295838823</v>
          </cell>
          <cell r="O31">
            <v>5847.39297401249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-2374.39268708607</v>
          </cell>
          <cell r="B32">
            <v>-7025.17548356421</v>
          </cell>
          <cell r="C32">
            <v>-8199.1465073659</v>
          </cell>
          <cell r="D32">
            <v>-7367.85644324578</v>
          </cell>
          <cell r="E32">
            <v>-6494.02844387637</v>
          </cell>
          <cell r="F32">
            <v>-5575.10056593892</v>
          </cell>
          <cell r="G32">
            <v>-4586.85352637664</v>
          </cell>
          <cell r="H32">
            <v>-3512.84218776955</v>
          </cell>
          <cell r="I32">
            <v>-2320.67370896897</v>
          </cell>
          <cell r="J32">
            <v>-1014.77449011167</v>
          </cell>
          <cell r="K32">
            <v>404.547366531833</v>
          </cell>
          <cell r="L32">
            <v>1967.2076256018</v>
          </cell>
          <cell r="M32">
            <v>3685.09896021699</v>
          </cell>
          <cell r="N32">
            <v>5590.44528148227</v>
          </cell>
          <cell r="O32">
            <v>7682.62035421258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-2255.65138497416</v>
          </cell>
          <cell r="B33">
            <v>-6571.98981081068</v>
          </cell>
          <cell r="C33">
            <v>-7670.74232205144</v>
          </cell>
          <cell r="D33">
            <v>-6813.08625212356</v>
          </cell>
          <cell r="E33">
            <v>-5906.95452967362</v>
          </cell>
          <cell r="F33">
            <v>-4935.49470767034</v>
          </cell>
          <cell r="G33">
            <v>-3900.3851923665</v>
          </cell>
          <cell r="H33">
            <v>-2786.22212042325</v>
          </cell>
          <cell r="I33">
            <v>-1550.49659485817</v>
          </cell>
          <cell r="J33">
            <v>-187.523942201388</v>
          </cell>
          <cell r="K33">
            <v>1310.26180978814</v>
          </cell>
          <cell r="L33">
            <v>2970.91216353471</v>
          </cell>
          <cell r="M33">
            <v>4768.89148092439</v>
          </cell>
          <cell r="N33">
            <v>6750.2157501942</v>
          </cell>
          <cell r="O33">
            <v>8937.11777514669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-2427.55067214744</v>
          </cell>
          <cell r="B34">
            <v>-7228.77879999086</v>
          </cell>
          <cell r="C34">
            <v>-8435.48226951374</v>
          </cell>
          <cell r="D34">
            <v>-7611.00074088093</v>
          </cell>
          <cell r="E34">
            <v>-6749.74653672503</v>
          </cell>
          <cell r="F34">
            <v>-5837.38891700804</v>
          </cell>
          <cell r="G34">
            <v>-4870.61348668752</v>
          </cell>
          <cell r="H34">
            <v>-3826.38645887001</v>
          </cell>
          <cell r="I34">
            <v>-2683.62825501114</v>
          </cell>
          <cell r="J34">
            <v>-1421.91179826676</v>
          </cell>
          <cell r="K34">
            <v>-34.3389937843655</v>
          </cell>
          <cell r="L34">
            <v>1488.40828066703</v>
          </cell>
          <cell r="M34">
            <v>3168.1794631581</v>
          </cell>
          <cell r="N34">
            <v>5025.92663405549</v>
          </cell>
          <cell r="O34">
            <v>7064.25356693452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-2392.31784787389</v>
          </cell>
          <cell r="B35">
            <v>-7097.53230247841</v>
          </cell>
          <cell r="C35">
            <v>-8285.2987520327</v>
          </cell>
          <cell r="D35">
            <v>-7453.90365967162</v>
          </cell>
          <cell r="E35">
            <v>-6582.26491105009</v>
          </cell>
          <cell r="F35">
            <v>-5654.76703645159</v>
          </cell>
          <cell r="G35">
            <v>-4683.78781326451</v>
          </cell>
          <cell r="H35">
            <v>-3629.13879254802</v>
          </cell>
          <cell r="I35">
            <v>-2468.12067549206</v>
          </cell>
          <cell r="J35">
            <v>-1187.88309090237</v>
          </cell>
          <cell r="K35">
            <v>221.924333746244</v>
          </cell>
          <cell r="L35">
            <v>1773.09832220563</v>
          </cell>
          <cell r="M35">
            <v>3489.96756539312</v>
          </cell>
          <cell r="N35">
            <v>5377.82954176098</v>
          </cell>
          <cell r="O35">
            <v>7441.29715859462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-2172.14852885988</v>
          </cell>
          <cell r="B36">
            <v>-6253.3752515792</v>
          </cell>
          <cell r="C36">
            <v>-7311.15867698579</v>
          </cell>
          <cell r="D36">
            <v>-6417.19766875342</v>
          </cell>
          <cell r="E36">
            <v>-5469.47249332272</v>
          </cell>
          <cell r="F36">
            <v>-4463.45454563393</v>
          </cell>
          <cell r="G36">
            <v>-3381.63738189365</v>
          </cell>
          <cell r="H36">
            <v>-2205.7088635963</v>
          </cell>
          <cell r="I36">
            <v>-913.234606307998</v>
          </cell>
          <cell r="J36">
            <v>511.046571368933</v>
          </cell>
          <cell r="K36">
            <v>2078.0619685127</v>
          </cell>
          <cell r="L36">
            <v>3794.63541175074</v>
          </cell>
          <cell r="M36">
            <v>5691.39531022421</v>
          </cell>
          <cell r="N36">
            <v>7773.97617753033</v>
          </cell>
          <cell r="O36">
            <v>10049.3341644039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-2247.15417973284</v>
          </cell>
          <cell r="B37">
            <v>-6538.89439802399</v>
          </cell>
          <cell r="C37">
            <v>-7639.72085346301</v>
          </cell>
          <cell r="D37">
            <v>-6787.46278931568</v>
          </cell>
          <cell r="E37">
            <v>-5882.588999453</v>
          </cell>
          <cell r="F37">
            <v>-4907.64004652067</v>
          </cell>
          <cell r="G37">
            <v>-3858.53185996565</v>
          </cell>
          <cell r="H37">
            <v>-2715.38613111046</v>
          </cell>
          <cell r="I37">
            <v>-1461.56357541376</v>
          </cell>
          <cell r="J37">
            <v>-83.3719320366609</v>
          </cell>
          <cell r="K37">
            <v>1417.23014570502</v>
          </cell>
          <cell r="L37">
            <v>3069.99382445728</v>
          </cell>
          <cell r="M37">
            <v>4895.4684854019</v>
          </cell>
          <cell r="N37">
            <v>6892.96743990317</v>
          </cell>
          <cell r="O37">
            <v>9088.73535050405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-2163.7910919774</v>
          </cell>
          <cell r="B38">
            <v>-6222.23267049565</v>
          </cell>
          <cell r="C38">
            <v>-7285.82873364925</v>
          </cell>
          <cell r="D38">
            <v>-6397.82417567213</v>
          </cell>
          <cell r="E38">
            <v>-5464.35318443699</v>
          </cell>
          <cell r="F38">
            <v>-4471.12079522226</v>
          </cell>
          <cell r="G38">
            <v>-3402.99834376517</v>
          </cell>
          <cell r="H38">
            <v>-2230.51325284779</v>
          </cell>
          <cell r="I38">
            <v>-930.362900253397</v>
          </cell>
          <cell r="J38">
            <v>509.359972678056</v>
          </cell>
          <cell r="K38">
            <v>2073.45741898189</v>
          </cell>
          <cell r="L38">
            <v>3782.33483265611</v>
          </cell>
          <cell r="M38">
            <v>5665.46797569388</v>
          </cell>
          <cell r="N38">
            <v>7729.79379920563</v>
          </cell>
          <cell r="O38">
            <v>10001.618762307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-2107.27569551089</v>
          </cell>
          <cell r="B39">
            <v>-6001.48165963666</v>
          </cell>
          <cell r="C39">
            <v>-7002.49504415841</v>
          </cell>
          <cell r="D39">
            <v>-6091.77035974379</v>
          </cell>
          <cell r="E39">
            <v>-5120.27722638139</v>
          </cell>
          <cell r="F39">
            <v>-4079.45067071566</v>
          </cell>
          <cell r="G39">
            <v>-2976.6283998528</v>
          </cell>
          <cell r="H39">
            <v>-1771.0730752723</v>
          </cell>
          <cell r="I39">
            <v>-443.197976735184</v>
          </cell>
          <cell r="J39">
            <v>1009.31959161821</v>
          </cell>
          <cell r="K39">
            <v>2603.27474824487</v>
          </cell>
          <cell r="L39">
            <v>4370.41333331729</v>
          </cell>
          <cell r="M39">
            <v>6307.60099466188</v>
          </cell>
          <cell r="N39">
            <v>8432.87577256637</v>
          </cell>
          <cell r="O39">
            <v>10781.1888471344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-2468.03071987432</v>
          </cell>
          <cell r="B40">
            <v>-7380.21833534983</v>
          </cell>
          <cell r="C40">
            <v>-8617.71236168562</v>
          </cell>
          <cell r="D40">
            <v>-7814.84512261771</v>
          </cell>
          <cell r="E40">
            <v>-6967.5539674881</v>
          </cell>
          <cell r="F40">
            <v>-6063.80322147359</v>
          </cell>
          <cell r="G40">
            <v>-5103.56765274629</v>
          </cell>
          <cell r="H40">
            <v>-4077.35456965427</v>
          </cell>
          <cell r="I40">
            <v>-2950.22212030143</v>
          </cell>
          <cell r="J40">
            <v>-1705.75570103646</v>
          </cell>
          <cell r="K40">
            <v>-333.13474722481</v>
          </cell>
          <cell r="L40">
            <v>1174.03254297805</v>
          </cell>
          <cell r="M40">
            <v>2840.30276123157</v>
          </cell>
          <cell r="N40">
            <v>4672.20017677112</v>
          </cell>
          <cell r="O40">
            <v>6678.54527875242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-2366.57592710026</v>
          </cell>
          <cell r="B41">
            <v>-6995.06116697473</v>
          </cell>
          <cell r="C41">
            <v>-8162.64173388948</v>
          </cell>
          <cell r="D41">
            <v>-7333.09462500645</v>
          </cell>
          <cell r="E41">
            <v>-6464.01138390125</v>
          </cell>
          <cell r="F41">
            <v>-5543.31812108291</v>
          </cell>
          <cell r="G41">
            <v>-4541.64194377838</v>
          </cell>
          <cell r="H41">
            <v>-3458.42746836585</v>
          </cell>
          <cell r="I41">
            <v>-2266.40689655479</v>
          </cell>
          <cell r="J41">
            <v>-962.805901128472</v>
          </cell>
          <cell r="K41">
            <v>466.635904764302</v>
          </cell>
          <cell r="L41">
            <v>2043.05384293207</v>
          </cell>
          <cell r="M41">
            <v>3795.42605965766</v>
          </cell>
          <cell r="N41">
            <v>5709.45260101844</v>
          </cell>
          <cell r="O41">
            <v>7816.86173176351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-2103.76159886801</v>
          </cell>
          <cell r="B42">
            <v>-5991.53630141615</v>
          </cell>
          <cell r="C42">
            <v>-7005.5394908597</v>
          </cell>
          <cell r="D42">
            <v>-6083.19794324767</v>
          </cell>
          <cell r="E42">
            <v>-5105.90748050044</v>
          </cell>
          <cell r="F42">
            <v>-4076.7807266106</v>
          </cell>
          <cell r="G42">
            <v>-2971.17642375019</v>
          </cell>
          <cell r="H42">
            <v>-1771.65535035158</v>
          </cell>
          <cell r="I42">
            <v>-449.341081478868</v>
          </cell>
          <cell r="J42">
            <v>1012.0282718033</v>
          </cell>
          <cell r="K42">
            <v>2616.48141953034</v>
          </cell>
          <cell r="L42">
            <v>4389.41018626004</v>
          </cell>
          <cell r="M42">
            <v>6322.55641128759</v>
          </cell>
          <cell r="N42">
            <v>8437.08156385438</v>
          </cell>
          <cell r="O42">
            <v>10764.8123939836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-2327.16987137303</v>
          </cell>
          <cell r="B43">
            <v>-6846.4016992159</v>
          </cell>
          <cell r="C43">
            <v>-7974.28061851219</v>
          </cell>
          <cell r="D43">
            <v>-7129.89369326728</v>
          </cell>
          <cell r="E43">
            <v>-6234.51959966786</v>
          </cell>
          <cell r="F43">
            <v>-5290.53689829091</v>
          </cell>
          <cell r="G43">
            <v>-4273.22948667564</v>
          </cell>
          <cell r="H43">
            <v>-3167.28184775129</v>
          </cell>
          <cell r="I43">
            <v>-1954.61693964692</v>
          </cell>
          <cell r="J43">
            <v>-628.401761410739</v>
          </cell>
          <cell r="K43">
            <v>826.155490390755</v>
          </cell>
          <cell r="L43">
            <v>2431.13785594013</v>
          </cell>
          <cell r="M43">
            <v>4176.94631558924</v>
          </cell>
          <cell r="N43">
            <v>6101.50437508184</v>
          </cell>
          <cell r="O43">
            <v>8225.84397772528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-2161.30608804899</v>
          </cell>
          <cell r="B44">
            <v>-6213.75844397592</v>
          </cell>
          <cell r="C44">
            <v>-7271.23815606891</v>
          </cell>
          <cell r="D44">
            <v>-6390.93406039528</v>
          </cell>
          <cell r="E44">
            <v>-5455.86529366311</v>
          </cell>
          <cell r="F44">
            <v>-4445.55578617419</v>
          </cell>
          <cell r="G44">
            <v>-3365.47498406506</v>
          </cell>
          <cell r="H44">
            <v>-2197.27210110785</v>
          </cell>
          <cell r="I44">
            <v>-930.384943340249</v>
          </cell>
          <cell r="J44">
            <v>478.819003605573</v>
          </cell>
          <cell r="K44">
            <v>2032.90651669514</v>
          </cell>
          <cell r="L44">
            <v>3735.53177024831</v>
          </cell>
          <cell r="M44">
            <v>5610.45555656699</v>
          </cell>
          <cell r="N44">
            <v>7669.0205414471</v>
          </cell>
          <cell r="O44">
            <v>9938.52015501559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-2272.08945627431</v>
          </cell>
          <cell r="B45">
            <v>-6640.30358989778</v>
          </cell>
          <cell r="C45">
            <v>-7756.40208353838</v>
          </cell>
          <cell r="D45">
            <v>-6898.68322584105</v>
          </cell>
          <cell r="E45">
            <v>-5989.99800345796</v>
          </cell>
          <cell r="F45">
            <v>-5021.06188331017</v>
          </cell>
          <cell r="G45">
            <v>-3968.76000142962</v>
          </cell>
          <cell r="H45">
            <v>-2835.94524794807</v>
          </cell>
          <cell r="I45">
            <v>-1597.46048273436</v>
          </cell>
          <cell r="J45">
            <v>-228.567890182616</v>
          </cell>
          <cell r="K45">
            <v>1261.40606251739</v>
          </cell>
          <cell r="L45">
            <v>2902.89352632306</v>
          </cell>
          <cell r="M45">
            <v>4690.09404090933</v>
          </cell>
          <cell r="N45">
            <v>6669.9042363487</v>
          </cell>
          <cell r="O45">
            <v>8860.24523942679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-2232.51912577608</v>
          </cell>
          <cell r="B46">
            <v>-6485.59085112067</v>
          </cell>
          <cell r="C46">
            <v>-7571.32633049517</v>
          </cell>
          <cell r="D46">
            <v>-6701.30134380229</v>
          </cell>
          <cell r="E46">
            <v>-5781.36248725433</v>
          </cell>
          <cell r="F46">
            <v>-4786.70779642279</v>
          </cell>
          <cell r="G46">
            <v>-3712.68729222122</v>
          </cell>
          <cell r="H46">
            <v>-2577.96438414185</v>
          </cell>
          <cell r="I46">
            <v>-1336.09519294771</v>
          </cell>
          <cell r="J46">
            <v>36.1801232793539</v>
          </cell>
          <cell r="K46">
            <v>1541.39595864855</v>
          </cell>
          <cell r="L46">
            <v>3195.72639887705</v>
          </cell>
          <cell r="M46">
            <v>5018.48360237051</v>
          </cell>
          <cell r="N46">
            <v>7021.06488627483</v>
          </cell>
          <cell r="O46">
            <v>9230.26532397533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-2253.71718170672</v>
          </cell>
          <cell r="B47">
            <v>-6565.78937993862</v>
          </cell>
          <cell r="C47">
            <v>-7666.62869507545</v>
          </cell>
          <cell r="D47">
            <v>-6787.3745817246</v>
          </cell>
          <cell r="E47">
            <v>-5867.00818324222</v>
          </cell>
          <cell r="F47">
            <v>-4891.22761507869</v>
          </cell>
          <cell r="G47">
            <v>-3823.64784017189</v>
          </cell>
          <cell r="H47">
            <v>-2683.69840897453</v>
          </cell>
          <cell r="I47">
            <v>-1444.15527188187</v>
          </cell>
          <cell r="J47">
            <v>-75.2137316864352</v>
          </cell>
          <cell r="K47">
            <v>1442.44775511233</v>
          </cell>
          <cell r="L47">
            <v>3102.83808554845</v>
          </cell>
          <cell r="M47">
            <v>4914.16253815265</v>
          </cell>
          <cell r="N47">
            <v>6912.48584423878</v>
          </cell>
          <cell r="O47">
            <v>9116.60840225472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-2252.20273665865</v>
          </cell>
          <cell r="B48">
            <v>-6550.74619521669</v>
          </cell>
          <cell r="C48">
            <v>-7636.54633565314</v>
          </cell>
          <cell r="D48">
            <v>-6771.8046502413</v>
          </cell>
          <cell r="E48">
            <v>-5859.24419329549</v>
          </cell>
          <cell r="F48">
            <v>-4891.03428794718</v>
          </cell>
          <cell r="G48">
            <v>-3845.17263070471</v>
          </cell>
          <cell r="H48">
            <v>-2723.82053449821</v>
          </cell>
          <cell r="I48">
            <v>-1495.29543970577</v>
          </cell>
          <cell r="J48">
            <v>-139.456697993889</v>
          </cell>
          <cell r="K48">
            <v>1346.14091959591</v>
          </cell>
          <cell r="L48">
            <v>2992.79137836746</v>
          </cell>
          <cell r="M48">
            <v>4803.4248434704</v>
          </cell>
          <cell r="N48">
            <v>6800.59121510707</v>
          </cell>
          <cell r="O48">
            <v>8988.17541233851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-2522.70717152261</v>
          </cell>
          <cell r="B49">
            <v>-7596.9997770207</v>
          </cell>
          <cell r="C49">
            <v>-8872.47022224703</v>
          </cell>
          <cell r="D49">
            <v>-8091.76402117711</v>
          </cell>
          <cell r="E49">
            <v>-7269.92493745658</v>
          </cell>
          <cell r="F49">
            <v>-6394.74479139873</v>
          </cell>
          <cell r="G49">
            <v>-5454.57556792984</v>
          </cell>
          <cell r="H49">
            <v>-4441.32686436018</v>
          </cell>
          <cell r="I49">
            <v>-3342.3116686782</v>
          </cell>
          <cell r="J49">
            <v>-2132.1363556742</v>
          </cell>
          <cell r="K49">
            <v>-801.077899567256</v>
          </cell>
          <cell r="L49">
            <v>660.211503155123</v>
          </cell>
          <cell r="M49">
            <v>2262.01274658765</v>
          </cell>
          <cell r="N49">
            <v>4043.20469704548</v>
          </cell>
          <cell r="O49">
            <v>5992.03656632875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-2349.22167181499</v>
          </cell>
          <cell r="B50">
            <v>-6938.5302689203</v>
          </cell>
          <cell r="C50">
            <v>-8102.16797512143</v>
          </cell>
          <cell r="D50">
            <v>-7263.30642533432</v>
          </cell>
          <cell r="E50">
            <v>-6392.25638444436</v>
          </cell>
          <cell r="F50">
            <v>-5463.46041142718</v>
          </cell>
          <cell r="G50">
            <v>-4459.01106569407</v>
          </cell>
          <cell r="H50">
            <v>-3376.14395275995</v>
          </cell>
          <cell r="I50">
            <v>-2194.62746300046</v>
          </cell>
          <cell r="J50">
            <v>-883.845537536024</v>
          </cell>
          <cell r="K50">
            <v>557.152639523713</v>
          </cell>
          <cell r="L50">
            <v>2128.3439484779</v>
          </cell>
          <cell r="M50">
            <v>3873.0433945468</v>
          </cell>
          <cell r="N50">
            <v>5792.02870224405</v>
          </cell>
          <cell r="O50">
            <v>7900.02558371912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-2511.8772523523</v>
          </cell>
          <cell r="B51">
            <v>-7546.19383240297</v>
          </cell>
          <cell r="C51">
            <v>-8790.65158625901</v>
          </cell>
          <cell r="D51">
            <v>-8004.11344464945</v>
          </cell>
          <cell r="E51">
            <v>-7177.03142818523</v>
          </cell>
          <cell r="F51">
            <v>-6302.75753103662</v>
          </cell>
          <cell r="G51">
            <v>-5367.62114347841</v>
          </cell>
          <cell r="H51">
            <v>-4350.33255711012</v>
          </cell>
          <cell r="I51">
            <v>-3254.80307477242</v>
          </cell>
          <cell r="J51">
            <v>-2051.86502172727</v>
          </cell>
          <cell r="K51">
            <v>-718.360140311144</v>
          </cell>
          <cell r="L51">
            <v>747.321999850247</v>
          </cell>
          <cell r="M51">
            <v>2362.85976577576</v>
          </cell>
          <cell r="N51">
            <v>4144.13338548207</v>
          </cell>
          <cell r="O51">
            <v>6104.86743127147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-2421.4407341037</v>
          </cell>
          <cell r="B52">
            <v>-7213.28638302895</v>
          </cell>
          <cell r="C52">
            <v>-8431.3111111475</v>
          </cell>
          <cell r="D52">
            <v>-7619.87268406375</v>
          </cell>
          <cell r="E52">
            <v>-6751.98936185729</v>
          </cell>
          <cell r="F52">
            <v>-5844.4458622774</v>
          </cell>
          <cell r="G52">
            <v>-4886.1601460697</v>
          </cell>
          <cell r="H52">
            <v>-3853.70229768075</v>
          </cell>
          <cell r="I52">
            <v>-2709.95743293628</v>
          </cell>
          <cell r="J52">
            <v>-1452.55958469811</v>
          </cell>
          <cell r="K52">
            <v>-73.6611795888374</v>
          </cell>
          <cell r="L52">
            <v>1458.08974344821</v>
          </cell>
          <cell r="M52">
            <v>3155.55849343613</v>
          </cell>
          <cell r="N52">
            <v>5005.41992972612</v>
          </cell>
          <cell r="O52">
            <v>7034.93927784457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-2102.62843085086</v>
          </cell>
          <cell r="B53">
            <v>-5985.79472276789</v>
          </cell>
          <cell r="C53">
            <v>-7004.01192110132</v>
          </cell>
          <cell r="D53">
            <v>-6107.74916421021</v>
          </cell>
          <cell r="E53">
            <v>-5158.41911892747</v>
          </cell>
          <cell r="F53">
            <v>-4131.59715393436</v>
          </cell>
          <cell r="G53">
            <v>-3015.87651073756</v>
          </cell>
          <cell r="H53">
            <v>-1810.52607710745</v>
          </cell>
          <cell r="I53">
            <v>-505.393956801435</v>
          </cell>
          <cell r="J53">
            <v>932.453605201097</v>
          </cell>
          <cell r="K53">
            <v>2522.30903161473</v>
          </cell>
          <cell r="L53">
            <v>4274.97587787546</v>
          </cell>
          <cell r="M53">
            <v>6199.31236546295</v>
          </cell>
          <cell r="N53">
            <v>8329.07937809002</v>
          </cell>
          <cell r="O53">
            <v>10657.5034879689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-2473.89666575874</v>
          </cell>
          <cell r="B54">
            <v>-7403.62583949554</v>
          </cell>
          <cell r="C54">
            <v>-8635.36058787537</v>
          </cell>
          <cell r="D54">
            <v>-7841.58284397327</v>
          </cell>
          <cell r="E54">
            <v>-7004.5160691081</v>
          </cell>
          <cell r="F54">
            <v>-6118.21095764204</v>
          </cell>
          <cell r="G54">
            <v>-5176.74174557279</v>
          </cell>
          <cell r="H54">
            <v>-4150.86871251184</v>
          </cell>
          <cell r="I54">
            <v>-3018.85195842748</v>
          </cell>
          <cell r="J54">
            <v>-1775.97055282967</v>
          </cell>
          <cell r="K54">
            <v>-408.902164670158</v>
          </cell>
          <cell r="L54">
            <v>1102.77082946964</v>
          </cell>
          <cell r="M54">
            <v>2758.40054629299</v>
          </cell>
          <cell r="N54">
            <v>4581.36784256169</v>
          </cell>
          <cell r="O54">
            <v>6575.56134159609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-2393.82819956322</v>
          </cell>
          <cell r="B55">
            <v>-7093.71015636505</v>
          </cell>
          <cell r="C55">
            <v>-8289.71954534912</v>
          </cell>
          <cell r="D55">
            <v>-7471.65066583748</v>
          </cell>
          <cell r="E55">
            <v>-6600.63780390669</v>
          </cell>
          <cell r="F55">
            <v>-5687.14374902858</v>
          </cell>
          <cell r="G55">
            <v>-4703.64187611092</v>
          </cell>
          <cell r="H55">
            <v>-3634.19416239971</v>
          </cell>
          <cell r="I55">
            <v>-2477.06375032184</v>
          </cell>
          <cell r="J55">
            <v>-1197.94267289912</v>
          </cell>
          <cell r="K55">
            <v>211.259576815574</v>
          </cell>
          <cell r="L55">
            <v>1762.40090983986</v>
          </cell>
          <cell r="M55">
            <v>3470.87070347028</v>
          </cell>
          <cell r="N55">
            <v>5348.96347765854</v>
          </cell>
          <cell r="O55">
            <v>7419.03237930603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-2466.21620328258</v>
          </cell>
          <cell r="B56">
            <v>-7384.11791166388</v>
          </cell>
          <cell r="C56">
            <v>-8631.83566211621</v>
          </cell>
          <cell r="D56">
            <v>-7827.61327419062</v>
          </cell>
          <cell r="E56">
            <v>-6989.20383825197</v>
          </cell>
          <cell r="F56">
            <v>-6096.44411264049</v>
          </cell>
          <cell r="G56">
            <v>-5148.58247813174</v>
          </cell>
          <cell r="H56">
            <v>-4124.33829689333</v>
          </cell>
          <cell r="I56">
            <v>-3006.15602977962</v>
          </cell>
          <cell r="J56">
            <v>-1771.22909782929</v>
          </cell>
          <cell r="K56">
            <v>-420.049199436984</v>
          </cell>
          <cell r="L56">
            <v>1067.87013390489</v>
          </cell>
          <cell r="M56">
            <v>2700.5005461197</v>
          </cell>
          <cell r="N56">
            <v>4497.81354143394</v>
          </cell>
          <cell r="O56">
            <v>6490.68819978741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-2359.67282284775</v>
          </cell>
          <cell r="B57">
            <v>-6977.71854340605</v>
          </cell>
          <cell r="C57">
            <v>-8143.50885252801</v>
          </cell>
          <cell r="D57">
            <v>-7310.61074728455</v>
          </cell>
          <cell r="E57">
            <v>-6436.52664842739</v>
          </cell>
          <cell r="F57">
            <v>-5505.64272306443</v>
          </cell>
          <cell r="G57">
            <v>-4510.425750243</v>
          </cell>
          <cell r="H57">
            <v>-3448.31044237674</v>
          </cell>
          <cell r="I57">
            <v>-2268.27502347792</v>
          </cell>
          <cell r="J57">
            <v>-969.868785702155</v>
          </cell>
          <cell r="K57">
            <v>460.3286478835</v>
          </cell>
          <cell r="L57">
            <v>2034.1542538484</v>
          </cell>
          <cell r="M57">
            <v>3767.23045500111</v>
          </cell>
          <cell r="N57">
            <v>5676.82094425899</v>
          </cell>
          <cell r="O57">
            <v>7766.3964780095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-2479.44970280328</v>
          </cell>
          <cell r="B58">
            <v>-7431.12638783058</v>
          </cell>
          <cell r="C58">
            <v>-8663.29127996609</v>
          </cell>
          <cell r="D58">
            <v>-7854.62407751017</v>
          </cell>
          <cell r="E58">
            <v>-7010.32050550253</v>
          </cell>
          <cell r="F58">
            <v>-6132.23387407468</v>
          </cell>
          <cell r="G58">
            <v>-5202.31823813451</v>
          </cell>
          <cell r="H58">
            <v>-4194.65275384879</v>
          </cell>
          <cell r="I58">
            <v>-3070.56912555082</v>
          </cell>
          <cell r="J58">
            <v>-1834.18621546269</v>
          </cell>
          <cell r="K58">
            <v>-472.390624559886</v>
          </cell>
          <cell r="L58">
            <v>1021.86592872067</v>
          </cell>
          <cell r="M58">
            <v>2662.97711372239</v>
          </cell>
          <cell r="N58">
            <v>4465.52077595359</v>
          </cell>
          <cell r="O58">
            <v>6443.03102236691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-2218.92006296696</v>
          </cell>
          <cell r="B59">
            <v>-6432.95107449061</v>
          </cell>
          <cell r="C59">
            <v>-7517.95441165672</v>
          </cell>
          <cell r="D59">
            <v>-6636.44046726058</v>
          </cell>
          <cell r="E59">
            <v>-5710.91486760926</v>
          </cell>
          <cell r="F59">
            <v>-4719.50286258596</v>
          </cell>
          <cell r="G59">
            <v>-3657.08107032098</v>
          </cell>
          <cell r="H59">
            <v>-2507.7154477607</v>
          </cell>
          <cell r="I59">
            <v>-1248.1543290056</v>
          </cell>
          <cell r="J59">
            <v>141.562606326929</v>
          </cell>
          <cell r="K59">
            <v>1677.75612364493</v>
          </cell>
          <cell r="L59">
            <v>3361.95415596011</v>
          </cell>
          <cell r="M59">
            <v>5197.67587053636</v>
          </cell>
          <cell r="N59">
            <v>7225.87525968462</v>
          </cell>
          <cell r="O59">
            <v>9472.04724998001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-2512.60571486825</v>
          </cell>
          <cell r="B60">
            <v>-7554.33729564882</v>
          </cell>
          <cell r="C60">
            <v>-8823.93671779418</v>
          </cell>
          <cell r="D60">
            <v>-8038.91624741608</v>
          </cell>
          <cell r="E60">
            <v>-7206.8850578482</v>
          </cell>
          <cell r="F60">
            <v>-6321.56485347518</v>
          </cell>
          <cell r="G60">
            <v>-5396.71939083125</v>
          </cell>
          <cell r="H60">
            <v>-4396.92991636533</v>
          </cell>
          <cell r="I60">
            <v>-3285.35479331245</v>
          </cell>
          <cell r="J60">
            <v>-2052.52242870298</v>
          </cell>
          <cell r="K60">
            <v>-710.465713530391</v>
          </cell>
          <cell r="L60">
            <v>741.683489062132</v>
          </cell>
          <cell r="M60">
            <v>2359.33528983237</v>
          </cell>
          <cell r="N60">
            <v>4155.5373666978</v>
          </cell>
          <cell r="O60">
            <v>6109.12856605898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-2232.35049228414</v>
          </cell>
          <cell r="B61">
            <v>-6478.88592508725</v>
          </cell>
          <cell r="C61">
            <v>-7577.4429913396</v>
          </cell>
          <cell r="D61">
            <v>-6714.35192289337</v>
          </cell>
          <cell r="E61">
            <v>-5799.45695894993</v>
          </cell>
          <cell r="F61">
            <v>-4815.69299234612</v>
          </cell>
          <cell r="G61">
            <v>-3764.32363204826</v>
          </cell>
          <cell r="H61">
            <v>-2625.01795976762</v>
          </cell>
          <cell r="I61">
            <v>-1379.09172677757</v>
          </cell>
          <cell r="J61">
            <v>2.43830050864282</v>
          </cell>
          <cell r="K61">
            <v>1516.43270936847</v>
          </cell>
          <cell r="L61">
            <v>3175.03151423432</v>
          </cell>
          <cell r="M61">
            <v>5008.61347966429</v>
          </cell>
          <cell r="N61">
            <v>7031.17308495803</v>
          </cell>
          <cell r="O61">
            <v>9260.06037789395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-2550.93402301337</v>
          </cell>
          <cell r="B62">
            <v>-7697.35962625534</v>
          </cell>
          <cell r="C62">
            <v>-8980.3406168746</v>
          </cell>
          <cell r="D62">
            <v>-8190.90896110502</v>
          </cell>
          <cell r="E62">
            <v>-7379.96653520583</v>
          </cell>
          <cell r="F62">
            <v>-6518.64825708073</v>
          </cell>
          <cell r="G62">
            <v>-5603.5635587865</v>
          </cell>
          <cell r="H62">
            <v>-4616.90109283471</v>
          </cell>
          <cell r="I62">
            <v>-3534.04600048606</v>
          </cell>
          <cell r="J62">
            <v>-2348.2077372974</v>
          </cell>
          <cell r="K62">
            <v>-1046.73494561123</v>
          </cell>
          <cell r="L62">
            <v>383.66186779984</v>
          </cell>
          <cell r="M62">
            <v>1968.66708200287</v>
          </cell>
          <cell r="N62">
            <v>3709.40121516387</v>
          </cell>
          <cell r="O62">
            <v>5626.65472471441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-2359.18858107162</v>
          </cell>
          <cell r="B63">
            <v>-6962.14280877444</v>
          </cell>
          <cell r="C63">
            <v>-8122.77369260597</v>
          </cell>
          <cell r="D63">
            <v>-7280.91898284299</v>
          </cell>
          <cell r="E63">
            <v>-6402.30544992271</v>
          </cell>
          <cell r="F63">
            <v>-5472.42925548533</v>
          </cell>
          <cell r="G63">
            <v>-4483.98750025877</v>
          </cell>
          <cell r="H63">
            <v>-3417.96695855147</v>
          </cell>
          <cell r="I63">
            <v>-2237.33978014031</v>
          </cell>
          <cell r="J63">
            <v>-926.324570549544</v>
          </cell>
          <cell r="K63">
            <v>521.099784864195</v>
          </cell>
          <cell r="L63">
            <v>2105.95918756463</v>
          </cell>
          <cell r="M63">
            <v>3852.49163789687</v>
          </cell>
          <cell r="N63">
            <v>5775.3006004838</v>
          </cell>
          <cell r="O63">
            <v>7885.36551315355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-2423.63718484048</v>
          </cell>
          <cell r="B64">
            <v>-7208.19820205332</v>
          </cell>
          <cell r="C64">
            <v>-8422.3989160421</v>
          </cell>
          <cell r="D64">
            <v>-7635.08779657497</v>
          </cell>
          <cell r="E64">
            <v>-6792.0952839456</v>
          </cell>
          <cell r="F64">
            <v>-5889.16555546492</v>
          </cell>
          <cell r="G64">
            <v>-4937.53976676324</v>
          </cell>
          <cell r="H64">
            <v>-3896.60796051239</v>
          </cell>
          <cell r="I64">
            <v>-2743.98014378335</v>
          </cell>
          <cell r="J64">
            <v>-1486.4439202164</v>
          </cell>
          <cell r="K64">
            <v>-102.453464546856</v>
          </cell>
          <cell r="L64">
            <v>1415.92849883248</v>
          </cell>
          <cell r="M64">
            <v>3078.56357916614</v>
          </cell>
          <cell r="N64">
            <v>4921.3727453166</v>
          </cell>
          <cell r="O64">
            <v>6934.39609235658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-2323.29247479043</v>
          </cell>
          <cell r="B65">
            <v>-6827.20722477166</v>
          </cell>
          <cell r="C65">
            <v>-7976.48685846554</v>
          </cell>
          <cell r="D65">
            <v>-7140.3580289912</v>
          </cell>
          <cell r="E65">
            <v>-6253.79557266152</v>
          </cell>
          <cell r="F65">
            <v>-5302.87248415344</v>
          </cell>
          <cell r="G65">
            <v>-4290.70316166963</v>
          </cell>
          <cell r="H65">
            <v>-3204.52328266974</v>
          </cell>
          <cell r="I65">
            <v>-2013.31085720297</v>
          </cell>
          <cell r="J65">
            <v>-701.211938657175</v>
          </cell>
          <cell r="K65">
            <v>755.235427895208</v>
          </cell>
          <cell r="L65">
            <v>2357.1262089297</v>
          </cell>
          <cell r="M65">
            <v>4111.0777026575</v>
          </cell>
          <cell r="N65">
            <v>6029.22072937241</v>
          </cell>
          <cell r="O65">
            <v>8141.29538542714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-2287.06137630184</v>
          </cell>
          <cell r="B66">
            <v>-6697.33766489161</v>
          </cell>
          <cell r="C66">
            <v>-7823.12913781888</v>
          </cell>
          <cell r="D66">
            <v>-6964.6510840164</v>
          </cell>
          <cell r="E66">
            <v>-6067.33058062389</v>
          </cell>
          <cell r="F66">
            <v>-5120.51593092996</v>
          </cell>
          <cell r="G66">
            <v>-4091.45120761369</v>
          </cell>
          <cell r="H66">
            <v>-2978.60678281473</v>
          </cell>
          <cell r="I66">
            <v>-1755.7325680364</v>
          </cell>
          <cell r="J66">
            <v>-403.504344573649</v>
          </cell>
          <cell r="K66">
            <v>1078.08812626552</v>
          </cell>
          <cell r="L66">
            <v>2708.63153307307</v>
          </cell>
          <cell r="M66">
            <v>4487.91166037508</v>
          </cell>
          <cell r="N66">
            <v>6438.8700262446</v>
          </cell>
          <cell r="O66">
            <v>8587.99750849227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-2198.61888856968</v>
          </cell>
          <cell r="B67">
            <v>-6357.69561885634</v>
          </cell>
          <cell r="C67">
            <v>-7434.84225706395</v>
          </cell>
          <cell r="D67">
            <v>-6565.98947571551</v>
          </cell>
          <cell r="E67">
            <v>-5646.55441673149</v>
          </cell>
          <cell r="F67">
            <v>-4657.19700644495</v>
          </cell>
          <cell r="G67">
            <v>-3599.46474304034</v>
          </cell>
          <cell r="H67">
            <v>-2457.73019719623</v>
          </cell>
          <cell r="I67">
            <v>-1188.7999275067</v>
          </cell>
          <cell r="J67">
            <v>210.822680595406</v>
          </cell>
          <cell r="K67">
            <v>1741.66581997208</v>
          </cell>
          <cell r="L67">
            <v>3420.92662491801</v>
          </cell>
          <cell r="M67">
            <v>5276.85250745834</v>
          </cell>
          <cell r="N67">
            <v>7313.8419551913</v>
          </cell>
          <cell r="O67">
            <v>9558.36103656753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-2087.85218364961</v>
          </cell>
          <cell r="B68">
            <v>-5929.38839747193</v>
          </cell>
          <cell r="C68">
            <v>-6925.33784605205</v>
          </cell>
          <cell r="D68">
            <v>-6008.07314970201</v>
          </cell>
          <cell r="E68">
            <v>-5030.67090858373</v>
          </cell>
          <cell r="F68">
            <v>-3990.24912353634</v>
          </cell>
          <cell r="G68">
            <v>-2881.12591686595</v>
          </cell>
          <cell r="H68">
            <v>-1676.33500771642</v>
          </cell>
          <cell r="I68">
            <v>-340.533596008412</v>
          </cell>
          <cell r="J68">
            <v>1126.68613156313</v>
          </cell>
          <cell r="K68">
            <v>2743.22136573298</v>
          </cell>
          <cell r="L68">
            <v>4517.83477265114</v>
          </cell>
          <cell r="M68">
            <v>6460.82868604857</v>
          </cell>
          <cell r="N68">
            <v>8596.16102764101</v>
          </cell>
          <cell r="O68">
            <v>10967.5869191073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-2216.14835307746</v>
          </cell>
          <cell r="B69">
            <v>-6421.10084210638</v>
          </cell>
          <cell r="C69">
            <v>-7509.42308295875</v>
          </cell>
          <cell r="D69">
            <v>-6641.1257074676</v>
          </cell>
          <cell r="E69">
            <v>-5718.13242800658</v>
          </cell>
          <cell r="F69">
            <v>-4738.20444017698</v>
          </cell>
          <cell r="G69">
            <v>-3684.12360381612</v>
          </cell>
          <cell r="H69">
            <v>-2526.34578148513</v>
          </cell>
          <cell r="I69">
            <v>-1262.70712375444</v>
          </cell>
          <cell r="J69">
            <v>126.883006403793</v>
          </cell>
          <cell r="K69">
            <v>1660.58848302569</v>
          </cell>
          <cell r="L69">
            <v>3327.71323589554</v>
          </cell>
          <cell r="M69">
            <v>5170.51097756617</v>
          </cell>
          <cell r="N69">
            <v>7201.282210708</v>
          </cell>
          <cell r="O69">
            <v>9431.76880504137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-2123.42231501713</v>
          </cell>
          <cell r="B70">
            <v>-6053.25777947301</v>
          </cell>
          <cell r="C70">
            <v>-7075.36474612297</v>
          </cell>
          <cell r="D70">
            <v>-6171.64905684082</v>
          </cell>
          <cell r="E70">
            <v>-5207.02456686908</v>
          </cell>
          <cell r="F70">
            <v>-4183.08701522104</v>
          </cell>
          <cell r="G70">
            <v>-3082.22567169685</v>
          </cell>
          <cell r="H70">
            <v>-1895.92248618709</v>
          </cell>
          <cell r="I70">
            <v>-586.346775081377</v>
          </cell>
          <cell r="J70">
            <v>845.22024115792</v>
          </cell>
          <cell r="K70">
            <v>2440.25077858924</v>
          </cell>
          <cell r="L70">
            <v>4197.69202928811</v>
          </cell>
          <cell r="M70">
            <v>6116.79666636264</v>
          </cell>
          <cell r="N70">
            <v>8233.55861236023</v>
          </cell>
          <cell r="O70">
            <v>10554.2833290529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-2107.44415506469</v>
          </cell>
          <cell r="B71">
            <v>-6001.36702304632</v>
          </cell>
          <cell r="C71">
            <v>-7031.97874887525</v>
          </cell>
          <cell r="D71">
            <v>-6122.01483831549</v>
          </cell>
          <cell r="E71">
            <v>-5150.04011886716</v>
          </cell>
          <cell r="F71">
            <v>-4114.08191327007</v>
          </cell>
          <cell r="G71">
            <v>-3009.86289400721</v>
          </cell>
          <cell r="H71">
            <v>-1800.09044486539</v>
          </cell>
          <cell r="I71">
            <v>-473.075224838497</v>
          </cell>
          <cell r="J71">
            <v>967.187618077315</v>
          </cell>
          <cell r="K71">
            <v>2545.76779114513</v>
          </cell>
          <cell r="L71">
            <v>4283.01383440755</v>
          </cell>
          <cell r="M71">
            <v>6196.39930572973</v>
          </cell>
          <cell r="N71">
            <v>8308.52233975901</v>
          </cell>
          <cell r="O71">
            <v>10634.4026110809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-2111.30399230496</v>
          </cell>
          <cell r="B72">
            <v>-6008.71023826493</v>
          </cell>
          <cell r="C72">
            <v>-7018.10122355095</v>
          </cell>
          <cell r="D72">
            <v>-6099.59890704261</v>
          </cell>
          <cell r="E72">
            <v>-5124.31651980642</v>
          </cell>
          <cell r="F72">
            <v>-4087.00266094137</v>
          </cell>
          <cell r="G72">
            <v>-2971.30047083717</v>
          </cell>
          <cell r="H72">
            <v>-1770.65418729148</v>
          </cell>
          <cell r="I72">
            <v>-446.483387376977</v>
          </cell>
          <cell r="J72">
            <v>1010.2750730434</v>
          </cell>
          <cell r="K72">
            <v>2618.80265035789</v>
          </cell>
          <cell r="L72">
            <v>4384.26168223613</v>
          </cell>
          <cell r="M72">
            <v>6315.15955401535</v>
          </cell>
          <cell r="N72">
            <v>8454.47910845286</v>
          </cell>
          <cell r="O72">
            <v>10812.3120616167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-2330.94814592187</v>
          </cell>
          <cell r="B73">
            <v>-6866.29368776918</v>
          </cell>
          <cell r="C73">
            <v>-8031.50646521563</v>
          </cell>
          <cell r="D73">
            <v>-7205.01556659142</v>
          </cell>
          <cell r="E73">
            <v>-6331.83787034704</v>
          </cell>
          <cell r="F73">
            <v>-5401.31952684971</v>
          </cell>
          <cell r="G73">
            <v>-4408.69690614691</v>
          </cell>
          <cell r="H73">
            <v>-3332.8201599055</v>
          </cell>
          <cell r="I73">
            <v>-2127.81720126147</v>
          </cell>
          <cell r="J73">
            <v>-814.453998662601</v>
          </cell>
          <cell r="K73">
            <v>625.91209728928</v>
          </cell>
          <cell r="L73">
            <v>2214.74962912953</v>
          </cell>
          <cell r="M73">
            <v>3971.10881403872</v>
          </cell>
          <cell r="N73">
            <v>5890.65870284104</v>
          </cell>
          <cell r="O73">
            <v>7999.9361307863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-2310.17272654382</v>
          </cell>
          <cell r="B74">
            <v>-6779.99065568914</v>
          </cell>
          <cell r="C74">
            <v>-7900.44671772413</v>
          </cell>
          <cell r="D74">
            <v>-7041.8604299443</v>
          </cell>
          <cell r="E74">
            <v>-6139.16927887684</v>
          </cell>
          <cell r="F74">
            <v>-5180.09805272854</v>
          </cell>
          <cell r="G74">
            <v>-4161.96951192824</v>
          </cell>
          <cell r="H74">
            <v>-3068.03384349421</v>
          </cell>
          <cell r="I74">
            <v>-1876.85654526626</v>
          </cell>
          <cell r="J74">
            <v>-552.115532198374</v>
          </cell>
          <cell r="K74">
            <v>908.076773902234</v>
          </cell>
          <cell r="L74">
            <v>2527.32574709828</v>
          </cell>
          <cell r="M74">
            <v>4315.78793027152</v>
          </cell>
          <cell r="N74">
            <v>6268.66259943461</v>
          </cell>
          <cell r="O74">
            <v>8436.58188612542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-2395.85825203727</v>
          </cell>
          <cell r="B75">
            <v>-7115.54816163195</v>
          </cell>
          <cell r="C75">
            <v>-8303.21893387694</v>
          </cell>
          <cell r="D75">
            <v>-7472.66266921172</v>
          </cell>
          <cell r="E75">
            <v>-6591.46989583378</v>
          </cell>
          <cell r="F75">
            <v>-5653.34818199704</v>
          </cell>
          <cell r="G75">
            <v>-4665.14160701818</v>
          </cell>
          <cell r="H75">
            <v>-3608.40009677078</v>
          </cell>
          <cell r="I75">
            <v>-2437.29262044013</v>
          </cell>
          <cell r="J75">
            <v>-1152.34575230931</v>
          </cell>
          <cell r="K75">
            <v>261.569716228382</v>
          </cell>
          <cell r="L75">
            <v>1811.93160298394</v>
          </cell>
          <cell r="M75">
            <v>3523.54054058557</v>
          </cell>
          <cell r="N75">
            <v>5422.10734164969</v>
          </cell>
          <cell r="O75">
            <v>7498.15508988109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-2449.03414097729</v>
          </cell>
          <cell r="B76">
            <v>-7311.29405399904</v>
          </cell>
          <cell r="C76">
            <v>-8539.49221008743</v>
          </cell>
          <cell r="D76">
            <v>-7738.64921498862</v>
          </cell>
          <cell r="E76">
            <v>-6900.53858717854</v>
          </cell>
          <cell r="F76">
            <v>-6020.70980508769</v>
          </cell>
          <cell r="G76">
            <v>-5072.37954192531</v>
          </cell>
          <cell r="H76">
            <v>-4035.02887029302</v>
          </cell>
          <cell r="I76">
            <v>-2900.10711298131</v>
          </cell>
          <cell r="J76">
            <v>-1658.54196039732</v>
          </cell>
          <cell r="K76">
            <v>-304.592280705415</v>
          </cell>
          <cell r="L76">
            <v>1203.57340453117</v>
          </cell>
          <cell r="M76">
            <v>2865.82037786874</v>
          </cell>
          <cell r="N76">
            <v>4689.30435392476</v>
          </cell>
          <cell r="O76">
            <v>6690.6543350874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-2348.57497347886</v>
          </cell>
          <cell r="B77">
            <v>-6923.32900729121</v>
          </cell>
          <cell r="C77">
            <v>-8078.60741832274</v>
          </cell>
          <cell r="D77">
            <v>-7233.27467373081</v>
          </cell>
          <cell r="E77">
            <v>-6345.10779051793</v>
          </cell>
          <cell r="F77">
            <v>-5409.29514144537</v>
          </cell>
          <cell r="G77">
            <v>-4405.41443490533</v>
          </cell>
          <cell r="H77">
            <v>-3322.68449692806</v>
          </cell>
          <cell r="I77">
            <v>-2128.38931243762</v>
          </cell>
          <cell r="J77">
            <v>-811.617937052294</v>
          </cell>
          <cell r="K77">
            <v>627.84657584664</v>
          </cell>
          <cell r="L77">
            <v>2216.47259719671</v>
          </cell>
          <cell r="M77">
            <v>3964.90283031164</v>
          </cell>
          <cell r="N77">
            <v>5879.12387423423</v>
          </cell>
          <cell r="O77">
            <v>7986.19305629459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-2388.04021413517</v>
          </cell>
          <cell r="B78">
            <v>-7073.33409519497</v>
          </cell>
          <cell r="C78">
            <v>-8258.75305978154</v>
          </cell>
          <cell r="D78">
            <v>-7424.31921757587</v>
          </cell>
          <cell r="E78">
            <v>-6549.46323665958</v>
          </cell>
          <cell r="F78">
            <v>-5633.8416494253</v>
          </cell>
          <cell r="G78">
            <v>-4657.33624120052</v>
          </cell>
          <cell r="H78">
            <v>-3591.68704201385</v>
          </cell>
          <cell r="I78">
            <v>-2415.15530504106</v>
          </cell>
          <cell r="J78">
            <v>-1114.96328292398</v>
          </cell>
          <cell r="K78">
            <v>307.773158237402</v>
          </cell>
          <cell r="L78">
            <v>1869.81859755226</v>
          </cell>
          <cell r="M78">
            <v>3592.38488286811</v>
          </cell>
          <cell r="N78">
            <v>5480.16703300588</v>
          </cell>
          <cell r="O78">
            <v>7555.71759431143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-2430.6221025374</v>
          </cell>
          <cell r="B79">
            <v>-7239.4685102315</v>
          </cell>
          <cell r="C79">
            <v>-8462.93033096637</v>
          </cell>
          <cell r="D79">
            <v>-7669.65241312635</v>
          </cell>
          <cell r="E79">
            <v>-6829.32012633509</v>
          </cell>
          <cell r="F79">
            <v>-5938.41506214342</v>
          </cell>
          <cell r="G79">
            <v>-4977.08456819952</v>
          </cell>
          <cell r="H79">
            <v>-3922.49033923109</v>
          </cell>
          <cell r="I79">
            <v>-2774.32405885949</v>
          </cell>
          <cell r="J79">
            <v>-1522.24677431371</v>
          </cell>
          <cell r="K79">
            <v>-153.677724517899</v>
          </cell>
          <cell r="L79">
            <v>1361.06305438516</v>
          </cell>
          <cell r="M79">
            <v>3040.1656253896</v>
          </cell>
          <cell r="N79">
            <v>4893.54646915477</v>
          </cell>
          <cell r="O79">
            <v>6927.68055840991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-2089.40143074795</v>
          </cell>
          <cell r="B80">
            <v>-5933.21738801109</v>
          </cell>
          <cell r="C80">
            <v>-6943.23842133996</v>
          </cell>
          <cell r="D80">
            <v>-6037.2235294155</v>
          </cell>
          <cell r="E80">
            <v>-5076.2841051798</v>
          </cell>
          <cell r="F80">
            <v>-4049.64055351671</v>
          </cell>
          <cell r="G80">
            <v>-2940.37634696203</v>
          </cell>
          <cell r="H80">
            <v>-1729.70756506874</v>
          </cell>
          <cell r="I80">
            <v>-385.462060753751</v>
          </cell>
          <cell r="J80">
            <v>1083.65204227272</v>
          </cell>
          <cell r="K80">
            <v>2692.74455809446</v>
          </cell>
          <cell r="L80">
            <v>4457.73850980487</v>
          </cell>
          <cell r="M80">
            <v>6386.5077911913</v>
          </cell>
          <cell r="N80">
            <v>8504.81836668976</v>
          </cell>
          <cell r="O80">
            <v>10847.013691713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-2211.07113954906</v>
          </cell>
          <cell r="B81">
            <v>-6393.85625512284</v>
          </cell>
          <cell r="C81">
            <v>-7465.63870055094</v>
          </cell>
          <cell r="D81">
            <v>-6578.04217422658</v>
          </cell>
          <cell r="E81">
            <v>-5645.86635087915</v>
          </cell>
          <cell r="F81">
            <v>-4646.15205808129</v>
          </cell>
          <cell r="G81">
            <v>-3575.37617244502</v>
          </cell>
          <cell r="H81">
            <v>-2413.28790929348</v>
          </cell>
          <cell r="I81">
            <v>-1137.5405579657</v>
          </cell>
          <cell r="J81">
            <v>256.001584227153</v>
          </cell>
          <cell r="K81">
            <v>1789.48176925617</v>
          </cell>
          <cell r="L81">
            <v>3472.90846496181</v>
          </cell>
          <cell r="M81">
            <v>5343.56505463175</v>
          </cell>
          <cell r="N81">
            <v>7391.76490363658</v>
          </cell>
          <cell r="O81">
            <v>9635.37151910477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-2447.46519347913</v>
          </cell>
          <cell r="B82">
            <v>-7293.41807842127</v>
          </cell>
          <cell r="C82">
            <v>-8501.39134451545</v>
          </cell>
          <cell r="D82">
            <v>-7698.00918825533</v>
          </cell>
          <cell r="E82">
            <v>-6840.6160289755</v>
          </cell>
          <cell r="F82">
            <v>-5940.64095977899</v>
          </cell>
          <cell r="G82">
            <v>-4979.42985343576</v>
          </cell>
          <cell r="H82">
            <v>-3936.3052542236</v>
          </cell>
          <cell r="I82">
            <v>-2795.671108857</v>
          </cell>
          <cell r="J82">
            <v>-1544.34741536681</v>
          </cell>
          <cell r="K82">
            <v>-165.358965937522</v>
          </cell>
          <cell r="L82">
            <v>1346.09903204352</v>
          </cell>
          <cell r="M82">
            <v>3015.35265418826</v>
          </cell>
          <cell r="N82">
            <v>4852.74349460647</v>
          </cell>
          <cell r="O82">
            <v>6874.87286571609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-2202.11794952916</v>
          </cell>
          <cell r="B83">
            <v>-6365.97372039238</v>
          </cell>
          <cell r="C83">
            <v>-7437.73443620429</v>
          </cell>
          <cell r="D83">
            <v>-6565.01179172561</v>
          </cell>
          <cell r="E83">
            <v>-5635.30943760643</v>
          </cell>
          <cell r="F83">
            <v>-4635.59838805688</v>
          </cell>
          <cell r="G83">
            <v>-3561.72056696638</v>
          </cell>
          <cell r="H83">
            <v>-2397.58216870983</v>
          </cell>
          <cell r="I83">
            <v>-1126.21144846261</v>
          </cell>
          <cell r="J83">
            <v>277.606393351394</v>
          </cell>
          <cell r="K83">
            <v>1808.84988679619</v>
          </cell>
          <cell r="L83">
            <v>3497.12337903988</v>
          </cell>
          <cell r="M83">
            <v>5341.05061345552</v>
          </cell>
          <cell r="N83">
            <v>7371.4473837651</v>
          </cell>
          <cell r="O83">
            <v>9617.82838348014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-2399.98338452103</v>
          </cell>
          <cell r="B84">
            <v>-7120.74091732007</v>
          </cell>
          <cell r="C84">
            <v>-8304.96569298589</v>
          </cell>
          <cell r="D84">
            <v>-7480.82302703639</v>
          </cell>
          <cell r="E84">
            <v>-6610.506373112</v>
          </cell>
          <cell r="F84">
            <v>-5688.92757875385</v>
          </cell>
          <cell r="G84">
            <v>-4702.91044343531</v>
          </cell>
          <cell r="H84">
            <v>-3623.13335346579</v>
          </cell>
          <cell r="I84">
            <v>-2444.43595205313</v>
          </cell>
          <cell r="J84">
            <v>-1142.96680159975</v>
          </cell>
          <cell r="K84">
            <v>283.83666426716</v>
          </cell>
          <cell r="L84">
            <v>1836.15691737933</v>
          </cell>
          <cell r="M84">
            <v>3555.75104565967</v>
          </cell>
          <cell r="N84">
            <v>5453.39139099315</v>
          </cell>
          <cell r="O84">
            <v>7533.91935141655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-2150.8256829069</v>
          </cell>
          <cell r="B85">
            <v>-6168.42328623583</v>
          </cell>
          <cell r="C85">
            <v>-7206.58698801366</v>
          </cell>
          <cell r="D85">
            <v>-6317.94049632642</v>
          </cell>
          <cell r="E85">
            <v>-5371.531614923</v>
          </cell>
          <cell r="F85">
            <v>-4352.93584063206</v>
          </cell>
          <cell r="G85">
            <v>-3266.77028357012</v>
          </cell>
          <cell r="H85">
            <v>-2082.16714850493</v>
          </cell>
          <cell r="I85">
            <v>-791.763230167324</v>
          </cell>
          <cell r="J85">
            <v>651.470503630604</v>
          </cell>
          <cell r="K85">
            <v>2233.07336191375</v>
          </cell>
          <cell r="L85">
            <v>3970.15536765851</v>
          </cell>
          <cell r="M85">
            <v>5886.08546509274</v>
          </cell>
          <cell r="N85">
            <v>7991.29644517696</v>
          </cell>
          <cell r="O85">
            <v>10305.8225540141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-2143.30863606732</v>
          </cell>
          <cell r="B86">
            <v>-6143.61825702643</v>
          </cell>
          <cell r="C86">
            <v>-7177.16150736015</v>
          </cell>
          <cell r="D86">
            <v>-6281.45695179915</v>
          </cell>
          <cell r="E86">
            <v>-5331.76152804925</v>
          </cell>
          <cell r="F86">
            <v>-4308.90336088759</v>
          </cell>
          <cell r="G86">
            <v>-3215.76567971632</v>
          </cell>
          <cell r="H86">
            <v>-2031.66616397228</v>
          </cell>
          <cell r="I86">
            <v>-737.639363337137</v>
          </cell>
          <cell r="J86">
            <v>694.557117519344</v>
          </cell>
          <cell r="K86">
            <v>2278.87620524159</v>
          </cell>
          <cell r="L86">
            <v>4016.98976516269</v>
          </cell>
          <cell r="M86">
            <v>5924.6501386291</v>
          </cell>
          <cell r="N86">
            <v>8032.37860082555</v>
          </cell>
          <cell r="O86">
            <v>10357.8980859461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-2524.24645864175</v>
          </cell>
          <cell r="B87">
            <v>-7601.46500922285</v>
          </cell>
          <cell r="C87">
            <v>-8880.21886900459</v>
          </cell>
          <cell r="D87">
            <v>-8111.7540766968</v>
          </cell>
          <cell r="E87">
            <v>-7286.65512251168</v>
          </cell>
          <cell r="F87">
            <v>-6405.56913815127</v>
          </cell>
          <cell r="G87">
            <v>-5474.53778578405</v>
          </cell>
          <cell r="H87">
            <v>-4477.63710794326</v>
          </cell>
          <cell r="I87">
            <v>-3399.87792536817</v>
          </cell>
          <cell r="J87">
            <v>-2199.32766358909</v>
          </cell>
          <cell r="K87">
            <v>-878.883770482616</v>
          </cell>
          <cell r="L87">
            <v>571.672498605239</v>
          </cell>
          <cell r="M87">
            <v>2171.09933150125</v>
          </cell>
          <cell r="N87">
            <v>3929.34252521466</v>
          </cell>
          <cell r="O87">
            <v>5862.52273146969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-2324.36152185839</v>
          </cell>
          <cell r="B88">
            <v>-6836.17325532342</v>
          </cell>
          <cell r="C88">
            <v>-7977.29183868609</v>
          </cell>
          <cell r="D88">
            <v>-7124.43331923564</v>
          </cell>
          <cell r="E88">
            <v>-6233.73029733145</v>
          </cell>
          <cell r="F88">
            <v>-5286.24554348515</v>
          </cell>
          <cell r="G88">
            <v>-4266.78758641184</v>
          </cell>
          <cell r="H88">
            <v>-3170.83960574278</v>
          </cell>
          <cell r="I88">
            <v>-1968.46963410774</v>
          </cell>
          <cell r="J88">
            <v>-632.727847461716</v>
          </cell>
          <cell r="K88">
            <v>833.341430306846</v>
          </cell>
          <cell r="L88">
            <v>2434.14537438386</v>
          </cell>
          <cell r="M88">
            <v>4203.7700309835</v>
          </cell>
          <cell r="N88">
            <v>6155.8844379074</v>
          </cell>
          <cell r="O88">
            <v>8296.54289209705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-2533.45957127416</v>
          </cell>
          <cell r="B89">
            <v>-7634.07010642651</v>
          </cell>
          <cell r="C89">
            <v>-8922.89477131424</v>
          </cell>
          <cell r="D89">
            <v>-8153.23077442035</v>
          </cell>
          <cell r="E89">
            <v>-7348.7678882557</v>
          </cell>
          <cell r="F89">
            <v>-6502.29099459331</v>
          </cell>
          <cell r="G89">
            <v>-5594.35542041135</v>
          </cell>
          <cell r="H89">
            <v>-4614.79603467895</v>
          </cell>
          <cell r="I89">
            <v>-3528.5017276432</v>
          </cell>
          <cell r="J89">
            <v>-2351.46427927499</v>
          </cell>
          <cell r="K89">
            <v>-1066.30712339915</v>
          </cell>
          <cell r="L89">
            <v>362.851945377215</v>
          </cell>
          <cell r="M89">
            <v>1961.70862427121</v>
          </cell>
          <cell r="N89">
            <v>3712.75514044325</v>
          </cell>
          <cell r="O89">
            <v>5628.38798212756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-2383.54480218612</v>
          </cell>
          <cell r="B90">
            <v>-7061.07095715856</v>
          </cell>
          <cell r="C90">
            <v>-8229.15192424033</v>
          </cell>
          <cell r="D90">
            <v>-7386.46620922406</v>
          </cell>
          <cell r="E90">
            <v>-6520.69219732438</v>
          </cell>
          <cell r="F90">
            <v>-5597.32048785332</v>
          </cell>
          <cell r="G90">
            <v>-4616.18709530475</v>
          </cell>
          <cell r="H90">
            <v>-3540.75802710695</v>
          </cell>
          <cell r="I90">
            <v>-2360.09500552611</v>
          </cell>
          <cell r="J90">
            <v>-1060.91149535705</v>
          </cell>
          <cell r="K90">
            <v>366.755432462011</v>
          </cell>
          <cell r="L90">
            <v>1925.21441747625</v>
          </cell>
          <cell r="M90">
            <v>3655.71089010912</v>
          </cell>
          <cell r="N90">
            <v>5563.02436669885</v>
          </cell>
          <cell r="O90">
            <v>7657.11797074316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-2541.03562397374</v>
          </cell>
          <cell r="B91">
            <v>-7658.58735769709</v>
          </cell>
          <cell r="C91">
            <v>-8925.61987845364</v>
          </cell>
          <cell r="D91">
            <v>-8142.40091112399</v>
          </cell>
          <cell r="E91">
            <v>-7322.97395974163</v>
          </cell>
          <cell r="F91">
            <v>-6461.92769296239</v>
          </cell>
          <cell r="G91">
            <v>-5549.2008156291</v>
          </cell>
          <cell r="H91">
            <v>-4565.90671199763</v>
          </cell>
          <cell r="I91">
            <v>-3489.04725328963</v>
          </cell>
          <cell r="J91">
            <v>-2293.37165889901</v>
          </cell>
          <cell r="K91">
            <v>-979.528324420797</v>
          </cell>
          <cell r="L91">
            <v>458.792110897769</v>
          </cell>
          <cell r="M91">
            <v>2044.96299088799</v>
          </cell>
          <cell r="N91">
            <v>3804.67367402076</v>
          </cell>
          <cell r="O91">
            <v>5731.34180253967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-2412.6999257479</v>
          </cell>
          <cell r="B92">
            <v>-7161.7012400037</v>
          </cell>
          <cell r="C92">
            <v>-8341.94095445103</v>
          </cell>
          <cell r="D92">
            <v>-7507.47018076186</v>
          </cell>
          <cell r="E92">
            <v>-6637.35396408698</v>
          </cell>
          <cell r="F92">
            <v>-5705.37882450626</v>
          </cell>
          <cell r="G92">
            <v>-4706.6487408277</v>
          </cell>
          <cell r="H92">
            <v>-3645.20783168475</v>
          </cell>
          <cell r="I92">
            <v>-2486.16142517671</v>
          </cell>
          <cell r="J92">
            <v>-1203.15392418395</v>
          </cell>
          <cell r="K92">
            <v>206.179054562448</v>
          </cell>
          <cell r="L92">
            <v>1765.88211032541</v>
          </cell>
          <cell r="M92">
            <v>3485.52851319561</v>
          </cell>
          <cell r="N92">
            <v>5375.3533736503</v>
          </cell>
          <cell r="O92">
            <v>7458.636711312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-2144.71506744302</v>
          </cell>
          <cell r="B93">
            <v>-6140.73674748567</v>
          </cell>
          <cell r="C93">
            <v>-7180.90970766521</v>
          </cell>
          <cell r="D93">
            <v>-6297.65765723773</v>
          </cell>
          <cell r="E93">
            <v>-5340.52033288723</v>
          </cell>
          <cell r="F93">
            <v>-4314.92658587835</v>
          </cell>
          <cell r="G93">
            <v>-3210.77608576951</v>
          </cell>
          <cell r="H93">
            <v>-2020.16805274273</v>
          </cell>
          <cell r="I93">
            <v>-725.101717693629</v>
          </cell>
          <cell r="J93">
            <v>704.698066689699</v>
          </cell>
          <cell r="K93">
            <v>2281.37811929675</v>
          </cell>
          <cell r="L93">
            <v>4016.85967039625</v>
          </cell>
          <cell r="M93">
            <v>5923.92019948354</v>
          </cell>
          <cell r="N93">
            <v>8027.4838833375</v>
          </cell>
          <cell r="O93">
            <v>10331.1818497492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-2536.91734561732</v>
          </cell>
          <cell r="B94">
            <v>-7654.89807817649</v>
          </cell>
          <cell r="C94">
            <v>-8939.92774834537</v>
          </cell>
          <cell r="D94">
            <v>-8167.74522107936</v>
          </cell>
          <cell r="E94">
            <v>-7347.09483478967</v>
          </cell>
          <cell r="F94">
            <v>-6472.14923983576</v>
          </cell>
          <cell r="G94">
            <v>-5557.83053269139</v>
          </cell>
          <cell r="H94">
            <v>-4571.20743838671</v>
          </cell>
          <cell r="I94">
            <v>-3504.91733319263</v>
          </cell>
          <cell r="J94">
            <v>-2319.53667341706</v>
          </cell>
          <cell r="K94">
            <v>-994.545553178435</v>
          </cell>
          <cell r="L94">
            <v>465.356930995096</v>
          </cell>
          <cell r="M94">
            <v>2065.45981316117</v>
          </cell>
          <cell r="N94">
            <v>3825.8553238517</v>
          </cell>
          <cell r="O94">
            <v>5762.56399337474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-2304.17558150229</v>
          </cell>
          <cell r="B95">
            <v>-6755.92245908677</v>
          </cell>
          <cell r="C95">
            <v>-7880.44711594373</v>
          </cell>
          <cell r="D95">
            <v>-7044.05054394004</v>
          </cell>
          <cell r="E95">
            <v>-6149.29070329865</v>
          </cell>
          <cell r="F95">
            <v>-5198.18567720389</v>
          </cell>
          <cell r="G95">
            <v>-4182.9721682352</v>
          </cell>
          <cell r="H95">
            <v>-3080.94264622978</v>
          </cell>
          <cell r="I95">
            <v>-1873.61360105888</v>
          </cell>
          <cell r="J95">
            <v>-538.189754172929</v>
          </cell>
          <cell r="K95">
            <v>925.486284389336</v>
          </cell>
          <cell r="L95">
            <v>2534.85246481949</v>
          </cell>
          <cell r="M95">
            <v>4299.66717854042</v>
          </cell>
          <cell r="N95">
            <v>6247.46097666986</v>
          </cell>
          <cell r="O95">
            <v>8386.79306444432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-2350.42737384513</v>
          </cell>
          <cell r="B96">
            <v>-6927.15649183534</v>
          </cell>
          <cell r="C96">
            <v>-8089.24563135669</v>
          </cell>
          <cell r="D96">
            <v>-7249.23006624</v>
          </cell>
          <cell r="E96">
            <v>-6373.19421985045</v>
          </cell>
          <cell r="F96">
            <v>-5440.62137807469</v>
          </cell>
          <cell r="G96">
            <v>-4444.09676601505</v>
          </cell>
          <cell r="H96">
            <v>-3349.07594243356</v>
          </cell>
          <cell r="I96">
            <v>-2156.08475078366</v>
          </cell>
          <cell r="J96">
            <v>-849.914673373741</v>
          </cell>
          <cell r="K96">
            <v>584.785203409824</v>
          </cell>
          <cell r="L96">
            <v>2165.76873149951</v>
          </cell>
          <cell r="M96">
            <v>3915.74178722862</v>
          </cell>
          <cell r="N96">
            <v>5847.11590625081</v>
          </cell>
          <cell r="O96">
            <v>7965.25353685407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-2542.4698109668</v>
          </cell>
          <cell r="B97">
            <v>-7665.20896715152</v>
          </cell>
          <cell r="C97">
            <v>-8954.0527663407</v>
          </cell>
          <cell r="D97">
            <v>-8186.06170310507</v>
          </cell>
          <cell r="E97">
            <v>-7377.54599593786</v>
          </cell>
          <cell r="F97">
            <v>-6533.93418769572</v>
          </cell>
          <cell r="G97">
            <v>-5635.49924621735</v>
          </cell>
          <cell r="H97">
            <v>-4656.58441309549</v>
          </cell>
          <cell r="I97">
            <v>-3588.67595075001</v>
          </cell>
          <cell r="J97">
            <v>-2415.56347885175</v>
          </cell>
          <cell r="K97">
            <v>-1117.98244064806</v>
          </cell>
          <cell r="L97">
            <v>316.923799589747</v>
          </cell>
          <cell r="M97">
            <v>1898.55285187869</v>
          </cell>
          <cell r="N97">
            <v>3638.29199838861</v>
          </cell>
          <cell r="O97">
            <v>5553.63777359255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-2488.68643502794</v>
          </cell>
          <cell r="B98">
            <v>-7457.12502392523</v>
          </cell>
          <cell r="C98">
            <v>-8696.29499838741</v>
          </cell>
          <cell r="D98">
            <v>-7905.46318550472</v>
          </cell>
          <cell r="E98">
            <v>-7061.94832767146</v>
          </cell>
          <cell r="F98">
            <v>-6166.1293095143</v>
          </cell>
          <cell r="G98">
            <v>-5232.27069191222</v>
          </cell>
          <cell r="H98">
            <v>-4220.09365959124</v>
          </cell>
          <cell r="I98">
            <v>-3110.25048720694</v>
          </cell>
          <cell r="J98">
            <v>-1885.57352853514</v>
          </cell>
          <cell r="K98">
            <v>-527.384692349429</v>
          </cell>
          <cell r="L98">
            <v>961.763409212401</v>
          </cell>
          <cell r="M98">
            <v>2598.22702829845</v>
          </cell>
          <cell r="N98">
            <v>4400.03477169662</v>
          </cell>
          <cell r="O98">
            <v>6394.05248328052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-2143.66193067571</v>
          </cell>
          <cell r="B99">
            <v>-6148.36467159998</v>
          </cell>
          <cell r="C99">
            <v>-7188.8559545759</v>
          </cell>
          <cell r="D99">
            <v>-6287.51073180736</v>
          </cell>
          <cell r="E99">
            <v>-5339.51906409785</v>
          </cell>
          <cell r="F99">
            <v>-4325.13319046914</v>
          </cell>
          <cell r="G99">
            <v>-3218.91166769014</v>
          </cell>
          <cell r="H99">
            <v>-2032.30132399428</v>
          </cell>
          <cell r="I99">
            <v>-734.586231620509</v>
          </cell>
          <cell r="J99">
            <v>697.104055199118</v>
          </cell>
          <cell r="K99">
            <v>2270.36102163422</v>
          </cell>
          <cell r="L99">
            <v>4001.82564128632</v>
          </cell>
          <cell r="M99">
            <v>5909.32229395279</v>
          </cell>
          <cell r="N99">
            <v>8012.99173394255</v>
          </cell>
          <cell r="O99">
            <v>10314.196211341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-2143.75523223943</v>
          </cell>
          <cell r="B100">
            <v>-6143.24218569688</v>
          </cell>
          <cell r="C100">
            <v>-7184.67773270431</v>
          </cell>
          <cell r="D100">
            <v>-6277.63822699146</v>
          </cell>
          <cell r="E100">
            <v>-5315.37069811373</v>
          </cell>
          <cell r="F100">
            <v>-4291.06886471946</v>
          </cell>
          <cell r="G100">
            <v>-3206.48345024224</v>
          </cell>
          <cell r="H100">
            <v>-2026.05150310133</v>
          </cell>
          <cell r="I100">
            <v>-722.782982705352</v>
          </cell>
          <cell r="J100">
            <v>711.041560561005</v>
          </cell>
          <cell r="K100">
            <v>2285.75364930715</v>
          </cell>
          <cell r="L100">
            <v>4024.93488299692</v>
          </cell>
          <cell r="M100">
            <v>5960.61646633831</v>
          </cell>
          <cell r="N100">
            <v>8070.10849491931</v>
          </cell>
          <cell r="O100">
            <v>10380.8869402672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-2404.76723169099</v>
          </cell>
          <cell r="B101">
            <v>-7142.90893788331</v>
          </cell>
          <cell r="C101">
            <v>-8340.97209746458</v>
          </cell>
          <cell r="D101">
            <v>-7527.05975001243</v>
          </cell>
          <cell r="E101">
            <v>-6660.40998927788</v>
          </cell>
          <cell r="F101">
            <v>-5743.48168545823</v>
          </cell>
          <cell r="G101">
            <v>-4771.26415824845</v>
          </cell>
          <cell r="H101">
            <v>-3718.74016194676</v>
          </cell>
          <cell r="I101">
            <v>-2552.03402230878</v>
          </cell>
          <cell r="J101">
            <v>-1270.64485500144</v>
          </cell>
          <cell r="K101">
            <v>125.267613242206</v>
          </cell>
          <cell r="L101">
            <v>1673.1223695216</v>
          </cell>
          <cell r="M101">
            <v>3375.50423336175</v>
          </cell>
          <cell r="N101">
            <v>5236.12513369646</v>
          </cell>
          <cell r="O101">
            <v>7276.70408259791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-2283.74496427922</v>
          </cell>
          <cell r="B102">
            <v>-6687.6373330321</v>
          </cell>
          <cell r="C102">
            <v>-7820.5817761708</v>
          </cell>
          <cell r="D102">
            <v>-6971.06039497155</v>
          </cell>
          <cell r="E102">
            <v>-6073.6213335447</v>
          </cell>
          <cell r="F102">
            <v>-5121.49965119731</v>
          </cell>
          <cell r="G102">
            <v>-4102.66255179213</v>
          </cell>
          <cell r="H102">
            <v>-2981.66565768731</v>
          </cell>
          <cell r="I102">
            <v>-1759.01239416591</v>
          </cell>
          <cell r="J102">
            <v>-430.35554597874</v>
          </cell>
          <cell r="K102">
            <v>1057.51098218043</v>
          </cell>
          <cell r="L102">
            <v>2700.34193497496</v>
          </cell>
          <cell r="M102">
            <v>4486.88623874028</v>
          </cell>
          <cell r="N102">
            <v>6470.42055261607</v>
          </cell>
          <cell r="O102">
            <v>8642.55540753914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-2460.94984237</v>
          </cell>
          <cell r="B103">
            <v>-7356.48206872208</v>
          </cell>
          <cell r="C103">
            <v>-8574.68303401623</v>
          </cell>
          <cell r="D103">
            <v>-7774.7250985969</v>
          </cell>
          <cell r="E103">
            <v>-6932.94159247412</v>
          </cell>
          <cell r="F103">
            <v>-6038.88074796758</v>
          </cell>
          <cell r="G103">
            <v>-5091.32120690748</v>
          </cell>
          <cell r="H103">
            <v>-4055.82088705815</v>
          </cell>
          <cell r="I103">
            <v>-2925.72842668114</v>
          </cell>
          <cell r="J103">
            <v>-1695.28092142456</v>
          </cell>
          <cell r="K103">
            <v>-332.368112421035</v>
          </cell>
          <cell r="L103">
            <v>1178.48411259335</v>
          </cell>
          <cell r="M103">
            <v>2847.16391316718</v>
          </cell>
          <cell r="N103">
            <v>4669.61335392998</v>
          </cell>
          <cell r="O103">
            <v>6673.12366525306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-2526.8184072511</v>
          </cell>
          <cell r="B104">
            <v>-7603.40636429114</v>
          </cell>
          <cell r="C104">
            <v>-8882.58293458453</v>
          </cell>
          <cell r="D104">
            <v>-8115.0610538127</v>
          </cell>
          <cell r="E104">
            <v>-7306.01669626467</v>
          </cell>
          <cell r="F104">
            <v>-6446.50327291387</v>
          </cell>
          <cell r="G104">
            <v>-5527.75306409923</v>
          </cell>
          <cell r="H104">
            <v>-4528.08939155343</v>
          </cell>
          <cell r="I104">
            <v>-3445.51694868908</v>
          </cell>
          <cell r="J104">
            <v>-2256.69734513157</v>
          </cell>
          <cell r="K104">
            <v>-934.7292309332</v>
          </cell>
          <cell r="L104">
            <v>524.998399211444</v>
          </cell>
          <cell r="M104">
            <v>2120.52469335624</v>
          </cell>
          <cell r="N104">
            <v>3883.53899719508</v>
          </cell>
          <cell r="O104">
            <v>5821.01585529893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-2494.66129842838</v>
          </cell>
          <cell r="B105">
            <v>-7485.06030848553</v>
          </cell>
          <cell r="C105">
            <v>-8729.03191046337</v>
          </cell>
          <cell r="D105">
            <v>-7929.99996117047</v>
          </cell>
          <cell r="E105">
            <v>-7098.22730765857</v>
          </cell>
          <cell r="F105">
            <v>-6225.81645243633</v>
          </cell>
          <cell r="G105">
            <v>-5289.55139421707</v>
          </cell>
          <cell r="H105">
            <v>-4270.76311257404</v>
          </cell>
          <cell r="I105">
            <v>-3146.97167430939</v>
          </cell>
          <cell r="J105">
            <v>-1916.49218643473</v>
          </cell>
          <cell r="K105">
            <v>-560.15084949379</v>
          </cell>
          <cell r="L105">
            <v>921.15875684159</v>
          </cell>
          <cell r="M105">
            <v>2559.40181569216</v>
          </cell>
          <cell r="N105">
            <v>4350.73304227474</v>
          </cell>
          <cell r="O105">
            <v>6322.11166659535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-2548.07320669181</v>
          </cell>
          <cell r="B106">
            <v>-7683.50006893931</v>
          </cell>
          <cell r="C106">
            <v>-8971.56684384115</v>
          </cell>
          <cell r="D106">
            <v>-8210.36245254793</v>
          </cell>
          <cell r="E106">
            <v>-7411.51989695666</v>
          </cell>
          <cell r="F106">
            <v>-6548.83384400178</v>
          </cell>
          <cell r="G106">
            <v>-5624.74454354512</v>
          </cell>
          <cell r="H106">
            <v>-4625.89624009578</v>
          </cell>
          <cell r="I106">
            <v>-3535.01509006547</v>
          </cell>
          <cell r="J106">
            <v>-2340.82335668353</v>
          </cell>
          <cell r="K106">
            <v>-1023.89081808309</v>
          </cell>
          <cell r="L106">
            <v>419.055558698755</v>
          </cell>
          <cell r="M106">
            <v>2005.35363668666</v>
          </cell>
          <cell r="N106">
            <v>3751.76279975623</v>
          </cell>
          <cell r="O106">
            <v>5686.55196628559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-2235.35413622664</v>
          </cell>
          <cell r="B107">
            <v>-6486.75055627819</v>
          </cell>
          <cell r="C107">
            <v>-7573.8353157403</v>
          </cell>
          <cell r="D107">
            <v>-6705.7451550786</v>
          </cell>
          <cell r="E107">
            <v>-5784.53137725657</v>
          </cell>
          <cell r="F107">
            <v>-4791.18784984209</v>
          </cell>
          <cell r="G107">
            <v>-3728.2823598451</v>
          </cell>
          <cell r="H107">
            <v>-2580.41633511837</v>
          </cell>
          <cell r="I107">
            <v>-1327.96771898801</v>
          </cell>
          <cell r="J107">
            <v>49.2951070431501</v>
          </cell>
          <cell r="K107">
            <v>1569.1447474424</v>
          </cell>
          <cell r="L107">
            <v>3244.50286068632</v>
          </cell>
          <cell r="M107">
            <v>5081.23240815766</v>
          </cell>
          <cell r="N107">
            <v>7105.24341408642</v>
          </cell>
          <cell r="O107">
            <v>9339.59740775329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-2304.02321294291</v>
          </cell>
          <cell r="B108">
            <v>-6752.34954878109</v>
          </cell>
          <cell r="C108">
            <v>-7881.41508273519</v>
          </cell>
          <cell r="D108">
            <v>-7031.66320998135</v>
          </cell>
          <cell r="E108">
            <v>-6129.80405170167</v>
          </cell>
          <cell r="F108">
            <v>-5177.67350099485</v>
          </cell>
          <cell r="G108">
            <v>-4152.61020525087</v>
          </cell>
          <cell r="H108">
            <v>-3035.57033522413</v>
          </cell>
          <cell r="I108">
            <v>-1833.37308796887</v>
          </cell>
          <cell r="J108">
            <v>-500.33387173557</v>
          </cell>
          <cell r="K108">
            <v>974.621570450468</v>
          </cell>
          <cell r="L108">
            <v>2594.57701750627</v>
          </cell>
          <cell r="M108">
            <v>4367.85504241681</v>
          </cell>
          <cell r="N108">
            <v>6318.03084974048</v>
          </cell>
          <cell r="O108">
            <v>8465.3420430337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-2327.91821054893</v>
          </cell>
          <cell r="B109">
            <v>-6835.44370180343</v>
          </cell>
          <cell r="C109">
            <v>-7972.88914252465</v>
          </cell>
          <cell r="D109">
            <v>-7125.68701239824</v>
          </cell>
          <cell r="E109">
            <v>-6225.09385801941</v>
          </cell>
          <cell r="F109">
            <v>-5268.76741242034</v>
          </cell>
          <cell r="G109">
            <v>-4245.315581646</v>
          </cell>
          <cell r="H109">
            <v>-3122.8306081873</v>
          </cell>
          <cell r="I109">
            <v>-1905.62749959891</v>
          </cell>
          <cell r="J109">
            <v>-576.308542174828</v>
          </cell>
          <cell r="K109">
            <v>883.823975139167</v>
          </cell>
          <cell r="L109">
            <v>2494.1021276759</v>
          </cell>
          <cell r="M109">
            <v>4261.43303825296</v>
          </cell>
          <cell r="N109">
            <v>6208.70024316574</v>
          </cell>
          <cell r="O109">
            <v>8360.39797362645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-2146.7847894875</v>
          </cell>
          <cell r="B110">
            <v>-6162.14055539485</v>
          </cell>
          <cell r="C110">
            <v>-7196.45750539282</v>
          </cell>
          <cell r="D110">
            <v>-6302.05386715216</v>
          </cell>
          <cell r="E110">
            <v>-5369.16693607283</v>
          </cell>
          <cell r="F110">
            <v>-4356.54837160848</v>
          </cell>
          <cell r="G110">
            <v>-3264.32432905732</v>
          </cell>
          <cell r="H110">
            <v>-2094.08570354864</v>
          </cell>
          <cell r="I110">
            <v>-809.362258619983</v>
          </cell>
          <cell r="J110">
            <v>609.96545971141</v>
          </cell>
          <cell r="K110">
            <v>2173.73554101018</v>
          </cell>
          <cell r="L110">
            <v>3902.89815889307</v>
          </cell>
          <cell r="M110">
            <v>5788.84989411065</v>
          </cell>
          <cell r="N110">
            <v>7868.55688460581</v>
          </cell>
          <cell r="O110">
            <v>10164.8650890786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-2367.40763640329</v>
          </cell>
          <cell r="B111">
            <v>-7009.59097853492</v>
          </cell>
          <cell r="C111">
            <v>-8187.57871322653</v>
          </cell>
          <cell r="D111">
            <v>-7368.99072754458</v>
          </cell>
          <cell r="E111">
            <v>-6491.51982031115</v>
          </cell>
          <cell r="F111">
            <v>-5549.22987392732</v>
          </cell>
          <cell r="G111">
            <v>-4537.14977498069</v>
          </cell>
          <cell r="H111">
            <v>-3435.95602763133</v>
          </cell>
          <cell r="I111">
            <v>-2245.64029788529</v>
          </cell>
          <cell r="J111">
            <v>-927.803982247255</v>
          </cell>
          <cell r="K111">
            <v>513.328529132701</v>
          </cell>
          <cell r="L111">
            <v>2091.83962228756</v>
          </cell>
          <cell r="M111">
            <v>3820.57009491492</v>
          </cell>
          <cell r="N111">
            <v>5735.37948015088</v>
          </cell>
          <cell r="O111">
            <v>7847.55631914313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-2150.36399489301</v>
          </cell>
          <cell r="B112">
            <v>-6170.64887119666</v>
          </cell>
          <cell r="C112">
            <v>-7211.14321945081</v>
          </cell>
          <cell r="D112">
            <v>-6324.85931460157</v>
          </cell>
          <cell r="E112">
            <v>-5382.28589342655</v>
          </cell>
          <cell r="F112">
            <v>-4363.31149849347</v>
          </cell>
          <cell r="G112">
            <v>-3269.67535801107</v>
          </cell>
          <cell r="H112">
            <v>-2065.91127413128</v>
          </cell>
          <cell r="I112">
            <v>-753.145326419549</v>
          </cell>
          <cell r="J112">
            <v>673.543007109574</v>
          </cell>
          <cell r="K112">
            <v>2240.28523046711</v>
          </cell>
          <cell r="L112">
            <v>3969.72897706979</v>
          </cell>
          <cell r="M112">
            <v>5877.29298378979</v>
          </cell>
          <cell r="N112">
            <v>7980.78792978692</v>
          </cell>
          <cell r="O112">
            <v>10288.1257321188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-2194.07556515245</v>
          </cell>
          <cell r="B113">
            <v>-6333.36473978877</v>
          </cell>
          <cell r="C113">
            <v>-7406.96871168348</v>
          </cell>
          <cell r="D113">
            <v>-6534.83087522788</v>
          </cell>
          <cell r="E113">
            <v>-5606.46320101606</v>
          </cell>
          <cell r="F113">
            <v>-4614.92558011709</v>
          </cell>
          <cell r="G113">
            <v>-3547.28855855096</v>
          </cell>
          <cell r="H113">
            <v>-2395.17948348719</v>
          </cell>
          <cell r="I113">
            <v>-1134.06987107089</v>
          </cell>
          <cell r="J113">
            <v>250.879284165471</v>
          </cell>
          <cell r="K113">
            <v>1776.31431404961</v>
          </cell>
          <cell r="L113">
            <v>3460.24281886245</v>
          </cell>
          <cell r="M113">
            <v>5323.11896095165</v>
          </cell>
          <cell r="N113">
            <v>7370.74839397424</v>
          </cell>
          <cell r="O113">
            <v>9608.18901269861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-2196.66971173897</v>
          </cell>
          <cell r="B114">
            <v>-6346.68254333277</v>
          </cell>
          <cell r="C114">
            <v>-7415.95829113649</v>
          </cell>
          <cell r="D114">
            <v>-6531.59725315746</v>
          </cell>
          <cell r="E114">
            <v>-5578.03094258831</v>
          </cell>
          <cell r="F114">
            <v>-4565.04816460282</v>
          </cell>
          <cell r="G114">
            <v>-3498.71806523243</v>
          </cell>
          <cell r="H114">
            <v>-2336.20882187222</v>
          </cell>
          <cell r="I114">
            <v>-1062.60625114836</v>
          </cell>
          <cell r="J114">
            <v>340.957004164543</v>
          </cell>
          <cell r="K114">
            <v>1891.23915073442</v>
          </cell>
          <cell r="L114">
            <v>3590.20095107475</v>
          </cell>
          <cell r="M114">
            <v>5449.14513981875</v>
          </cell>
          <cell r="N114">
            <v>7503.64416631861</v>
          </cell>
          <cell r="O114">
            <v>9761.16878542822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-2368.48716599681</v>
          </cell>
          <cell r="B115">
            <v>-7010.25797305704</v>
          </cell>
          <cell r="C115">
            <v>-8198.78266680743</v>
          </cell>
          <cell r="D115">
            <v>-7377.19927177133</v>
          </cell>
          <cell r="E115">
            <v>-6507.37638687112</v>
          </cell>
          <cell r="F115">
            <v>-5591.09152176034</v>
          </cell>
          <cell r="G115">
            <v>-4602.26514048803</v>
          </cell>
          <cell r="H115">
            <v>-3538.77312682201</v>
          </cell>
          <cell r="I115">
            <v>-2372.28654809557</v>
          </cell>
          <cell r="J115">
            <v>-1089.03899098208</v>
          </cell>
          <cell r="K115">
            <v>315.418993673519</v>
          </cell>
          <cell r="L115">
            <v>1871.84981440706</v>
          </cell>
          <cell r="M115">
            <v>3572.23916944757</v>
          </cell>
          <cell r="N115">
            <v>5439.22683099227</v>
          </cell>
          <cell r="O115">
            <v>7509.49368463639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-2522.98574519629</v>
          </cell>
          <cell r="B116">
            <v>-7585.92676095455</v>
          </cell>
          <cell r="C116">
            <v>-8844.2187411488</v>
          </cell>
          <cell r="D116">
            <v>-8052.33698324442</v>
          </cell>
          <cell r="E116">
            <v>-7221.33918080008</v>
          </cell>
          <cell r="F116">
            <v>-6360.37930085016</v>
          </cell>
          <cell r="G116">
            <v>-5433.00049646944</v>
          </cell>
          <cell r="H116">
            <v>-4415.96769644475</v>
          </cell>
          <cell r="I116">
            <v>-3307.21825123548</v>
          </cell>
          <cell r="J116">
            <v>-2102.47846207464</v>
          </cell>
          <cell r="K116">
            <v>-782.018210529403</v>
          </cell>
          <cell r="L116">
            <v>683.470880686026</v>
          </cell>
          <cell r="M116">
            <v>2301.91565347947</v>
          </cell>
          <cell r="N116">
            <v>4079.278624379</v>
          </cell>
          <cell r="O116">
            <v>6032.36910616302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-2467.45460916202</v>
          </cell>
          <cell r="B117">
            <v>-7379.74874181029</v>
          </cell>
          <cell r="C117">
            <v>-8617.16577151699</v>
          </cell>
          <cell r="D117">
            <v>-7824.56625458915</v>
          </cell>
          <cell r="E117">
            <v>-6992.45673874704</v>
          </cell>
          <cell r="F117">
            <v>-6116.58605079725</v>
          </cell>
          <cell r="G117">
            <v>-5182.44034706168</v>
          </cell>
          <cell r="H117">
            <v>-4153.57659956785</v>
          </cell>
          <cell r="I117">
            <v>-3038.18831150913</v>
          </cell>
          <cell r="J117">
            <v>-1808.32345944694</v>
          </cell>
          <cell r="K117">
            <v>-454.167585811708</v>
          </cell>
          <cell r="L117">
            <v>1019.81304089753</v>
          </cell>
          <cell r="M117">
            <v>2657.57620448484</v>
          </cell>
          <cell r="N117">
            <v>4461.5081045157</v>
          </cell>
          <cell r="O117">
            <v>6437.67072408154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-2186.51574143582</v>
          </cell>
          <cell r="B118">
            <v>-6306.21160456185</v>
          </cell>
          <cell r="C118">
            <v>-7362.215196704</v>
          </cell>
          <cell r="D118">
            <v>-6472.92389105542</v>
          </cell>
          <cell r="E118">
            <v>-5536.83312462467</v>
          </cell>
          <cell r="F118">
            <v>-4542.77432744575</v>
          </cell>
          <cell r="G118">
            <v>-3474.76532003487</v>
          </cell>
          <cell r="H118">
            <v>-2313.55721458196</v>
          </cell>
          <cell r="I118">
            <v>-1025.6207135691</v>
          </cell>
          <cell r="J118">
            <v>379.603340426943</v>
          </cell>
          <cell r="K118">
            <v>1920.27997716717</v>
          </cell>
          <cell r="L118">
            <v>3623.61887974083</v>
          </cell>
          <cell r="M118">
            <v>5500.42336016771</v>
          </cell>
          <cell r="N118">
            <v>7556.39938122804</v>
          </cell>
          <cell r="O118">
            <v>9821.91672921884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-2447.33817587565</v>
          </cell>
          <cell r="B119">
            <v>-7299.12498911292</v>
          </cell>
          <cell r="C119">
            <v>-8515.58490214071</v>
          </cell>
          <cell r="D119">
            <v>-7709.53717454146</v>
          </cell>
          <cell r="E119">
            <v>-6863.70831883128</v>
          </cell>
          <cell r="F119">
            <v>-5953.95081049056</v>
          </cell>
          <cell r="G119">
            <v>-4979.30479165092</v>
          </cell>
          <cell r="H119">
            <v>-3922.50744881914</v>
          </cell>
          <cell r="I119">
            <v>-2773.7657049381</v>
          </cell>
          <cell r="J119">
            <v>-1516.29473469276</v>
          </cell>
          <cell r="K119">
            <v>-140.207329075487</v>
          </cell>
          <cell r="L119">
            <v>1376.89283124605</v>
          </cell>
          <cell r="M119">
            <v>3053.80400582564</v>
          </cell>
          <cell r="N119">
            <v>4902.51736585242</v>
          </cell>
          <cell r="O119">
            <v>6949.30938403354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-2454.95750920184</v>
          </cell>
          <cell r="B120">
            <v>-7338.41425282093</v>
          </cell>
          <cell r="C120">
            <v>-8558.95794293063</v>
          </cell>
          <cell r="D120">
            <v>-7748.70905336661</v>
          </cell>
          <cell r="E120">
            <v>-6909.95902750551</v>
          </cell>
          <cell r="F120">
            <v>-6018.69389258287</v>
          </cell>
          <cell r="G120">
            <v>-5065.27297652929</v>
          </cell>
          <cell r="H120">
            <v>-4022.37515348758</v>
          </cell>
          <cell r="I120">
            <v>-2881.4957117084</v>
          </cell>
          <cell r="J120">
            <v>-1614.38785054579</v>
          </cell>
          <cell r="K120">
            <v>-220.764103345246</v>
          </cell>
          <cell r="L120">
            <v>1300.96471376517</v>
          </cell>
          <cell r="M120">
            <v>2966.35865274018</v>
          </cell>
          <cell r="N120">
            <v>4811.23563252488</v>
          </cell>
          <cell r="O120">
            <v>6832.66441942828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-2143.40719463755</v>
          </cell>
          <cell r="B121">
            <v>-6135.44003886119</v>
          </cell>
          <cell r="C121">
            <v>-7162.02144602727</v>
          </cell>
          <cell r="D121">
            <v>-6265.03557060762</v>
          </cell>
          <cell r="E121">
            <v>-5306.85589350622</v>
          </cell>
          <cell r="F121">
            <v>-4276.40233965782</v>
          </cell>
          <cell r="G121">
            <v>-3178.4774748343</v>
          </cell>
          <cell r="H121">
            <v>-1987.94179260609</v>
          </cell>
          <cell r="I121">
            <v>-687.19889475427</v>
          </cell>
          <cell r="J121">
            <v>746.030197042218</v>
          </cell>
          <cell r="K121">
            <v>2319.71880911467</v>
          </cell>
          <cell r="L121">
            <v>4046.17773185006</v>
          </cell>
          <cell r="M121">
            <v>5958.03455403337</v>
          </cell>
          <cell r="N121">
            <v>8063.04065774374</v>
          </cell>
          <cell r="O121">
            <v>10372.7340576926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-2536.10618352376</v>
          </cell>
          <cell r="B122">
            <v>-7634.81362454708</v>
          </cell>
          <cell r="C122">
            <v>-8900.05534656622</v>
          </cell>
          <cell r="D122">
            <v>-8106.31841973581</v>
          </cell>
          <cell r="E122">
            <v>-7279.67182087079</v>
          </cell>
          <cell r="F122">
            <v>-6406.6659326075</v>
          </cell>
          <cell r="G122">
            <v>-5481.51762850566</v>
          </cell>
          <cell r="H122">
            <v>-4479.31760491838</v>
          </cell>
          <cell r="I122">
            <v>-3393.58236903465</v>
          </cell>
          <cell r="J122">
            <v>-2190.13363714804</v>
          </cell>
          <cell r="K122">
            <v>-871.065502820732</v>
          </cell>
          <cell r="L122">
            <v>580.348691488968</v>
          </cell>
          <cell r="M122">
            <v>2188.24998430239</v>
          </cell>
          <cell r="N122">
            <v>3959.68900411003</v>
          </cell>
          <cell r="O122">
            <v>5907.15101047566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-2487.52976979847</v>
          </cell>
          <cell r="B123">
            <v>-7468.03086560067</v>
          </cell>
          <cell r="C123">
            <v>-8727.1600632149</v>
          </cell>
          <cell r="D123">
            <v>-7935.20079151756</v>
          </cell>
          <cell r="E123">
            <v>-7104.9700902905</v>
          </cell>
          <cell r="F123">
            <v>-6231.19881646769</v>
          </cell>
          <cell r="G123">
            <v>-5288.42272628457</v>
          </cell>
          <cell r="H123">
            <v>-4271.73419806872</v>
          </cell>
          <cell r="I123">
            <v>-3170.94909524431</v>
          </cell>
          <cell r="J123">
            <v>-1957.22281682588</v>
          </cell>
          <cell r="K123">
            <v>-602.564040350097</v>
          </cell>
          <cell r="L123">
            <v>871.087749075355</v>
          </cell>
          <cell r="M123">
            <v>2490.40145997559</v>
          </cell>
          <cell r="N123">
            <v>4278.32932409814</v>
          </cell>
          <cell r="O123">
            <v>6238.55601486368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-2391.71401650141</v>
          </cell>
          <cell r="B124">
            <v>-7097.48148165738</v>
          </cell>
          <cell r="C124">
            <v>-8295.19919694338</v>
          </cell>
          <cell r="D124">
            <v>-7473.50050858012</v>
          </cell>
          <cell r="E124">
            <v>-6598.04595938359</v>
          </cell>
          <cell r="F124">
            <v>-5671.75727253979</v>
          </cell>
          <cell r="G124">
            <v>-4683.24742034641</v>
          </cell>
          <cell r="H124">
            <v>-3625.39165426813</v>
          </cell>
          <cell r="I124">
            <v>-2471.5298049449</v>
          </cell>
          <cell r="J124">
            <v>-1181.69672891808</v>
          </cell>
          <cell r="K124">
            <v>244.226576313865</v>
          </cell>
          <cell r="L124">
            <v>1794.31153139765</v>
          </cell>
          <cell r="M124">
            <v>3506.72114764101</v>
          </cell>
          <cell r="N124">
            <v>5399.05629370793</v>
          </cell>
          <cell r="O124">
            <v>7465.41253822106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-2440.83756402739</v>
          </cell>
          <cell r="B125">
            <v>-7281.43907839257</v>
          </cell>
          <cell r="C125">
            <v>-8495.44059424566</v>
          </cell>
          <cell r="D125">
            <v>-7686.47785844174</v>
          </cell>
          <cell r="E125">
            <v>-6844.05371199668</v>
          </cell>
          <cell r="F125">
            <v>-5950.33744728201</v>
          </cell>
          <cell r="G125">
            <v>-4990.36973794978</v>
          </cell>
          <cell r="H125">
            <v>-3950.06475354525</v>
          </cell>
          <cell r="I125">
            <v>-2797.32163773091</v>
          </cell>
          <cell r="J125">
            <v>-1544.87273345573</v>
          </cell>
          <cell r="K125">
            <v>-179.085176919291</v>
          </cell>
          <cell r="L125">
            <v>1339.12563121522</v>
          </cell>
          <cell r="M125">
            <v>3021.84075264168</v>
          </cell>
          <cell r="N125">
            <v>4870.02918717933</v>
          </cell>
          <cell r="O125">
            <v>6892.75842569426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-2458.17187451125</v>
          </cell>
          <cell r="B126">
            <v>-7358.33718230551</v>
          </cell>
          <cell r="C126">
            <v>-8608.3577477352</v>
          </cell>
          <cell r="D126">
            <v>-7816.45626082348</v>
          </cell>
          <cell r="E126">
            <v>-6981.50409858037</v>
          </cell>
          <cell r="F126">
            <v>-6105.1196196493</v>
          </cell>
          <cell r="G126">
            <v>-5155.19022538332</v>
          </cell>
          <cell r="H126">
            <v>-4128.96414220298</v>
          </cell>
          <cell r="I126">
            <v>-3012.54282040762</v>
          </cell>
          <cell r="J126">
            <v>-1785.42528137295</v>
          </cell>
          <cell r="K126">
            <v>-440.812121700917</v>
          </cell>
          <cell r="L126">
            <v>1044.47174703504</v>
          </cell>
          <cell r="M126">
            <v>2689.76544983907</v>
          </cell>
          <cell r="N126">
            <v>4502.78445341544</v>
          </cell>
          <cell r="O126">
            <v>6491.93135741353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-2522.37171922983</v>
          </cell>
          <cell r="B127">
            <v>-7602.53975146403</v>
          </cell>
          <cell r="C127">
            <v>-8875.2401412875</v>
          </cell>
          <cell r="D127">
            <v>-8088.20723172211</v>
          </cell>
          <cell r="E127">
            <v>-7270.02237016559</v>
          </cell>
          <cell r="F127">
            <v>-6394.69884743597</v>
          </cell>
          <cell r="G127">
            <v>-5450.20466235621</v>
          </cell>
          <cell r="H127">
            <v>-4450.46344014573</v>
          </cell>
          <cell r="I127">
            <v>-3371.44441684829</v>
          </cell>
          <cell r="J127">
            <v>-2177.48620324588</v>
          </cell>
          <cell r="K127">
            <v>-860.902664645084</v>
          </cell>
          <cell r="L127">
            <v>593.898911567012</v>
          </cell>
          <cell r="M127">
            <v>2193.51465205113</v>
          </cell>
          <cell r="N127">
            <v>3959.159508629</v>
          </cell>
          <cell r="O127">
            <v>5896.75056268577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-2418.65997204196</v>
          </cell>
          <cell r="B128">
            <v>-7189.53135337171</v>
          </cell>
          <cell r="C128">
            <v>-8397.1311199391</v>
          </cell>
          <cell r="D128">
            <v>-7588.02727685095</v>
          </cell>
          <cell r="E128">
            <v>-6720.91238187505</v>
          </cell>
          <cell r="F128">
            <v>-5794.12539457001</v>
          </cell>
          <cell r="G128">
            <v>-4819.76321305105</v>
          </cell>
          <cell r="H128">
            <v>-3763.64722273641</v>
          </cell>
          <cell r="I128">
            <v>-2598.35654431072</v>
          </cell>
          <cell r="J128">
            <v>-1311.1480155203</v>
          </cell>
          <cell r="K128">
            <v>104.03885522551</v>
          </cell>
          <cell r="L128">
            <v>1663.75263473177</v>
          </cell>
          <cell r="M128">
            <v>3370.44695162859</v>
          </cell>
          <cell r="N128">
            <v>5250.82780878943</v>
          </cell>
          <cell r="O128">
            <v>7303.05815731629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-2544.01409347536</v>
          </cell>
          <cell r="B129">
            <v>-7689.622848441</v>
          </cell>
          <cell r="C129">
            <v>-8978.77300639163</v>
          </cell>
          <cell r="D129">
            <v>-8198.45376674618</v>
          </cell>
          <cell r="E129">
            <v>-7373.84485107778</v>
          </cell>
          <cell r="F129">
            <v>-6511.09212019949</v>
          </cell>
          <cell r="G129">
            <v>-5605.26682458889</v>
          </cell>
          <cell r="H129">
            <v>-4620.27565194567</v>
          </cell>
          <cell r="I129">
            <v>-3527.46750329803</v>
          </cell>
          <cell r="J129">
            <v>-2327.92056497056</v>
          </cell>
          <cell r="K129">
            <v>-1004.8525325984</v>
          </cell>
          <cell r="L129">
            <v>443.908387826969</v>
          </cell>
          <cell r="M129">
            <v>2014.29549604343</v>
          </cell>
          <cell r="N129">
            <v>3746.86138645791</v>
          </cell>
          <cell r="O129">
            <v>5688.6438524424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-2428.26498777588</v>
          </cell>
          <cell r="B130">
            <v>-7230.60077119727</v>
          </cell>
          <cell r="C130">
            <v>-8447.82062100059</v>
          </cell>
          <cell r="D130">
            <v>-7644.96731388655</v>
          </cell>
          <cell r="E130">
            <v>-6794.98288513522</v>
          </cell>
          <cell r="F130">
            <v>-5898.91125206783</v>
          </cell>
          <cell r="G130">
            <v>-4928.42661785617</v>
          </cell>
          <cell r="H130">
            <v>-3878.05975498119</v>
          </cell>
          <cell r="I130">
            <v>-2721.77641122564</v>
          </cell>
          <cell r="J130">
            <v>-1459.30357319824</v>
          </cell>
          <cell r="K130">
            <v>-73.6611604746173</v>
          </cell>
          <cell r="L130">
            <v>1444.84274533121</v>
          </cell>
          <cell r="M130">
            <v>3124.4856062268</v>
          </cell>
          <cell r="N130">
            <v>4977.92794627872</v>
          </cell>
          <cell r="O130">
            <v>7012.35084646454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-2119.07073913393</v>
          </cell>
          <cell r="B131">
            <v>-6048.98820792484</v>
          </cell>
          <cell r="C131">
            <v>-7071.7603799929</v>
          </cell>
          <cell r="D131">
            <v>-6164.67277455639</v>
          </cell>
          <cell r="E131">
            <v>-5201.14298644484</v>
          </cell>
          <cell r="F131">
            <v>-4169.99775092855</v>
          </cell>
          <cell r="G131">
            <v>-3067.401607613</v>
          </cell>
          <cell r="H131">
            <v>-1869.4493065561</v>
          </cell>
          <cell r="I131">
            <v>-550.044108614573</v>
          </cell>
          <cell r="J131">
            <v>897.068386733484</v>
          </cell>
          <cell r="K131">
            <v>2495.69184233302</v>
          </cell>
          <cell r="L131">
            <v>4254.88198799575</v>
          </cell>
          <cell r="M131">
            <v>6188.5135150725</v>
          </cell>
          <cell r="N131">
            <v>8302.36100010502</v>
          </cell>
          <cell r="O131">
            <v>10632.9989222264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-2231.41917325485</v>
          </cell>
          <cell r="B132">
            <v>-6485.58516015905</v>
          </cell>
          <cell r="C132">
            <v>-7586.12628983228</v>
          </cell>
          <cell r="D132">
            <v>-6710.94642943012</v>
          </cell>
          <cell r="E132">
            <v>-5792.84841732123</v>
          </cell>
          <cell r="F132">
            <v>-4810.92974983543</v>
          </cell>
          <cell r="G132">
            <v>-3759.3448513815</v>
          </cell>
          <cell r="H132">
            <v>-2622.41800580748</v>
          </cell>
          <cell r="I132">
            <v>-1379.15992175813</v>
          </cell>
          <cell r="J132">
            <v>-8.22320347160487</v>
          </cell>
          <cell r="K132">
            <v>1501.93273683208</v>
          </cell>
          <cell r="L132">
            <v>3161.26039900999</v>
          </cell>
          <cell r="M132">
            <v>5003.78411833071</v>
          </cell>
          <cell r="N132">
            <v>7024.38293054051</v>
          </cell>
          <cell r="O132">
            <v>9237.27950908904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-2247.57904093449</v>
          </cell>
          <cell r="B133">
            <v>-6533.9349409171</v>
          </cell>
          <cell r="C133">
            <v>-7633.55222364453</v>
          </cell>
          <cell r="D133">
            <v>-6761.58576888687</v>
          </cell>
          <cell r="E133">
            <v>-5852.84138625538</v>
          </cell>
          <cell r="F133">
            <v>-4885.03824322168</v>
          </cell>
          <cell r="G133">
            <v>-3843.27348234302</v>
          </cell>
          <cell r="H133">
            <v>-2689.8812399258</v>
          </cell>
          <cell r="I133">
            <v>-1429.65864245318</v>
          </cell>
          <cell r="J133">
            <v>-56.957654268315</v>
          </cell>
          <cell r="K133">
            <v>1448.067619374</v>
          </cell>
          <cell r="L133">
            <v>3104.89414544094</v>
          </cell>
          <cell r="M133">
            <v>4933.67721532033</v>
          </cell>
          <cell r="N133">
            <v>6947.33689826421</v>
          </cell>
          <cell r="O133">
            <v>9161.48924146943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-2157.66219020072</v>
          </cell>
          <cell r="B134">
            <v>-6206.60280876219</v>
          </cell>
          <cell r="C134">
            <v>-7264.88556854306</v>
          </cell>
          <cell r="D134">
            <v>-6380.76459933576</v>
          </cell>
          <cell r="E134">
            <v>-5435.88678327705</v>
          </cell>
          <cell r="F134">
            <v>-4432.06291699096</v>
          </cell>
          <cell r="G134">
            <v>-3367.4530881035</v>
          </cell>
          <cell r="H134">
            <v>-2192.26442517145</v>
          </cell>
          <cell r="I134">
            <v>-906.61378204651</v>
          </cell>
          <cell r="J134">
            <v>497.674781933991</v>
          </cell>
          <cell r="K134">
            <v>2039.41606237936</v>
          </cell>
          <cell r="L134">
            <v>3736.24640095941</v>
          </cell>
          <cell r="M134">
            <v>5598.31366099389</v>
          </cell>
          <cell r="N134">
            <v>7654.63757822585</v>
          </cell>
          <cell r="O134">
            <v>9931.06314989835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-2101.96994855848</v>
          </cell>
          <cell r="B135">
            <v>-5986.407714451</v>
          </cell>
          <cell r="C135">
            <v>-7005.63640944583</v>
          </cell>
          <cell r="D135">
            <v>-6100.32204664691</v>
          </cell>
          <cell r="E135">
            <v>-5128.18026881358</v>
          </cell>
          <cell r="F135">
            <v>-4089.93780451639</v>
          </cell>
          <cell r="G135">
            <v>-2989.88393739913</v>
          </cell>
          <cell r="H135">
            <v>-1789.50046943493</v>
          </cell>
          <cell r="I135">
            <v>-450.006143371753</v>
          </cell>
          <cell r="J135">
            <v>1009.49304453524</v>
          </cell>
          <cell r="K135">
            <v>2609.49979884201</v>
          </cell>
          <cell r="L135">
            <v>4360.2317471946</v>
          </cell>
          <cell r="M135">
            <v>6282.67096428862</v>
          </cell>
          <cell r="N135">
            <v>8405.11929126528</v>
          </cell>
          <cell r="O135">
            <v>10750.5420360838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-2170.43630584317</v>
          </cell>
          <cell r="B136">
            <v>-6239.85179404108</v>
          </cell>
          <cell r="C136">
            <v>-7282.84478719873</v>
          </cell>
          <cell r="D136">
            <v>-6393.842039541</v>
          </cell>
          <cell r="E136">
            <v>-5452.39566666871</v>
          </cell>
          <cell r="F136">
            <v>-4453.1016008325</v>
          </cell>
          <cell r="G136">
            <v>-3369.31301026589</v>
          </cell>
          <cell r="H136">
            <v>-2182.69110058487</v>
          </cell>
          <cell r="I136">
            <v>-892.704354872126</v>
          </cell>
          <cell r="J136">
            <v>517.229383026301</v>
          </cell>
          <cell r="K136">
            <v>2076.87689885067</v>
          </cell>
          <cell r="L136">
            <v>3783.06284358442</v>
          </cell>
          <cell r="M136">
            <v>5654.61906474971</v>
          </cell>
          <cell r="N136">
            <v>7728.57870495824</v>
          </cell>
          <cell r="O136">
            <v>9994.4860065885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-2482.28307373358</v>
          </cell>
          <cell r="B137">
            <v>-7434.38822104336</v>
          </cell>
          <cell r="C137">
            <v>-8672.99279967777</v>
          </cell>
          <cell r="D137">
            <v>-7873.65875980199</v>
          </cell>
          <cell r="E137">
            <v>-7026.32956554001</v>
          </cell>
          <cell r="F137">
            <v>-6131.61114229646</v>
          </cell>
          <cell r="G137">
            <v>-5176.7392485191</v>
          </cell>
          <cell r="H137">
            <v>-4140.3331841457</v>
          </cell>
          <cell r="I137">
            <v>-3007.40317983888</v>
          </cell>
          <cell r="J137">
            <v>-1758.37903392359</v>
          </cell>
          <cell r="K137">
            <v>-384.653405105884</v>
          </cell>
          <cell r="L137">
            <v>1110.01441586294</v>
          </cell>
          <cell r="M137">
            <v>2751.27242915856</v>
          </cell>
          <cell r="N137">
            <v>4567.24752554822</v>
          </cell>
          <cell r="O137">
            <v>6568.44235443156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-2441.27207078459</v>
          </cell>
          <cell r="B138">
            <v>-7284.24072028854</v>
          </cell>
          <cell r="C138">
            <v>-8521.03127878891</v>
          </cell>
          <cell r="D138">
            <v>-7728.38880212348</v>
          </cell>
          <cell r="E138">
            <v>-6893.36170706677</v>
          </cell>
          <cell r="F138">
            <v>-6006.15738497587</v>
          </cell>
          <cell r="G138">
            <v>-5071.57003174636</v>
          </cell>
          <cell r="H138">
            <v>-4052.15763988416</v>
          </cell>
          <cell r="I138">
            <v>-2926.46043045135</v>
          </cell>
          <cell r="J138">
            <v>-1691.35437769477</v>
          </cell>
          <cell r="K138">
            <v>-324.949502122124</v>
          </cell>
          <cell r="L138">
            <v>1172.69112954088</v>
          </cell>
          <cell r="M138">
            <v>2823.70466049332</v>
          </cell>
          <cell r="N138">
            <v>4649.97361981007</v>
          </cell>
          <cell r="O138">
            <v>6661.59732168305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-2540.82188032024</v>
          </cell>
          <cell r="B139">
            <v>-7652.60380383519</v>
          </cell>
          <cell r="C139">
            <v>-8931.54625514037</v>
          </cell>
          <cell r="D139">
            <v>-8166.90775743356</v>
          </cell>
          <cell r="E139">
            <v>-7359.60231672725</v>
          </cell>
          <cell r="F139">
            <v>-6491.7667976639</v>
          </cell>
          <cell r="G139">
            <v>-5562.56231687761</v>
          </cell>
          <cell r="H139">
            <v>-4557.75264280336</v>
          </cell>
          <cell r="I139">
            <v>-3477.05702776468</v>
          </cell>
          <cell r="J139">
            <v>-2278.2709484505</v>
          </cell>
          <cell r="K139">
            <v>-959.286072967816</v>
          </cell>
          <cell r="L139">
            <v>486.464164265172</v>
          </cell>
          <cell r="M139">
            <v>2072.14050421136</v>
          </cell>
          <cell r="N139">
            <v>3817.12816910802</v>
          </cell>
          <cell r="O139">
            <v>5736.52824869312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-2434.88884422764</v>
          </cell>
          <cell r="B140">
            <v>-7252.03665589063</v>
          </cell>
          <cell r="C140">
            <v>-8464.1474217052</v>
          </cell>
          <cell r="D140">
            <v>-7625.72409755758</v>
          </cell>
          <cell r="E140">
            <v>-6747.15463192125</v>
          </cell>
          <cell r="F140">
            <v>-5835.35162077173</v>
          </cell>
          <cell r="G140">
            <v>-4868.48496518977</v>
          </cell>
          <cell r="H140">
            <v>-3827.96946973795</v>
          </cell>
          <cell r="I140">
            <v>-2686.39316305156</v>
          </cell>
          <cell r="J140">
            <v>-1424.3290034467</v>
          </cell>
          <cell r="K140">
            <v>-36.1337955689016</v>
          </cell>
          <cell r="L140">
            <v>1499.48699147238</v>
          </cell>
          <cell r="M140">
            <v>3175.15478530941</v>
          </cell>
          <cell r="N140">
            <v>5018.86852635137</v>
          </cell>
          <cell r="O140">
            <v>7047.27843014744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-2463.14008139583</v>
          </cell>
          <cell r="B141">
            <v>-7358.68460864778</v>
          </cell>
          <cell r="C141">
            <v>-8571.19740022573</v>
          </cell>
          <cell r="D141">
            <v>-7757.97431854978</v>
          </cell>
          <cell r="E141">
            <v>-6911.3591637434</v>
          </cell>
          <cell r="F141">
            <v>-6002.43476995307</v>
          </cell>
          <cell r="G141">
            <v>-5040.66306366669</v>
          </cell>
          <cell r="H141">
            <v>-4005.22163799267</v>
          </cell>
          <cell r="I141">
            <v>-2876.664279231</v>
          </cell>
          <cell r="J141">
            <v>-1646.74344776689</v>
          </cell>
          <cell r="K141">
            <v>-275.577460153004</v>
          </cell>
          <cell r="L141">
            <v>1243.83215891384</v>
          </cell>
          <cell r="M141">
            <v>2911.02677900491</v>
          </cell>
          <cell r="N141">
            <v>4749.77222202507</v>
          </cell>
          <cell r="O141">
            <v>6759.70243407559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-2196.77107692648</v>
          </cell>
          <cell r="B142">
            <v>-6351.59298681011</v>
          </cell>
          <cell r="C142">
            <v>-7419.52155150472</v>
          </cell>
          <cell r="D142">
            <v>-6533.40978931704</v>
          </cell>
          <cell r="E142">
            <v>-5578.20494187719</v>
          </cell>
          <cell r="F142">
            <v>-4577.06055641978</v>
          </cell>
          <cell r="G142">
            <v>-3505.07201446905</v>
          </cell>
          <cell r="H142">
            <v>-2346.5866251233</v>
          </cell>
          <cell r="I142">
            <v>-1074.36092232043</v>
          </cell>
          <cell r="J142">
            <v>332.150154330799</v>
          </cell>
          <cell r="K142">
            <v>1873.02123289417</v>
          </cell>
          <cell r="L142">
            <v>3570.35365889462</v>
          </cell>
          <cell r="M142">
            <v>5442.61962828449</v>
          </cell>
          <cell r="N142">
            <v>7490.9582529018</v>
          </cell>
          <cell r="O142">
            <v>9747.53240102499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-2087.86846029857</v>
          </cell>
          <cell r="B143">
            <v>-5924.59679357558</v>
          </cell>
          <cell r="C143">
            <v>-6926.5042994487</v>
          </cell>
          <cell r="D143">
            <v>-6014.88996101813</v>
          </cell>
          <cell r="E143">
            <v>-5042.09745993406</v>
          </cell>
          <cell r="F143">
            <v>-4010.24183134206</v>
          </cell>
          <cell r="G143">
            <v>-2907.20381416568</v>
          </cell>
          <cell r="H143">
            <v>-1700.25255302182</v>
          </cell>
          <cell r="I143">
            <v>-359.465290595282</v>
          </cell>
          <cell r="J143">
            <v>1112.64086642472</v>
          </cell>
          <cell r="K143">
            <v>2733.75402220003</v>
          </cell>
          <cell r="L143">
            <v>4510.8778405674</v>
          </cell>
          <cell r="M143">
            <v>6448.32257739645</v>
          </cell>
          <cell r="N143">
            <v>8586.95122794871</v>
          </cell>
          <cell r="O143">
            <v>10958.2821492151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-2202.54769557023</v>
          </cell>
          <cell r="B144">
            <v>-6372.65078427255</v>
          </cell>
          <cell r="C144">
            <v>-7456.33292477421</v>
          </cell>
          <cell r="D144">
            <v>-6574.59086382084</v>
          </cell>
          <cell r="E144">
            <v>-5638.6499761836</v>
          </cell>
          <cell r="F144">
            <v>-4637.52896977342</v>
          </cell>
          <cell r="G144">
            <v>-3560.97913221389</v>
          </cell>
          <cell r="H144">
            <v>-2397.97181511601</v>
          </cell>
          <cell r="I144">
            <v>-1119.90253908859</v>
          </cell>
          <cell r="J144">
            <v>285.607372384182</v>
          </cell>
          <cell r="K144">
            <v>1818.53242411792</v>
          </cell>
          <cell r="L144">
            <v>3513.3964753259</v>
          </cell>
          <cell r="M144">
            <v>5383.04616600837</v>
          </cell>
          <cell r="N144">
            <v>7437.18253339317</v>
          </cell>
          <cell r="O144">
            <v>9689.71514749315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-2214.96555132124</v>
          </cell>
          <cell r="B145">
            <v>-6414.77830001832</v>
          </cell>
          <cell r="C145">
            <v>-7501.0879912294</v>
          </cell>
          <cell r="D145">
            <v>-6624.02881342908</v>
          </cell>
          <cell r="E145">
            <v>-5698.59711835585</v>
          </cell>
          <cell r="F145">
            <v>-4730.65701591827</v>
          </cell>
          <cell r="G145">
            <v>-3683.84800423175</v>
          </cell>
          <cell r="H145">
            <v>-2544.411145842</v>
          </cell>
          <cell r="I145">
            <v>-1292.84288175238</v>
          </cell>
          <cell r="J145">
            <v>107.691774929501</v>
          </cell>
          <cell r="K145">
            <v>1645.63878777586</v>
          </cell>
          <cell r="L145">
            <v>3325.80182950351</v>
          </cell>
          <cell r="M145">
            <v>5180.7221428566</v>
          </cell>
          <cell r="N145">
            <v>7209.57380429801</v>
          </cell>
          <cell r="O145">
            <v>9447.38899654644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-2213.00003303463</v>
          </cell>
          <cell r="B146">
            <v>-6402.67664726896</v>
          </cell>
          <cell r="C146">
            <v>-7470.58134986824</v>
          </cell>
          <cell r="D146">
            <v>-6592.47163119406</v>
          </cell>
          <cell r="E146">
            <v>-5662.41961728854</v>
          </cell>
          <cell r="F146">
            <v>-4657.92364515086</v>
          </cell>
          <cell r="G146">
            <v>-3577.4037932039</v>
          </cell>
          <cell r="H146">
            <v>-2403.55969310106</v>
          </cell>
          <cell r="I146">
            <v>-1132.54148781587</v>
          </cell>
          <cell r="J146">
            <v>256.42912822328</v>
          </cell>
          <cell r="K146">
            <v>1783.29156681742</v>
          </cell>
          <cell r="L146">
            <v>3483.35109187002</v>
          </cell>
          <cell r="M146">
            <v>5350.31627465105</v>
          </cell>
          <cell r="N146">
            <v>7390.166724873</v>
          </cell>
          <cell r="O146">
            <v>9631.42912398586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-2237.09457263819</v>
          </cell>
          <cell r="B147">
            <v>-6502.51591602222</v>
          </cell>
          <cell r="C147">
            <v>-7596.36303184292</v>
          </cell>
          <cell r="D147">
            <v>-6722.0317855395</v>
          </cell>
          <cell r="E147">
            <v>-5803.69711215909</v>
          </cell>
          <cell r="F147">
            <v>-4824.56126200031</v>
          </cell>
          <cell r="G147">
            <v>-3774.85037704915</v>
          </cell>
          <cell r="H147">
            <v>-2628.55474832569</v>
          </cell>
          <cell r="I147">
            <v>-1366.79320291004</v>
          </cell>
          <cell r="J147">
            <v>13.9998511702471</v>
          </cell>
          <cell r="K147">
            <v>1517.97167933</v>
          </cell>
          <cell r="L147">
            <v>3178.51168385031</v>
          </cell>
          <cell r="M147">
            <v>5011.75157335689</v>
          </cell>
          <cell r="N147">
            <v>7025.20981697862</v>
          </cell>
          <cell r="O147">
            <v>9249.60850101032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-2512.52141536628</v>
          </cell>
          <cell r="B148">
            <v>-7556.52235648995</v>
          </cell>
          <cell r="C148">
            <v>-8838.84007374139</v>
          </cell>
          <cell r="D148">
            <v>-8071.50585189695</v>
          </cell>
          <cell r="E148">
            <v>-7253.92798671729</v>
          </cell>
          <cell r="F148">
            <v>-6390.62463106636</v>
          </cell>
          <cell r="G148">
            <v>-5462.12601540668</v>
          </cell>
          <cell r="H148">
            <v>-4459.42491543793</v>
          </cell>
          <cell r="I148">
            <v>-3365.24723654494</v>
          </cell>
          <cell r="J148">
            <v>-2163.29277821377</v>
          </cell>
          <cell r="K148">
            <v>-843.890231719564</v>
          </cell>
          <cell r="L148">
            <v>612.255696992619</v>
          </cell>
          <cell r="M148">
            <v>2209.31243909067</v>
          </cell>
          <cell r="N148">
            <v>3973.7815701862</v>
          </cell>
          <cell r="O148">
            <v>5919.76317151392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-2368.03078409646</v>
          </cell>
          <cell r="B149">
            <v>-7004.99799044937</v>
          </cell>
          <cell r="C149">
            <v>-8193.26299890772</v>
          </cell>
          <cell r="D149">
            <v>-7366.26105301967</v>
          </cell>
          <cell r="E149">
            <v>-6496.74459230786</v>
          </cell>
          <cell r="F149">
            <v>-5561.18691506262</v>
          </cell>
          <cell r="G149">
            <v>-4569.26007484076</v>
          </cell>
          <cell r="H149">
            <v>-3499.14413342573</v>
          </cell>
          <cell r="I149">
            <v>-2327.33901778703</v>
          </cell>
          <cell r="J149">
            <v>-1050.56242770402</v>
          </cell>
          <cell r="K149">
            <v>360.475037103435</v>
          </cell>
          <cell r="L149">
            <v>1925.40338550783</v>
          </cell>
          <cell r="M149">
            <v>3657.62521040876</v>
          </cell>
          <cell r="N149">
            <v>5554.81010817137</v>
          </cell>
          <cell r="O149">
            <v>7647.37295283697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-2252.5036014121</v>
          </cell>
          <cell r="B150">
            <v>-6554.95855351895</v>
          </cell>
          <cell r="C150">
            <v>-7652.58849798231</v>
          </cell>
          <cell r="D150">
            <v>-6790.85303788284</v>
          </cell>
          <cell r="E150">
            <v>-5880.00157038238</v>
          </cell>
          <cell r="F150">
            <v>-4901.67617703602</v>
          </cell>
          <cell r="G150">
            <v>-3856.51117664518</v>
          </cell>
          <cell r="H150">
            <v>-2723.09115956744</v>
          </cell>
          <cell r="I150">
            <v>-1475.63438370015</v>
          </cell>
          <cell r="J150">
            <v>-103.591673453499</v>
          </cell>
          <cell r="K150">
            <v>1399.1439193777</v>
          </cell>
          <cell r="L150">
            <v>3059.21352579639</v>
          </cell>
          <cell r="M150">
            <v>4894.62604620539</v>
          </cell>
          <cell r="N150">
            <v>6906.272295166</v>
          </cell>
          <cell r="O150">
            <v>9103.82338318062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-2221.77099708448</v>
          </cell>
          <cell r="B151">
            <v>-6445.0085567845</v>
          </cell>
          <cell r="C151">
            <v>-7523.28503642494</v>
          </cell>
          <cell r="D151">
            <v>-6653.48598840293</v>
          </cell>
          <cell r="E151">
            <v>-5727.31278412415</v>
          </cell>
          <cell r="F151">
            <v>-4742.41455897848</v>
          </cell>
          <cell r="G151">
            <v>-3679.83264223589</v>
          </cell>
          <cell r="H151">
            <v>-2522.27611321803</v>
          </cell>
          <cell r="I151">
            <v>-1248.21242521891</v>
          </cell>
          <cell r="J151">
            <v>148.351037103661</v>
          </cell>
          <cell r="K151">
            <v>1672.3597031492</v>
          </cell>
          <cell r="L151">
            <v>3337.57302934533</v>
          </cell>
          <cell r="M151">
            <v>5189.65932508786</v>
          </cell>
          <cell r="N151">
            <v>7221.49894862847</v>
          </cell>
          <cell r="O151">
            <v>9462.31890028512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-2154.47514400794</v>
          </cell>
          <cell r="B152">
            <v>-6192.59250922652</v>
          </cell>
          <cell r="C152">
            <v>-7243.93881692631</v>
          </cell>
          <cell r="D152">
            <v>-6342.1913679646</v>
          </cell>
          <cell r="E152">
            <v>-5392.8226198382</v>
          </cell>
          <cell r="F152">
            <v>-4384.71322104255</v>
          </cell>
          <cell r="G152">
            <v>-3300.75844294369</v>
          </cell>
          <cell r="H152">
            <v>-2126.67376756975</v>
          </cell>
          <cell r="I152">
            <v>-838.712116517095</v>
          </cell>
          <cell r="J152">
            <v>592.505400678253</v>
          </cell>
          <cell r="K152">
            <v>2163.10965591606</v>
          </cell>
          <cell r="L152">
            <v>3889.33766370428</v>
          </cell>
          <cell r="M152">
            <v>5771.14022172377</v>
          </cell>
          <cell r="N152">
            <v>7850.9500063408</v>
          </cell>
          <cell r="O152">
            <v>10135.6588367651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-2144.4623064287</v>
          </cell>
          <cell r="B153">
            <v>-6153.97544937227</v>
          </cell>
          <cell r="C153">
            <v>-7203.68843164798</v>
          </cell>
          <cell r="D153">
            <v>-6307.6882009434</v>
          </cell>
          <cell r="E153">
            <v>-5346.45676638919</v>
          </cell>
          <cell r="F153">
            <v>-4327.56227547235</v>
          </cell>
          <cell r="G153">
            <v>-3241.71261563089</v>
          </cell>
          <cell r="H153">
            <v>-2074.52937608834</v>
          </cell>
          <cell r="I153">
            <v>-790.610508765597</v>
          </cell>
          <cell r="J153">
            <v>631.836878636071</v>
          </cell>
          <cell r="K153">
            <v>2205.90909943111</v>
          </cell>
          <cell r="L153">
            <v>3926.08182331323</v>
          </cell>
          <cell r="M153">
            <v>5816.62080137779</v>
          </cell>
          <cell r="N153">
            <v>7915.43039588444</v>
          </cell>
          <cell r="O153">
            <v>10231.9623110677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-2297.56776522937</v>
          </cell>
          <cell r="B154">
            <v>-6727.76777312824</v>
          </cell>
          <cell r="C154">
            <v>-7860.21492135461</v>
          </cell>
          <cell r="D154">
            <v>-7008.94901360687</v>
          </cell>
          <cell r="E154">
            <v>-6100.96194037979</v>
          </cell>
          <cell r="F154">
            <v>-5143.6325194999</v>
          </cell>
          <cell r="G154">
            <v>-4120.41146544067</v>
          </cell>
          <cell r="H154">
            <v>-3009.18278004078</v>
          </cell>
          <cell r="I154">
            <v>-1805.99829655091</v>
          </cell>
          <cell r="J154">
            <v>-474.379716254897</v>
          </cell>
          <cell r="K154">
            <v>997.190035653871</v>
          </cell>
          <cell r="L154">
            <v>2617.50405976416</v>
          </cell>
          <cell r="M154">
            <v>4406.80636669169</v>
          </cell>
          <cell r="N154">
            <v>6364.08538479054</v>
          </cell>
          <cell r="O154">
            <v>8506.08143083098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-2291.29240290537</v>
          </cell>
          <cell r="B155">
            <v>-6699.92029215424</v>
          </cell>
          <cell r="C155">
            <v>-7817.08005817292</v>
          </cell>
          <cell r="D155">
            <v>-6961.50011383342</v>
          </cell>
          <cell r="E155">
            <v>-6058.11504455922</v>
          </cell>
          <cell r="F155">
            <v>-5095.55981022616</v>
          </cell>
          <cell r="G155">
            <v>-4059.3600306182</v>
          </cell>
          <cell r="H155">
            <v>-2928.1124027628</v>
          </cell>
          <cell r="I155">
            <v>-1697.8342208577</v>
          </cell>
          <cell r="J155">
            <v>-347.427611667439</v>
          </cell>
          <cell r="K155">
            <v>1134.98179064515</v>
          </cell>
          <cell r="L155">
            <v>2757.63394703036</v>
          </cell>
          <cell r="M155">
            <v>4554.75309582018</v>
          </cell>
          <cell r="N155">
            <v>6529.91942034378</v>
          </cell>
          <cell r="O155">
            <v>8700.24800567639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-2365.60326208596</v>
          </cell>
          <cell r="B156">
            <v>-6988.58661374711</v>
          </cell>
          <cell r="C156">
            <v>-8155.69138867248</v>
          </cell>
          <cell r="D156">
            <v>-7317.70774157205</v>
          </cell>
          <cell r="E156">
            <v>-6433.10208864359</v>
          </cell>
          <cell r="F156">
            <v>-5495.65580217789</v>
          </cell>
          <cell r="G156">
            <v>-4488.48636575105</v>
          </cell>
          <cell r="H156">
            <v>-3393.34214973033</v>
          </cell>
          <cell r="I156">
            <v>-2204.42742269165</v>
          </cell>
          <cell r="J156">
            <v>-902.327193532555</v>
          </cell>
          <cell r="K156">
            <v>545.244337318078</v>
          </cell>
          <cell r="L156">
            <v>2144.24280500106</v>
          </cell>
          <cell r="M156">
            <v>3884.86734063639</v>
          </cell>
          <cell r="N156">
            <v>5792.0825340609</v>
          </cell>
          <cell r="O156">
            <v>7893.66632885583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-2488.18003143045</v>
          </cell>
          <cell r="B157">
            <v>-7452.29235297759</v>
          </cell>
          <cell r="C157">
            <v>-8706.22086965041</v>
          </cell>
          <cell r="D157">
            <v>-7925.43455389959</v>
          </cell>
          <cell r="E157">
            <v>-7098.56080392138</v>
          </cell>
          <cell r="F157">
            <v>-6223.76641016193</v>
          </cell>
          <cell r="G157">
            <v>-5279.1053874264</v>
          </cell>
          <cell r="H157">
            <v>-4259.91871372571</v>
          </cell>
          <cell r="I157">
            <v>-3155.88909537703</v>
          </cell>
          <cell r="J157">
            <v>-1933.00869609557</v>
          </cell>
          <cell r="K157">
            <v>-584.977430632602</v>
          </cell>
          <cell r="L157">
            <v>883.93191906963</v>
          </cell>
          <cell r="M157">
            <v>2500.422345913</v>
          </cell>
          <cell r="N157">
            <v>4279.0903749379</v>
          </cell>
          <cell r="O157">
            <v>6242.31001021334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-2527.02877856138</v>
          </cell>
          <cell r="B158">
            <v>-7614.67255300564</v>
          </cell>
          <cell r="C158">
            <v>-8894.88079511444</v>
          </cell>
          <cell r="D158">
            <v>-8119.41850728951</v>
          </cell>
          <cell r="E158">
            <v>-7297.65766771651</v>
          </cell>
          <cell r="F158">
            <v>-6429.27018454599</v>
          </cell>
          <cell r="G158">
            <v>-5507.52709425391</v>
          </cell>
          <cell r="H158">
            <v>-4510.34879203553</v>
          </cell>
          <cell r="I158">
            <v>-3414.36625362068</v>
          </cell>
          <cell r="J158">
            <v>-2205.80694202719</v>
          </cell>
          <cell r="K158">
            <v>-881.508068330737</v>
          </cell>
          <cell r="L158">
            <v>575.599030579088</v>
          </cell>
          <cell r="M158">
            <v>2189.44087083364</v>
          </cell>
          <cell r="N158">
            <v>3958.06432657029</v>
          </cell>
          <cell r="O158">
            <v>5910.02365287068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-2288.31555439131</v>
          </cell>
          <cell r="B159">
            <v>-6700.75519935497</v>
          </cell>
          <cell r="C159">
            <v>-7845.33120172335</v>
          </cell>
          <cell r="D159">
            <v>-7000.54131050819</v>
          </cell>
          <cell r="E159">
            <v>-6096.15282064155</v>
          </cell>
          <cell r="F159">
            <v>-5137.64958014116</v>
          </cell>
          <cell r="G159">
            <v>-4121.77800248888</v>
          </cell>
          <cell r="H159">
            <v>-3017.03491973457</v>
          </cell>
          <cell r="I159">
            <v>-1799.86857575149</v>
          </cell>
          <cell r="J159">
            <v>-470.884431468846</v>
          </cell>
          <cell r="K159">
            <v>992.565077422567</v>
          </cell>
          <cell r="L159">
            <v>2611.75160896994</v>
          </cell>
          <cell r="M159">
            <v>4392.49547249048</v>
          </cell>
          <cell r="N159">
            <v>6358.20908586952</v>
          </cell>
          <cell r="O159">
            <v>8516.98433010698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-2195.04325171109</v>
          </cell>
          <cell r="B160">
            <v>-6344.23154057896</v>
          </cell>
          <cell r="C160">
            <v>-7423.66596871142</v>
          </cell>
          <cell r="D160">
            <v>-6553.01942008706</v>
          </cell>
          <cell r="E160">
            <v>-5617.89161920599</v>
          </cell>
          <cell r="F160">
            <v>-4627.01957461401</v>
          </cell>
          <cell r="G160">
            <v>-3578.67464989744</v>
          </cell>
          <cell r="H160">
            <v>-2425.92780660545</v>
          </cell>
          <cell r="I160">
            <v>-1159.63313703593</v>
          </cell>
          <cell r="J160">
            <v>235.383117208367</v>
          </cell>
          <cell r="K160">
            <v>1768.00986217793</v>
          </cell>
          <cell r="L160">
            <v>3451.31206800249</v>
          </cell>
          <cell r="M160">
            <v>5318.83908541089</v>
          </cell>
          <cell r="N160">
            <v>7376.4725102277</v>
          </cell>
          <cell r="O160">
            <v>9636.64294659851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-2165.84932984785</v>
          </cell>
          <cell r="B161">
            <v>-6229.31311094756</v>
          </cell>
          <cell r="C161">
            <v>-7278.3790289664</v>
          </cell>
          <cell r="D161">
            <v>-6390.56836420312</v>
          </cell>
          <cell r="E161">
            <v>-5434.60273159561</v>
          </cell>
          <cell r="F161">
            <v>-4416.84774291571</v>
          </cell>
          <cell r="G161">
            <v>-3340.47433766888</v>
          </cell>
          <cell r="H161">
            <v>-2169.71259765108</v>
          </cell>
          <cell r="I161">
            <v>-883.120560000418</v>
          </cell>
          <cell r="J161">
            <v>528.109440127756</v>
          </cell>
          <cell r="K161">
            <v>2071.8672620112</v>
          </cell>
          <cell r="L161">
            <v>3778.88925894752</v>
          </cell>
          <cell r="M161">
            <v>5653.89841406902</v>
          </cell>
          <cell r="N161">
            <v>7716.84142847888</v>
          </cell>
          <cell r="O161">
            <v>9988.69334799234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-2305.73388626214</v>
          </cell>
          <cell r="B162">
            <v>-6762.27312120109</v>
          </cell>
          <cell r="C162">
            <v>-7895.46895289053</v>
          </cell>
          <cell r="D162">
            <v>-7052.78552234621</v>
          </cell>
          <cell r="E162">
            <v>-6165.57456259992</v>
          </cell>
          <cell r="F162">
            <v>-5209.41221420693</v>
          </cell>
          <cell r="G162">
            <v>-4165.66629139596</v>
          </cell>
          <cell r="H162">
            <v>-3037.34295961415</v>
          </cell>
          <cell r="I162">
            <v>-1813.26626939918</v>
          </cell>
          <cell r="J162">
            <v>-485.552367734098</v>
          </cell>
          <cell r="K162">
            <v>976.885096162059</v>
          </cell>
          <cell r="L162">
            <v>2593.49681353671</v>
          </cell>
          <cell r="M162">
            <v>4368.71692595344</v>
          </cell>
          <cell r="N162">
            <v>6326.26187063144</v>
          </cell>
          <cell r="O162">
            <v>8489.07928060601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-2353.43524931785</v>
          </cell>
          <cell r="B163">
            <v>-6948.65623287202</v>
          </cell>
          <cell r="C163">
            <v>-8115.33661726529</v>
          </cell>
          <cell r="D163">
            <v>-7279.34976692114</v>
          </cell>
          <cell r="E163">
            <v>-6384.01966516034</v>
          </cell>
          <cell r="F163">
            <v>-5430.35437186743</v>
          </cell>
          <cell r="G163">
            <v>-4415.37032774893</v>
          </cell>
          <cell r="H163">
            <v>-3333.73201554319</v>
          </cell>
          <cell r="I163">
            <v>-2149.13265452879</v>
          </cell>
          <cell r="J163">
            <v>-827.860712628039</v>
          </cell>
          <cell r="K163">
            <v>610.325983953392</v>
          </cell>
          <cell r="L163">
            <v>2196.81995618299</v>
          </cell>
          <cell r="M163">
            <v>3940.26214702691</v>
          </cell>
          <cell r="N163">
            <v>5856.16436996479</v>
          </cell>
          <cell r="O163">
            <v>7961.14382442284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-2117.6649651265</v>
          </cell>
          <cell r="B164">
            <v>-6033.16214121017</v>
          </cell>
          <cell r="C164">
            <v>-7044.51219426763</v>
          </cell>
          <cell r="D164">
            <v>-6139.21006993596</v>
          </cell>
          <cell r="E164">
            <v>-5167.02245537613</v>
          </cell>
          <cell r="F164">
            <v>-4145.19135254803</v>
          </cell>
          <cell r="G164">
            <v>-3046.86351413928</v>
          </cell>
          <cell r="H164">
            <v>-1843.43806271519</v>
          </cell>
          <cell r="I164">
            <v>-522.468821529425</v>
          </cell>
          <cell r="J164">
            <v>920.625993646102</v>
          </cell>
          <cell r="K164">
            <v>2515.57717613476</v>
          </cell>
          <cell r="L164">
            <v>4261.95051348617</v>
          </cell>
          <cell r="M164">
            <v>6198.31276377469</v>
          </cell>
          <cell r="N164">
            <v>8334.53429053069</v>
          </cell>
          <cell r="O164">
            <v>10673.2951253466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-2094.39581338654</v>
          </cell>
          <cell r="B165">
            <v>-5944.59760136757</v>
          </cell>
          <cell r="C165">
            <v>-6934.59338942835</v>
          </cell>
          <cell r="D165">
            <v>-6027.73150279941</v>
          </cell>
          <cell r="E165">
            <v>-5066.6666154559</v>
          </cell>
          <cell r="F165">
            <v>-4022.24132476202</v>
          </cell>
          <cell r="G165">
            <v>-2907.47405821712</v>
          </cell>
          <cell r="H165">
            <v>-1700.23926901311</v>
          </cell>
          <cell r="I165">
            <v>-374.394944891807</v>
          </cell>
          <cell r="J165">
            <v>1080.28332429769</v>
          </cell>
          <cell r="K165">
            <v>2683.44806425897</v>
          </cell>
          <cell r="L165">
            <v>4452.30171133543</v>
          </cell>
          <cell r="M165">
            <v>6395.15780637873</v>
          </cell>
          <cell r="N165">
            <v>8535.26425927691</v>
          </cell>
          <cell r="O165">
            <v>10899.9404640898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-2433.83661628548</v>
          </cell>
          <cell r="B166">
            <v>-7245.20833791144</v>
          </cell>
          <cell r="C166">
            <v>-8459.05092518828</v>
          </cell>
          <cell r="D166">
            <v>-7664.05867717178</v>
          </cell>
          <cell r="E166">
            <v>-6809.4020522117</v>
          </cell>
          <cell r="F166">
            <v>-5906.87273883283</v>
          </cell>
          <cell r="G166">
            <v>-4950.30253694368</v>
          </cell>
          <cell r="H166">
            <v>-3902.61593471466</v>
          </cell>
          <cell r="I166">
            <v>-2753.1728838992</v>
          </cell>
          <cell r="J166">
            <v>-1497.25613883919</v>
          </cell>
          <cell r="K166">
            <v>-121.386391512429</v>
          </cell>
          <cell r="L166">
            <v>1395.1041762201</v>
          </cell>
          <cell r="M166">
            <v>3068.30842311483</v>
          </cell>
          <cell r="N166">
            <v>4902.83400254376</v>
          </cell>
          <cell r="O166">
            <v>6923.10913172473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-2517.08518061669</v>
          </cell>
          <cell r="B167">
            <v>-7575.98058460583</v>
          </cell>
          <cell r="C167">
            <v>-8859.35168341254</v>
          </cell>
          <cell r="D167">
            <v>-8092.57576221061</v>
          </cell>
          <cell r="E167">
            <v>-7275.07216424339</v>
          </cell>
          <cell r="F167">
            <v>-6405.82897883545</v>
          </cell>
          <cell r="G167">
            <v>-5497.99712765797</v>
          </cell>
          <cell r="H167">
            <v>-4518.47761609538</v>
          </cell>
          <cell r="I167">
            <v>-3418.22404316126</v>
          </cell>
          <cell r="J167">
            <v>-2199.44308848351</v>
          </cell>
          <cell r="K167">
            <v>-874.911359285212</v>
          </cell>
          <cell r="L167">
            <v>574.883084130641</v>
          </cell>
          <cell r="M167">
            <v>2183.62114541406</v>
          </cell>
          <cell r="N167">
            <v>3941.73113613123</v>
          </cell>
          <cell r="O167">
            <v>5877.9600933492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-2214.22771905904</v>
          </cell>
          <cell r="B168">
            <v>-6406.7772582021</v>
          </cell>
          <cell r="C168">
            <v>-7488.0465374327</v>
          </cell>
          <cell r="D168">
            <v>-6619.49078631779</v>
          </cell>
          <cell r="E168">
            <v>-5691.52750032791</v>
          </cell>
          <cell r="F168">
            <v>-4705.770562533</v>
          </cell>
          <cell r="G168">
            <v>-3650.6525017771</v>
          </cell>
          <cell r="H168">
            <v>-2510.52575710423</v>
          </cell>
          <cell r="I168">
            <v>-1249.54711861029</v>
          </cell>
          <cell r="J168">
            <v>129.725943054995</v>
          </cell>
          <cell r="K168">
            <v>1651.4500943588</v>
          </cell>
          <cell r="L168">
            <v>3333.94028660887</v>
          </cell>
          <cell r="M168">
            <v>5175.38321029358</v>
          </cell>
          <cell r="N168">
            <v>7189.45425973593</v>
          </cell>
          <cell r="O168">
            <v>9400.37796156414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-2220.16213810666</v>
          </cell>
          <cell r="B169">
            <v>-6430.21282789419</v>
          </cell>
          <cell r="C169">
            <v>-7497.14653034731</v>
          </cell>
          <cell r="D169">
            <v>-6610.72390641785</v>
          </cell>
          <cell r="E169">
            <v>-5681.65274855485</v>
          </cell>
          <cell r="F169">
            <v>-4688.02891951013</v>
          </cell>
          <cell r="G169">
            <v>-3607.48273770391</v>
          </cell>
          <cell r="H169">
            <v>-2441.88071006653</v>
          </cell>
          <cell r="I169">
            <v>-1172.70724803662</v>
          </cell>
          <cell r="J169">
            <v>237.438492319965</v>
          </cell>
          <cell r="K169">
            <v>1787.99578672637</v>
          </cell>
          <cell r="L169">
            <v>3484.87359099471</v>
          </cell>
          <cell r="M169">
            <v>5341.40662815251</v>
          </cell>
          <cell r="N169">
            <v>7387.14346735395</v>
          </cell>
          <cell r="O169">
            <v>9634.58556085625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-2405.83712399619</v>
          </cell>
          <cell r="B170">
            <v>-7144.840704023</v>
          </cell>
          <cell r="C170">
            <v>-8345.72195394407</v>
          </cell>
          <cell r="D170">
            <v>-7514.96093954823</v>
          </cell>
          <cell r="E170">
            <v>-6639.29563476329</v>
          </cell>
          <cell r="F170">
            <v>-5723.37829792738</v>
          </cell>
          <cell r="G170">
            <v>-4753.03384047737</v>
          </cell>
          <cell r="H170">
            <v>-3691.64881429808</v>
          </cell>
          <cell r="I170">
            <v>-2535.01583234202</v>
          </cell>
          <cell r="J170">
            <v>-1275.50677920922</v>
          </cell>
          <cell r="K170">
            <v>112.247984474715</v>
          </cell>
          <cell r="L170">
            <v>1640.29965205659</v>
          </cell>
          <cell r="M170">
            <v>3331.24111876974</v>
          </cell>
          <cell r="N170">
            <v>5196.91969615372</v>
          </cell>
          <cell r="O170">
            <v>7251.09372621653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-2488.29496174616</v>
          </cell>
          <cell r="B171">
            <v>-7474.03164788222</v>
          </cell>
          <cell r="C171">
            <v>-8731.67892352291</v>
          </cell>
          <cell r="D171">
            <v>-7947.48869882521</v>
          </cell>
          <cell r="E171">
            <v>-7130.41129165238</v>
          </cell>
          <cell r="F171">
            <v>-6261.7917796311</v>
          </cell>
          <cell r="G171">
            <v>-5326.47440544532</v>
          </cell>
          <cell r="H171">
            <v>-4319.52428881275</v>
          </cell>
          <cell r="I171">
            <v>-3210.48750813766</v>
          </cell>
          <cell r="J171">
            <v>-1975.79107518764</v>
          </cell>
          <cell r="K171">
            <v>-619.066286931249</v>
          </cell>
          <cell r="L171">
            <v>884.035620923171</v>
          </cell>
          <cell r="M171">
            <v>2538.17954677174</v>
          </cell>
          <cell r="N171">
            <v>4344.80267178549</v>
          </cell>
          <cell r="O171">
            <v>6319.86158066347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-2371.40116706231</v>
          </cell>
          <cell r="B172">
            <v>-7018.2788006466</v>
          </cell>
          <cell r="C172">
            <v>-8201.16055179465</v>
          </cell>
          <cell r="D172">
            <v>-7383.77638447173</v>
          </cell>
          <cell r="E172">
            <v>-6525.7465253937</v>
          </cell>
          <cell r="F172">
            <v>-5606.43489599233</v>
          </cell>
          <cell r="G172">
            <v>-4616.52576998671</v>
          </cell>
          <cell r="H172">
            <v>-3543.85028505255</v>
          </cell>
          <cell r="I172">
            <v>-2374.8347816502</v>
          </cell>
          <cell r="J172">
            <v>-1079.57348613794</v>
          </cell>
          <cell r="K172">
            <v>342.621638874311</v>
          </cell>
          <cell r="L172">
            <v>1913.98973566466</v>
          </cell>
          <cell r="M172">
            <v>3639.51209583597</v>
          </cell>
          <cell r="N172">
            <v>5534.77918794681</v>
          </cell>
          <cell r="O172">
            <v>7620.29534651722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-2440.83843699249</v>
          </cell>
          <cell r="B173">
            <v>-7274.50459353417</v>
          </cell>
          <cell r="C173">
            <v>-8506.87215973322</v>
          </cell>
          <cell r="D173">
            <v>-7713.72719388844</v>
          </cell>
          <cell r="E173">
            <v>-6860.87046758778</v>
          </cell>
          <cell r="F173">
            <v>-5942.5383690655</v>
          </cell>
          <cell r="G173">
            <v>-4984.29688538597</v>
          </cell>
          <cell r="H173">
            <v>-3949.98531486631</v>
          </cell>
          <cell r="I173">
            <v>-2810.31029798618</v>
          </cell>
          <cell r="J173">
            <v>-1550.7594429559</v>
          </cell>
          <cell r="K173">
            <v>-164.062423989869</v>
          </cell>
          <cell r="L173">
            <v>1348.12706371701</v>
          </cell>
          <cell r="M173">
            <v>3002.60241527978</v>
          </cell>
          <cell r="N173">
            <v>4827.87052561545</v>
          </cell>
          <cell r="O173">
            <v>6828.40589863102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-2256.89970646789</v>
          </cell>
          <cell r="B174">
            <v>-6568.51534338335</v>
          </cell>
          <cell r="C174">
            <v>-7667.18680521246</v>
          </cell>
          <cell r="D174">
            <v>-6794.39768217482</v>
          </cell>
          <cell r="E174">
            <v>-5878.91773213166</v>
          </cell>
          <cell r="F174">
            <v>-4910.53717827324</v>
          </cell>
          <cell r="G174">
            <v>-3883.33513458252</v>
          </cell>
          <cell r="H174">
            <v>-2760.96892564023</v>
          </cell>
          <cell r="I174">
            <v>-1520.22654354179</v>
          </cell>
          <cell r="J174">
            <v>-157.610038257194</v>
          </cell>
          <cell r="K174">
            <v>1329.71151624041</v>
          </cell>
          <cell r="L174">
            <v>2964.04882833127</v>
          </cell>
          <cell r="M174">
            <v>4772.4397696779</v>
          </cell>
          <cell r="N174">
            <v>6776.11186392637</v>
          </cell>
          <cell r="O174">
            <v>8976.78989904931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-2288.58424049127</v>
          </cell>
          <cell r="B175">
            <v>-6702.59666338111</v>
          </cell>
          <cell r="C175">
            <v>-7833.90056010386</v>
          </cell>
          <cell r="D175">
            <v>-6986.72592401497</v>
          </cell>
          <cell r="E175">
            <v>-6090.59968681263</v>
          </cell>
          <cell r="F175">
            <v>-5135.0830979482</v>
          </cell>
          <cell r="G175">
            <v>-4120.80118886407</v>
          </cell>
          <cell r="H175">
            <v>-3012.18083040565</v>
          </cell>
          <cell r="I175">
            <v>-1786.00958492567</v>
          </cell>
          <cell r="J175">
            <v>-441.988353303373</v>
          </cell>
          <cell r="K175">
            <v>1028.61613441407</v>
          </cell>
          <cell r="L175">
            <v>2651.97797687617</v>
          </cell>
          <cell r="M175">
            <v>4445.73058978975</v>
          </cell>
          <cell r="N175">
            <v>6408.48973153633</v>
          </cell>
          <cell r="O175">
            <v>8564.90917506001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-2259.57821718299</v>
          </cell>
          <cell r="B176">
            <v>-6576.94424399243</v>
          </cell>
          <cell r="C176">
            <v>-7671.11086748017</v>
          </cell>
          <cell r="D176">
            <v>-6809.02651950736</v>
          </cell>
          <cell r="E176">
            <v>-5907.40734872742</v>
          </cell>
          <cell r="F176">
            <v>-4938.33356411503</v>
          </cell>
          <cell r="G176">
            <v>-3893.42872583024</v>
          </cell>
          <cell r="H176">
            <v>-2766.38408984955</v>
          </cell>
          <cell r="I176">
            <v>-1535.73263680434</v>
          </cell>
          <cell r="J176">
            <v>-182.977408233136</v>
          </cell>
          <cell r="K176">
            <v>1320.33412281152</v>
          </cell>
          <cell r="L176">
            <v>2959.58068575236</v>
          </cell>
          <cell r="M176">
            <v>4782.79289467547</v>
          </cell>
          <cell r="N176">
            <v>6776.74196903741</v>
          </cell>
          <cell r="O176">
            <v>8974.51746443316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-2305.84196375999</v>
          </cell>
          <cell r="B177">
            <v>-6758.42868526141</v>
          </cell>
          <cell r="C177">
            <v>-7880.9155219754</v>
          </cell>
          <cell r="D177">
            <v>-7036.94022362279</v>
          </cell>
          <cell r="E177">
            <v>-6140.11033651648</v>
          </cell>
          <cell r="F177">
            <v>-5187.85723122976</v>
          </cell>
          <cell r="G177">
            <v>-4166.60357002277</v>
          </cell>
          <cell r="H177">
            <v>-3056.58573726991</v>
          </cell>
          <cell r="I177">
            <v>-1839.7363737931</v>
          </cell>
          <cell r="J177">
            <v>-500.460455934806</v>
          </cell>
          <cell r="K177">
            <v>973.955688090999</v>
          </cell>
          <cell r="L177">
            <v>2598.83459515165</v>
          </cell>
          <cell r="M177">
            <v>4383.24764225866</v>
          </cell>
          <cell r="N177">
            <v>6342.62773554174</v>
          </cell>
          <cell r="O177">
            <v>8503.48700972278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-2517.33873687445</v>
          </cell>
          <cell r="B178">
            <v>-7568.05005801657</v>
          </cell>
          <cell r="C178">
            <v>-8835.2072591527</v>
          </cell>
          <cell r="D178">
            <v>-8050.60192174049</v>
          </cell>
          <cell r="E178">
            <v>-7225.61957784719</v>
          </cell>
          <cell r="F178">
            <v>-6362.24981736949</v>
          </cell>
          <cell r="G178">
            <v>-5442.45050580315</v>
          </cell>
          <cell r="H178">
            <v>-4447.51890900786</v>
          </cell>
          <cell r="I178">
            <v>-3353.2221248103</v>
          </cell>
          <cell r="J178">
            <v>-2155.30483348541</v>
          </cell>
          <cell r="K178">
            <v>-833.205102248272</v>
          </cell>
          <cell r="L178">
            <v>629.39412755282</v>
          </cell>
          <cell r="M178">
            <v>2233.7870439271</v>
          </cell>
          <cell r="N178">
            <v>4016.19675572437</v>
          </cell>
          <cell r="O178">
            <v>5978.91579843586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-2447.21823046888</v>
          </cell>
          <cell r="B179">
            <v>-7307.09825902005</v>
          </cell>
          <cell r="C179">
            <v>-8531.21142289634</v>
          </cell>
          <cell r="D179">
            <v>-7734.75839545141</v>
          </cell>
          <cell r="E179">
            <v>-6894.76517077059</v>
          </cell>
          <cell r="F179">
            <v>-5998.87482300895</v>
          </cell>
          <cell r="G179">
            <v>-5042.67378300891</v>
          </cell>
          <cell r="H179">
            <v>-4008.91985804123</v>
          </cell>
          <cell r="I179">
            <v>-2870.22882802211</v>
          </cell>
          <cell r="J179">
            <v>-1619.02101898355</v>
          </cell>
          <cell r="K179">
            <v>-239.827473227525</v>
          </cell>
          <cell r="L179">
            <v>1276.38099149456</v>
          </cell>
          <cell r="M179">
            <v>2948.97949807298</v>
          </cell>
          <cell r="N179">
            <v>4775.60271852539</v>
          </cell>
          <cell r="O179">
            <v>6792.87348112414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-2164.07404441128</v>
          </cell>
          <cell r="B180">
            <v>-6225.96933797382</v>
          </cell>
          <cell r="C180">
            <v>-7288.96502388185</v>
          </cell>
          <cell r="D180">
            <v>-6398.939243585</v>
          </cell>
          <cell r="E180">
            <v>-5442.30242628602</v>
          </cell>
          <cell r="F180">
            <v>-4422.18826041285</v>
          </cell>
          <cell r="G180">
            <v>-3344.37110825396</v>
          </cell>
          <cell r="H180">
            <v>-2171.595501203</v>
          </cell>
          <cell r="I180">
            <v>-881.211424889251</v>
          </cell>
          <cell r="J180">
            <v>546.663018954948</v>
          </cell>
          <cell r="K180">
            <v>2108.81187357739</v>
          </cell>
          <cell r="L180">
            <v>3834.77595462449</v>
          </cell>
          <cell r="M180">
            <v>5724.18396695444</v>
          </cell>
          <cell r="N180">
            <v>7813.99718433601</v>
          </cell>
          <cell r="O180">
            <v>10112.9311532508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-2214.71423545788</v>
          </cell>
          <cell r="B181">
            <v>-6418.2804155643</v>
          </cell>
          <cell r="C181">
            <v>-7513.43523552267</v>
          </cell>
          <cell r="D181">
            <v>-6641.97494119195</v>
          </cell>
          <cell r="E181">
            <v>-5719.45099127743</v>
          </cell>
          <cell r="F181">
            <v>-4733.29874466095</v>
          </cell>
          <cell r="G181">
            <v>-3664.47961012202</v>
          </cell>
          <cell r="H181">
            <v>-2513.00191983775</v>
          </cell>
          <cell r="I181">
            <v>-1246.54652352397</v>
          </cell>
          <cell r="J181">
            <v>134.64544019113</v>
          </cell>
          <cell r="K181">
            <v>1666.93742488668</v>
          </cell>
          <cell r="L181">
            <v>3354.57704950875</v>
          </cell>
          <cell r="M181">
            <v>5206.0616721504</v>
          </cell>
          <cell r="N181">
            <v>7246.55550957814</v>
          </cell>
          <cell r="O181">
            <v>9497.04029786029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-2100.60801222665</v>
          </cell>
          <cell r="B182">
            <v>-5985.60130182327</v>
          </cell>
          <cell r="C182">
            <v>-7009.17825166277</v>
          </cell>
          <cell r="D182">
            <v>-6103.20556350288</v>
          </cell>
          <cell r="E182">
            <v>-5132.2155499542</v>
          </cell>
          <cell r="F182">
            <v>-4098.06420686715</v>
          </cell>
          <cell r="G182">
            <v>-2980.97868666261</v>
          </cell>
          <cell r="H182">
            <v>-1764.04479231121</v>
          </cell>
          <cell r="I182">
            <v>-438.5692964999</v>
          </cell>
          <cell r="J182">
            <v>1011.30883454853</v>
          </cell>
          <cell r="K182">
            <v>2629.25576663296</v>
          </cell>
          <cell r="L182">
            <v>4411.7594838741</v>
          </cell>
          <cell r="M182">
            <v>6360.8648356043</v>
          </cell>
          <cell r="N182">
            <v>8494.21467470734</v>
          </cell>
          <cell r="O182">
            <v>10838.5489766748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-2270.90370235421</v>
          </cell>
          <cell r="B183">
            <v>-6622.80314278648</v>
          </cell>
          <cell r="C183">
            <v>-7739.35463320859</v>
          </cell>
          <cell r="D183">
            <v>-6883.20368638742</v>
          </cell>
          <cell r="E183">
            <v>-5960.71464495678</v>
          </cell>
          <cell r="F183">
            <v>-4982.37786957264</v>
          </cell>
          <cell r="G183">
            <v>-3945.58779276295</v>
          </cell>
          <cell r="H183">
            <v>-2823.64582261603</v>
          </cell>
          <cell r="I183">
            <v>-1595.92369663808</v>
          </cell>
          <cell r="J183">
            <v>-241.227792448345</v>
          </cell>
          <cell r="K183">
            <v>1250.59945081458</v>
          </cell>
          <cell r="L183">
            <v>2891.04493086844</v>
          </cell>
          <cell r="M183">
            <v>4703.46278941208</v>
          </cell>
          <cell r="N183">
            <v>6686.40151307767</v>
          </cell>
          <cell r="O183">
            <v>8884.87645697366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-2383.16164447936</v>
          </cell>
          <cell r="B184">
            <v>-7053.59091715535</v>
          </cell>
          <cell r="C184">
            <v>-8233.31307258239</v>
          </cell>
          <cell r="D184">
            <v>-7396.2225240064</v>
          </cell>
          <cell r="E184">
            <v>-6519.15284824599</v>
          </cell>
          <cell r="F184">
            <v>-5603.52813816582</v>
          </cell>
          <cell r="G184">
            <v>-4621.74112910844</v>
          </cell>
          <cell r="H184">
            <v>-3555.08726588921</v>
          </cell>
          <cell r="I184">
            <v>-2375.12721026579</v>
          </cell>
          <cell r="J184">
            <v>-1068.51241210627</v>
          </cell>
          <cell r="K184">
            <v>372.443407120512</v>
          </cell>
          <cell r="L184">
            <v>1949.56053817327</v>
          </cell>
          <cell r="M184">
            <v>3678.4537420407</v>
          </cell>
          <cell r="N184">
            <v>5589.10328231718</v>
          </cell>
          <cell r="O184">
            <v>7682.80112015958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-2512.94496858269</v>
          </cell>
          <cell r="B185">
            <v>-7549.32661732978</v>
          </cell>
          <cell r="C185">
            <v>-8804.57721951009</v>
          </cell>
          <cell r="D185">
            <v>-8020.25893623304</v>
          </cell>
          <cell r="E185">
            <v>-7195.33259560922</v>
          </cell>
          <cell r="F185">
            <v>-6313.25334613519</v>
          </cell>
          <cell r="G185">
            <v>-5366.4281033575</v>
          </cell>
          <cell r="H185">
            <v>-4351.19139427481</v>
          </cell>
          <cell r="I185">
            <v>-3238.19603375605</v>
          </cell>
          <cell r="J185">
            <v>-2019.98982722026</v>
          </cell>
          <cell r="K185">
            <v>-690.111221990941</v>
          </cell>
          <cell r="L185">
            <v>766.566194050379</v>
          </cell>
          <cell r="M185">
            <v>2373.8155090146</v>
          </cell>
          <cell r="N185">
            <v>4161.5043477988</v>
          </cell>
          <cell r="O185">
            <v>6112.15550923015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-2391.37973238897</v>
          </cell>
          <cell r="B186">
            <v>-7090.7756410466</v>
          </cell>
          <cell r="C186">
            <v>-8289.34430505464</v>
          </cell>
          <cell r="D186">
            <v>-7468.28765013389</v>
          </cell>
          <cell r="E186">
            <v>-6597.79325918979</v>
          </cell>
          <cell r="F186">
            <v>-5679.62876663298</v>
          </cell>
          <cell r="G186">
            <v>-4699.19266081336</v>
          </cell>
          <cell r="H186">
            <v>-3638.10527058507</v>
          </cell>
          <cell r="I186">
            <v>-2486.5270371932</v>
          </cell>
          <cell r="J186">
            <v>-1222.55112891941</v>
          </cell>
          <cell r="K186">
            <v>183.953353612101</v>
          </cell>
          <cell r="L186">
            <v>1724.97222261079</v>
          </cell>
          <cell r="M186">
            <v>3416.38897243982</v>
          </cell>
          <cell r="N186">
            <v>5273.78957205547</v>
          </cell>
          <cell r="O186">
            <v>7335.43186916256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-2539.67405040996</v>
          </cell>
          <cell r="B187">
            <v>-7658.65986587723</v>
          </cell>
          <cell r="C187">
            <v>-8945.93184827662</v>
          </cell>
          <cell r="D187">
            <v>-8171.0291540834</v>
          </cell>
          <cell r="E187">
            <v>-7371.13343310816</v>
          </cell>
          <cell r="F187">
            <v>-6523.54411250942</v>
          </cell>
          <cell r="G187">
            <v>-5618.25208098503</v>
          </cell>
          <cell r="H187">
            <v>-4638.16568591332</v>
          </cell>
          <cell r="I187">
            <v>-3567.94404021186</v>
          </cell>
          <cell r="J187">
            <v>-2383.96419053862</v>
          </cell>
          <cell r="K187">
            <v>-1088.56013030648</v>
          </cell>
          <cell r="L187">
            <v>329.534445423953</v>
          </cell>
          <cell r="M187">
            <v>1905.21925811264</v>
          </cell>
          <cell r="N187">
            <v>3641.6857992708</v>
          </cell>
          <cell r="O187">
            <v>5548.94823600593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-2387.91162637358</v>
          </cell>
          <cell r="B188">
            <v>-7081.36411895303</v>
          </cell>
          <cell r="C188">
            <v>-8278.45242831311</v>
          </cell>
          <cell r="D188">
            <v>-7453.62413566712</v>
          </cell>
          <cell r="E188">
            <v>-6589.15829325621</v>
          </cell>
          <cell r="F188">
            <v>-5678.02652590139</v>
          </cell>
          <cell r="G188">
            <v>-4705.81081836583</v>
          </cell>
          <cell r="H188">
            <v>-3641.5321430912</v>
          </cell>
          <cell r="I188">
            <v>-2474.82600405392</v>
          </cell>
          <cell r="J188">
            <v>-1193.88750914187</v>
          </cell>
          <cell r="K188">
            <v>204.357254343777</v>
          </cell>
          <cell r="L188">
            <v>1752.26161490208</v>
          </cell>
          <cell r="M188">
            <v>3451.68283194349</v>
          </cell>
          <cell r="N188">
            <v>5320.57773595723</v>
          </cell>
          <cell r="O188">
            <v>7383.87669079387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-2261.43990127428</v>
          </cell>
          <cell r="B189">
            <v>-6596.97509204089</v>
          </cell>
          <cell r="C189">
            <v>-7715.85105192573</v>
          </cell>
          <cell r="D189">
            <v>-6861.86111802846</v>
          </cell>
          <cell r="E189">
            <v>-5964.45910662953</v>
          </cell>
          <cell r="F189">
            <v>-5008.04806917551</v>
          </cell>
          <cell r="G189">
            <v>-3986.91941549505</v>
          </cell>
          <cell r="H189">
            <v>-2883.82764219698</v>
          </cell>
          <cell r="I189">
            <v>-1665.05167060913</v>
          </cell>
          <cell r="J189">
            <v>-326.427793578666</v>
          </cell>
          <cell r="K189">
            <v>1151.75035902492</v>
          </cell>
          <cell r="L189">
            <v>2780.93364052533</v>
          </cell>
          <cell r="M189">
            <v>4570.77134261569</v>
          </cell>
          <cell r="N189">
            <v>6539.28685941437</v>
          </cell>
          <cell r="O189">
            <v>8703.49134146327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-2333.350757779</v>
          </cell>
          <cell r="B190">
            <v>-6865.69885545933</v>
          </cell>
          <cell r="C190">
            <v>-8016.76560272474</v>
          </cell>
          <cell r="D190">
            <v>-7185.37635019578</v>
          </cell>
          <cell r="E190">
            <v>-6297.18048414949</v>
          </cell>
          <cell r="F190">
            <v>-5355.1959143463</v>
          </cell>
          <cell r="G190">
            <v>-4345.79591139145</v>
          </cell>
          <cell r="H190">
            <v>-3259.50713716372</v>
          </cell>
          <cell r="I190">
            <v>-2048.13810746288</v>
          </cell>
          <cell r="J190">
            <v>-719.017912496854</v>
          </cell>
          <cell r="K190">
            <v>737.293645901049</v>
          </cell>
          <cell r="L190">
            <v>2338.39535189946</v>
          </cell>
          <cell r="M190">
            <v>4098.03182693556</v>
          </cell>
          <cell r="N190">
            <v>6046.59471144924</v>
          </cell>
          <cell r="O190">
            <v>8186.01770729426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-2191.18624704471</v>
          </cell>
          <cell r="B191">
            <v>-6314.23717476755</v>
          </cell>
          <cell r="C191">
            <v>-7373.25484920956</v>
          </cell>
          <cell r="D191">
            <v>-6484.01758962901</v>
          </cell>
          <cell r="E191">
            <v>-5547.09102537318</v>
          </cell>
          <cell r="F191">
            <v>-4546.762751704</v>
          </cell>
          <cell r="G191">
            <v>-3462.24394355818</v>
          </cell>
          <cell r="H191">
            <v>-2278.67235454485</v>
          </cell>
          <cell r="I191">
            <v>-987.454696478298</v>
          </cell>
          <cell r="J191">
            <v>420.039774920799</v>
          </cell>
          <cell r="K191">
            <v>1962.27113872299</v>
          </cell>
          <cell r="L191">
            <v>3659.57930151017</v>
          </cell>
          <cell r="M191">
            <v>5522.00751180885</v>
          </cell>
          <cell r="N191">
            <v>7589.33122885328</v>
          </cell>
          <cell r="O191">
            <v>9852.16057244382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-2505.44822008466</v>
          </cell>
          <cell r="B192">
            <v>-7526.95521497825</v>
          </cell>
          <cell r="C192">
            <v>-8794.92083230322</v>
          </cell>
          <cell r="D192">
            <v>-8021.65024571199</v>
          </cell>
          <cell r="E192">
            <v>-7199.33384211162</v>
          </cell>
          <cell r="F192">
            <v>-6321.83410414613</v>
          </cell>
          <cell r="G192">
            <v>-5383.43052880363</v>
          </cell>
          <cell r="H192">
            <v>-4381.99596688531</v>
          </cell>
          <cell r="I192">
            <v>-3280.01996613125</v>
          </cell>
          <cell r="J192">
            <v>-2065.25569642904</v>
          </cell>
          <cell r="K192">
            <v>-725.68261410317</v>
          </cell>
          <cell r="L192">
            <v>747.293605788376</v>
          </cell>
          <cell r="M192">
            <v>2369.24272242577</v>
          </cell>
          <cell r="N192">
            <v>4159.914161295</v>
          </cell>
          <cell r="O192">
            <v>6117.70382498753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-2191.38039591997</v>
          </cell>
          <cell r="B193">
            <v>-6319.29861508045</v>
          </cell>
          <cell r="C193">
            <v>-7383.54944477603</v>
          </cell>
          <cell r="D193">
            <v>-6504.85548506279</v>
          </cell>
          <cell r="E193">
            <v>-5564.04003104259</v>
          </cell>
          <cell r="F193">
            <v>-4561.79357513954</v>
          </cell>
          <cell r="G193">
            <v>-3485.05414061095</v>
          </cell>
          <cell r="H193">
            <v>-2312.79738639165</v>
          </cell>
          <cell r="I193">
            <v>-1035.62908320321</v>
          </cell>
          <cell r="J193">
            <v>375.506269547187</v>
          </cell>
          <cell r="K193">
            <v>1931.82462147563</v>
          </cell>
          <cell r="L193">
            <v>3641.59401651711</v>
          </cell>
          <cell r="M193">
            <v>5508.28363545055</v>
          </cell>
          <cell r="N193">
            <v>7563.31802863458</v>
          </cell>
          <cell r="O193">
            <v>9823.41195563558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-2171.34592267977</v>
          </cell>
          <cell r="B194">
            <v>-6258.73848220292</v>
          </cell>
          <cell r="C194">
            <v>-7330.34042233587</v>
          </cell>
          <cell r="D194">
            <v>-6456.05204655499</v>
          </cell>
          <cell r="E194">
            <v>-5517.42542830426</v>
          </cell>
          <cell r="F194">
            <v>-4513.45496513494</v>
          </cell>
          <cell r="G194">
            <v>-3433.81021693871</v>
          </cell>
          <cell r="H194">
            <v>-2252.65335414538</v>
          </cell>
          <cell r="I194">
            <v>-957.809260863607</v>
          </cell>
          <cell r="J194">
            <v>447.956034384193</v>
          </cell>
          <cell r="K194">
            <v>2000.8850829283</v>
          </cell>
          <cell r="L194">
            <v>3720.6184740498</v>
          </cell>
          <cell r="M194">
            <v>5616.60072781674</v>
          </cell>
          <cell r="N194">
            <v>7693.52765568821</v>
          </cell>
          <cell r="O194">
            <v>9957.73306794015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-2471.12086879894</v>
          </cell>
          <cell r="B195">
            <v>-7404.10827835004</v>
          </cell>
          <cell r="C195">
            <v>-8662.04405362968</v>
          </cell>
          <cell r="D195">
            <v>-7871.5592631157</v>
          </cell>
          <cell r="E195">
            <v>-7035.49270458529</v>
          </cell>
          <cell r="F195">
            <v>-6153.05655374892</v>
          </cell>
          <cell r="G195">
            <v>-5218.03428971955</v>
          </cell>
          <cell r="H195">
            <v>-4207.95300232374</v>
          </cell>
          <cell r="I195">
            <v>-3088.73402461468</v>
          </cell>
          <cell r="J195">
            <v>-1851.15029271673</v>
          </cell>
          <cell r="K195">
            <v>-486.352543121278</v>
          </cell>
          <cell r="L195">
            <v>1017.59605683266</v>
          </cell>
          <cell r="M195">
            <v>2656.02184842445</v>
          </cell>
          <cell r="N195">
            <v>4472.14115538799</v>
          </cell>
          <cell r="O195">
            <v>6486.80784020382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-2285.65568770633</v>
          </cell>
          <cell r="B196">
            <v>-6685.28309411004</v>
          </cell>
          <cell r="C196">
            <v>-7809.17177671567</v>
          </cell>
          <cell r="D196">
            <v>-6955.05099894024</v>
          </cell>
          <cell r="E196">
            <v>-6054.51661199985</v>
          </cell>
          <cell r="F196">
            <v>-5104.27461553008</v>
          </cell>
          <cell r="G196">
            <v>-4085.39459850952</v>
          </cell>
          <cell r="H196">
            <v>-2993.17482434176</v>
          </cell>
          <cell r="I196">
            <v>-1789.43523403672</v>
          </cell>
          <cell r="J196">
            <v>-452.534455901135</v>
          </cell>
          <cell r="K196">
            <v>1021.51096499057</v>
          </cell>
          <cell r="L196">
            <v>2636.2312598596</v>
          </cell>
          <cell r="M196">
            <v>4406.9542423557</v>
          </cell>
          <cell r="N196">
            <v>6356.75181045955</v>
          </cell>
          <cell r="O196">
            <v>8515.69894600401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-2219.58946360906</v>
          </cell>
          <cell r="B197">
            <v>-6436.40855102895</v>
          </cell>
          <cell r="C197">
            <v>-7501.66507421851</v>
          </cell>
          <cell r="D197">
            <v>-6607.37240568638</v>
          </cell>
          <cell r="E197">
            <v>-5671.84831883202</v>
          </cell>
          <cell r="F197">
            <v>-4668.67916845172</v>
          </cell>
          <cell r="G197">
            <v>-3584.09848177021</v>
          </cell>
          <cell r="H197">
            <v>-2435.31994351764</v>
          </cell>
          <cell r="I197">
            <v>-1171.2307542414</v>
          </cell>
          <cell r="J197">
            <v>215.278795563149</v>
          </cell>
          <cell r="K197">
            <v>1731.56182452789</v>
          </cell>
          <cell r="L197">
            <v>3403.46806205988</v>
          </cell>
          <cell r="M197">
            <v>5250.38956154543</v>
          </cell>
          <cell r="N197">
            <v>7274.62471705308</v>
          </cell>
          <cell r="O197">
            <v>9514.81546030825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-2305.47382691253</v>
          </cell>
          <cell r="B198">
            <v>-6747.98799596206</v>
          </cell>
          <cell r="C198">
            <v>-7868.57645989658</v>
          </cell>
          <cell r="D198">
            <v>-6994.68715642831</v>
          </cell>
          <cell r="E198">
            <v>-6081.73802932252</v>
          </cell>
          <cell r="F198">
            <v>-5128.13431484516</v>
          </cell>
          <cell r="G198">
            <v>-4099.94697035028</v>
          </cell>
          <cell r="H198">
            <v>-2983.52506637417</v>
          </cell>
          <cell r="I198">
            <v>-1766.77241807546</v>
          </cell>
          <cell r="J198">
            <v>-427.695309372682</v>
          </cell>
          <cell r="K198">
            <v>1049.53859564245</v>
          </cell>
          <cell r="L198">
            <v>2677.72401949018</v>
          </cell>
          <cell r="M198">
            <v>4466.43371869116</v>
          </cell>
          <cell r="N198">
            <v>6437.50880141789</v>
          </cell>
          <cell r="O198">
            <v>8599.82301008711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-2308.88851372792</v>
          </cell>
          <cell r="B199">
            <v>-6767.08239369026</v>
          </cell>
          <cell r="C199">
            <v>-7898.29835095288</v>
          </cell>
          <cell r="D199">
            <v>-7026.7002413394</v>
          </cell>
          <cell r="E199">
            <v>-6111.13040954719</v>
          </cell>
          <cell r="F199">
            <v>-5150.89343727542</v>
          </cell>
          <cell r="G199">
            <v>-4128.58244845162</v>
          </cell>
          <cell r="H199">
            <v>-3022.24432570525</v>
          </cell>
          <cell r="I199">
            <v>-1807.46507065947</v>
          </cell>
          <cell r="J199">
            <v>-459.752372400639</v>
          </cell>
          <cell r="K199">
            <v>1035.48729774512</v>
          </cell>
          <cell r="L199">
            <v>2658.17849761695</v>
          </cell>
          <cell r="M199">
            <v>4444.39974480169</v>
          </cell>
          <cell r="N199">
            <v>6410.05392589176</v>
          </cell>
          <cell r="O199">
            <v>8560.82084167481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-2236.09579760963</v>
          </cell>
          <cell r="B200">
            <v>-6497.03305267411</v>
          </cell>
          <cell r="C200">
            <v>-7606.0797670358</v>
          </cell>
          <cell r="D200">
            <v>-6756.03186773718</v>
          </cell>
          <cell r="E200">
            <v>-5837.28153845398</v>
          </cell>
          <cell r="F200">
            <v>-4856.08877605898</v>
          </cell>
          <cell r="G200">
            <v>-3804.70022379552</v>
          </cell>
          <cell r="H200">
            <v>-2659.85449529304</v>
          </cell>
          <cell r="I200">
            <v>-1420.18071908008</v>
          </cell>
          <cell r="J200">
            <v>-49.1760474148933</v>
          </cell>
          <cell r="K200">
            <v>1457.38879452221</v>
          </cell>
          <cell r="L200">
            <v>3110.0680363961</v>
          </cell>
          <cell r="M200">
            <v>4932.64651369003</v>
          </cell>
          <cell r="N200">
            <v>6953.59254594603</v>
          </cell>
          <cell r="O200">
            <v>9187.46027237176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-2278.16415366875</v>
          </cell>
          <cell r="B201">
            <v>-6657.73177190083</v>
          </cell>
          <cell r="C201">
            <v>-7779.41105697004</v>
          </cell>
          <cell r="D201">
            <v>-6929.29504024848</v>
          </cell>
          <cell r="E201">
            <v>-6044.64365855889</v>
          </cell>
          <cell r="F201">
            <v>-5082.31519394547</v>
          </cell>
          <cell r="G201">
            <v>-4039.26939474867</v>
          </cell>
          <cell r="H201">
            <v>-2923.29311683028</v>
          </cell>
          <cell r="I201">
            <v>-1702.40004864243</v>
          </cell>
          <cell r="J201">
            <v>-364.996883065635</v>
          </cell>
          <cell r="K201">
            <v>1091.78090821605</v>
          </cell>
          <cell r="L201">
            <v>2706.12597319346</v>
          </cell>
          <cell r="M201">
            <v>4494.83963314845</v>
          </cell>
          <cell r="N201">
            <v>6450.70558469227</v>
          </cell>
          <cell r="O201">
            <v>8614.87362056064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-2270.94749094346</v>
          </cell>
          <cell r="B202">
            <v>-6625.9602078793</v>
          </cell>
          <cell r="C202">
            <v>-7734.62022560013</v>
          </cell>
          <cell r="D202">
            <v>-6873.38369221434</v>
          </cell>
          <cell r="E202">
            <v>-5962.52777698022</v>
          </cell>
          <cell r="F202">
            <v>-4996.87068354014</v>
          </cell>
          <cell r="G202">
            <v>-3964.50756496986</v>
          </cell>
          <cell r="H202">
            <v>-2843.76853858221</v>
          </cell>
          <cell r="I202">
            <v>-1605.67531433413</v>
          </cell>
          <cell r="J202">
            <v>-249.501977876265</v>
          </cell>
          <cell r="K202">
            <v>1243.69854130597</v>
          </cell>
          <cell r="L202">
            <v>2891.54821117466</v>
          </cell>
          <cell r="M202">
            <v>4700.82783866095</v>
          </cell>
          <cell r="N202">
            <v>6697.14535344046</v>
          </cell>
          <cell r="O202">
            <v>8891.08942503771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-2170.1890072339</v>
          </cell>
          <cell r="B203">
            <v>-6243.03438382374</v>
          </cell>
          <cell r="C203">
            <v>-7290.14491662755</v>
          </cell>
          <cell r="D203">
            <v>-6398.98639113824</v>
          </cell>
          <cell r="E203">
            <v>-5459.40232042541</v>
          </cell>
          <cell r="F203">
            <v>-4456.5577937715</v>
          </cell>
          <cell r="G203">
            <v>-3377.89251797945</v>
          </cell>
          <cell r="H203">
            <v>-2187.04097326052</v>
          </cell>
          <cell r="I203">
            <v>-882.179576333357</v>
          </cell>
          <cell r="J203">
            <v>535.29906783811</v>
          </cell>
          <cell r="K203">
            <v>2089.64354936725</v>
          </cell>
          <cell r="L203">
            <v>3800.9705526591</v>
          </cell>
          <cell r="M203">
            <v>5690.49216369245</v>
          </cell>
          <cell r="N203">
            <v>7776.96661912765</v>
          </cell>
          <cell r="O203">
            <v>10062.2642949771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-2318.92681459849</v>
          </cell>
          <cell r="B204">
            <v>-6814.75145613331</v>
          </cell>
          <cell r="C204">
            <v>-7966.26008376805</v>
          </cell>
          <cell r="D204">
            <v>-7122.38923461866</v>
          </cell>
          <cell r="E204">
            <v>-6231.75047396673</v>
          </cell>
          <cell r="F204">
            <v>-5295.41639454857</v>
          </cell>
          <cell r="G204">
            <v>-4282.59107907636</v>
          </cell>
          <cell r="H204">
            <v>-3186.83173005016</v>
          </cell>
          <cell r="I204">
            <v>-1992.43573199346</v>
          </cell>
          <cell r="J204">
            <v>-665.143706766483</v>
          </cell>
          <cell r="K204">
            <v>796.781772249316</v>
          </cell>
          <cell r="L204">
            <v>2389.06103393613</v>
          </cell>
          <cell r="M204">
            <v>4146.47628802225</v>
          </cell>
          <cell r="N204">
            <v>6081.10794115508</v>
          </cell>
          <cell r="O204">
            <v>8208.04608565338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-2172.25618734756</v>
          </cell>
          <cell r="B205">
            <v>-6254.52500018308</v>
          </cell>
          <cell r="C205">
            <v>-7307.76932459567</v>
          </cell>
          <cell r="D205">
            <v>-6422.63620707785</v>
          </cell>
          <cell r="E205">
            <v>-5481.2324140096</v>
          </cell>
          <cell r="F205">
            <v>-4479.75424160606</v>
          </cell>
          <cell r="G205">
            <v>-3406.39861600493</v>
          </cell>
          <cell r="H205">
            <v>-2242.22167382091</v>
          </cell>
          <cell r="I205">
            <v>-943.827642103471</v>
          </cell>
          <cell r="J205">
            <v>474.523591103807</v>
          </cell>
          <cell r="K205">
            <v>2030.32281001195</v>
          </cell>
          <cell r="L205">
            <v>3725.2628660023</v>
          </cell>
          <cell r="M205">
            <v>5602.48730021267</v>
          </cell>
          <cell r="N205">
            <v>7670.60584875134</v>
          </cell>
          <cell r="O205">
            <v>9944.99736664723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-2336.69130483717</v>
          </cell>
          <cell r="B206">
            <v>-6885.11113489922</v>
          </cell>
          <cell r="C206">
            <v>-8048.20450609249</v>
          </cell>
          <cell r="D206">
            <v>-7207.59349895649</v>
          </cell>
          <cell r="E206">
            <v>-6320.6025326347</v>
          </cell>
          <cell r="F206">
            <v>-5379.72396369191</v>
          </cell>
          <cell r="G206">
            <v>-4366.68873213164</v>
          </cell>
          <cell r="H206">
            <v>-3265.20326650714</v>
          </cell>
          <cell r="I206">
            <v>-2065.50377936693</v>
          </cell>
          <cell r="J206">
            <v>-753.539721666342</v>
          </cell>
          <cell r="K206">
            <v>698.61826656265</v>
          </cell>
          <cell r="L206">
            <v>2290.9951735542</v>
          </cell>
          <cell r="M206">
            <v>4051.54540882821</v>
          </cell>
          <cell r="N206">
            <v>5988.69859646959</v>
          </cell>
          <cell r="O206">
            <v>8108.71171324782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-2458.72361078545</v>
          </cell>
          <cell r="B207">
            <v>-7343.39714890726</v>
          </cell>
          <cell r="C207">
            <v>-8570.64156176596</v>
          </cell>
          <cell r="D207">
            <v>-7769.20051684342</v>
          </cell>
          <cell r="E207">
            <v>-6926.04365073861</v>
          </cell>
          <cell r="F207">
            <v>-6033.13278926982</v>
          </cell>
          <cell r="G207">
            <v>-5074.90556423235</v>
          </cell>
          <cell r="H207">
            <v>-4039.62672146854</v>
          </cell>
          <cell r="I207">
            <v>-2920.56504263929</v>
          </cell>
          <cell r="J207">
            <v>-1693.04910375297</v>
          </cell>
          <cell r="K207">
            <v>-328.705568714313</v>
          </cell>
          <cell r="L207">
            <v>1169.86121885567</v>
          </cell>
          <cell r="M207">
            <v>2831.2572558038</v>
          </cell>
          <cell r="N207">
            <v>4662.87404027054</v>
          </cell>
          <cell r="O207">
            <v>6659.81960847399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-2170.60885770168</v>
          </cell>
          <cell r="B208">
            <v>-6238.17212718349</v>
          </cell>
          <cell r="C208">
            <v>-7294.33560423176</v>
          </cell>
          <cell r="D208">
            <v>-6407.4352338684</v>
          </cell>
          <cell r="E208">
            <v>-5459.03865983371</v>
          </cell>
          <cell r="F208">
            <v>-4447.54429857966</v>
          </cell>
          <cell r="G208">
            <v>-3347.2990857658</v>
          </cell>
          <cell r="H208">
            <v>-2173.03418947708</v>
          </cell>
          <cell r="I208">
            <v>-878.732599154369</v>
          </cell>
          <cell r="J208">
            <v>553.597964144563</v>
          </cell>
          <cell r="K208">
            <v>2122.81161559135</v>
          </cell>
          <cell r="L208">
            <v>3850.6325479017</v>
          </cell>
          <cell r="M208">
            <v>5748.73369674951</v>
          </cell>
          <cell r="N208">
            <v>7827.41369686114</v>
          </cell>
          <cell r="O208">
            <v>10113.8444389117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-2479.09501592344</v>
          </cell>
          <cell r="B209">
            <v>-7431.00434558493</v>
          </cell>
          <cell r="C209">
            <v>-8668.00843349563</v>
          </cell>
          <cell r="D209">
            <v>-7862.81759096961</v>
          </cell>
          <cell r="E209">
            <v>-7028.19265784308</v>
          </cell>
          <cell r="F209">
            <v>-6149.118391164</v>
          </cell>
          <cell r="G209">
            <v>-5194.85960756824</v>
          </cell>
          <cell r="H209">
            <v>-4157.74881971265</v>
          </cell>
          <cell r="I209">
            <v>-3024.8356087319</v>
          </cell>
          <cell r="J209">
            <v>-1782.9598912928</v>
          </cell>
          <cell r="K209">
            <v>-417.685632762231</v>
          </cell>
          <cell r="L209">
            <v>1088.34832168336</v>
          </cell>
          <cell r="M209">
            <v>2728.52201647829</v>
          </cell>
          <cell r="N209">
            <v>4536.70124643314</v>
          </cell>
          <cell r="O209">
            <v>6523.84233575427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-2272.19303199229</v>
          </cell>
          <cell r="B210">
            <v>-6634.21263450483</v>
          </cell>
          <cell r="C210">
            <v>-7760.22436799143</v>
          </cell>
          <cell r="D210">
            <v>-6906.02722806863</v>
          </cell>
          <cell r="E210">
            <v>-5995.10192045417</v>
          </cell>
          <cell r="F210">
            <v>-5031.14192632527</v>
          </cell>
          <cell r="G210">
            <v>-4007.9586607217</v>
          </cell>
          <cell r="H210">
            <v>-2898.93254514618</v>
          </cell>
          <cell r="I210">
            <v>-1676.22771342123</v>
          </cell>
          <cell r="J210">
            <v>-326.301813864791</v>
          </cell>
          <cell r="K210">
            <v>1154.9119766757</v>
          </cell>
          <cell r="L210">
            <v>2778.68431853781</v>
          </cell>
          <cell r="M210">
            <v>4580.74460999145</v>
          </cell>
          <cell r="N210">
            <v>6558.35801247245</v>
          </cell>
          <cell r="O210">
            <v>8732.2766654336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-2232.92974224852</v>
          </cell>
          <cell r="B211">
            <v>-6480.71207734048</v>
          </cell>
          <cell r="C211">
            <v>-7556.07071631845</v>
          </cell>
          <cell r="D211">
            <v>-6674.60329589216</v>
          </cell>
          <cell r="E211">
            <v>-5749.33950314481</v>
          </cell>
          <cell r="F211">
            <v>-4762.09657671421</v>
          </cell>
          <cell r="G211">
            <v>-3705.84954418405</v>
          </cell>
          <cell r="H211">
            <v>-2562.7049065837</v>
          </cell>
          <cell r="I211">
            <v>-1304.56411057405</v>
          </cell>
          <cell r="J211">
            <v>87.1352235277738</v>
          </cell>
          <cell r="K211">
            <v>1615.13298409852</v>
          </cell>
          <cell r="L211">
            <v>3282.94477499673</v>
          </cell>
          <cell r="M211">
            <v>5114.98326638214</v>
          </cell>
          <cell r="N211">
            <v>7136.35450495792</v>
          </cell>
          <cell r="O211">
            <v>9351.41007974602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-2380.45158830559</v>
          </cell>
          <cell r="B212">
            <v>-7053.85103311913</v>
          </cell>
          <cell r="C212">
            <v>-8242.51192411332</v>
          </cell>
          <cell r="D212">
            <v>-7422.59171313736</v>
          </cell>
          <cell r="E212">
            <v>-6550.00742653004</v>
          </cell>
          <cell r="F212">
            <v>-5625.12896044486</v>
          </cell>
          <cell r="G212">
            <v>-4642.34641475229</v>
          </cell>
          <cell r="H212">
            <v>-3577.52491046148</v>
          </cell>
          <cell r="I212">
            <v>-2406.78322964076</v>
          </cell>
          <cell r="J212">
            <v>-1113.25699469439</v>
          </cell>
          <cell r="K212">
            <v>313.038704426639</v>
          </cell>
          <cell r="L212">
            <v>1898.87616049273</v>
          </cell>
          <cell r="M212">
            <v>3620.77901619299</v>
          </cell>
          <cell r="N212">
            <v>5505.84688813938</v>
          </cell>
          <cell r="O212">
            <v>7564.82806781601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-2519.03274260072</v>
          </cell>
          <cell r="B213">
            <v>-7586.69720380822</v>
          </cell>
          <cell r="C213">
            <v>-8859.38701003572</v>
          </cell>
          <cell r="D213">
            <v>-8083.48132093109</v>
          </cell>
          <cell r="E213">
            <v>-7258.04401042573</v>
          </cell>
          <cell r="F213">
            <v>-6389.18819242597</v>
          </cell>
          <cell r="G213">
            <v>-5468.20000536962</v>
          </cell>
          <cell r="H213">
            <v>-4472.25897321089</v>
          </cell>
          <cell r="I213">
            <v>-3391.63089111906</v>
          </cell>
          <cell r="J213">
            <v>-2198.92894027305</v>
          </cell>
          <cell r="K213">
            <v>-884.021766469508</v>
          </cell>
          <cell r="L213">
            <v>562.764083356583</v>
          </cell>
          <cell r="M213">
            <v>2152.70119789578</v>
          </cell>
          <cell r="N213">
            <v>3920.11179565882</v>
          </cell>
          <cell r="O213">
            <v>5873.38379685829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-2291.5436723263</v>
          </cell>
          <cell r="B214">
            <v>-6699.04139396038</v>
          </cell>
          <cell r="C214">
            <v>-7828.24427802328</v>
          </cell>
          <cell r="D214">
            <v>-6965.89777430917</v>
          </cell>
          <cell r="E214">
            <v>-6055.42887541554</v>
          </cell>
          <cell r="F214">
            <v>-5091.54428172792</v>
          </cell>
          <cell r="G214">
            <v>-4057.2544877071</v>
          </cell>
          <cell r="H214">
            <v>-2931.98212429011</v>
          </cell>
          <cell r="I214">
            <v>-1705.44322567705</v>
          </cell>
          <cell r="J214">
            <v>-358.333733980641</v>
          </cell>
          <cell r="K214">
            <v>1122.59844258209</v>
          </cell>
          <cell r="L214">
            <v>2751.79261781318</v>
          </cell>
          <cell r="M214">
            <v>4569.31491110467</v>
          </cell>
          <cell r="N214">
            <v>6565.78051539358</v>
          </cell>
          <cell r="O214">
            <v>8757.34988457754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-2511.72946994684</v>
          </cell>
          <cell r="B215">
            <v>-7546.90740269321</v>
          </cell>
          <cell r="C215">
            <v>-8799.99129180344</v>
          </cell>
          <cell r="D215">
            <v>-8019.22074041857</v>
          </cell>
          <cell r="E215">
            <v>-7196.87195844051</v>
          </cell>
          <cell r="F215">
            <v>-6320.4892687885</v>
          </cell>
          <cell r="G215">
            <v>-5395.29491065641</v>
          </cell>
          <cell r="H215">
            <v>-4392.98727788077</v>
          </cell>
          <cell r="I215">
            <v>-3293.00652557785</v>
          </cell>
          <cell r="J215">
            <v>-2093.05717962051</v>
          </cell>
          <cell r="K215">
            <v>-764.588431129359</v>
          </cell>
          <cell r="L215">
            <v>720.531650976811</v>
          </cell>
          <cell r="M215">
            <v>2340.46352194976</v>
          </cell>
          <cell r="N215">
            <v>4113.26221822464</v>
          </cell>
          <cell r="O215">
            <v>6058.78240414738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-2505.22293892408</v>
          </cell>
          <cell r="B216">
            <v>-7537.89308137643</v>
          </cell>
          <cell r="C216">
            <v>-8816.58886715815</v>
          </cell>
          <cell r="D216">
            <v>-8039.50974737842</v>
          </cell>
          <cell r="E216">
            <v>-7226.15783457772</v>
          </cell>
          <cell r="F216">
            <v>-6353.79106580618</v>
          </cell>
          <cell r="G216">
            <v>-5434.89670186386</v>
          </cell>
          <cell r="H216">
            <v>-4443.75468568048</v>
          </cell>
          <cell r="I216">
            <v>-3347.14868848934</v>
          </cell>
          <cell r="J216">
            <v>-2146.13475704958</v>
          </cell>
          <cell r="K216">
            <v>-823.267858575146</v>
          </cell>
          <cell r="L216">
            <v>629.8199873749</v>
          </cell>
          <cell r="M216">
            <v>2236.87439104985</v>
          </cell>
          <cell r="N216">
            <v>4003.88902036071</v>
          </cell>
          <cell r="O216">
            <v>5949.18771352949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-2177.18460619697</v>
          </cell>
          <cell r="B217">
            <v>-6267.88140461048</v>
          </cell>
          <cell r="C217">
            <v>-7326.03210187991</v>
          </cell>
          <cell r="D217">
            <v>-6441.06905973061</v>
          </cell>
          <cell r="E217">
            <v>-5499.82932104248</v>
          </cell>
          <cell r="F217">
            <v>-4500.19400346718</v>
          </cell>
          <cell r="G217">
            <v>-3421.08530630376</v>
          </cell>
          <cell r="H217">
            <v>-2250.40245645508</v>
          </cell>
          <cell r="I217">
            <v>-973.933779094332</v>
          </cell>
          <cell r="J217">
            <v>430.900357029049</v>
          </cell>
          <cell r="K217">
            <v>1981.2253237737</v>
          </cell>
          <cell r="L217">
            <v>3693.76825817761</v>
          </cell>
          <cell r="M217">
            <v>5575.99328501216</v>
          </cell>
          <cell r="N217">
            <v>7637.92799186806</v>
          </cell>
          <cell r="O217">
            <v>9926.1491356596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-2309.59473701775</v>
          </cell>
          <cell r="B218">
            <v>-6769.51525175634</v>
          </cell>
          <cell r="C218">
            <v>-7905.03562001578</v>
          </cell>
          <cell r="D218">
            <v>-7061.03341317893</v>
          </cell>
          <cell r="E218">
            <v>-6166.31910733953</v>
          </cell>
          <cell r="F218">
            <v>-5208.94174729877</v>
          </cell>
          <cell r="G218">
            <v>-4188.4732779618</v>
          </cell>
          <cell r="H218">
            <v>-3087.35124185956</v>
          </cell>
          <cell r="I218">
            <v>-1875.26028716379</v>
          </cell>
          <cell r="J218">
            <v>-549.4951195055</v>
          </cell>
          <cell r="K218">
            <v>915.632002649798</v>
          </cell>
          <cell r="L218">
            <v>2548.46466642978</v>
          </cell>
          <cell r="M218">
            <v>4330.62392944919</v>
          </cell>
          <cell r="N218">
            <v>6276.0603564114</v>
          </cell>
          <cell r="O218">
            <v>8429.61294116846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-2502.59171897092</v>
          </cell>
          <cell r="B219">
            <v>-7515.60743320346</v>
          </cell>
          <cell r="C219">
            <v>-8774.34740140974</v>
          </cell>
          <cell r="D219">
            <v>-7997.73114320628</v>
          </cell>
          <cell r="E219">
            <v>-7180.86404417579</v>
          </cell>
          <cell r="F219">
            <v>-6318.07257016356</v>
          </cell>
          <cell r="G219">
            <v>-5403.62261083379</v>
          </cell>
          <cell r="H219">
            <v>-4405.8558035011</v>
          </cell>
          <cell r="I219">
            <v>-3301.19107251691</v>
          </cell>
          <cell r="J219">
            <v>-2080.91696482267</v>
          </cell>
          <cell r="K219">
            <v>-753.784329628685</v>
          </cell>
          <cell r="L219">
            <v>711.201056682911</v>
          </cell>
          <cell r="M219">
            <v>2323.16984451473</v>
          </cell>
          <cell r="N219">
            <v>4086.10240719741</v>
          </cell>
          <cell r="O219">
            <v>6024.45171461525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-2392.53094541153</v>
          </cell>
          <cell r="B220">
            <v>-7097.22267420702</v>
          </cell>
          <cell r="C220">
            <v>-8291.73699746864</v>
          </cell>
          <cell r="D220">
            <v>-7487.30533927707</v>
          </cell>
          <cell r="E220">
            <v>-6624.31234667584</v>
          </cell>
          <cell r="F220">
            <v>-5713.73847630512</v>
          </cell>
          <cell r="G220">
            <v>-4737.78249635474</v>
          </cell>
          <cell r="H220">
            <v>-3681.07289055423</v>
          </cell>
          <cell r="I220">
            <v>-2517.26115340456</v>
          </cell>
          <cell r="J220">
            <v>-1224.79748537309</v>
          </cell>
          <cell r="K220">
            <v>179.848308924615</v>
          </cell>
          <cell r="L220">
            <v>1718.23963596171</v>
          </cell>
          <cell r="M220">
            <v>3415.58229333224</v>
          </cell>
          <cell r="N220">
            <v>5281.8456765206</v>
          </cell>
          <cell r="O220">
            <v>7340.43247704174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-2473.88428263966</v>
          </cell>
          <cell r="B221">
            <v>-7394.25421955908</v>
          </cell>
          <cell r="C221">
            <v>-8619.90400095281</v>
          </cell>
          <cell r="D221">
            <v>-7832.02515875204</v>
          </cell>
          <cell r="E221">
            <v>-7005.45341458845</v>
          </cell>
          <cell r="F221">
            <v>-6125.03414298673</v>
          </cell>
          <cell r="G221">
            <v>-5169.83174048225</v>
          </cell>
          <cell r="H221">
            <v>-4133.92254757418</v>
          </cell>
          <cell r="I221">
            <v>-3014.54102540729</v>
          </cell>
          <cell r="J221">
            <v>-1778.22370393823</v>
          </cell>
          <cell r="K221">
            <v>-424.349559038076</v>
          </cell>
          <cell r="L221">
            <v>1065.65321293889</v>
          </cell>
          <cell r="M221">
            <v>2704.77588326768</v>
          </cell>
          <cell r="N221">
            <v>4507.60310396063</v>
          </cell>
          <cell r="O221">
            <v>6489.03453841497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-2341.11812435163</v>
          </cell>
          <cell r="B222">
            <v>-6890.75672129188</v>
          </cell>
          <cell r="C222">
            <v>-8034.99131207682</v>
          </cell>
          <cell r="D222">
            <v>-7193.95173375609</v>
          </cell>
          <cell r="E222">
            <v>-6299.34133245746</v>
          </cell>
          <cell r="F222">
            <v>-5355.09704560988</v>
          </cell>
          <cell r="G222">
            <v>-4354.52290576027</v>
          </cell>
          <cell r="H222">
            <v>-3273.23874785097</v>
          </cell>
          <cell r="I222">
            <v>-2086.65254063279</v>
          </cell>
          <cell r="J222">
            <v>-774.853253047082</v>
          </cell>
          <cell r="K222">
            <v>664.180944022012</v>
          </cell>
          <cell r="L222">
            <v>2251.19434331922</v>
          </cell>
          <cell r="M222">
            <v>3993.30427074122</v>
          </cell>
          <cell r="N222">
            <v>5907.97605656465</v>
          </cell>
          <cell r="O222">
            <v>8015.32727899091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-2394.35580536518</v>
          </cell>
          <cell r="B223">
            <v>-7106.75471873983</v>
          </cell>
          <cell r="C223">
            <v>-8300.77774575567</v>
          </cell>
          <cell r="D223">
            <v>-7484.94391392727</v>
          </cell>
          <cell r="E223">
            <v>-6633.659605078</v>
          </cell>
          <cell r="F223">
            <v>-5722.94576800925</v>
          </cell>
          <cell r="G223">
            <v>-4756.06551621683</v>
          </cell>
          <cell r="H223">
            <v>-3711.50453385064</v>
          </cell>
          <cell r="I223">
            <v>-2554.54184977021</v>
          </cell>
          <cell r="J223">
            <v>-1276.8635521384</v>
          </cell>
          <cell r="K223">
            <v>127.399452244179</v>
          </cell>
          <cell r="L223">
            <v>1676.85768382381</v>
          </cell>
          <cell r="M223">
            <v>3373.79980421473</v>
          </cell>
          <cell r="N223">
            <v>5230.95646427117</v>
          </cell>
          <cell r="O223">
            <v>7296.67540402047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-2190.6341862358</v>
          </cell>
          <cell r="B224">
            <v>-6321.70786784185</v>
          </cell>
          <cell r="C224">
            <v>-7376.16992813362</v>
          </cell>
          <cell r="D224">
            <v>-6477.38879758175</v>
          </cell>
          <cell r="E224">
            <v>-5536.94615687095</v>
          </cell>
          <cell r="F224">
            <v>-4524.37490566691</v>
          </cell>
          <cell r="G224">
            <v>-3441.87888883396</v>
          </cell>
          <cell r="H224">
            <v>-2256.45527491249</v>
          </cell>
          <cell r="I224">
            <v>-962.28937879284</v>
          </cell>
          <cell r="J224">
            <v>448.681920665013</v>
          </cell>
          <cell r="K224">
            <v>2001.73882371339</v>
          </cell>
          <cell r="L224">
            <v>3711.75304854716</v>
          </cell>
          <cell r="M224">
            <v>5587.53503983954</v>
          </cell>
          <cell r="N224">
            <v>7655.81430565469</v>
          </cell>
          <cell r="O224">
            <v>9942.44703770082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-2413.90413392569</v>
          </cell>
          <cell r="B225">
            <v>-7158.19471496942</v>
          </cell>
          <cell r="C225">
            <v>-8338.11535472016</v>
          </cell>
          <cell r="D225">
            <v>-7509.90285862259</v>
          </cell>
          <cell r="E225">
            <v>-6635.18648007067</v>
          </cell>
          <cell r="F225">
            <v>-5712.8965607849</v>
          </cell>
          <cell r="G225">
            <v>-4734.84285472318</v>
          </cell>
          <cell r="H225">
            <v>-3680.62085503097</v>
          </cell>
          <cell r="I225">
            <v>-2519.84840615687</v>
          </cell>
          <cell r="J225">
            <v>-1239.14798900973</v>
          </cell>
          <cell r="K225">
            <v>170.209549396028</v>
          </cell>
          <cell r="L225">
            <v>1739.94158867111</v>
          </cell>
          <cell r="M225">
            <v>3457.33690627828</v>
          </cell>
          <cell r="N225">
            <v>5339.48314961484</v>
          </cell>
          <cell r="O225">
            <v>7407.62610384635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-2157.94407983985</v>
          </cell>
          <cell r="B226">
            <v>-6200.31202699685</v>
          </cell>
          <cell r="C226">
            <v>-7258.85502749093</v>
          </cell>
          <cell r="D226">
            <v>-6355.74828342901</v>
          </cell>
          <cell r="E226">
            <v>-5405.46420744863</v>
          </cell>
          <cell r="F226">
            <v>-4391.15915557096</v>
          </cell>
          <cell r="G226">
            <v>-3308.32331172215</v>
          </cell>
          <cell r="H226">
            <v>-2135.68966247755</v>
          </cell>
          <cell r="I226">
            <v>-845.741961796251</v>
          </cell>
          <cell r="J226">
            <v>581.99894700819</v>
          </cell>
          <cell r="K226">
            <v>2148.88597429496</v>
          </cell>
          <cell r="L226">
            <v>3881.14921227085</v>
          </cell>
          <cell r="M226">
            <v>5779.5217987764</v>
          </cell>
          <cell r="N226">
            <v>7879.04209194709</v>
          </cell>
          <cell r="O226">
            <v>10189.2248655926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-2510.71686448407</v>
          </cell>
          <cell r="B227">
            <v>-7543.84088414184</v>
          </cell>
          <cell r="C227">
            <v>-8798.79708269715</v>
          </cell>
          <cell r="D227">
            <v>-8002.45557113288</v>
          </cell>
          <cell r="E227">
            <v>-7174.08151712711</v>
          </cell>
          <cell r="F227">
            <v>-6308.60258187551</v>
          </cell>
          <cell r="G227">
            <v>-5375.56783614845</v>
          </cell>
          <cell r="H227">
            <v>-4375.24713969205</v>
          </cell>
          <cell r="I227">
            <v>-3269.16621408126</v>
          </cell>
          <cell r="J227">
            <v>-2038.46781903476</v>
          </cell>
          <cell r="K227">
            <v>-695.6150990502</v>
          </cell>
          <cell r="L227">
            <v>780.801794759528</v>
          </cell>
          <cell r="M227">
            <v>2398.78464241666</v>
          </cell>
          <cell r="N227">
            <v>4178.13408296206</v>
          </cell>
          <cell r="O227">
            <v>6144.72585788566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-2336.08673901682</v>
          </cell>
          <cell r="B228">
            <v>-6883.01995738685</v>
          </cell>
          <cell r="C228">
            <v>-8054.19145645407</v>
          </cell>
          <cell r="D228">
            <v>-7226.65679080766</v>
          </cell>
          <cell r="E228">
            <v>-6338.34586922741</v>
          </cell>
          <cell r="F228">
            <v>-5389.14249970461</v>
          </cell>
          <cell r="G228">
            <v>-4374.49566219469</v>
          </cell>
          <cell r="H228">
            <v>-3279.07909565063</v>
          </cell>
          <cell r="I228">
            <v>-2069.88457720685</v>
          </cell>
          <cell r="J228">
            <v>-755.14305890907</v>
          </cell>
          <cell r="K228">
            <v>682.159077810802</v>
          </cell>
          <cell r="L228">
            <v>2272.39706543975</v>
          </cell>
          <cell r="M228">
            <v>4015.69540271526</v>
          </cell>
          <cell r="N228">
            <v>5923.12243095032</v>
          </cell>
          <cell r="O228">
            <v>8025.78253878671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-2521.09145215674</v>
          </cell>
          <cell r="B229">
            <v>-7569.70521560589</v>
          </cell>
          <cell r="C229">
            <v>-8820.55177523122</v>
          </cell>
          <cell r="D229">
            <v>-8043.61571339769</v>
          </cell>
          <cell r="E229">
            <v>-7227.77337576853</v>
          </cell>
          <cell r="F229">
            <v>-6362.60516343837</v>
          </cell>
          <cell r="G229">
            <v>-5449.5474649521</v>
          </cell>
          <cell r="H229">
            <v>-4453.18412194279</v>
          </cell>
          <cell r="I229">
            <v>-3361.88213783193</v>
          </cell>
          <cell r="J229">
            <v>-2171.6656826255</v>
          </cell>
          <cell r="K229">
            <v>-859.749078019016</v>
          </cell>
          <cell r="L229">
            <v>601.316722574217</v>
          </cell>
          <cell r="M229">
            <v>2200.16274658076</v>
          </cell>
          <cell r="N229">
            <v>3956.76922325325</v>
          </cell>
          <cell r="O229">
            <v>5888.75248501618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-2355.93716462584</v>
          </cell>
          <cell r="B230">
            <v>-6952.61909666565</v>
          </cell>
          <cell r="C230">
            <v>-8122.91091166645</v>
          </cell>
          <cell r="D230">
            <v>-7284.47168358803</v>
          </cell>
          <cell r="E230">
            <v>-6395.22056447399</v>
          </cell>
          <cell r="F230">
            <v>-5438.81204669734</v>
          </cell>
          <cell r="G230">
            <v>-4423.75424842216</v>
          </cell>
          <cell r="H230">
            <v>-3337.12805572901</v>
          </cell>
          <cell r="I230">
            <v>-2144.82853862251</v>
          </cell>
          <cell r="J230">
            <v>-825.440285131909</v>
          </cell>
          <cell r="K230">
            <v>632.904541490568</v>
          </cell>
          <cell r="L230">
            <v>2223.23556394402</v>
          </cell>
          <cell r="M230">
            <v>3972.17236803068</v>
          </cell>
          <cell r="N230">
            <v>5901.35679951918</v>
          </cell>
          <cell r="O230">
            <v>8019.14610319013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-2166.13033867723</v>
          </cell>
          <cell r="B231">
            <v>-6223.84137004845</v>
          </cell>
          <cell r="C231">
            <v>-7269.25591977298</v>
          </cell>
          <cell r="D231">
            <v>-6368.51797518382</v>
          </cell>
          <cell r="E231">
            <v>-5409.32023785276</v>
          </cell>
          <cell r="F231">
            <v>-4391.46961292423</v>
          </cell>
          <cell r="G231">
            <v>-3309.76277347188</v>
          </cell>
          <cell r="H231">
            <v>-2141.21314644007</v>
          </cell>
          <cell r="I231">
            <v>-846.226320673223</v>
          </cell>
          <cell r="J231">
            <v>579.118682529724</v>
          </cell>
          <cell r="K231">
            <v>2140.85448193167</v>
          </cell>
          <cell r="L231">
            <v>3861.61160949296</v>
          </cell>
          <cell r="M231">
            <v>5743.92697626862</v>
          </cell>
          <cell r="N231">
            <v>7812.31353339712</v>
          </cell>
          <cell r="O231">
            <v>10085.4198573926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-2220.30885058378</v>
          </cell>
          <cell r="B232">
            <v>-6434.96722051818</v>
          </cell>
          <cell r="C232">
            <v>-7516.95320897264</v>
          </cell>
          <cell r="D232">
            <v>-6641.71013744643</v>
          </cell>
          <cell r="E232">
            <v>-5725.98297615137</v>
          </cell>
          <cell r="F232">
            <v>-4727.3494420152</v>
          </cell>
          <cell r="G232">
            <v>-3655.08612035915</v>
          </cell>
          <cell r="H232">
            <v>-2512.00824403017</v>
          </cell>
          <cell r="I232">
            <v>-1247.68886327781</v>
          </cell>
          <cell r="J232">
            <v>149.520351832148</v>
          </cell>
          <cell r="K232">
            <v>1664.14144873704</v>
          </cell>
          <cell r="L232">
            <v>3340.07895644899</v>
          </cell>
          <cell r="M232">
            <v>5209.79462682092</v>
          </cell>
          <cell r="N232">
            <v>7248.24353238094</v>
          </cell>
          <cell r="O232">
            <v>9463.17904581549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-2140.50081677572</v>
          </cell>
          <cell r="B233">
            <v>-6130.47556700063</v>
          </cell>
          <cell r="C233">
            <v>-7162.11312404502</v>
          </cell>
          <cell r="D233">
            <v>-6262.66986740345</v>
          </cell>
          <cell r="E233">
            <v>-5302.57695519693</v>
          </cell>
          <cell r="F233">
            <v>-4277.43868401113</v>
          </cell>
          <cell r="G233">
            <v>-3181.04372745844</v>
          </cell>
          <cell r="H233">
            <v>-1995.5020611491</v>
          </cell>
          <cell r="I233">
            <v>-702.741894012158</v>
          </cell>
          <cell r="J233">
            <v>721.564203394422</v>
          </cell>
          <cell r="K233">
            <v>2300.28810508722</v>
          </cell>
          <cell r="L233">
            <v>4029.47684542689</v>
          </cell>
          <cell r="M233">
            <v>5927.61754047184</v>
          </cell>
          <cell r="N233">
            <v>8020.99211301218</v>
          </cell>
          <cell r="O233">
            <v>10321.6126140263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-2380.35085536816</v>
          </cell>
          <cell r="B234">
            <v>-7042.04365987214</v>
          </cell>
          <cell r="C234">
            <v>-8218.37337801176</v>
          </cell>
          <cell r="D234">
            <v>-7391.56756218666</v>
          </cell>
          <cell r="E234">
            <v>-6530.4843430474</v>
          </cell>
          <cell r="F234">
            <v>-5610.07907623677</v>
          </cell>
          <cell r="G234">
            <v>-4625.42649164919</v>
          </cell>
          <cell r="H234">
            <v>-3563.92075995347</v>
          </cell>
          <cell r="I234">
            <v>-2394.27332347968</v>
          </cell>
          <cell r="J234">
            <v>-1109.12120962701</v>
          </cell>
          <cell r="K234">
            <v>307.214083841932</v>
          </cell>
          <cell r="L234">
            <v>1858.19476183405</v>
          </cell>
          <cell r="M234">
            <v>3555.65127616245</v>
          </cell>
          <cell r="N234">
            <v>5426.02119481271</v>
          </cell>
          <cell r="O234">
            <v>7493.49541507426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-2465.60228233584</v>
          </cell>
          <cell r="B235">
            <v>-7382.27241933821</v>
          </cell>
          <cell r="C235">
            <v>-8626.71014527584</v>
          </cell>
          <cell r="D235">
            <v>-7828.47885289131</v>
          </cell>
          <cell r="E235">
            <v>-7000.54300201411</v>
          </cell>
          <cell r="F235">
            <v>-6114.61875298647</v>
          </cell>
          <cell r="G235">
            <v>-5165.69999312902</v>
          </cell>
          <cell r="H235">
            <v>-4137.57993893971</v>
          </cell>
          <cell r="I235">
            <v>-3018.37757362591</v>
          </cell>
          <cell r="J235">
            <v>-1777.0683329071</v>
          </cell>
          <cell r="K235">
            <v>-390.289368123574</v>
          </cell>
          <cell r="L235">
            <v>1128.88927186051</v>
          </cell>
          <cell r="M235">
            <v>2782.53351049605</v>
          </cell>
          <cell r="N235">
            <v>4597.02666591411</v>
          </cell>
          <cell r="O235">
            <v>6598.11545027091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-2308.7195063756</v>
          </cell>
          <cell r="B236">
            <v>-6770.01386638735</v>
          </cell>
          <cell r="C236">
            <v>-7906.26226042428</v>
          </cell>
          <cell r="D236">
            <v>-7059.45883728231</v>
          </cell>
          <cell r="E236">
            <v>-6167.20158470644</v>
          </cell>
          <cell r="F236">
            <v>-5210.44444269143</v>
          </cell>
          <cell r="G236">
            <v>-4187.62468963848</v>
          </cell>
          <cell r="H236">
            <v>-3085.18604846341</v>
          </cell>
          <cell r="I236">
            <v>-1874.95349322099</v>
          </cell>
          <cell r="J236">
            <v>-524.273033125239</v>
          </cell>
          <cell r="K236">
            <v>953.846712270002</v>
          </cell>
          <cell r="L236">
            <v>2563.28783434596</v>
          </cell>
          <cell r="M236">
            <v>4334.87234456022</v>
          </cell>
          <cell r="N236">
            <v>6288.65267463112</v>
          </cell>
          <cell r="O236">
            <v>8434.01213437431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-2311.3138820974</v>
          </cell>
          <cell r="B237">
            <v>-6787.56707077499</v>
          </cell>
          <cell r="C237">
            <v>-7932.89684593039</v>
          </cell>
          <cell r="D237">
            <v>-7098.75951918384</v>
          </cell>
          <cell r="E237">
            <v>-6197.24300908854</v>
          </cell>
          <cell r="F237">
            <v>-5244.07301505122</v>
          </cell>
          <cell r="G237">
            <v>-4232.58526822046</v>
          </cell>
          <cell r="H237">
            <v>-3142.0480793022</v>
          </cell>
          <cell r="I237">
            <v>-1925.39502611996</v>
          </cell>
          <cell r="J237">
            <v>-585.477079236749</v>
          </cell>
          <cell r="K237">
            <v>879.062929398659</v>
          </cell>
          <cell r="L237">
            <v>2494.23544004229</v>
          </cell>
          <cell r="M237">
            <v>4260.41906934682</v>
          </cell>
          <cell r="N237">
            <v>6211.38028737442</v>
          </cell>
          <cell r="O237">
            <v>8370.55311903858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-2495.0425634649</v>
          </cell>
          <cell r="B238">
            <v>-7493.66028525762</v>
          </cell>
          <cell r="C238">
            <v>-8758.84644361101</v>
          </cell>
          <cell r="D238">
            <v>-7976.97322237798</v>
          </cell>
          <cell r="E238">
            <v>-7158.58722447819</v>
          </cell>
          <cell r="F238">
            <v>-6282.58907564403</v>
          </cell>
          <cell r="G238">
            <v>-5345.31545719768</v>
          </cell>
          <cell r="H238">
            <v>-4337.51177277436</v>
          </cell>
          <cell r="I238">
            <v>-3220.41036305391</v>
          </cell>
          <cell r="J238">
            <v>-1988.95579768012</v>
          </cell>
          <cell r="K238">
            <v>-638.838945451462</v>
          </cell>
          <cell r="L238">
            <v>844.43545187082</v>
          </cell>
          <cell r="M238">
            <v>2477.55456184131</v>
          </cell>
          <cell r="N238">
            <v>4272.40854245933</v>
          </cell>
          <cell r="O238">
            <v>6241.15825828652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-2325.22869008546</v>
          </cell>
          <cell r="B239">
            <v>-6839.92360094858</v>
          </cell>
          <cell r="C239">
            <v>-7995.32936848537</v>
          </cell>
          <cell r="D239">
            <v>-7171.14589245117</v>
          </cell>
          <cell r="E239">
            <v>-6294.96194780484</v>
          </cell>
          <cell r="F239">
            <v>-5362.47426744107</v>
          </cell>
          <cell r="G239">
            <v>-4365.20571536591</v>
          </cell>
          <cell r="H239">
            <v>-3283.59896316793</v>
          </cell>
          <cell r="I239">
            <v>-2088.0639988325</v>
          </cell>
          <cell r="J239">
            <v>-766.340022525321</v>
          </cell>
          <cell r="K239">
            <v>677.565156032238</v>
          </cell>
          <cell r="L239">
            <v>2267.1221633429</v>
          </cell>
          <cell r="M239">
            <v>4024.10120464372</v>
          </cell>
          <cell r="N239">
            <v>5959.95455929025</v>
          </cell>
          <cell r="O239">
            <v>8090.95553121885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-2515.72585606364</v>
          </cell>
          <cell r="B240">
            <v>-7563.11253578644</v>
          </cell>
          <cell r="C240">
            <v>-8824.67670800048</v>
          </cell>
          <cell r="D240">
            <v>-8043.26935421257</v>
          </cell>
          <cell r="E240">
            <v>-7228.8307690941</v>
          </cell>
          <cell r="F240">
            <v>-6361.48296452253</v>
          </cell>
          <cell r="G240">
            <v>-5432.52943313886</v>
          </cell>
          <cell r="H240">
            <v>-4430.09935781203</v>
          </cell>
          <cell r="I240">
            <v>-3330.93586331793</v>
          </cell>
          <cell r="J240">
            <v>-2122.36598166603</v>
          </cell>
          <cell r="K240">
            <v>-790.819721576923</v>
          </cell>
          <cell r="L240">
            <v>674.759226320108</v>
          </cell>
          <cell r="M240">
            <v>2273.27166757265</v>
          </cell>
          <cell r="N240">
            <v>4055.50954000795</v>
          </cell>
          <cell r="O240">
            <v>6004.94714576917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-2125.09070491493</v>
          </cell>
          <cell r="B241">
            <v>-6071.79868486655</v>
          </cell>
          <cell r="C241">
            <v>-7099.80773765954</v>
          </cell>
          <cell r="D241">
            <v>-6207.89846383919</v>
          </cell>
          <cell r="E241">
            <v>-5246.67622031555</v>
          </cell>
          <cell r="F241">
            <v>-4226.18258524619</v>
          </cell>
          <cell r="G241">
            <v>-3128.08340441859</v>
          </cell>
          <cell r="H241">
            <v>-1933.62541344496</v>
          </cell>
          <cell r="I241">
            <v>-610.044489952428</v>
          </cell>
          <cell r="J241">
            <v>848.751416082786</v>
          </cell>
          <cell r="K241">
            <v>2440.07116496909</v>
          </cell>
          <cell r="L241">
            <v>4197.11547346355</v>
          </cell>
          <cell r="M241">
            <v>6117.37992435419</v>
          </cell>
          <cell r="N241">
            <v>8227.93441561095</v>
          </cell>
          <cell r="O241">
            <v>10550.07161525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-2243.77157076307</v>
          </cell>
          <cell r="B242">
            <v>-6517.63232849516</v>
          </cell>
          <cell r="C242">
            <v>-7609.25171118843</v>
          </cell>
          <cell r="D242">
            <v>-6744.77719283922</v>
          </cell>
          <cell r="E242">
            <v>-5832.16061655654</v>
          </cell>
          <cell r="F242">
            <v>-4849.80067973715</v>
          </cell>
          <cell r="G242">
            <v>-3802.96324665947</v>
          </cell>
          <cell r="H242">
            <v>-2674.15435940814</v>
          </cell>
          <cell r="I242">
            <v>-1429.03081369994</v>
          </cell>
          <cell r="J242">
            <v>-50.263119199615</v>
          </cell>
          <cell r="K242">
            <v>1450.39255705629</v>
          </cell>
          <cell r="L242">
            <v>3104.89941366082</v>
          </cell>
          <cell r="M242">
            <v>4933.01957964657</v>
          </cell>
          <cell r="N242">
            <v>6931.21721226863</v>
          </cell>
          <cell r="O242">
            <v>9134.49102084796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-2326.03860240883</v>
          </cell>
          <cell r="B243">
            <v>-6848.73838445864</v>
          </cell>
          <cell r="C243">
            <v>-8008.75164486702</v>
          </cell>
          <cell r="D243">
            <v>-7174.80510241667</v>
          </cell>
          <cell r="E243">
            <v>-6269.68636428292</v>
          </cell>
          <cell r="F243">
            <v>-5328.66707589392</v>
          </cell>
          <cell r="G243">
            <v>-4326.98110453251</v>
          </cell>
          <cell r="H243">
            <v>-3228.78413337676</v>
          </cell>
          <cell r="I243">
            <v>-2028.57942064356</v>
          </cell>
          <cell r="J243">
            <v>-710.761291758563</v>
          </cell>
          <cell r="K243">
            <v>738.699204345939</v>
          </cell>
          <cell r="L243">
            <v>2315.97405679654</v>
          </cell>
          <cell r="M243">
            <v>4057.07711206701</v>
          </cell>
          <cell r="N243">
            <v>5988.57196149434</v>
          </cell>
          <cell r="O243">
            <v>8109.77270876284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-2363.62373135942</v>
          </cell>
          <cell r="B244">
            <v>-6996.37464562709</v>
          </cell>
          <cell r="C244">
            <v>-8181.65671444464</v>
          </cell>
          <cell r="D244">
            <v>-7352.70394562764</v>
          </cell>
          <cell r="E244">
            <v>-6479.09470262734</v>
          </cell>
          <cell r="F244">
            <v>-5559.41960230891</v>
          </cell>
          <cell r="G244">
            <v>-4572.08920119402</v>
          </cell>
          <cell r="H244">
            <v>-3499.86504220033</v>
          </cell>
          <cell r="I244">
            <v>-2319.63106487824</v>
          </cell>
          <cell r="J244">
            <v>-1020.23010169534</v>
          </cell>
          <cell r="K244">
            <v>399.133160653042</v>
          </cell>
          <cell r="L244">
            <v>1962.44530990224</v>
          </cell>
          <cell r="M244">
            <v>3689.90076749593</v>
          </cell>
          <cell r="N244">
            <v>5583.7532877921</v>
          </cell>
          <cell r="O244">
            <v>7677.65486586761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-2179.77996632146</v>
          </cell>
          <cell r="B245">
            <v>-6274.88000208167</v>
          </cell>
          <cell r="C245">
            <v>-7342.52192344412</v>
          </cell>
          <cell r="D245">
            <v>-6451.19864708171</v>
          </cell>
          <cell r="E245">
            <v>-5502.56473793166</v>
          </cell>
          <cell r="F245">
            <v>-4490.39953153002</v>
          </cell>
          <cell r="G245">
            <v>-3410.048777325</v>
          </cell>
          <cell r="H245">
            <v>-2237.4666659987</v>
          </cell>
          <cell r="I245">
            <v>-946.296943469962</v>
          </cell>
          <cell r="J245">
            <v>455.935827389003</v>
          </cell>
          <cell r="K245">
            <v>1995.54760538004</v>
          </cell>
          <cell r="L245">
            <v>3697.32262436019</v>
          </cell>
          <cell r="M245">
            <v>5564.68825665859</v>
          </cell>
          <cell r="N245">
            <v>7618.25169999103</v>
          </cell>
          <cell r="O245">
            <v>9875.70317790738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-2163.37893874179</v>
          </cell>
          <cell r="B246">
            <v>-6219.90637620111</v>
          </cell>
          <cell r="C246">
            <v>-7286.98249042466</v>
          </cell>
          <cell r="D246">
            <v>-6397.57584764612</v>
          </cell>
          <cell r="E246">
            <v>-5441.04330307397</v>
          </cell>
          <cell r="F246">
            <v>-4421.83711907865</v>
          </cell>
          <cell r="G246">
            <v>-3332.83330242299</v>
          </cell>
          <cell r="H246">
            <v>-2161.96650804506</v>
          </cell>
          <cell r="I246">
            <v>-862.061365502257</v>
          </cell>
          <cell r="J246">
            <v>559.106260034287</v>
          </cell>
          <cell r="K246">
            <v>2115.86010914029</v>
          </cell>
          <cell r="L246">
            <v>3833.87569541175</v>
          </cell>
          <cell r="M246">
            <v>5723.74386445117</v>
          </cell>
          <cell r="N246">
            <v>7811.1614219052</v>
          </cell>
          <cell r="O246">
            <v>10100.4063612466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-2550.30058054736</v>
          </cell>
          <cell r="B247">
            <v>-7692.49304808856</v>
          </cell>
          <cell r="C247">
            <v>-8982.76259602571</v>
          </cell>
          <cell r="D247">
            <v>-8210.56067638549</v>
          </cell>
          <cell r="E247">
            <v>-7406.03778144862</v>
          </cell>
          <cell r="F247">
            <v>-6548.14712745807</v>
          </cell>
          <cell r="G247">
            <v>-5643.03289540896</v>
          </cell>
          <cell r="H247">
            <v>-4645.41020896284</v>
          </cell>
          <cell r="I247">
            <v>-3550.55042887896</v>
          </cell>
          <cell r="J247">
            <v>-2349.55874324647</v>
          </cell>
          <cell r="K247">
            <v>-1037.89848864977</v>
          </cell>
          <cell r="L247">
            <v>410.477461112352</v>
          </cell>
          <cell r="M247">
            <v>1999.87052255697</v>
          </cell>
          <cell r="N247">
            <v>3760.12804068175</v>
          </cell>
          <cell r="O247">
            <v>5688.03014010061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-2245.35051054341</v>
          </cell>
          <cell r="B248">
            <v>-6534.58969052758</v>
          </cell>
          <cell r="C248">
            <v>-7631.29381437997</v>
          </cell>
          <cell r="D248">
            <v>-6755.38906480223</v>
          </cell>
          <cell r="E248">
            <v>-5832.78837942047</v>
          </cell>
          <cell r="F248">
            <v>-4850.47788659251</v>
          </cell>
          <cell r="G248">
            <v>-3802.3133421086</v>
          </cell>
          <cell r="H248">
            <v>-2676.24209641969</v>
          </cell>
          <cell r="I248">
            <v>-1432.39415583953</v>
          </cell>
          <cell r="J248">
            <v>-73.7897438305663</v>
          </cell>
          <cell r="K248">
            <v>1417.36349503227</v>
          </cell>
          <cell r="L248">
            <v>3074.52362042174</v>
          </cell>
          <cell r="M248">
            <v>4896.67349215498</v>
          </cell>
          <cell r="N248">
            <v>6885.39824724032</v>
          </cell>
          <cell r="O248">
            <v>9078.20554852207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-2218.84111629643</v>
          </cell>
          <cell r="B249">
            <v>-6432.41153454104</v>
          </cell>
          <cell r="C249">
            <v>-7517.36164632401</v>
          </cell>
          <cell r="D249">
            <v>-6648.08817129488</v>
          </cell>
          <cell r="E249">
            <v>-5724.727341683</v>
          </cell>
          <cell r="F249">
            <v>-4744.1598668406</v>
          </cell>
          <cell r="G249">
            <v>-3696.42594634178</v>
          </cell>
          <cell r="H249">
            <v>-2552.99395286022</v>
          </cell>
          <cell r="I249">
            <v>-1293.83873825866</v>
          </cell>
          <cell r="J249">
            <v>90.2257853234099</v>
          </cell>
          <cell r="K249">
            <v>1612.52237615154</v>
          </cell>
          <cell r="L249">
            <v>3289.64955618452</v>
          </cell>
          <cell r="M249">
            <v>5126.93792848349</v>
          </cell>
          <cell r="N249">
            <v>7143.54727982311</v>
          </cell>
          <cell r="O249">
            <v>9369.44175512795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-2294.96425913869</v>
          </cell>
          <cell r="B250">
            <v>-6723.19609907347</v>
          </cell>
          <cell r="C250">
            <v>-7855.99175012997</v>
          </cell>
          <cell r="D250">
            <v>-7000.41736704587</v>
          </cell>
          <cell r="E250">
            <v>-6097.67798328587</v>
          </cell>
          <cell r="F250">
            <v>-5127.99265740213</v>
          </cell>
          <cell r="G250">
            <v>-4086.13406744356</v>
          </cell>
          <cell r="H250">
            <v>-2963.76752186482</v>
          </cell>
          <cell r="I250">
            <v>-1748.55858766192</v>
          </cell>
          <cell r="J250">
            <v>-409.06058489592</v>
          </cell>
          <cell r="K250">
            <v>1066.01268488218</v>
          </cell>
          <cell r="L250">
            <v>2687.6016923052</v>
          </cell>
          <cell r="M250">
            <v>4461.65719933683</v>
          </cell>
          <cell r="N250">
            <v>6416.41532200345</v>
          </cell>
          <cell r="O250">
            <v>8565.58450310565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-2335.34069639653</v>
          </cell>
          <cell r="B251">
            <v>-6878.69085184963</v>
          </cell>
          <cell r="C251">
            <v>-8043.86694169086</v>
          </cell>
          <cell r="D251">
            <v>-7208.8810165883</v>
          </cell>
          <cell r="E251">
            <v>-6330.59010576808</v>
          </cell>
          <cell r="F251">
            <v>-5405.37878224164</v>
          </cell>
          <cell r="G251">
            <v>-4405.31206991028</v>
          </cell>
          <cell r="H251">
            <v>-3303.09679639255</v>
          </cell>
          <cell r="I251">
            <v>-2109.20687947306</v>
          </cell>
          <cell r="J251">
            <v>-810.074101431647</v>
          </cell>
          <cell r="K251">
            <v>644.779661938373</v>
          </cell>
          <cell r="L251">
            <v>2241.27714655825</v>
          </cell>
          <cell r="M251">
            <v>3987.31265997847</v>
          </cell>
          <cell r="N251">
            <v>5914.8557501428</v>
          </cell>
          <cell r="O251">
            <v>8024.13125076124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-2389.87841880825</v>
          </cell>
          <cell r="B252">
            <v>-7077.20458870986</v>
          </cell>
          <cell r="C252">
            <v>-8245.68769987206</v>
          </cell>
          <cell r="D252">
            <v>-7426.61090641742</v>
          </cell>
          <cell r="E252">
            <v>-6575.90481874944</v>
          </cell>
          <cell r="F252">
            <v>-5655.21726534653</v>
          </cell>
          <cell r="G252">
            <v>-4669.66835556661</v>
          </cell>
          <cell r="H252">
            <v>-3616.55659786866</v>
          </cell>
          <cell r="I252">
            <v>-2461.29457440218</v>
          </cell>
          <cell r="J252">
            <v>-1186.37574917133</v>
          </cell>
          <cell r="K252">
            <v>234.668433078679</v>
          </cell>
          <cell r="L252">
            <v>1780.54397869816</v>
          </cell>
          <cell r="M252">
            <v>3463.33067471647</v>
          </cell>
          <cell r="N252">
            <v>5326.92596662284</v>
          </cell>
          <cell r="O252">
            <v>7391.38439547393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-2396.33466057082</v>
          </cell>
          <cell r="B253">
            <v>-7111.06959679574</v>
          </cell>
          <cell r="C253">
            <v>-8293.84367952773</v>
          </cell>
          <cell r="D253">
            <v>-7462.43316273426</v>
          </cell>
          <cell r="E253">
            <v>-6592.45275685259</v>
          </cell>
          <cell r="F253">
            <v>-5676.60830275052</v>
          </cell>
          <cell r="G253">
            <v>-4701.49543978638</v>
          </cell>
          <cell r="H253">
            <v>-3622.31139630838</v>
          </cell>
          <cell r="I253">
            <v>-2450.05620868943</v>
          </cell>
          <cell r="J253">
            <v>-1167.67583628439</v>
          </cell>
          <cell r="K253">
            <v>234.123670971515</v>
          </cell>
          <cell r="L253">
            <v>1776.68888893189</v>
          </cell>
          <cell r="M253">
            <v>3478.95358099024</v>
          </cell>
          <cell r="N253">
            <v>5351.42252862077</v>
          </cell>
          <cell r="O253">
            <v>7405.57902626402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-2229.22975559714</v>
          </cell>
          <cell r="B254">
            <v>-6464.21233703982</v>
          </cell>
          <cell r="C254">
            <v>-7549.84202006841</v>
          </cell>
          <cell r="D254">
            <v>-6687.60101535743</v>
          </cell>
          <cell r="E254">
            <v>-5761.12008129786</v>
          </cell>
          <cell r="F254">
            <v>-4769.68017566047</v>
          </cell>
          <cell r="G254">
            <v>-3718.19891940303</v>
          </cell>
          <cell r="H254">
            <v>-2581.7671688929</v>
          </cell>
          <cell r="I254">
            <v>-1329.95666969527</v>
          </cell>
          <cell r="J254">
            <v>58.244585466867</v>
          </cell>
          <cell r="K254">
            <v>1571.68070071588</v>
          </cell>
          <cell r="L254">
            <v>3239.13078554205</v>
          </cell>
          <cell r="M254">
            <v>5076.11397188564</v>
          </cell>
          <cell r="N254">
            <v>7099.52161454205</v>
          </cell>
          <cell r="O254">
            <v>9332.13456064173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-2377.2056568606</v>
          </cell>
          <cell r="B255">
            <v>-7040.32342321359</v>
          </cell>
          <cell r="C255">
            <v>-8226.800524099</v>
          </cell>
          <cell r="D255">
            <v>-7407.76744484562</v>
          </cell>
          <cell r="E255">
            <v>-6535.87357052929</v>
          </cell>
          <cell r="F255">
            <v>-5609.38164995075</v>
          </cell>
          <cell r="G255">
            <v>-4616.12261626661</v>
          </cell>
          <cell r="H255">
            <v>-3549.72920763654</v>
          </cell>
          <cell r="I255">
            <v>-2388.24407405234</v>
          </cell>
          <cell r="J255">
            <v>-1110.00744642894</v>
          </cell>
          <cell r="K255">
            <v>307.143181676476</v>
          </cell>
          <cell r="L255">
            <v>1867.8238698355</v>
          </cell>
          <cell r="M255">
            <v>3573.55147770841</v>
          </cell>
          <cell r="N255">
            <v>5453.9862153765</v>
          </cell>
          <cell r="O255">
            <v>7512.65100321116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-2459.4947370351</v>
          </cell>
          <cell r="B256">
            <v>-7356.9685216966</v>
          </cell>
          <cell r="C256">
            <v>-8595.20319781055</v>
          </cell>
          <cell r="D256">
            <v>-7788.98330812712</v>
          </cell>
          <cell r="E256">
            <v>-6938.77362942768</v>
          </cell>
          <cell r="F256">
            <v>-6042.03172813119</v>
          </cell>
          <cell r="G256">
            <v>-5089.65376295958</v>
          </cell>
          <cell r="H256">
            <v>-4046.3163381143</v>
          </cell>
          <cell r="I256">
            <v>-2908.02635748376</v>
          </cell>
          <cell r="J256">
            <v>-1662.00309644749</v>
          </cell>
          <cell r="K256">
            <v>-295.627222201112</v>
          </cell>
          <cell r="L256">
            <v>1211.86092895838</v>
          </cell>
          <cell r="M256">
            <v>2866.67369325812</v>
          </cell>
          <cell r="N256">
            <v>4686.28670006915</v>
          </cell>
          <cell r="O256">
            <v>6690.74003960234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-2341.18563238561</v>
          </cell>
          <cell r="B257">
            <v>-6892.67101111756</v>
          </cell>
          <cell r="C257">
            <v>-8041.26950296684</v>
          </cell>
          <cell r="D257">
            <v>-7196.68024974871</v>
          </cell>
          <cell r="E257">
            <v>-6313.12887435734</v>
          </cell>
          <cell r="F257">
            <v>-5371.57748526502</v>
          </cell>
          <cell r="G257">
            <v>-4362.9041586519</v>
          </cell>
          <cell r="H257">
            <v>-3258.65328069896</v>
          </cell>
          <cell r="I257">
            <v>-2051.67154613476</v>
          </cell>
          <cell r="J257">
            <v>-737.145634526778</v>
          </cell>
          <cell r="K257">
            <v>705.439903419687</v>
          </cell>
          <cell r="L257">
            <v>2303.68877298755</v>
          </cell>
          <cell r="M257">
            <v>4075.70589761717</v>
          </cell>
          <cell r="N257">
            <v>6018.81158255429</v>
          </cell>
          <cell r="O257">
            <v>8162.12652551216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-2118.18914540558</v>
          </cell>
          <cell r="B258">
            <v>-6034.41480930753</v>
          </cell>
          <cell r="C258">
            <v>-7045.17881194098</v>
          </cell>
          <cell r="D258">
            <v>-6141.15721231164</v>
          </cell>
          <cell r="E258">
            <v>-5170.24055778401</v>
          </cell>
          <cell r="F258">
            <v>-4135.19712391559</v>
          </cell>
          <cell r="G258">
            <v>-3031.50957401988</v>
          </cell>
          <cell r="H258">
            <v>-1828.91561261372</v>
          </cell>
          <cell r="I258">
            <v>-497.29283569076</v>
          </cell>
          <cell r="J258">
            <v>964.940703598938</v>
          </cell>
          <cell r="K258">
            <v>2549.44751512662</v>
          </cell>
          <cell r="L258">
            <v>4280.45640556995</v>
          </cell>
          <cell r="M258">
            <v>6204.24436069707</v>
          </cell>
          <cell r="N258">
            <v>8332.81342032162</v>
          </cell>
          <cell r="O258">
            <v>10683.799380733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-2147.58159148111</v>
          </cell>
          <cell r="B259">
            <v>-6149.56181689323</v>
          </cell>
          <cell r="C259">
            <v>-7186.46839836847</v>
          </cell>
          <cell r="D259">
            <v>-6307.17742037315</v>
          </cell>
          <cell r="E259">
            <v>-5356.69284847153</v>
          </cell>
          <cell r="F259">
            <v>-4345.37354763306</v>
          </cell>
          <cell r="G259">
            <v>-3250.63140777138</v>
          </cell>
          <cell r="H259">
            <v>-2063.40634052145</v>
          </cell>
          <cell r="I259">
            <v>-764.512362110722</v>
          </cell>
          <cell r="J259">
            <v>664.552731864651</v>
          </cell>
          <cell r="K259">
            <v>2242.81863037181</v>
          </cell>
          <cell r="L259">
            <v>3986.49085972607</v>
          </cell>
          <cell r="M259">
            <v>5889.48054665841</v>
          </cell>
          <cell r="N259">
            <v>7982.93017582743</v>
          </cell>
          <cell r="O259">
            <v>10276.9217580386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-2228.57651882369</v>
          </cell>
          <cell r="B260">
            <v>-6469.13912156512</v>
          </cell>
          <cell r="C260">
            <v>-7545.64467215638</v>
          </cell>
          <cell r="D260">
            <v>-6658.14811335895</v>
          </cell>
          <cell r="E260">
            <v>-5735.56345397724</v>
          </cell>
          <cell r="F260">
            <v>-4757.29402229459</v>
          </cell>
          <cell r="G260">
            <v>-3714.71073961917</v>
          </cell>
          <cell r="H260">
            <v>-2575.84757655793</v>
          </cell>
          <cell r="I260">
            <v>-1310.70775806947</v>
          </cell>
          <cell r="J260">
            <v>74.8853128676776</v>
          </cell>
          <cell r="K260">
            <v>1591.71349417902</v>
          </cell>
          <cell r="L260">
            <v>3268.75754797269</v>
          </cell>
          <cell r="M260">
            <v>5103.22117788386</v>
          </cell>
          <cell r="N260">
            <v>7117.75244013154</v>
          </cell>
          <cell r="O260">
            <v>9353.06524627926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-2521.50939429817</v>
          </cell>
          <cell r="B261">
            <v>-7581.31270192199</v>
          </cell>
          <cell r="C261">
            <v>-8838.84215953356</v>
          </cell>
          <cell r="D261">
            <v>-8058.06534958128</v>
          </cell>
          <cell r="E261">
            <v>-7237.85622315025</v>
          </cell>
          <cell r="F261">
            <v>-6368.60650566461</v>
          </cell>
          <cell r="G261">
            <v>-5432.59051369344</v>
          </cell>
          <cell r="H261">
            <v>-4412.31960387106</v>
          </cell>
          <cell r="I261">
            <v>-3299.26439991587</v>
          </cell>
          <cell r="J261">
            <v>-2094.3968061841</v>
          </cell>
          <cell r="K261">
            <v>-765.777572735896</v>
          </cell>
          <cell r="L261">
            <v>698.20889670792</v>
          </cell>
          <cell r="M261">
            <v>2301.57774369574</v>
          </cell>
          <cell r="N261">
            <v>4074.26450792832</v>
          </cell>
          <cell r="O261">
            <v>6027.50724418779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-2527.5618079899</v>
          </cell>
          <cell r="B262">
            <v>-7619.86893247928</v>
          </cell>
          <cell r="C262">
            <v>-8902.33263582717</v>
          </cell>
          <cell r="D262">
            <v>-8122.45727694388</v>
          </cell>
          <cell r="E262">
            <v>-7305.96664015939</v>
          </cell>
          <cell r="F262">
            <v>-6449.22279635754</v>
          </cell>
          <cell r="G262">
            <v>-5521.76032470063</v>
          </cell>
          <cell r="H262">
            <v>-4524.35157041443</v>
          </cell>
          <cell r="I262">
            <v>-3427.85492878222</v>
          </cell>
          <cell r="J262">
            <v>-2220.93735382027</v>
          </cell>
          <cell r="K262">
            <v>-900.857419410582</v>
          </cell>
          <cell r="L262">
            <v>557.259162335579</v>
          </cell>
          <cell r="M262">
            <v>2176.69491053657</v>
          </cell>
          <cell r="N262">
            <v>3944.67306487058</v>
          </cell>
          <cell r="O262">
            <v>5867.41202404133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-2234.2900387922</v>
          </cell>
          <cell r="B263">
            <v>-6488.25352162863</v>
          </cell>
          <cell r="C263">
            <v>-7584.05653193976</v>
          </cell>
          <cell r="D263">
            <v>-6712.98138730092</v>
          </cell>
          <cell r="E263">
            <v>-5779.53211887498</v>
          </cell>
          <cell r="F263">
            <v>-4784.16752821103</v>
          </cell>
          <cell r="G263">
            <v>-3735.71269297602</v>
          </cell>
          <cell r="H263">
            <v>-2589.97032399792</v>
          </cell>
          <cell r="I263">
            <v>-1341.48669356732</v>
          </cell>
          <cell r="J263">
            <v>19.9643497383921</v>
          </cell>
          <cell r="K263">
            <v>1528.55065504082</v>
          </cell>
          <cell r="L263">
            <v>3174.19039499565</v>
          </cell>
          <cell r="M263">
            <v>4988.59935457877</v>
          </cell>
          <cell r="N263">
            <v>7002.52151564022</v>
          </cell>
          <cell r="O263">
            <v>9219.72782276024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-2155.44912458353</v>
          </cell>
          <cell r="B264">
            <v>-6166.83987316325</v>
          </cell>
          <cell r="C264">
            <v>-7204.84816622666</v>
          </cell>
          <cell r="D264">
            <v>-6302.48844232965</v>
          </cell>
          <cell r="E264">
            <v>-5348.75002447686</v>
          </cell>
          <cell r="F264">
            <v>-4320.15170858638</v>
          </cell>
          <cell r="G264">
            <v>-3226.41840983707</v>
          </cell>
          <cell r="H264">
            <v>-2045.91874347003</v>
          </cell>
          <cell r="I264">
            <v>-745.96986339286</v>
          </cell>
          <cell r="J264">
            <v>676.259934004771</v>
          </cell>
          <cell r="K264">
            <v>2239.85648328436</v>
          </cell>
          <cell r="L264">
            <v>3978.04464609087</v>
          </cell>
          <cell r="M264">
            <v>5875.40784546301</v>
          </cell>
          <cell r="N264">
            <v>7962.50645939734</v>
          </cell>
          <cell r="O264">
            <v>10257.9945749258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-2300.89814800416</v>
          </cell>
          <cell r="B265">
            <v>-6749.2600356112</v>
          </cell>
          <cell r="C265">
            <v>-7885.08445043964</v>
          </cell>
          <cell r="D265">
            <v>-7042.80586001487</v>
          </cell>
          <cell r="E265">
            <v>-6151.68263666034</v>
          </cell>
          <cell r="F265">
            <v>-5201.95467781618</v>
          </cell>
          <cell r="G265">
            <v>-4178.55449196007</v>
          </cell>
          <cell r="H265">
            <v>-3072.07937402491</v>
          </cell>
          <cell r="I265">
            <v>-1849.35557362512</v>
          </cell>
          <cell r="J265">
            <v>-504.684078744588</v>
          </cell>
          <cell r="K265">
            <v>964.741584719337</v>
          </cell>
          <cell r="L265">
            <v>2590.86669121295</v>
          </cell>
          <cell r="M265">
            <v>4378.89373829899</v>
          </cell>
          <cell r="N265">
            <v>6348.50621607978</v>
          </cell>
          <cell r="O265">
            <v>8518.07375439697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-2218.65752261305</v>
          </cell>
          <cell r="B266">
            <v>-6432.78466262826</v>
          </cell>
          <cell r="C266">
            <v>-7523.51512789315</v>
          </cell>
          <cell r="D266">
            <v>-6659.78796923241</v>
          </cell>
          <cell r="E266">
            <v>-5735.39168792389</v>
          </cell>
          <cell r="F266">
            <v>-4742.72458073054</v>
          </cell>
          <cell r="G266">
            <v>-3674.43347701783</v>
          </cell>
          <cell r="H266">
            <v>-2517.51865094631</v>
          </cell>
          <cell r="I266">
            <v>-1249.21653286286</v>
          </cell>
          <cell r="J266">
            <v>144.159906165025</v>
          </cell>
          <cell r="K266">
            <v>1678.29574419517</v>
          </cell>
          <cell r="L266">
            <v>3358.67853718641</v>
          </cell>
          <cell r="M266">
            <v>5216.21920470515</v>
          </cell>
          <cell r="N266">
            <v>7254.66636364602</v>
          </cell>
          <cell r="O266">
            <v>9509.09504366807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-2499.71158752486</v>
          </cell>
          <cell r="B267">
            <v>-7503.26797881172</v>
          </cell>
          <cell r="C267">
            <v>-8763.53076447028</v>
          </cell>
          <cell r="D267">
            <v>-7988.31625454981</v>
          </cell>
          <cell r="E267">
            <v>-7159.80299447573</v>
          </cell>
          <cell r="F267">
            <v>-6285.6199070708</v>
          </cell>
          <cell r="G267">
            <v>-5356.22019892389</v>
          </cell>
          <cell r="H267">
            <v>-4345.92792590744</v>
          </cell>
          <cell r="I267">
            <v>-3245.42688512149</v>
          </cell>
          <cell r="J267">
            <v>-2031.5482640469</v>
          </cell>
          <cell r="K267">
            <v>-707.467927713251</v>
          </cell>
          <cell r="L267">
            <v>767.663589208376</v>
          </cell>
          <cell r="M267">
            <v>2387.89132689245</v>
          </cell>
          <cell r="N267">
            <v>4171.74093350615</v>
          </cell>
          <cell r="O267">
            <v>6133.01082320287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-2464.69408946775</v>
          </cell>
          <cell r="B268">
            <v>-7369.26162514268</v>
          </cell>
          <cell r="C268">
            <v>-8605.86766926061</v>
          </cell>
          <cell r="D268">
            <v>-7814.05234391656</v>
          </cell>
          <cell r="E268">
            <v>-6972.38786213652</v>
          </cell>
          <cell r="F268">
            <v>-6080.74450300189</v>
          </cell>
          <cell r="G268">
            <v>-5137.44305532288</v>
          </cell>
          <cell r="H268">
            <v>-4115.6499176569</v>
          </cell>
          <cell r="I268">
            <v>-2989.27694226249</v>
          </cell>
          <cell r="J268">
            <v>-1750.0474876941</v>
          </cell>
          <cell r="K268">
            <v>-395.908017132367</v>
          </cell>
          <cell r="L268">
            <v>1092.96913841374</v>
          </cell>
          <cell r="M268">
            <v>2729.4089377149</v>
          </cell>
          <cell r="N268">
            <v>4545.58665445028</v>
          </cell>
          <cell r="O268">
            <v>6539.98302564499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-2137.99007397054</v>
          </cell>
          <cell r="B269">
            <v>-6115.55432264437</v>
          </cell>
          <cell r="C269">
            <v>-7143.38452291644</v>
          </cell>
          <cell r="D269">
            <v>-6239.82394865041</v>
          </cell>
          <cell r="E269">
            <v>-5275.98983853146</v>
          </cell>
          <cell r="F269">
            <v>-4240.9526957049</v>
          </cell>
          <cell r="G269">
            <v>-3126.44236020971</v>
          </cell>
          <cell r="H269">
            <v>-1925.80381233334</v>
          </cell>
          <cell r="I269">
            <v>-608.522497394075</v>
          </cell>
          <cell r="J269">
            <v>831.972042171671</v>
          </cell>
          <cell r="K269">
            <v>2418.33651646092</v>
          </cell>
          <cell r="L269">
            <v>4165.1181769514</v>
          </cell>
          <cell r="M269">
            <v>6090.9210599258</v>
          </cell>
          <cell r="N269">
            <v>8215.89161219472</v>
          </cell>
          <cell r="O269">
            <v>10545.1680901697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-2365.88770146167</v>
          </cell>
          <cell r="B270">
            <v>-6985.08141525424</v>
          </cell>
          <cell r="C270">
            <v>-8151.71389847979</v>
          </cell>
          <cell r="D270">
            <v>-7332.68252627858</v>
          </cell>
          <cell r="E270">
            <v>-6462.87363334137</v>
          </cell>
          <cell r="F270">
            <v>-5537.3843009409</v>
          </cell>
          <cell r="G270">
            <v>-4551.2509112983</v>
          </cell>
          <cell r="H270">
            <v>-3473.35296855387</v>
          </cell>
          <cell r="I270">
            <v>-2299.05633753948</v>
          </cell>
          <cell r="J270">
            <v>-1004.8591756061</v>
          </cell>
          <cell r="K270">
            <v>423.848729215337</v>
          </cell>
          <cell r="L270">
            <v>1984.18345174813</v>
          </cell>
          <cell r="M270">
            <v>3714.30312727409</v>
          </cell>
          <cell r="N270">
            <v>5616.03170443608</v>
          </cell>
          <cell r="O270">
            <v>7723.88835525341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-2506.55169786049</v>
          </cell>
          <cell r="B271">
            <v>-7527.2632682199</v>
          </cell>
          <cell r="C271">
            <v>-8787.51504963552</v>
          </cell>
          <cell r="D271">
            <v>-7998.69922304719</v>
          </cell>
          <cell r="E271">
            <v>-7167.61014034826</v>
          </cell>
          <cell r="F271">
            <v>-6291.56437691512</v>
          </cell>
          <cell r="G271">
            <v>-5365.96161853142</v>
          </cell>
          <cell r="H271">
            <v>-4357.50560061985</v>
          </cell>
          <cell r="I271">
            <v>-3248.20994435768</v>
          </cell>
          <cell r="J271">
            <v>-2018.64008579079</v>
          </cell>
          <cell r="K271">
            <v>-674.49687977727</v>
          </cell>
          <cell r="L271">
            <v>790.674883448688</v>
          </cell>
          <cell r="M271">
            <v>2401.38040149392</v>
          </cell>
          <cell r="N271">
            <v>4174.93567761541</v>
          </cell>
          <cell r="O271">
            <v>6135.06055006509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-2232.76794018304</v>
          </cell>
          <cell r="B272">
            <v>-6483.84145934875</v>
          </cell>
          <cell r="C272">
            <v>-7567.74105152641</v>
          </cell>
          <cell r="D272">
            <v>-6698.62844021035</v>
          </cell>
          <cell r="E272">
            <v>-5790.00050899259</v>
          </cell>
          <cell r="F272">
            <v>-4820.31636795684</v>
          </cell>
          <cell r="G272">
            <v>-3761.11820541327</v>
          </cell>
          <cell r="H272">
            <v>-2605.8717231518</v>
          </cell>
          <cell r="I272">
            <v>-1343.39134093756</v>
          </cell>
          <cell r="J272">
            <v>46.3996326784773</v>
          </cell>
          <cell r="K272">
            <v>1570.96615123908</v>
          </cell>
          <cell r="L272">
            <v>3242.03892166487</v>
          </cell>
          <cell r="M272">
            <v>5082.35845328655</v>
          </cell>
          <cell r="N272">
            <v>7093.28062100493</v>
          </cell>
          <cell r="O272">
            <v>9307.10161903482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-2279.2435454251</v>
          </cell>
          <cell r="B273">
            <v>-6658.82684014451</v>
          </cell>
          <cell r="C273">
            <v>-7776.90605663665</v>
          </cell>
          <cell r="D273">
            <v>-6920.66453095091</v>
          </cell>
          <cell r="E273">
            <v>-6014.3033612466</v>
          </cell>
          <cell r="F273">
            <v>-5041.5914113065</v>
          </cell>
          <cell r="G273">
            <v>-4000.7790862688</v>
          </cell>
          <cell r="H273">
            <v>-2874.53112638933</v>
          </cell>
          <cell r="I273">
            <v>-1641.42885349771</v>
          </cell>
          <cell r="J273">
            <v>-291.428785394603</v>
          </cell>
          <cell r="K273">
            <v>1201.22361549741</v>
          </cell>
          <cell r="L273">
            <v>2827.16359177942</v>
          </cell>
          <cell r="M273">
            <v>4616.6149375852</v>
          </cell>
          <cell r="N273">
            <v>6588.32048996515</v>
          </cell>
          <cell r="O273">
            <v>8763.23553791374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-2171.75642938528</v>
          </cell>
          <cell r="B274">
            <v>-6258.53443300556</v>
          </cell>
          <cell r="C274">
            <v>-7325.89112982456</v>
          </cell>
          <cell r="D274">
            <v>-6450.60244108835</v>
          </cell>
          <cell r="E274">
            <v>-5509.50218697953</v>
          </cell>
          <cell r="F274">
            <v>-4500.62101022706</v>
          </cell>
          <cell r="G274">
            <v>-3412.31605087647</v>
          </cell>
          <cell r="H274">
            <v>-2246.36498965656</v>
          </cell>
          <cell r="I274">
            <v>-968.581221642022</v>
          </cell>
          <cell r="J274">
            <v>434.986929576271</v>
          </cell>
          <cell r="K274">
            <v>1994.24912667982</v>
          </cell>
          <cell r="L274">
            <v>3698.87021350897</v>
          </cell>
          <cell r="M274">
            <v>5574.91323832452</v>
          </cell>
          <cell r="N274">
            <v>7643.09565447301</v>
          </cell>
          <cell r="O274">
            <v>9911.62440229163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-2121.16769898235</v>
          </cell>
          <cell r="B275">
            <v>-6043.48327092638</v>
          </cell>
          <cell r="C275">
            <v>-7058.84303255528</v>
          </cell>
          <cell r="D275">
            <v>-6161.21652166282</v>
          </cell>
          <cell r="E275">
            <v>-5201.2371939334</v>
          </cell>
          <cell r="F275">
            <v>-4167.54858726532</v>
          </cell>
          <cell r="G275">
            <v>-3067.47612246363</v>
          </cell>
          <cell r="H275">
            <v>-1878.44860725086</v>
          </cell>
          <cell r="I275">
            <v>-577.674695079158</v>
          </cell>
          <cell r="J275">
            <v>862.582260472577</v>
          </cell>
          <cell r="K275">
            <v>2451.56675527986</v>
          </cell>
          <cell r="L275">
            <v>4194.21566141053</v>
          </cell>
          <cell r="M275">
            <v>6107.87934418076</v>
          </cell>
          <cell r="N275">
            <v>8214.93148339986</v>
          </cell>
          <cell r="O275">
            <v>10529.3516439707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-2398.77759459545</v>
          </cell>
          <cell r="B276">
            <v>-7114.32299032219</v>
          </cell>
          <cell r="C276">
            <v>-8296.57818180117</v>
          </cell>
          <cell r="D276">
            <v>-7471.57153221336</v>
          </cell>
          <cell r="E276">
            <v>-6597.20166384669</v>
          </cell>
          <cell r="F276">
            <v>-5683.39431541496</v>
          </cell>
          <cell r="G276">
            <v>-4705.19535614304</v>
          </cell>
          <cell r="H276">
            <v>-3644.89560806927</v>
          </cell>
          <cell r="I276">
            <v>-2474.85212533587</v>
          </cell>
          <cell r="J276">
            <v>-1178.89726545637</v>
          </cell>
          <cell r="K276">
            <v>248.647173113016</v>
          </cell>
          <cell r="L276">
            <v>1802.52464300794</v>
          </cell>
          <cell r="M276">
            <v>3511.47387954954</v>
          </cell>
          <cell r="N276">
            <v>5383.78078492205</v>
          </cell>
          <cell r="O276">
            <v>7446.71247517241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-2120.73051567641</v>
          </cell>
          <cell r="B277">
            <v>-6061.6918687307</v>
          </cell>
          <cell r="C277">
            <v>-7092.35799742642</v>
          </cell>
          <cell r="D277">
            <v>-6195.08911580001</v>
          </cell>
          <cell r="E277">
            <v>-5240.00595349908</v>
          </cell>
          <cell r="F277">
            <v>-4210.81529238736</v>
          </cell>
          <cell r="G277">
            <v>-3105.77088934066</v>
          </cell>
          <cell r="H277">
            <v>-1906.22187274927</v>
          </cell>
          <cell r="I277">
            <v>-591.576537198943</v>
          </cell>
          <cell r="J277">
            <v>840.382679959029</v>
          </cell>
          <cell r="K277">
            <v>2420.79063821725</v>
          </cell>
          <cell r="L277">
            <v>4152.39878763495</v>
          </cell>
          <cell r="M277">
            <v>6062.24010578552</v>
          </cell>
          <cell r="N277">
            <v>8181.42162428527</v>
          </cell>
          <cell r="O277">
            <v>10507.0499169232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-2418.70545181297</v>
          </cell>
          <cell r="B278">
            <v>-7208.01180965986</v>
          </cell>
          <cell r="C278">
            <v>-8434.17853055285</v>
          </cell>
          <cell r="D278">
            <v>-7635.40057841292</v>
          </cell>
          <cell r="E278">
            <v>-6786.22204641139</v>
          </cell>
          <cell r="F278">
            <v>-5882.92081705176</v>
          </cell>
          <cell r="G278">
            <v>-4918.69440149102</v>
          </cell>
          <cell r="H278">
            <v>-3875.08822380476</v>
          </cell>
          <cell r="I278">
            <v>-2738.74905148093</v>
          </cell>
          <cell r="J278">
            <v>-1484.66758842829</v>
          </cell>
          <cell r="K278">
            <v>-101.631939762596</v>
          </cell>
          <cell r="L278">
            <v>1418.14369879413</v>
          </cell>
          <cell r="M278">
            <v>3093.18626134351</v>
          </cell>
          <cell r="N278">
            <v>4945.22857237573</v>
          </cell>
          <cell r="O278">
            <v>6979.75308131015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-2555.79374211984</v>
          </cell>
          <cell r="B279">
            <v>-7714.08447428581</v>
          </cell>
          <cell r="C279">
            <v>-8994.25314368864</v>
          </cell>
          <cell r="D279">
            <v>-8218.18219310726</v>
          </cell>
          <cell r="E279">
            <v>-7418.95381719459</v>
          </cell>
          <cell r="F279">
            <v>-6567.48071489319</v>
          </cell>
          <cell r="G279">
            <v>-5651.89068035681</v>
          </cell>
          <cell r="H279">
            <v>-4658.23087384653</v>
          </cell>
          <cell r="I279">
            <v>-3566.28028191082</v>
          </cell>
          <cell r="J279">
            <v>-2371.43727175238</v>
          </cell>
          <cell r="K279">
            <v>-1070.05998485777</v>
          </cell>
          <cell r="L279">
            <v>371.19923825189</v>
          </cell>
          <cell r="M279">
            <v>1957.28250386009</v>
          </cell>
          <cell r="N279">
            <v>3708.56539627713</v>
          </cell>
          <cell r="O279">
            <v>5629.98382070727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-2394.26975320543</v>
          </cell>
          <cell r="B280">
            <v>-7096.82801097639</v>
          </cell>
          <cell r="C280">
            <v>-8276.09880361175</v>
          </cell>
          <cell r="D280">
            <v>-7470.42095215969</v>
          </cell>
          <cell r="E280">
            <v>-6617.55644047433</v>
          </cell>
          <cell r="F280">
            <v>-5702.29818182577</v>
          </cell>
          <cell r="G280">
            <v>-4711.56018815464</v>
          </cell>
          <cell r="H280">
            <v>-3646.74454493467</v>
          </cell>
          <cell r="I280">
            <v>-2487.3850259061</v>
          </cell>
          <cell r="J280">
            <v>-1218.55579381498</v>
          </cell>
          <cell r="K280">
            <v>180.443471230064</v>
          </cell>
          <cell r="L280">
            <v>1749.1896736957</v>
          </cell>
          <cell r="M280">
            <v>3466.18452834773</v>
          </cell>
          <cell r="N280">
            <v>5355.77842829444</v>
          </cell>
          <cell r="O280">
            <v>7409.86832162736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-2225.5783053322</v>
          </cell>
          <cell r="B281">
            <v>-6448.51569506059</v>
          </cell>
          <cell r="C281">
            <v>-7519.12655657383</v>
          </cell>
          <cell r="D281">
            <v>-6625.71409925301</v>
          </cell>
          <cell r="E281">
            <v>-5689.4708469717</v>
          </cell>
          <cell r="F281">
            <v>-4715.89382961207</v>
          </cell>
          <cell r="G281">
            <v>-3669.84851580477</v>
          </cell>
          <cell r="H281">
            <v>-2524.81961344521</v>
          </cell>
          <cell r="I281">
            <v>-1270.08632696308</v>
          </cell>
          <cell r="J281">
            <v>111.614747629946</v>
          </cell>
          <cell r="K281">
            <v>1641.36235740265</v>
          </cell>
          <cell r="L281">
            <v>3321.35190117763</v>
          </cell>
          <cell r="M281">
            <v>5163.90933926045</v>
          </cell>
          <cell r="N281">
            <v>7197.38431803712</v>
          </cell>
          <cell r="O281">
            <v>9417.7346599186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-2212.69402968034</v>
          </cell>
          <cell r="B282">
            <v>-6406.44098345603</v>
          </cell>
          <cell r="C282">
            <v>-7489.01064715841</v>
          </cell>
          <cell r="D282">
            <v>-6596.93367479022</v>
          </cell>
          <cell r="E282">
            <v>-5657.19063424547</v>
          </cell>
          <cell r="F282">
            <v>-4668.51153507605</v>
          </cell>
          <cell r="G282">
            <v>-3604.33770690821</v>
          </cell>
          <cell r="H282">
            <v>-2452.36103712617</v>
          </cell>
          <cell r="I282">
            <v>-1202.63439191573</v>
          </cell>
          <cell r="J282">
            <v>177.068451888959</v>
          </cell>
          <cell r="K282">
            <v>1715.41819701309</v>
          </cell>
          <cell r="L282">
            <v>3406.57656349345</v>
          </cell>
          <cell r="M282">
            <v>5259.52150449794</v>
          </cell>
          <cell r="N282">
            <v>7303.45805555223</v>
          </cell>
          <cell r="O282">
            <v>9542.66988926463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-2447.07756592542</v>
          </cell>
          <cell r="B283">
            <v>-7297.90113421825</v>
          </cell>
          <cell r="C283">
            <v>-8509.52259987528</v>
          </cell>
          <cell r="D283">
            <v>-7691.93029577708</v>
          </cell>
          <cell r="E283">
            <v>-6833.85415356991</v>
          </cell>
          <cell r="F283">
            <v>-5926.92715698034</v>
          </cell>
          <cell r="G283">
            <v>-4952.37105249278</v>
          </cell>
          <cell r="H283">
            <v>-3917.11461220483</v>
          </cell>
          <cell r="I283">
            <v>-2784.03794070766</v>
          </cell>
          <cell r="J283">
            <v>-1544.27610657921</v>
          </cell>
          <cell r="K283">
            <v>-166.636511617183</v>
          </cell>
          <cell r="L283">
            <v>1356.0499736411</v>
          </cell>
          <cell r="M283">
            <v>3028.13165559257</v>
          </cell>
          <cell r="N283">
            <v>4872.70056553838</v>
          </cell>
          <cell r="O283">
            <v>6883.83288145638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-2350.31679452118</v>
          </cell>
          <cell r="B284">
            <v>-6942.61320640498</v>
          </cell>
          <cell r="C284">
            <v>-8106.90204600253</v>
          </cell>
          <cell r="D284">
            <v>-7263.79051849906</v>
          </cell>
          <cell r="E284">
            <v>-6380.84673957864</v>
          </cell>
          <cell r="F284">
            <v>-5444.87484914393</v>
          </cell>
          <cell r="G284">
            <v>-4429.30699649112</v>
          </cell>
          <cell r="H284">
            <v>-3332.58822860584</v>
          </cell>
          <cell r="I284">
            <v>-2143.16618786251</v>
          </cell>
          <cell r="J284">
            <v>-839.944656948152</v>
          </cell>
          <cell r="K284">
            <v>596.104446242403</v>
          </cell>
          <cell r="L284">
            <v>2183.77717046357</v>
          </cell>
          <cell r="M284">
            <v>3928.3392224399</v>
          </cell>
          <cell r="N284">
            <v>5847.63846187654</v>
          </cell>
          <cell r="O284">
            <v>7960.8362162244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-2512.36361424219</v>
          </cell>
          <cell r="B285">
            <v>-7557.98011419183</v>
          </cell>
          <cell r="C285">
            <v>-8820.81688019587</v>
          </cell>
          <cell r="D285">
            <v>-8027.93945165481</v>
          </cell>
          <cell r="E285">
            <v>-7200.25052723461</v>
          </cell>
          <cell r="F285">
            <v>-6327.4660374269</v>
          </cell>
          <cell r="G285">
            <v>-5392.95293488388</v>
          </cell>
          <cell r="H285">
            <v>-4396.59110950429</v>
          </cell>
          <cell r="I285">
            <v>-3307.98056354973</v>
          </cell>
          <cell r="J285">
            <v>-2119.48740044037</v>
          </cell>
          <cell r="K285">
            <v>-799.667828792478</v>
          </cell>
          <cell r="L285">
            <v>666.689999846825</v>
          </cell>
          <cell r="M285">
            <v>2267.2801557736</v>
          </cell>
          <cell r="N285">
            <v>4030.00594646738</v>
          </cell>
          <cell r="O285">
            <v>5971.9866609622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-2557.6102918286</v>
          </cell>
          <cell r="B286">
            <v>-7724.26917255374</v>
          </cell>
          <cell r="C286">
            <v>-9011.81795117563</v>
          </cell>
          <cell r="D286">
            <v>-8233.80241178561</v>
          </cell>
          <cell r="E286">
            <v>-7419.68431468099</v>
          </cell>
          <cell r="F286">
            <v>-6564.31079924736</v>
          </cell>
          <cell r="G286">
            <v>-5663.21439801409</v>
          </cell>
          <cell r="H286">
            <v>-4676.33366663986</v>
          </cell>
          <cell r="I286">
            <v>-3595.48124202358</v>
          </cell>
          <cell r="J286">
            <v>-2413.95904274447</v>
          </cell>
          <cell r="K286">
            <v>-1114.9494862287</v>
          </cell>
          <cell r="L286">
            <v>318.790246345452</v>
          </cell>
          <cell r="M286">
            <v>1895.19458017371</v>
          </cell>
          <cell r="N286">
            <v>3634.24109931421</v>
          </cell>
          <cell r="O286">
            <v>5553.52797783808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-2266.78200798773</v>
          </cell>
          <cell r="B287">
            <v>-6613.18170354823</v>
          </cell>
          <cell r="C287">
            <v>-7728.58433979798</v>
          </cell>
          <cell r="D287">
            <v>-6861.96621809713</v>
          </cell>
          <cell r="E287">
            <v>-5936.18961426613</v>
          </cell>
          <cell r="F287">
            <v>-4962.83274590816</v>
          </cell>
          <cell r="G287">
            <v>-3929.85598370818</v>
          </cell>
          <cell r="H287">
            <v>-2815.53269880905</v>
          </cell>
          <cell r="I287">
            <v>-1585.99041725643</v>
          </cell>
          <cell r="J287">
            <v>-231.938223213568</v>
          </cell>
          <cell r="K287">
            <v>1254.93714140485</v>
          </cell>
          <cell r="L287">
            <v>2898.11953491512</v>
          </cell>
          <cell r="M287">
            <v>4697.28809503916</v>
          </cell>
          <cell r="N287">
            <v>6689.63003812072</v>
          </cell>
          <cell r="O287">
            <v>8882.69645773102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-2235.51488598167</v>
          </cell>
          <cell r="B288">
            <v>-6499.16271016241</v>
          </cell>
          <cell r="C288">
            <v>-7594.15102035622</v>
          </cell>
          <cell r="D288">
            <v>-6730.03339003278</v>
          </cell>
          <cell r="E288">
            <v>-5812.99288963582</v>
          </cell>
          <cell r="F288">
            <v>-4832.62642482097</v>
          </cell>
          <cell r="G288">
            <v>-3790.30172918191</v>
          </cell>
          <cell r="H288">
            <v>-2664.28358407945</v>
          </cell>
          <cell r="I288">
            <v>-1423.06800885151</v>
          </cell>
          <cell r="J288">
            <v>-55.274848673352</v>
          </cell>
          <cell r="K288">
            <v>1461.57356125484</v>
          </cell>
          <cell r="L288">
            <v>3130.73857855169</v>
          </cell>
          <cell r="M288">
            <v>4953.87971398442</v>
          </cell>
          <cell r="N288">
            <v>6961.73982048419</v>
          </cell>
          <cell r="O288">
            <v>9170.8126877027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-2557.97092326589</v>
          </cell>
          <cell r="B289">
            <v>-7733.98170919709</v>
          </cell>
          <cell r="C289">
            <v>-9040.39954148461</v>
          </cell>
          <cell r="D289">
            <v>-8268.97370693107</v>
          </cell>
          <cell r="E289">
            <v>-7458.97637943823</v>
          </cell>
          <cell r="F289">
            <v>-6600.29315811582</v>
          </cell>
          <cell r="G289">
            <v>-5692.10833660286</v>
          </cell>
          <cell r="H289">
            <v>-4706.30950634956</v>
          </cell>
          <cell r="I289">
            <v>-3642.00012268597</v>
          </cell>
          <cell r="J289">
            <v>-2466.04497605363</v>
          </cell>
          <cell r="K289">
            <v>-1170.66442216393</v>
          </cell>
          <cell r="L289">
            <v>258.420429576467</v>
          </cell>
          <cell r="M289">
            <v>1829.74196524899</v>
          </cell>
          <cell r="N289">
            <v>3559.50958405251</v>
          </cell>
          <cell r="O289">
            <v>5459.86405730254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-2247.12412907059</v>
          </cell>
          <cell r="B290">
            <v>-6537.4598062837</v>
          </cell>
          <cell r="C290">
            <v>-7628.9187678952</v>
          </cell>
          <cell r="D290">
            <v>-6764.36851459072</v>
          </cell>
          <cell r="E290">
            <v>-5834.82812363862</v>
          </cell>
          <cell r="F290">
            <v>-4847.59498492533</v>
          </cell>
          <cell r="G290">
            <v>-3790.74517490885</v>
          </cell>
          <cell r="H290">
            <v>-2653.82705583663</v>
          </cell>
          <cell r="I290">
            <v>-1404.13179680091</v>
          </cell>
          <cell r="J290">
            <v>-31.1574912967855</v>
          </cell>
          <cell r="K290">
            <v>1476.72097693702</v>
          </cell>
          <cell r="L290">
            <v>3128.00069763414</v>
          </cell>
          <cell r="M290">
            <v>4957.62827256982</v>
          </cell>
          <cell r="N290">
            <v>6971.19066606937</v>
          </cell>
          <cell r="O290">
            <v>9199.54578214095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-2320.02054018108</v>
          </cell>
          <cell r="B291">
            <v>-6816.30456954422</v>
          </cell>
          <cell r="C291">
            <v>-7964.20698636878</v>
          </cell>
          <cell r="D291">
            <v>-7131.67842043956</v>
          </cell>
          <cell r="E291">
            <v>-6238.16145495876</v>
          </cell>
          <cell r="F291">
            <v>-5297.1835239841</v>
          </cell>
          <cell r="G291">
            <v>-4278.36798393438</v>
          </cell>
          <cell r="H291">
            <v>-3175.66426820893</v>
          </cell>
          <cell r="I291">
            <v>-1980.82496281854</v>
          </cell>
          <cell r="J291">
            <v>-673.299643993991</v>
          </cell>
          <cell r="K291">
            <v>773.729265940945</v>
          </cell>
          <cell r="L291">
            <v>2375.62092388419</v>
          </cell>
          <cell r="M291">
            <v>4117.99489967528</v>
          </cell>
          <cell r="N291">
            <v>6034.21095634594</v>
          </cell>
          <cell r="O291">
            <v>8152.31727448136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-2283.53460475355</v>
          </cell>
          <cell r="B292">
            <v>-6672.48064316354</v>
          </cell>
          <cell r="C292">
            <v>-7780.4502085442</v>
          </cell>
          <cell r="D292">
            <v>-6925.81365040524</v>
          </cell>
          <cell r="E292">
            <v>-6027.75977829013</v>
          </cell>
          <cell r="F292">
            <v>-5065.24756687348</v>
          </cell>
          <cell r="G292">
            <v>-4031.33790876615</v>
          </cell>
          <cell r="H292">
            <v>-2914.96089912202</v>
          </cell>
          <cell r="I292">
            <v>-1695.38865053646</v>
          </cell>
          <cell r="J292">
            <v>-357.051134724587</v>
          </cell>
          <cell r="K292">
            <v>1121.35193071242</v>
          </cell>
          <cell r="L292">
            <v>2748.14928472713</v>
          </cell>
          <cell r="M292">
            <v>4546.7027265679</v>
          </cell>
          <cell r="N292">
            <v>6523.88223333418</v>
          </cell>
          <cell r="O292">
            <v>8694.10526112851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-2109.33724552453</v>
          </cell>
          <cell r="B293">
            <v>-6019.76441145956</v>
          </cell>
          <cell r="C293">
            <v>-7043.85166543094</v>
          </cell>
          <cell r="D293">
            <v>-6137.0224892343</v>
          </cell>
          <cell r="E293">
            <v>-5170.1451207571</v>
          </cell>
          <cell r="F293">
            <v>-4147.82197542482</v>
          </cell>
          <cell r="G293">
            <v>-3053.52544951474</v>
          </cell>
          <cell r="H293">
            <v>-1857.70036042913</v>
          </cell>
          <cell r="I293">
            <v>-547.77650457248</v>
          </cell>
          <cell r="J293">
            <v>886.646794545552</v>
          </cell>
          <cell r="K293">
            <v>2480.21123964132</v>
          </cell>
          <cell r="L293">
            <v>4221.28420952339</v>
          </cell>
          <cell r="M293">
            <v>6138.40882564922</v>
          </cell>
          <cell r="N293">
            <v>8240.00505406175</v>
          </cell>
          <cell r="O293">
            <v>10565.6324220147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-2086.0753045433</v>
          </cell>
          <cell r="B294">
            <v>-5914.12343885439</v>
          </cell>
          <cell r="C294">
            <v>-6915.18976905144</v>
          </cell>
          <cell r="D294">
            <v>-5993.12364207684</v>
          </cell>
          <cell r="E294">
            <v>-5021.92215420622</v>
          </cell>
          <cell r="F294">
            <v>-3967.93069577037</v>
          </cell>
          <cell r="G294">
            <v>-2844.22103611231</v>
          </cell>
          <cell r="H294">
            <v>-1620.76403644407</v>
          </cell>
          <cell r="I294">
            <v>-275.881682015215</v>
          </cell>
          <cell r="J294">
            <v>1191.41642128017</v>
          </cell>
          <cell r="K294">
            <v>2813.63389509642</v>
          </cell>
          <cell r="L294">
            <v>4595.71549650083</v>
          </cell>
          <cell r="M294">
            <v>6550.86987105435</v>
          </cell>
          <cell r="N294">
            <v>8692.37883771686</v>
          </cell>
          <cell r="O294">
            <v>11055.7643834484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-2393.01165117705</v>
          </cell>
          <cell r="B295">
            <v>-7105.19459877038</v>
          </cell>
          <cell r="C295">
            <v>-8307.49900895022</v>
          </cell>
          <cell r="D295">
            <v>-7501.18383096113</v>
          </cell>
          <cell r="E295">
            <v>-6648.77858155195</v>
          </cell>
          <cell r="F295">
            <v>-5727.92897776786</v>
          </cell>
          <cell r="G295">
            <v>-4748.87256212161</v>
          </cell>
          <cell r="H295">
            <v>-3700.05549456321</v>
          </cell>
          <cell r="I295">
            <v>-2532.66263377758</v>
          </cell>
          <cell r="J295">
            <v>-1247.26119717366</v>
          </cell>
          <cell r="K295">
            <v>165.280334089727</v>
          </cell>
          <cell r="L295">
            <v>1705.45178386082</v>
          </cell>
          <cell r="M295">
            <v>3409.14994845252</v>
          </cell>
          <cell r="N295">
            <v>5271.05929816719</v>
          </cell>
          <cell r="O295">
            <v>7316.9902663658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-2347.65448262201</v>
          </cell>
          <cell r="B296">
            <v>-6922.90394600801</v>
          </cell>
          <cell r="C296">
            <v>-8097.38256595092</v>
          </cell>
          <cell r="D296">
            <v>-7279.66006434832</v>
          </cell>
          <cell r="E296">
            <v>-6417.59762902931</v>
          </cell>
          <cell r="F296">
            <v>-5502.58292279313</v>
          </cell>
          <cell r="G296">
            <v>-4522.08146676581</v>
          </cell>
          <cell r="H296">
            <v>-3459.17297930128</v>
          </cell>
          <cell r="I296">
            <v>-2286.73874582902</v>
          </cell>
          <cell r="J296">
            <v>-988.079331792729</v>
          </cell>
          <cell r="K296">
            <v>420.845736845159</v>
          </cell>
          <cell r="L296">
            <v>1973.03705767097</v>
          </cell>
          <cell r="M296">
            <v>3687.08151042246</v>
          </cell>
          <cell r="N296">
            <v>5583.01422195286</v>
          </cell>
          <cell r="O296">
            <v>7673.62159704394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-2412.58778954858</v>
          </cell>
          <cell r="B297">
            <v>-7174.23935073745</v>
          </cell>
          <cell r="C297">
            <v>-8377.34590904595</v>
          </cell>
          <cell r="D297">
            <v>-7564.73234458926</v>
          </cell>
          <cell r="E297">
            <v>-6710.28500411566</v>
          </cell>
          <cell r="F297">
            <v>-5807.59417240893</v>
          </cell>
          <cell r="G297">
            <v>-4844.00087163034</v>
          </cell>
          <cell r="H297">
            <v>-3801.63336101866</v>
          </cell>
          <cell r="I297">
            <v>-2655.33856983213</v>
          </cell>
          <cell r="J297">
            <v>-1384.68760083624</v>
          </cell>
          <cell r="K297">
            <v>11.816259210714</v>
          </cell>
          <cell r="L297">
            <v>1552.06894164614</v>
          </cell>
          <cell r="M297">
            <v>3238.15297406581</v>
          </cell>
          <cell r="N297">
            <v>5098.6819812955</v>
          </cell>
          <cell r="O297">
            <v>7136.49183527077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-2499.41842920569</v>
          </cell>
          <cell r="B298">
            <v>-7500.10181799714</v>
          </cell>
          <cell r="C298">
            <v>-8744.61427260193</v>
          </cell>
          <cell r="D298">
            <v>-7960.38460578803</v>
          </cell>
          <cell r="E298">
            <v>-7138.59985246875</v>
          </cell>
          <cell r="F298">
            <v>-6270.8705131319</v>
          </cell>
          <cell r="G298">
            <v>-5341.09540948788</v>
          </cell>
          <cell r="H298">
            <v>-4340.895656979</v>
          </cell>
          <cell r="I298">
            <v>-3234.50741961431</v>
          </cell>
          <cell r="J298">
            <v>-2012.24071283123</v>
          </cell>
          <cell r="K298">
            <v>-675.814213137544</v>
          </cell>
          <cell r="L298">
            <v>796.711610755603</v>
          </cell>
          <cell r="M298">
            <v>2423.94876582088</v>
          </cell>
          <cell r="N298">
            <v>4207.96051851792</v>
          </cell>
          <cell r="O298">
            <v>6171.04039526834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-2323.41746019502</v>
          </cell>
          <cell r="B299">
            <v>-6829.96677038168</v>
          </cell>
          <cell r="C299">
            <v>-7985.399039751</v>
          </cell>
          <cell r="D299">
            <v>-7146.65667320317</v>
          </cell>
          <cell r="E299">
            <v>-6260.26084068824</v>
          </cell>
          <cell r="F299">
            <v>-5328.64269074562</v>
          </cell>
          <cell r="G299">
            <v>-4339.02577568465</v>
          </cell>
          <cell r="H299">
            <v>-3241.19990154064</v>
          </cell>
          <cell r="I299">
            <v>-2031.87012108271</v>
          </cell>
          <cell r="J299">
            <v>-708.286313636586</v>
          </cell>
          <cell r="K299">
            <v>741.226320412922</v>
          </cell>
          <cell r="L299">
            <v>2340.55634269859</v>
          </cell>
          <cell r="M299">
            <v>4111.32281036474</v>
          </cell>
          <cell r="N299">
            <v>6053.93651522348</v>
          </cell>
          <cell r="O299">
            <v>8187.18260091766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-2173.53024826047</v>
          </cell>
          <cell r="B300">
            <v>-6255.88698478786</v>
          </cell>
          <cell r="C300">
            <v>-7309.66214983584</v>
          </cell>
          <cell r="D300">
            <v>-6403.84233374962</v>
          </cell>
          <cell r="E300">
            <v>-5459.10276207805</v>
          </cell>
          <cell r="F300">
            <v>-4460.07163163302</v>
          </cell>
          <cell r="G300">
            <v>-3386.44662143738</v>
          </cell>
          <cell r="H300">
            <v>-2232.30882625869</v>
          </cell>
          <cell r="I300">
            <v>-963.017118794523</v>
          </cell>
          <cell r="J300">
            <v>442.826985322655</v>
          </cell>
          <cell r="K300">
            <v>1994.69780383935</v>
          </cell>
          <cell r="L300">
            <v>3691.73413833811</v>
          </cell>
          <cell r="M300">
            <v>5567.04434623762</v>
          </cell>
          <cell r="N300">
            <v>7613.13250605346</v>
          </cell>
          <cell r="O300">
            <v>9864.26116331244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-2284.58929214205</v>
          </cell>
          <cell r="B301">
            <v>-6674.07558929494</v>
          </cell>
          <cell r="C301">
            <v>-7800.65968427449</v>
          </cell>
          <cell r="D301">
            <v>-6941.88344706531</v>
          </cell>
          <cell r="E301">
            <v>-6034.36255969793</v>
          </cell>
          <cell r="F301">
            <v>-5074.7533282957</v>
          </cell>
          <cell r="G301">
            <v>-4038.65201386453</v>
          </cell>
          <cell r="H301">
            <v>-2921.54218916981</v>
          </cell>
          <cell r="I301">
            <v>-1708.28040484047</v>
          </cell>
          <cell r="J301">
            <v>-370.343808978327</v>
          </cell>
          <cell r="K301">
            <v>1106.96008003763</v>
          </cell>
          <cell r="L301">
            <v>2730.88642552069</v>
          </cell>
          <cell r="M301">
            <v>4528.9694552328</v>
          </cell>
          <cell r="N301">
            <v>6505.14863028387</v>
          </cell>
          <cell r="O301">
            <v>8680.08260680804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-2449.19440870065</v>
          </cell>
          <cell r="B302">
            <v>-7314.87621939223</v>
          </cell>
          <cell r="C302">
            <v>-8543.22494162385</v>
          </cell>
          <cell r="D302">
            <v>-7745.73480760306</v>
          </cell>
          <cell r="E302">
            <v>-6903.62866351672</v>
          </cell>
          <cell r="F302">
            <v>-5998.92889369904</v>
          </cell>
          <cell r="G302">
            <v>-5036.30610298547</v>
          </cell>
          <cell r="H302">
            <v>-3996.10722016404</v>
          </cell>
          <cell r="I302">
            <v>-2858.19132545633</v>
          </cell>
          <cell r="J302">
            <v>-1600.25392318849</v>
          </cell>
          <cell r="K302">
            <v>-233.666333168497</v>
          </cell>
          <cell r="L302">
            <v>1264.0979505957</v>
          </cell>
          <cell r="M302">
            <v>2920.67214396508</v>
          </cell>
          <cell r="N302">
            <v>4741.90129640784</v>
          </cell>
          <cell r="O302">
            <v>6740.46951819738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-2362.10104916053</v>
          </cell>
          <cell r="B303">
            <v>-6986.73374735599</v>
          </cell>
          <cell r="C303">
            <v>-8163.43829453294</v>
          </cell>
          <cell r="D303">
            <v>-7334.16737182863</v>
          </cell>
          <cell r="E303">
            <v>-6444.06073684858</v>
          </cell>
          <cell r="F303">
            <v>-5516.20501181591</v>
          </cell>
          <cell r="G303">
            <v>-4532.03204626664</v>
          </cell>
          <cell r="H303">
            <v>-3462.71580089352</v>
          </cell>
          <cell r="I303">
            <v>-2300.28387418622</v>
          </cell>
          <cell r="J303">
            <v>-1004.42580543933</v>
          </cell>
          <cell r="K303">
            <v>422.202798716936</v>
          </cell>
          <cell r="L303">
            <v>1974.82034159534</v>
          </cell>
          <cell r="M303">
            <v>3694.02293759092</v>
          </cell>
          <cell r="N303">
            <v>5582.33424055773</v>
          </cell>
          <cell r="O303">
            <v>7653.99788528881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-2531.71730597168</v>
          </cell>
          <cell r="B304">
            <v>-7632.93983106347</v>
          </cell>
          <cell r="C304">
            <v>-8908.26563805753</v>
          </cell>
          <cell r="D304">
            <v>-8132.56061004815</v>
          </cell>
          <cell r="E304">
            <v>-7310.68566605575</v>
          </cell>
          <cell r="F304">
            <v>-6439.81290092379</v>
          </cell>
          <cell r="G304">
            <v>-5509.43844228842</v>
          </cell>
          <cell r="H304">
            <v>-4510.53673262341</v>
          </cell>
          <cell r="I304">
            <v>-3415.44760994675</v>
          </cell>
          <cell r="J304">
            <v>-2213.97940398271</v>
          </cell>
          <cell r="K304">
            <v>-880.681140531964</v>
          </cell>
          <cell r="L304">
            <v>586.604002695428</v>
          </cell>
          <cell r="M304">
            <v>2197.49401182485</v>
          </cell>
          <cell r="N304">
            <v>3967.27470396618</v>
          </cell>
          <cell r="O304">
            <v>5896.94884623275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-2238.33782293239</v>
          </cell>
          <cell r="B305">
            <v>-6507.68771717953</v>
          </cell>
          <cell r="C305">
            <v>-7607.8722190034</v>
          </cell>
          <cell r="D305">
            <v>-6743.23023855981</v>
          </cell>
          <cell r="E305">
            <v>-5814.99484686374</v>
          </cell>
          <cell r="F305">
            <v>-4838.35623820636</v>
          </cell>
          <cell r="G305">
            <v>-3785.12639968271</v>
          </cell>
          <cell r="H305">
            <v>-2625.87174322996</v>
          </cell>
          <cell r="I305">
            <v>-1363.44868947321</v>
          </cell>
          <cell r="J305">
            <v>11.2844286516144</v>
          </cell>
          <cell r="K305">
            <v>1526.29524310129</v>
          </cell>
          <cell r="L305">
            <v>3192.54531764616</v>
          </cell>
          <cell r="M305">
            <v>5022.93304399476</v>
          </cell>
          <cell r="N305">
            <v>7033.04758414535</v>
          </cell>
          <cell r="O305">
            <v>9250.69927220433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-2545.5033877215</v>
          </cell>
          <cell r="B306">
            <v>-7691.63518047232</v>
          </cell>
          <cell r="C306">
            <v>-8988.05923651119</v>
          </cell>
          <cell r="D306">
            <v>-8215.85199475349</v>
          </cell>
          <cell r="E306">
            <v>-7401.48503832407</v>
          </cell>
          <cell r="F306">
            <v>-6554.55967097966</v>
          </cell>
          <cell r="G306">
            <v>-5652.97293838066</v>
          </cell>
          <cell r="H306">
            <v>-4673.24584688176</v>
          </cell>
          <cell r="I306">
            <v>-3597.03069603338</v>
          </cell>
          <cell r="J306">
            <v>-2417.63256675803</v>
          </cell>
          <cell r="K306">
            <v>-1108.33880313327</v>
          </cell>
          <cell r="L306">
            <v>335.367243936918</v>
          </cell>
          <cell r="M306">
            <v>1925.69312848368</v>
          </cell>
          <cell r="N306">
            <v>3670.88019490119</v>
          </cell>
          <cell r="O306">
            <v>5598.20863923664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-2401.76792192266</v>
          </cell>
          <cell r="B307">
            <v>-7129.2837013331</v>
          </cell>
          <cell r="C307">
            <v>-8330.03326099608</v>
          </cell>
          <cell r="D307">
            <v>-7500.30589236398</v>
          </cell>
          <cell r="E307">
            <v>-6627.80649361996</v>
          </cell>
          <cell r="F307">
            <v>-5717.78899312418</v>
          </cell>
          <cell r="G307">
            <v>-4734.3916228357</v>
          </cell>
          <cell r="H307">
            <v>-3680.15221586321</v>
          </cell>
          <cell r="I307">
            <v>-2527.54723613866</v>
          </cell>
          <cell r="J307">
            <v>-1251.16053044012</v>
          </cell>
          <cell r="K307">
            <v>153.98612508809</v>
          </cell>
          <cell r="L307">
            <v>1692.98769266236</v>
          </cell>
          <cell r="M307">
            <v>3395.28369375867</v>
          </cell>
          <cell r="N307">
            <v>5285.87740566552</v>
          </cell>
          <cell r="O307">
            <v>7346.818859601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-2144.29284295298</v>
          </cell>
          <cell r="B308">
            <v>-6139.49535275265</v>
          </cell>
          <cell r="C308">
            <v>-7178.45025471014</v>
          </cell>
          <cell r="D308">
            <v>-6294.95763749659</v>
          </cell>
          <cell r="E308">
            <v>-5354.47576793094</v>
          </cell>
          <cell r="F308">
            <v>-4331.60594945655</v>
          </cell>
          <cell r="G308">
            <v>-3240.33224879868</v>
          </cell>
          <cell r="H308">
            <v>-2060.21689689026</v>
          </cell>
          <cell r="I308">
            <v>-769.866585776186</v>
          </cell>
          <cell r="J308">
            <v>655.990100959313</v>
          </cell>
          <cell r="K308">
            <v>2215.64350170306</v>
          </cell>
          <cell r="L308">
            <v>3941.35448961046</v>
          </cell>
          <cell r="M308">
            <v>5839.26790224579</v>
          </cell>
          <cell r="N308">
            <v>7934.89028454587</v>
          </cell>
          <cell r="O308">
            <v>10243.4590451438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-2360.57784831098</v>
          </cell>
          <cell r="B309">
            <v>-6977.89167529163</v>
          </cell>
          <cell r="C309">
            <v>-8158.97111931592</v>
          </cell>
          <cell r="D309">
            <v>-7327.65606613422</v>
          </cell>
          <cell r="E309">
            <v>-6456.36533363365</v>
          </cell>
          <cell r="F309">
            <v>-5535.35014895194</v>
          </cell>
          <cell r="G309">
            <v>-4547.59021183509</v>
          </cell>
          <cell r="H309">
            <v>-3462.76163499405</v>
          </cell>
          <cell r="I309">
            <v>-2278.86131877327</v>
          </cell>
          <cell r="J309">
            <v>-974.229848586945</v>
          </cell>
          <cell r="K309">
            <v>469.188732263822</v>
          </cell>
          <cell r="L309">
            <v>2042.56653027023</v>
          </cell>
          <cell r="M309">
            <v>3757.96094663046</v>
          </cell>
          <cell r="N309">
            <v>5656.16286432741</v>
          </cell>
          <cell r="O309">
            <v>7752.03156099609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-2107.06737842899</v>
          </cell>
          <cell r="B310">
            <v>-6002.19261013095</v>
          </cell>
          <cell r="C310">
            <v>-7004.69490358736</v>
          </cell>
          <cell r="D310">
            <v>-6095.08258677644</v>
          </cell>
          <cell r="E310">
            <v>-5122.92563737396</v>
          </cell>
          <cell r="F310">
            <v>-4095.11556302465</v>
          </cell>
          <cell r="G310">
            <v>-2997.26146421574</v>
          </cell>
          <cell r="H310">
            <v>-1797.19812987771</v>
          </cell>
          <cell r="I310">
            <v>-475.163788057079</v>
          </cell>
          <cell r="J310">
            <v>981.467368670168</v>
          </cell>
          <cell r="K310">
            <v>2590.78462567281</v>
          </cell>
          <cell r="L310">
            <v>4361.75790349732</v>
          </cell>
          <cell r="M310">
            <v>6306.74289586684</v>
          </cell>
          <cell r="N310">
            <v>8441.38202800276</v>
          </cell>
          <cell r="O310">
            <v>10783.8706753578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-2131.6921205412</v>
          </cell>
          <cell r="B311">
            <v>-6097.26507780525</v>
          </cell>
          <cell r="C311">
            <v>-7137.87345118473</v>
          </cell>
          <cell r="D311">
            <v>-6238.79667357768</v>
          </cell>
          <cell r="E311">
            <v>-5286.15026181638</v>
          </cell>
          <cell r="F311">
            <v>-4273.24787528428</v>
          </cell>
          <cell r="G311">
            <v>-3177.95250933624</v>
          </cell>
          <cell r="H311">
            <v>-1988.1651769923</v>
          </cell>
          <cell r="I311">
            <v>-685.104000918684</v>
          </cell>
          <cell r="J311">
            <v>753.972962393125</v>
          </cell>
          <cell r="K311">
            <v>2331.36463247522</v>
          </cell>
          <cell r="L311">
            <v>4059.73664791295</v>
          </cell>
          <cell r="M311">
            <v>5971.37254315325</v>
          </cell>
          <cell r="N311">
            <v>8072.19789117753</v>
          </cell>
          <cell r="O311">
            <v>10397.0319979787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-2433.21946744603</v>
          </cell>
          <cell r="B312">
            <v>-7239.6130109152</v>
          </cell>
          <cell r="C312">
            <v>-8447.55872032391</v>
          </cell>
          <cell r="D312">
            <v>-7639.74095205216</v>
          </cell>
          <cell r="E312">
            <v>-6790.23131643654</v>
          </cell>
          <cell r="F312">
            <v>-5900.05942075717</v>
          </cell>
          <cell r="G312">
            <v>-4931.9391297285</v>
          </cell>
          <cell r="H312">
            <v>-3883.19890170136</v>
          </cell>
          <cell r="I312">
            <v>-2731.04330787607</v>
          </cell>
          <cell r="J312">
            <v>-1469.66397627675</v>
          </cell>
          <cell r="K312">
            <v>-89.8754030949021</v>
          </cell>
          <cell r="L312">
            <v>1436.25303339293</v>
          </cell>
          <cell r="M312">
            <v>3109.77634954437</v>
          </cell>
          <cell r="N312">
            <v>4958.09034432333</v>
          </cell>
          <cell r="O312">
            <v>6990.80946023048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-2157.2954498174</v>
          </cell>
          <cell r="B313">
            <v>-6193.00758104066</v>
          </cell>
          <cell r="C313">
            <v>-7227.60124267952</v>
          </cell>
          <cell r="D313">
            <v>-6320.01401323689</v>
          </cell>
          <cell r="E313">
            <v>-5370.91254634679</v>
          </cell>
          <cell r="F313">
            <v>-4355.43626923825</v>
          </cell>
          <cell r="G313">
            <v>-3263.7674619061</v>
          </cell>
          <cell r="H313">
            <v>-2091.81282685618</v>
          </cell>
          <cell r="I313">
            <v>-793.73029100234</v>
          </cell>
          <cell r="J313">
            <v>648.480138269476</v>
          </cell>
          <cell r="K313">
            <v>2230.08615025565</v>
          </cell>
          <cell r="L313">
            <v>3959.20377499773</v>
          </cell>
          <cell r="M313">
            <v>5881.5652963066</v>
          </cell>
          <cell r="N313">
            <v>7976.83461189314</v>
          </cell>
          <cell r="O313">
            <v>10266.6217960322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-2488.157754449</v>
          </cell>
          <cell r="B314">
            <v>-7459.02523612639</v>
          </cell>
          <cell r="C314">
            <v>-8707.23937695086</v>
          </cell>
          <cell r="D314">
            <v>-7911.32063260112</v>
          </cell>
          <cell r="E314">
            <v>-7081.65360359185</v>
          </cell>
          <cell r="F314">
            <v>-6202.81414008875</v>
          </cell>
          <cell r="G314">
            <v>-5262.53016050806</v>
          </cell>
          <cell r="H314">
            <v>-4238.79547451819</v>
          </cell>
          <cell r="I314">
            <v>-3119.21186768021</v>
          </cell>
          <cell r="J314">
            <v>-1870.5253002699</v>
          </cell>
          <cell r="K314">
            <v>-508.61664752189</v>
          </cell>
          <cell r="L314">
            <v>986.225735148957</v>
          </cell>
          <cell r="M314">
            <v>2621.01268489706</v>
          </cell>
          <cell r="N314">
            <v>4409.53182885757</v>
          </cell>
          <cell r="O314">
            <v>6394.34421622838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-2244.55461138449</v>
          </cell>
          <cell r="B315">
            <v>-6517.42431420647</v>
          </cell>
          <cell r="C315">
            <v>-7602.74648908683</v>
          </cell>
          <cell r="D315">
            <v>-6736.26237439697</v>
          </cell>
          <cell r="E315">
            <v>-5816.62196498503</v>
          </cell>
          <cell r="F315">
            <v>-4844.01309650944</v>
          </cell>
          <cell r="G315">
            <v>-3810.54842802824</v>
          </cell>
          <cell r="H315">
            <v>-2693.19574172493</v>
          </cell>
          <cell r="I315">
            <v>-1450.16230044401</v>
          </cell>
          <cell r="J315">
            <v>-58.4370850656533</v>
          </cell>
          <cell r="K315">
            <v>1491.37839015316</v>
          </cell>
          <cell r="L315">
            <v>3165.76473945967</v>
          </cell>
          <cell r="M315">
            <v>4998.4495502437</v>
          </cell>
          <cell r="N315">
            <v>7011.91445997304</v>
          </cell>
          <cell r="O315">
            <v>9231.97369440106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-2464.03932770143</v>
          </cell>
          <cell r="B316">
            <v>-7355.51070126553</v>
          </cell>
          <cell r="C316">
            <v>-8578.7922078936</v>
          </cell>
          <cell r="D316">
            <v>-7775.22240216957</v>
          </cell>
          <cell r="E316">
            <v>-6930.07564421936</v>
          </cell>
          <cell r="F316">
            <v>-6033.24286977699</v>
          </cell>
          <cell r="G316">
            <v>-5079.67489105717</v>
          </cell>
          <cell r="H316">
            <v>-4052.37073730092</v>
          </cell>
          <cell r="I316">
            <v>-2928.70901410058</v>
          </cell>
          <cell r="J316">
            <v>-1680.85467815883</v>
          </cell>
          <cell r="K316">
            <v>-316.210623505166</v>
          </cell>
          <cell r="L316">
            <v>1186.16620355486</v>
          </cell>
          <cell r="M316">
            <v>2841.24361155989</v>
          </cell>
          <cell r="N316">
            <v>4665.66546209953</v>
          </cell>
          <cell r="O316">
            <v>6664.55787422924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-2483.07113611976</v>
          </cell>
          <cell r="B317">
            <v>-7437.66153755234</v>
          </cell>
          <cell r="C317">
            <v>-8682.32692528735</v>
          </cell>
          <cell r="D317">
            <v>-7892.10975190375</v>
          </cell>
          <cell r="E317">
            <v>-7048.16443380406</v>
          </cell>
          <cell r="F317">
            <v>-6154.48594228432</v>
          </cell>
          <cell r="G317">
            <v>-5207.07647527718</v>
          </cell>
          <cell r="H317">
            <v>-4203.60739253109</v>
          </cell>
          <cell r="I317">
            <v>-3098.74709611188</v>
          </cell>
          <cell r="J317">
            <v>-1879.70491890403</v>
          </cell>
          <cell r="K317">
            <v>-528.141965264313</v>
          </cell>
          <cell r="L317">
            <v>979.663722581927</v>
          </cell>
          <cell r="M317">
            <v>2631.7714678554</v>
          </cell>
          <cell r="N317">
            <v>4436.59195724568</v>
          </cell>
          <cell r="O317">
            <v>6409.8063494783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-2116.37654848424</v>
          </cell>
          <cell r="B318">
            <v>-6045.93792070904</v>
          </cell>
          <cell r="C318">
            <v>-7075.57154785967</v>
          </cell>
          <cell r="D318">
            <v>-6171.77997089587</v>
          </cell>
          <cell r="E318">
            <v>-5198.06855160431</v>
          </cell>
          <cell r="F318">
            <v>-4158.54294122917</v>
          </cell>
          <cell r="G318">
            <v>-3067.6383174442</v>
          </cell>
          <cell r="H318">
            <v>-1878.41007864609</v>
          </cell>
          <cell r="I318">
            <v>-562.776269468888</v>
          </cell>
          <cell r="J318">
            <v>885.077111293609</v>
          </cell>
          <cell r="K318">
            <v>2476.00898117602</v>
          </cell>
          <cell r="L318">
            <v>4221.39281163882</v>
          </cell>
          <cell r="M318">
            <v>6148.7582682997</v>
          </cell>
          <cell r="N318">
            <v>8264.49945637687</v>
          </cell>
          <cell r="O318">
            <v>10593.0955339002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-2156.02924453092</v>
          </cell>
          <cell r="B319">
            <v>-6185.57060683512</v>
          </cell>
          <cell r="C319">
            <v>-7221.01241393378</v>
          </cell>
          <cell r="D319">
            <v>-6330.95825573913</v>
          </cell>
          <cell r="E319">
            <v>-5392.05073620681</v>
          </cell>
          <cell r="F319">
            <v>-4397.5106387419</v>
          </cell>
          <cell r="G319">
            <v>-3316.56813903147</v>
          </cell>
          <cell r="H319">
            <v>-2142.4004121864</v>
          </cell>
          <cell r="I319">
            <v>-850.823066983046</v>
          </cell>
          <cell r="J319">
            <v>556.931792540055</v>
          </cell>
          <cell r="K319">
            <v>2100.17044236868</v>
          </cell>
          <cell r="L319">
            <v>3825.20913193927</v>
          </cell>
          <cell r="M319">
            <v>5714.11487859586</v>
          </cell>
          <cell r="N319">
            <v>7793.62515231058</v>
          </cell>
          <cell r="O319">
            <v>10080.6470596722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-2232.01183237195</v>
          </cell>
          <cell r="B320">
            <v>-6475.07937286531</v>
          </cell>
          <cell r="C320">
            <v>-7567.83048242415</v>
          </cell>
          <cell r="D320">
            <v>-6713.26368875208</v>
          </cell>
          <cell r="E320">
            <v>-5788.83951119317</v>
          </cell>
          <cell r="F320">
            <v>-4795.91555598937</v>
          </cell>
          <cell r="G320">
            <v>-3738.32392127602</v>
          </cell>
          <cell r="H320">
            <v>-2588.14107423749</v>
          </cell>
          <cell r="I320">
            <v>-1327.95496295288</v>
          </cell>
          <cell r="J320">
            <v>42.4644410460801</v>
          </cell>
          <cell r="K320">
            <v>1557.2468746688</v>
          </cell>
          <cell r="L320">
            <v>3229.11063383194</v>
          </cell>
          <cell r="M320">
            <v>5067.13565892533</v>
          </cell>
          <cell r="N320">
            <v>7078.48636582109</v>
          </cell>
          <cell r="O320">
            <v>9303.20149368367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-2450.75502283469</v>
          </cell>
          <cell r="B321">
            <v>-7324.66948380503</v>
          </cell>
          <cell r="C321">
            <v>-8561.45306929511</v>
          </cell>
          <cell r="D321">
            <v>-7774.3567539465</v>
          </cell>
          <cell r="E321">
            <v>-6930.71309312451</v>
          </cell>
          <cell r="F321">
            <v>-6041.55702731976</v>
          </cell>
          <cell r="G321">
            <v>-5098.27707961345</v>
          </cell>
          <cell r="H321">
            <v>-4080.287097553</v>
          </cell>
          <cell r="I321">
            <v>-2952.56355225954</v>
          </cell>
          <cell r="J321">
            <v>-1708.07940268868</v>
          </cell>
          <cell r="K321">
            <v>-342.719293658394</v>
          </cell>
          <cell r="L321">
            <v>1154.1240960823</v>
          </cell>
          <cell r="M321">
            <v>2801.20187790623</v>
          </cell>
          <cell r="N321">
            <v>4612.9072547272</v>
          </cell>
          <cell r="O321">
            <v>6602.24870117492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-2332.71790522481</v>
          </cell>
          <cell r="B322">
            <v>-6860.42381812013</v>
          </cell>
          <cell r="C322">
            <v>-7996.39193600072</v>
          </cell>
          <cell r="D322">
            <v>-7155.9764570724</v>
          </cell>
          <cell r="E322">
            <v>-6271.83737505859</v>
          </cell>
          <cell r="F322">
            <v>-5332.13869103571</v>
          </cell>
          <cell r="G322">
            <v>-4337.48265110814</v>
          </cell>
          <cell r="H322">
            <v>-3266.15690645189</v>
          </cell>
          <cell r="I322">
            <v>-2075.66477282395</v>
          </cell>
          <cell r="J322">
            <v>-760.474423310052</v>
          </cell>
          <cell r="K322">
            <v>689.286822706883</v>
          </cell>
          <cell r="L322">
            <v>2285.37884271979</v>
          </cell>
          <cell r="M322">
            <v>4032.18523186434</v>
          </cell>
          <cell r="N322">
            <v>5958.2494976287</v>
          </cell>
          <cell r="O322">
            <v>8083.31666925876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-2366.54324445711</v>
          </cell>
          <cell r="B323">
            <v>-6992.5916855961</v>
          </cell>
          <cell r="C323">
            <v>-8161.9397432177</v>
          </cell>
          <cell r="D323">
            <v>-7338.37519405255</v>
          </cell>
          <cell r="E323">
            <v>-6465.93938735399</v>
          </cell>
          <cell r="F323">
            <v>-5537.75783009679</v>
          </cell>
          <cell r="G323">
            <v>-4548.10090182954</v>
          </cell>
          <cell r="H323">
            <v>-3478.85217725454</v>
          </cell>
          <cell r="I323">
            <v>-2301.43808804142</v>
          </cell>
          <cell r="J323">
            <v>-991.244016683227</v>
          </cell>
          <cell r="K323">
            <v>448.457227106848</v>
          </cell>
          <cell r="L323">
            <v>2019.34553349194</v>
          </cell>
          <cell r="M323">
            <v>3760.47753609743</v>
          </cell>
          <cell r="N323">
            <v>5674.95447798056</v>
          </cell>
          <cell r="O323">
            <v>7757.59887202975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-2491.20168066388</v>
          </cell>
          <cell r="B324">
            <v>-7478.71801822481</v>
          </cell>
          <cell r="C324">
            <v>-8749.82861591752</v>
          </cell>
          <cell r="D324">
            <v>-7967.23532607532</v>
          </cell>
          <cell r="E324">
            <v>-7144.86700011423</v>
          </cell>
          <cell r="F324">
            <v>-6276.86906073086</v>
          </cell>
          <cell r="G324">
            <v>-5353.39162992856</v>
          </cell>
          <cell r="H324">
            <v>-4355.78187832091</v>
          </cell>
          <cell r="I324">
            <v>-3247.17717117371</v>
          </cell>
          <cell r="J324">
            <v>-2023.83749482391</v>
          </cell>
          <cell r="K324">
            <v>-660.191135865387</v>
          </cell>
          <cell r="L324">
            <v>812.356104889723</v>
          </cell>
          <cell r="M324">
            <v>2426.98590238088</v>
          </cell>
          <cell r="N324">
            <v>4197.08407076249</v>
          </cell>
          <cell r="O324">
            <v>6139.08735170195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-2150.12831298898</v>
          </cell>
          <cell r="B325">
            <v>-6166.1278551731</v>
          </cell>
          <cell r="C325">
            <v>-7212.60480144431</v>
          </cell>
          <cell r="D325">
            <v>-6314.13421592092</v>
          </cell>
          <cell r="E325">
            <v>-5370.39565918226</v>
          </cell>
          <cell r="F325">
            <v>-4352.27282013383</v>
          </cell>
          <cell r="G325">
            <v>-3263.4391010115</v>
          </cell>
          <cell r="H325">
            <v>-2080.98506947472</v>
          </cell>
          <cell r="I325">
            <v>-785.443015712638</v>
          </cell>
          <cell r="J325">
            <v>642.057285034537</v>
          </cell>
          <cell r="K325">
            <v>2216.4144505324</v>
          </cell>
          <cell r="L325">
            <v>3950.41091840132</v>
          </cell>
          <cell r="M325">
            <v>5852.81554172938</v>
          </cell>
          <cell r="N325">
            <v>7931.23904661495</v>
          </cell>
          <cell r="O325">
            <v>10218.1104045865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-2148.50691050592</v>
          </cell>
          <cell r="B326">
            <v>-6163.59420601764</v>
          </cell>
          <cell r="C326">
            <v>-7213.99967032729</v>
          </cell>
          <cell r="D326">
            <v>-6329.39758120375</v>
          </cell>
          <cell r="E326">
            <v>-5384.75353098379</v>
          </cell>
          <cell r="F326">
            <v>-4384.75808912869</v>
          </cell>
          <cell r="G326">
            <v>-3313.05499042437</v>
          </cell>
          <cell r="H326">
            <v>-2135.13259802885</v>
          </cell>
          <cell r="I326">
            <v>-829.822985828245</v>
          </cell>
          <cell r="J326">
            <v>609.231760755806</v>
          </cell>
          <cell r="K326">
            <v>2182.61491073624</v>
          </cell>
          <cell r="L326">
            <v>3922.35821779645</v>
          </cell>
          <cell r="M326">
            <v>5821.80624734602</v>
          </cell>
          <cell r="N326">
            <v>7901.71813464055</v>
          </cell>
          <cell r="O326">
            <v>10194.9738816137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-2244.53465954919</v>
          </cell>
          <cell r="B327">
            <v>-6520.69767707329</v>
          </cell>
          <cell r="C327">
            <v>-7617.79525430177</v>
          </cell>
          <cell r="D327">
            <v>-6749.59483360162</v>
          </cell>
          <cell r="E327">
            <v>-5823.69212639342</v>
          </cell>
          <cell r="F327">
            <v>-4839.4143859016</v>
          </cell>
          <cell r="G327">
            <v>-3800.05452165511</v>
          </cell>
          <cell r="H327">
            <v>-2664.9328807534</v>
          </cell>
          <cell r="I327">
            <v>-1414.24915203196</v>
          </cell>
          <cell r="J327">
            <v>-23.7879556236591</v>
          </cell>
          <cell r="K327">
            <v>1501.82487151288</v>
          </cell>
          <cell r="L327">
            <v>3165.09875306483</v>
          </cell>
          <cell r="M327">
            <v>4988.53194894567</v>
          </cell>
          <cell r="N327">
            <v>7000.25724500962</v>
          </cell>
          <cell r="O327">
            <v>9223.83095894036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-2135.62687959846</v>
          </cell>
          <cell r="B328">
            <v>-6111.79138089663</v>
          </cell>
          <cell r="C328">
            <v>-7147.25630846913</v>
          </cell>
          <cell r="D328">
            <v>-6247.17412223936</v>
          </cell>
          <cell r="E328">
            <v>-5291.40008665762</v>
          </cell>
          <cell r="F328">
            <v>-4277.23184410044</v>
          </cell>
          <cell r="G328">
            <v>-3190.9058553153</v>
          </cell>
          <cell r="H328">
            <v>-2009.57659184052</v>
          </cell>
          <cell r="I328">
            <v>-717.159805054589</v>
          </cell>
          <cell r="J328">
            <v>717.678216026676</v>
          </cell>
          <cell r="K328">
            <v>2304.15756439859</v>
          </cell>
          <cell r="L328">
            <v>4045.735801023</v>
          </cell>
          <cell r="M328">
            <v>5967.70723092752</v>
          </cell>
          <cell r="N328">
            <v>8069.33040069167</v>
          </cell>
          <cell r="O328">
            <v>10381.1170167615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-2249.21903123001</v>
          </cell>
          <cell r="B329">
            <v>-6554.13347954996</v>
          </cell>
          <cell r="C329">
            <v>-7663.80355256653</v>
          </cell>
          <cell r="D329">
            <v>-6805.56463149438</v>
          </cell>
          <cell r="E329">
            <v>-5897.36402814518</v>
          </cell>
          <cell r="F329">
            <v>-4930.77454806589</v>
          </cell>
          <cell r="G329">
            <v>-3905.89226984645</v>
          </cell>
          <cell r="H329">
            <v>-2787.58600404768</v>
          </cell>
          <cell r="I329">
            <v>-1557.97653596301</v>
          </cell>
          <cell r="J329">
            <v>-201.483192742068</v>
          </cell>
          <cell r="K329">
            <v>1296.88313167021</v>
          </cell>
          <cell r="L329">
            <v>2947.51287688468</v>
          </cell>
          <cell r="M329">
            <v>4761.89645582419</v>
          </cell>
          <cell r="N329">
            <v>6740.89765906064</v>
          </cell>
          <cell r="O329">
            <v>8939.400659505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-2553.6555381377</v>
          </cell>
          <cell r="B330">
            <v>-7694.78609664076</v>
          </cell>
          <cell r="C330">
            <v>-8963.54942175789</v>
          </cell>
          <cell r="D330">
            <v>-8192.819281404</v>
          </cell>
          <cell r="E330">
            <v>-7371.68725547405</v>
          </cell>
          <cell r="F330">
            <v>-6513.03516483234</v>
          </cell>
          <cell r="G330">
            <v>-5602.03461879812</v>
          </cell>
          <cell r="H330">
            <v>-4622.70596284057</v>
          </cell>
          <cell r="I330">
            <v>-3554.08557784417</v>
          </cell>
          <cell r="J330">
            <v>-2368.28309858228</v>
          </cell>
          <cell r="K330">
            <v>-1045.07866950114</v>
          </cell>
          <cell r="L330">
            <v>396.088950757104</v>
          </cell>
          <cell r="M330">
            <v>1978.38521616025</v>
          </cell>
          <cell r="N330">
            <v>3740.12819883432</v>
          </cell>
          <cell r="O330">
            <v>5672.26682521783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-2420.10331695895</v>
          </cell>
          <cell r="B331">
            <v>-7199.44735546811</v>
          </cell>
          <cell r="C331">
            <v>-8395.41059650905</v>
          </cell>
          <cell r="D331">
            <v>-7579.04729991083</v>
          </cell>
          <cell r="E331">
            <v>-6725.64735618055</v>
          </cell>
          <cell r="F331">
            <v>-5810.82746747408</v>
          </cell>
          <cell r="G331">
            <v>-4837.40356026777</v>
          </cell>
          <cell r="H331">
            <v>-3778.348870231</v>
          </cell>
          <cell r="I331">
            <v>-2608.86550599656</v>
          </cell>
          <cell r="J331">
            <v>-1339.65994112074</v>
          </cell>
          <cell r="K331">
            <v>56.053666402141</v>
          </cell>
          <cell r="L331">
            <v>1590.06455303018</v>
          </cell>
          <cell r="M331">
            <v>3286.71958069229</v>
          </cell>
          <cell r="N331">
            <v>5147.40226424903</v>
          </cell>
          <cell r="O331">
            <v>7213.34699868519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-2212.4396275163</v>
          </cell>
          <cell r="B332">
            <v>-6408.70507175482</v>
          </cell>
          <cell r="C332">
            <v>-7466.86258625639</v>
          </cell>
          <cell r="D332">
            <v>-6584.87986742865</v>
          </cell>
          <cell r="E332">
            <v>-5663.26950252754</v>
          </cell>
          <cell r="F332">
            <v>-4672.14752566017</v>
          </cell>
          <cell r="G332">
            <v>-3607.9084152661</v>
          </cell>
          <cell r="H332">
            <v>-2441.95229183449</v>
          </cell>
          <cell r="I332">
            <v>-1179.86056184054</v>
          </cell>
          <cell r="J332">
            <v>207.084703417219</v>
          </cell>
          <cell r="K332">
            <v>1731.922106536</v>
          </cell>
          <cell r="L332">
            <v>3422.90531340563</v>
          </cell>
          <cell r="M332">
            <v>5277.17423185176</v>
          </cell>
          <cell r="N332">
            <v>7316.38229232159</v>
          </cell>
          <cell r="O332">
            <v>9561.53727485432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-2301.32358863171</v>
          </cell>
          <cell r="B333">
            <v>-6744.15175835134</v>
          </cell>
          <cell r="C333">
            <v>-7873.79722215765</v>
          </cell>
          <cell r="D333">
            <v>-7032.43457414689</v>
          </cell>
          <cell r="E333">
            <v>-6139.54395467398</v>
          </cell>
          <cell r="F333">
            <v>-5196.14330118414</v>
          </cell>
          <cell r="G333">
            <v>-4178.41913835937</v>
          </cell>
          <cell r="H333">
            <v>-3066.23434198902</v>
          </cell>
          <cell r="I333">
            <v>-1850.99124162934</v>
          </cell>
          <cell r="J333">
            <v>-524.336582816716</v>
          </cell>
          <cell r="K333">
            <v>939.114696568704</v>
          </cell>
          <cell r="L333">
            <v>2543.00233251806</v>
          </cell>
          <cell r="M333">
            <v>4310.03861627573</v>
          </cell>
          <cell r="N333">
            <v>6264.82685653606</v>
          </cell>
          <cell r="O333">
            <v>8413.6970405137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-2132.93599481562</v>
          </cell>
          <cell r="B334">
            <v>-6085.41672853946</v>
          </cell>
          <cell r="C334">
            <v>-7110.56391071454</v>
          </cell>
          <cell r="D334">
            <v>-6207.96786174475</v>
          </cell>
          <cell r="E334">
            <v>-5260.6308036148</v>
          </cell>
          <cell r="F334">
            <v>-4252.54595901856</v>
          </cell>
          <cell r="G334">
            <v>-3146.16236901006</v>
          </cell>
          <cell r="H334">
            <v>-1923.12721615085</v>
          </cell>
          <cell r="I334">
            <v>-591.049610711977</v>
          </cell>
          <cell r="J334">
            <v>850.417549904431</v>
          </cell>
          <cell r="K334">
            <v>2441.10373817457</v>
          </cell>
          <cell r="L334">
            <v>4198.01470410101</v>
          </cell>
          <cell r="M334">
            <v>6123.78018685493</v>
          </cell>
          <cell r="N334">
            <v>8234.73816466646</v>
          </cell>
          <cell r="O334">
            <v>10552.9987659181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-2351.25128807207</v>
          </cell>
          <cell r="B335">
            <v>-6937.86488612816</v>
          </cell>
          <cell r="C335">
            <v>-8113.82839304636</v>
          </cell>
          <cell r="D335">
            <v>-7288.92592330506</v>
          </cell>
          <cell r="E335">
            <v>-6411.64480526344</v>
          </cell>
          <cell r="F335">
            <v>-5481.90800723855</v>
          </cell>
          <cell r="G335">
            <v>-4476.87051110742</v>
          </cell>
          <cell r="H335">
            <v>-3378.36887239807</v>
          </cell>
          <cell r="I335">
            <v>-2175.7140120753</v>
          </cell>
          <cell r="J335">
            <v>-868.199655977571</v>
          </cell>
          <cell r="K335">
            <v>564.389592764514</v>
          </cell>
          <cell r="L335">
            <v>2152.5397783189</v>
          </cell>
          <cell r="M335">
            <v>3892.4692848036</v>
          </cell>
          <cell r="N335">
            <v>5815.07924476387</v>
          </cell>
          <cell r="O335">
            <v>7920.56118831985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-2284.41674199116</v>
          </cell>
          <cell r="B336">
            <v>-6690.17094863156</v>
          </cell>
          <cell r="C336">
            <v>-7823.23272067846</v>
          </cell>
          <cell r="D336">
            <v>-6967.10894662082</v>
          </cell>
          <cell r="E336">
            <v>-6065.78669710294</v>
          </cell>
          <cell r="F336">
            <v>-5107.30108224268</v>
          </cell>
          <cell r="G336">
            <v>-4078.59640766615</v>
          </cell>
          <cell r="H336">
            <v>-2953.28404887073</v>
          </cell>
          <cell r="I336">
            <v>-1732.80434423056</v>
          </cell>
          <cell r="J336">
            <v>-393.653957294797</v>
          </cell>
          <cell r="K336">
            <v>1090.35860386381</v>
          </cell>
          <cell r="L336">
            <v>2714.40530192075</v>
          </cell>
          <cell r="M336">
            <v>4510.70321921795</v>
          </cell>
          <cell r="N336">
            <v>6479.28989826685</v>
          </cell>
          <cell r="O336">
            <v>8648.29124684597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-2364.20965166427</v>
          </cell>
          <cell r="B337">
            <v>-6984.15441694387</v>
          </cell>
          <cell r="C337">
            <v>-8158.99452804454</v>
          </cell>
          <cell r="D337">
            <v>-7336.981294461</v>
          </cell>
          <cell r="E337">
            <v>-6465.26544677941</v>
          </cell>
          <cell r="F337">
            <v>-5534.7816822726</v>
          </cell>
          <cell r="G337">
            <v>-4533.75971746743</v>
          </cell>
          <cell r="H337">
            <v>-3449.60671634808</v>
          </cell>
          <cell r="I337">
            <v>-2268.32095570874</v>
          </cell>
          <cell r="J337">
            <v>-970.295074702905</v>
          </cell>
          <cell r="K337">
            <v>465.301254299608</v>
          </cell>
          <cell r="L337">
            <v>2047.20288350776</v>
          </cell>
          <cell r="M337">
            <v>3786.73103087039</v>
          </cell>
          <cell r="N337">
            <v>5692.08291044974</v>
          </cell>
          <cell r="O337">
            <v>7786.69127121473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-2346.46631916299</v>
          </cell>
          <cell r="B338">
            <v>-6919.26629863927</v>
          </cell>
          <cell r="C338">
            <v>-8086.83780526993</v>
          </cell>
          <cell r="D338">
            <v>-7256.41521434823</v>
          </cell>
          <cell r="E338">
            <v>-6381.63799459904</v>
          </cell>
          <cell r="F338">
            <v>-5447.82559976757</v>
          </cell>
          <cell r="G338">
            <v>-4452.56731538143</v>
          </cell>
          <cell r="H338">
            <v>-3383.34652516985</v>
          </cell>
          <cell r="I338">
            <v>-2205.37398011566</v>
          </cell>
          <cell r="J338">
            <v>-904.704030375284</v>
          </cell>
          <cell r="K338">
            <v>535.834267070014</v>
          </cell>
          <cell r="L338">
            <v>2126.77414592801</v>
          </cell>
          <cell r="M338">
            <v>3866.71620399593</v>
          </cell>
          <cell r="N338">
            <v>5774.14114149947</v>
          </cell>
          <cell r="O338">
            <v>7882.62626575185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-2162.67396544393</v>
          </cell>
          <cell r="B339">
            <v>-6212.37045093356</v>
          </cell>
          <cell r="C339">
            <v>-7265.2939325759</v>
          </cell>
          <cell r="D339">
            <v>-6388.37078048298</v>
          </cell>
          <cell r="E339">
            <v>-5450.78696962862</v>
          </cell>
          <cell r="F339">
            <v>-4450.59307209311</v>
          </cell>
          <cell r="G339">
            <v>-3383.2276720683</v>
          </cell>
          <cell r="H339">
            <v>-2216.61077995358</v>
          </cell>
          <cell r="I339">
            <v>-922.452160098203</v>
          </cell>
          <cell r="J339">
            <v>492.836008857347</v>
          </cell>
          <cell r="K339">
            <v>2043.13909025436</v>
          </cell>
          <cell r="L339">
            <v>3747.47536153141</v>
          </cell>
          <cell r="M339">
            <v>5645.1188432586</v>
          </cell>
          <cell r="N339">
            <v>7726.85500415542</v>
          </cell>
          <cell r="O339">
            <v>10003.4553790063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-2448.25728947842</v>
          </cell>
          <cell r="B340">
            <v>-7307.25018820677</v>
          </cell>
          <cell r="C340">
            <v>-8530.21897435833</v>
          </cell>
          <cell r="D340">
            <v>-7731.88549663866</v>
          </cell>
          <cell r="E340">
            <v>-6875.95281767483</v>
          </cell>
          <cell r="F340">
            <v>-5947.47600682506</v>
          </cell>
          <cell r="G340">
            <v>-4965.01152128256</v>
          </cell>
          <cell r="H340">
            <v>-3921.09903663859</v>
          </cell>
          <cell r="I340">
            <v>-2791.80497573701</v>
          </cell>
          <cell r="J340">
            <v>-1544.31210505037</v>
          </cell>
          <cell r="K340">
            <v>-167.501754221725</v>
          </cell>
          <cell r="L340">
            <v>1350.88427887623</v>
          </cell>
          <cell r="M340">
            <v>3028.34746081455</v>
          </cell>
          <cell r="N340">
            <v>4877.52191748414</v>
          </cell>
          <cell r="O340">
            <v>6902.43595195952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-2519.06477863559</v>
          </cell>
          <cell r="B341">
            <v>-7575.02161312512</v>
          </cell>
          <cell r="C341">
            <v>-8844.18012830063</v>
          </cell>
          <cell r="D341">
            <v>-8061.40407583815</v>
          </cell>
          <cell r="E341">
            <v>-7236.36613267787</v>
          </cell>
          <cell r="F341">
            <v>-6370.31488291088</v>
          </cell>
          <cell r="G341">
            <v>-5444.89672095868</v>
          </cell>
          <cell r="H341">
            <v>-4450.93422284952</v>
          </cell>
          <cell r="I341">
            <v>-3370.82152515885</v>
          </cell>
          <cell r="J341">
            <v>-2170.43412480389</v>
          </cell>
          <cell r="K341">
            <v>-845.566249199127</v>
          </cell>
          <cell r="L341">
            <v>608.240020261261</v>
          </cell>
          <cell r="M341">
            <v>2214.26631822684</v>
          </cell>
          <cell r="N341">
            <v>3984.67565598805</v>
          </cell>
          <cell r="O341">
            <v>5941.98520963818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-2319.90036355994</v>
          </cell>
          <cell r="B342">
            <v>-6822.21983464937</v>
          </cell>
          <cell r="C342">
            <v>-7983.11153732008</v>
          </cell>
          <cell r="D342">
            <v>-7147.09074545504</v>
          </cell>
          <cell r="E342">
            <v>-6262.23201614356</v>
          </cell>
          <cell r="F342">
            <v>-5310.07085571727</v>
          </cell>
          <cell r="G342">
            <v>-4294.92029026944</v>
          </cell>
          <cell r="H342">
            <v>-3219.9412064684</v>
          </cell>
          <cell r="I342">
            <v>-2033.04961537614</v>
          </cell>
          <cell r="J342">
            <v>-726.919693650816</v>
          </cell>
          <cell r="K342">
            <v>700.749236117118</v>
          </cell>
          <cell r="L342">
            <v>2290.41212439649</v>
          </cell>
          <cell r="M342">
            <v>4047.04229425478</v>
          </cell>
          <cell r="N342">
            <v>5988.75286328488</v>
          </cell>
          <cell r="O342">
            <v>8109.2864494759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-2530.90151803495</v>
          </cell>
          <cell r="B343">
            <v>-7625.97015915943</v>
          </cell>
          <cell r="C343">
            <v>-8910.42374712666</v>
          </cell>
          <cell r="D343">
            <v>-8142.28095936294</v>
          </cell>
          <cell r="E343">
            <v>-7334.16640854709</v>
          </cell>
          <cell r="F343">
            <v>-6474.48008903806</v>
          </cell>
          <cell r="G343">
            <v>-5548.2399144763</v>
          </cell>
          <cell r="H343">
            <v>-4551.39127799155</v>
          </cell>
          <cell r="I343">
            <v>-3464.01934105264</v>
          </cell>
          <cell r="J343">
            <v>-2270.42134842199</v>
          </cell>
          <cell r="K343">
            <v>-961.961231453617</v>
          </cell>
          <cell r="L343">
            <v>485.083284879701</v>
          </cell>
          <cell r="M343">
            <v>2077.73850651717</v>
          </cell>
          <cell r="N343">
            <v>3842.71399327881</v>
          </cell>
          <cell r="O343">
            <v>5772.35528823382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-2337.30606998683</v>
          </cell>
          <cell r="B344">
            <v>-6885.47857800385</v>
          </cell>
          <cell r="C344">
            <v>-8041.61196960355</v>
          </cell>
          <cell r="D344">
            <v>-7208.85719309243</v>
          </cell>
          <cell r="E344">
            <v>-6322.73962907625</v>
          </cell>
          <cell r="F344">
            <v>-5386.37115360319</v>
          </cell>
          <cell r="G344">
            <v>-4384.89186979645</v>
          </cell>
          <cell r="H344">
            <v>-3296.13330776687</v>
          </cell>
          <cell r="I344">
            <v>-2108.64449262569</v>
          </cell>
          <cell r="J344">
            <v>-799.172412140391</v>
          </cell>
          <cell r="K344">
            <v>646.967051728958</v>
          </cell>
          <cell r="L344">
            <v>2233.95502542793</v>
          </cell>
          <cell r="M344">
            <v>3983.05479280653</v>
          </cell>
          <cell r="N344">
            <v>5912.25675376913</v>
          </cell>
          <cell r="O344">
            <v>8040.31224515808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-2539.63205174836</v>
          </cell>
          <cell r="B345">
            <v>-7664.29180388537</v>
          </cell>
          <cell r="C345">
            <v>-8951.63133567111</v>
          </cell>
          <cell r="D345">
            <v>-8174.9679732675</v>
          </cell>
          <cell r="E345">
            <v>-7369.60634497292</v>
          </cell>
          <cell r="F345">
            <v>-6523.32176096979</v>
          </cell>
          <cell r="G345">
            <v>-5621.30095103605</v>
          </cell>
          <cell r="H345">
            <v>-4632.32929950272</v>
          </cell>
          <cell r="I345">
            <v>-3555.52460999385</v>
          </cell>
          <cell r="J345">
            <v>-2372.77351683323</v>
          </cell>
          <cell r="K345">
            <v>-1068.68513020919</v>
          </cell>
          <cell r="L345">
            <v>365.392014555095</v>
          </cell>
          <cell r="M345">
            <v>1942.62529743497</v>
          </cell>
          <cell r="N345">
            <v>3683.67837318823</v>
          </cell>
          <cell r="O345">
            <v>5592.05936112038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-2154.32618803731</v>
          </cell>
          <cell r="B346">
            <v>-6185.95009082838</v>
          </cell>
          <cell r="C346">
            <v>-7224.71031314855</v>
          </cell>
          <cell r="D346">
            <v>-6327.91181713993</v>
          </cell>
          <cell r="E346">
            <v>-5372.44572318365</v>
          </cell>
          <cell r="F346">
            <v>-4358.55779389365</v>
          </cell>
          <cell r="G346">
            <v>-3272.58905572213</v>
          </cell>
          <cell r="H346">
            <v>-2087.28135386251</v>
          </cell>
          <cell r="I346">
            <v>-790.596807073064</v>
          </cell>
          <cell r="J346">
            <v>649.585773809771</v>
          </cell>
          <cell r="K346">
            <v>2220.98417641851</v>
          </cell>
          <cell r="L346">
            <v>3944.87037837497</v>
          </cell>
          <cell r="M346">
            <v>5853.21619623743</v>
          </cell>
          <cell r="N346">
            <v>7949.30148771655</v>
          </cell>
          <cell r="O346">
            <v>10238.5348455456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-2549.82755177635</v>
          </cell>
          <cell r="B347">
            <v>-7691.543076719</v>
          </cell>
          <cell r="C347">
            <v>-8976.95462691414</v>
          </cell>
          <cell r="D347">
            <v>-8198.92800144201</v>
          </cell>
          <cell r="E347">
            <v>-7374.9896684397</v>
          </cell>
          <cell r="F347">
            <v>-6512.31290561138</v>
          </cell>
          <cell r="G347">
            <v>-5592.89019131797</v>
          </cell>
          <cell r="H347">
            <v>-4602.16368303191</v>
          </cell>
          <cell r="I347">
            <v>-3516.56706999883</v>
          </cell>
          <cell r="J347">
            <v>-2322.9726108209</v>
          </cell>
          <cell r="K347">
            <v>-1004.08027280702</v>
          </cell>
          <cell r="L347">
            <v>445.352397444008</v>
          </cell>
          <cell r="M347">
            <v>2041.569978081</v>
          </cell>
          <cell r="N347">
            <v>3795.99961751873</v>
          </cell>
          <cell r="O347">
            <v>5727.58220595347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-2169.99970030297</v>
          </cell>
          <cell r="B348">
            <v>-6241.58610265764</v>
          </cell>
          <cell r="C348">
            <v>-7299.39548365295</v>
          </cell>
          <cell r="D348">
            <v>-6403.91596543844</v>
          </cell>
          <cell r="E348">
            <v>-5462.00023341224</v>
          </cell>
          <cell r="F348">
            <v>-4448.75529911404</v>
          </cell>
          <cell r="G348">
            <v>-3363.11759575015</v>
          </cell>
          <cell r="H348">
            <v>-2170.06695189333</v>
          </cell>
          <cell r="I348">
            <v>-885.442880335682</v>
          </cell>
          <cell r="J348">
            <v>536.012491171078</v>
          </cell>
          <cell r="K348">
            <v>2099.86908681313</v>
          </cell>
          <cell r="L348">
            <v>3816.20455553607</v>
          </cell>
          <cell r="M348">
            <v>5701.3611700298</v>
          </cell>
          <cell r="N348">
            <v>7786.61908469563</v>
          </cell>
          <cell r="O348">
            <v>10090.212616192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-2465.66257761231</v>
          </cell>
          <cell r="B349">
            <v>-7374.22290418097</v>
          </cell>
          <cell r="C349">
            <v>-8613.30301769595</v>
          </cell>
          <cell r="D349">
            <v>-7814.70387180243</v>
          </cell>
          <cell r="E349">
            <v>-6971.30850332565</v>
          </cell>
          <cell r="F349">
            <v>-6077.07973390295</v>
          </cell>
          <cell r="G349">
            <v>-5122.58503465225</v>
          </cell>
          <cell r="H349">
            <v>-4072.49271836505</v>
          </cell>
          <cell r="I349">
            <v>-2922.23353239668</v>
          </cell>
          <cell r="J349">
            <v>-1677.26836657386</v>
          </cell>
          <cell r="K349">
            <v>-304.854088680784</v>
          </cell>
          <cell r="L349">
            <v>1204.52032627026</v>
          </cell>
          <cell r="M349">
            <v>2863.51933837103</v>
          </cell>
          <cell r="N349">
            <v>4668.50965760449</v>
          </cell>
          <cell r="O349">
            <v>6664.54259742277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-2487.25866494873</v>
          </cell>
          <cell r="B350">
            <v>-7439.84318413642</v>
          </cell>
          <cell r="C350">
            <v>-8669.31258717733</v>
          </cell>
          <cell r="D350">
            <v>-7878.99995058828</v>
          </cell>
          <cell r="E350">
            <v>-7054.34896708622</v>
          </cell>
          <cell r="F350">
            <v>-6179.92114821666</v>
          </cell>
          <cell r="G350">
            <v>-5234.29702732439</v>
          </cell>
          <cell r="H350">
            <v>-4214.0928094102</v>
          </cell>
          <cell r="I350">
            <v>-3088.96939365351</v>
          </cell>
          <cell r="J350">
            <v>-1856.2108278754</v>
          </cell>
          <cell r="K350">
            <v>-494.269116045815</v>
          </cell>
          <cell r="L350">
            <v>994.105696084362</v>
          </cell>
          <cell r="M350">
            <v>2626.88126544939</v>
          </cell>
          <cell r="N350">
            <v>4419.56815789668</v>
          </cell>
          <cell r="O350">
            <v>6399.67446300363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-2500.38962604178</v>
          </cell>
          <cell r="B351">
            <v>-7506.68169292423</v>
          </cell>
          <cell r="C351">
            <v>-8751.62871542676</v>
          </cell>
          <cell r="D351">
            <v>-7953.85749963191</v>
          </cell>
          <cell r="E351">
            <v>-7124.65572816658</v>
          </cell>
          <cell r="F351">
            <v>-6253.37104333214</v>
          </cell>
          <cell r="G351">
            <v>-5319.16536758069</v>
          </cell>
          <cell r="H351">
            <v>-4311.19224955007</v>
          </cell>
          <cell r="I351">
            <v>-3197.50094440053</v>
          </cell>
          <cell r="J351">
            <v>-1968.45054073837</v>
          </cell>
          <cell r="K351">
            <v>-628.615454613943</v>
          </cell>
          <cell r="L351">
            <v>840.489434573348</v>
          </cell>
          <cell r="M351">
            <v>2463.60604282963</v>
          </cell>
          <cell r="N351">
            <v>4245.32367450864</v>
          </cell>
          <cell r="O351">
            <v>6207.04923802927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-2496.68994438548</v>
          </cell>
          <cell r="B352">
            <v>-7500.6106021254</v>
          </cell>
          <cell r="C352">
            <v>-8761.84462658813</v>
          </cell>
          <cell r="D352">
            <v>-7957.54430279609</v>
          </cell>
          <cell r="E352">
            <v>-7119.31589690455</v>
          </cell>
          <cell r="F352">
            <v>-6234.22590664553</v>
          </cell>
          <cell r="G352">
            <v>-5289.155932611</v>
          </cell>
          <cell r="H352">
            <v>-4271.54512982336</v>
          </cell>
          <cell r="I352">
            <v>-3154.11461045865</v>
          </cell>
          <cell r="J352">
            <v>-1924.51860663877</v>
          </cell>
          <cell r="K352">
            <v>-570.450968962174</v>
          </cell>
          <cell r="L352">
            <v>901.737882194382</v>
          </cell>
          <cell r="M352">
            <v>2521.37818963559</v>
          </cell>
          <cell r="N352">
            <v>4324.41693132069</v>
          </cell>
          <cell r="O352">
            <v>6322.44406848684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-2254.60451979328</v>
          </cell>
          <cell r="B353">
            <v>-6563.33241353367</v>
          </cell>
          <cell r="C353">
            <v>-7672.6584763137</v>
          </cell>
          <cell r="D353">
            <v>-6822.21451219037</v>
          </cell>
          <cell r="E353">
            <v>-5916.31704206231</v>
          </cell>
          <cell r="F353">
            <v>-4935.31526387628</v>
          </cell>
          <cell r="G353">
            <v>-3887.53151579299</v>
          </cell>
          <cell r="H353">
            <v>-2763.85473226424</v>
          </cell>
          <cell r="I353">
            <v>-1527.31087986855</v>
          </cell>
          <cell r="J353">
            <v>-166.419138199732</v>
          </cell>
          <cell r="K353">
            <v>1323.31626128484</v>
          </cell>
          <cell r="L353">
            <v>2969.76859229138</v>
          </cell>
          <cell r="M353">
            <v>4785.42676543884</v>
          </cell>
          <cell r="N353">
            <v>6776.66015762622</v>
          </cell>
          <cell r="O353">
            <v>8971.64665057482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-2382.99815692189</v>
          </cell>
          <cell r="B354">
            <v>-7068.66871739729</v>
          </cell>
          <cell r="C354">
            <v>-8267.78730754016</v>
          </cell>
          <cell r="D354">
            <v>-7449.46742561824</v>
          </cell>
          <cell r="E354">
            <v>-6593.54268248898</v>
          </cell>
          <cell r="F354">
            <v>-5677.04310710737</v>
          </cell>
          <cell r="G354">
            <v>-4694.82436234511</v>
          </cell>
          <cell r="H354">
            <v>-3626.65306911737</v>
          </cell>
          <cell r="I354">
            <v>-2461.58210558752</v>
          </cell>
          <cell r="J354">
            <v>-1181.69227715998</v>
          </cell>
          <cell r="K354">
            <v>233.426556784212</v>
          </cell>
          <cell r="L354">
            <v>1777.34937469633</v>
          </cell>
          <cell r="M354">
            <v>3490.95683440029</v>
          </cell>
          <cell r="N354">
            <v>5377.15839064186</v>
          </cell>
          <cell r="O354">
            <v>7449.1483242796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-2492.33698129291</v>
          </cell>
          <cell r="B355">
            <v>-7490.3468589869</v>
          </cell>
          <cell r="C355">
            <v>-8754.84337770991</v>
          </cell>
          <cell r="D355">
            <v>-7979.54545112029</v>
          </cell>
          <cell r="E355">
            <v>-7163.55204460266</v>
          </cell>
          <cell r="F355">
            <v>-6288.00425260362</v>
          </cell>
          <cell r="G355">
            <v>-5360.96176529569</v>
          </cell>
          <cell r="H355">
            <v>-4339.89852505662</v>
          </cell>
          <cell r="I355">
            <v>-3219.21658405757</v>
          </cell>
          <cell r="J355">
            <v>-1998.77852930977</v>
          </cell>
          <cell r="K355">
            <v>-646.685456987904</v>
          </cell>
          <cell r="L355">
            <v>833.906552687495</v>
          </cell>
          <cell r="M355">
            <v>2457.55330276392</v>
          </cell>
          <cell r="N355">
            <v>4243.41414700622</v>
          </cell>
          <cell r="O355">
            <v>6214.27838621051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-2256.78973484402</v>
          </cell>
          <cell r="B356">
            <v>-6572.41681786121</v>
          </cell>
          <cell r="C356">
            <v>-7683.00709643239</v>
          </cell>
          <cell r="D356">
            <v>-6831.69956449094</v>
          </cell>
          <cell r="E356">
            <v>-5927.06958979213</v>
          </cell>
          <cell r="F356">
            <v>-4960.30642194374</v>
          </cell>
          <cell r="G356">
            <v>-3914.58489800113</v>
          </cell>
          <cell r="H356">
            <v>-2783.96932538056</v>
          </cell>
          <cell r="I356">
            <v>-1537.39066684763</v>
          </cell>
          <cell r="J356">
            <v>-175.82509629593</v>
          </cell>
          <cell r="K356">
            <v>1318.74078914415</v>
          </cell>
          <cell r="L356">
            <v>2961.10813285586</v>
          </cell>
          <cell r="M356">
            <v>4766.14560327367</v>
          </cell>
          <cell r="N356">
            <v>6764.52648255607</v>
          </cell>
          <cell r="O356">
            <v>8952.85313983644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-2493.69611810517</v>
          </cell>
          <cell r="B357">
            <v>-7479.92360668822</v>
          </cell>
          <cell r="C357">
            <v>-8734.73753400104</v>
          </cell>
          <cell r="D357">
            <v>-7944.22827058291</v>
          </cell>
          <cell r="E357">
            <v>-7103.82875049963</v>
          </cell>
          <cell r="F357">
            <v>-6211.01212722991</v>
          </cell>
          <cell r="G357">
            <v>-5257.01851733214</v>
          </cell>
          <cell r="H357">
            <v>-4235.72292059666</v>
          </cell>
          <cell r="I357">
            <v>-3122.9980691305</v>
          </cell>
          <cell r="J357">
            <v>-1901.20643504886</v>
          </cell>
          <cell r="K357">
            <v>-560.675128199678</v>
          </cell>
          <cell r="L357">
            <v>922.90639709936</v>
          </cell>
          <cell r="M357">
            <v>2552.69354841846</v>
          </cell>
          <cell r="N357">
            <v>4349.13933074951</v>
          </cell>
          <cell r="O357">
            <v>6326.87899605745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-2542.90471784062</v>
          </cell>
          <cell r="B358">
            <v>-7662.91255757335</v>
          </cell>
          <cell r="C358">
            <v>-8942.8837017195</v>
          </cell>
          <cell r="D358">
            <v>-8173.47512641806</v>
          </cell>
          <cell r="E358">
            <v>-7356.01258759237</v>
          </cell>
          <cell r="F358">
            <v>-6501.39126747367</v>
          </cell>
          <cell r="G358">
            <v>-5582.97959167582</v>
          </cell>
          <cell r="H358">
            <v>-4584.42168045</v>
          </cell>
          <cell r="I358">
            <v>-3502.34032390219</v>
          </cell>
          <cell r="J358">
            <v>-2304.55692858597</v>
          </cell>
          <cell r="K358">
            <v>-991.779474916657</v>
          </cell>
          <cell r="L358">
            <v>443.822374930586</v>
          </cell>
          <cell r="M358">
            <v>2021.68700500319</v>
          </cell>
          <cell r="N358">
            <v>3768.63062272935</v>
          </cell>
          <cell r="O358">
            <v>5683.52521438077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-2551.81658053155</v>
          </cell>
          <cell r="B359">
            <v>-7700.1971200808</v>
          </cell>
          <cell r="C359">
            <v>-8988.76773131063</v>
          </cell>
          <cell r="D359">
            <v>-8224.94562221981</v>
          </cell>
          <cell r="E359">
            <v>-7414.30499013936</v>
          </cell>
          <cell r="F359">
            <v>-6556.49625811183</v>
          </cell>
          <cell r="G359">
            <v>-5655.07191285005</v>
          </cell>
          <cell r="H359">
            <v>-4692.63131346443</v>
          </cell>
          <cell r="I359">
            <v>-3630.12380024916</v>
          </cell>
          <cell r="J359">
            <v>-2446.69354165989</v>
          </cell>
          <cell r="K359">
            <v>-1144.81588496872</v>
          </cell>
          <cell r="L359">
            <v>281.215203508903</v>
          </cell>
          <cell r="M359">
            <v>1864.15401319308</v>
          </cell>
          <cell r="N359">
            <v>3611.78144314372</v>
          </cell>
          <cell r="O359">
            <v>5511.87842055154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-2095.61423066056</v>
          </cell>
          <cell r="B360">
            <v>-5957.23394803397</v>
          </cell>
          <cell r="C360">
            <v>-6972.58070054139</v>
          </cell>
          <cell r="D360">
            <v>-6068.82288293807</v>
          </cell>
          <cell r="E360">
            <v>-5092.65141785709</v>
          </cell>
          <cell r="F360">
            <v>-4048.04285094636</v>
          </cell>
          <cell r="G360">
            <v>-2925.06962335212</v>
          </cell>
          <cell r="H360">
            <v>-1699.55005204768</v>
          </cell>
          <cell r="I360">
            <v>-353.095203094708</v>
          </cell>
          <cell r="J360">
            <v>1115.8759945382</v>
          </cell>
          <cell r="K360">
            <v>2732.09765043687</v>
          </cell>
          <cell r="L360">
            <v>4503.8862220921</v>
          </cell>
          <cell r="M360">
            <v>6450.47572165083</v>
          </cell>
          <cell r="N360">
            <v>8593.11807323065</v>
          </cell>
          <cell r="O360">
            <v>10952.0404646184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-2173.18332681726</v>
          </cell>
          <cell r="B361">
            <v>-6263.78601007243</v>
          </cell>
          <cell r="C361">
            <v>-7324.9213153618</v>
          </cell>
          <cell r="D361">
            <v>-6446.62687091574</v>
          </cell>
          <cell r="E361">
            <v>-5500.08699975649</v>
          </cell>
          <cell r="F361">
            <v>-4500.97142597016</v>
          </cell>
          <cell r="G361">
            <v>-3430.69556640186</v>
          </cell>
          <cell r="H361">
            <v>-2271.55600039549</v>
          </cell>
          <cell r="I361">
            <v>-993.003915193903</v>
          </cell>
          <cell r="J361">
            <v>420.015557811376</v>
          </cell>
          <cell r="K361">
            <v>1973.82451626416</v>
          </cell>
          <cell r="L361">
            <v>3674.97750684684</v>
          </cell>
          <cell r="M361">
            <v>5544.37525674866</v>
          </cell>
          <cell r="N361">
            <v>7607.14909301291</v>
          </cell>
          <cell r="O361">
            <v>9877.20573563014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-2162.81645333102</v>
          </cell>
          <cell r="B362">
            <v>-6209.70530307792</v>
          </cell>
          <cell r="C362">
            <v>-7251.01459442183</v>
          </cell>
          <cell r="D362">
            <v>-6367.54264882507</v>
          </cell>
          <cell r="E362">
            <v>-5431.765354421</v>
          </cell>
          <cell r="F362">
            <v>-4439.0821492278</v>
          </cell>
          <cell r="G362">
            <v>-3371.34590281833</v>
          </cell>
          <cell r="H362">
            <v>-2206.29897483906</v>
          </cell>
          <cell r="I362">
            <v>-911.86593225864</v>
          </cell>
          <cell r="J362">
            <v>514.727369808412</v>
          </cell>
          <cell r="K362">
            <v>2088.37908757436</v>
          </cell>
          <cell r="L362">
            <v>3816.54303668306</v>
          </cell>
          <cell r="M362">
            <v>5709.86430220762</v>
          </cell>
          <cell r="N362">
            <v>7793.05052626053</v>
          </cell>
          <cell r="O362">
            <v>10083.5836963204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-2101.65559548758</v>
          </cell>
          <cell r="B363">
            <v>-5972.05675590301</v>
          </cell>
          <cell r="C363">
            <v>-6982.14480639607</v>
          </cell>
          <cell r="D363">
            <v>-6084.75427556814</v>
          </cell>
          <cell r="E363">
            <v>-5111.7076301251</v>
          </cell>
          <cell r="F363">
            <v>-4069.19437476241</v>
          </cell>
          <cell r="G363">
            <v>-2956.87639933543</v>
          </cell>
          <cell r="H363">
            <v>-1742.21478994355</v>
          </cell>
          <cell r="I363">
            <v>-413.625056517334</v>
          </cell>
          <cell r="J363">
            <v>1046.71192432545</v>
          </cell>
          <cell r="K363">
            <v>2644.61935360345</v>
          </cell>
          <cell r="L363">
            <v>4401.26353308209</v>
          </cell>
          <cell r="M363">
            <v>6346.8840034644</v>
          </cell>
          <cell r="N363">
            <v>8483.40492210197</v>
          </cell>
          <cell r="O363">
            <v>10831.9963093976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-2207.0939935123</v>
          </cell>
          <cell r="B364">
            <v>-6382.62748596309</v>
          </cell>
          <cell r="C364">
            <v>-7450.52071162258</v>
          </cell>
          <cell r="D364">
            <v>-6564.71589707663</v>
          </cell>
          <cell r="E364">
            <v>-5635.13298556516</v>
          </cell>
          <cell r="F364">
            <v>-4637.49589702655</v>
          </cell>
          <cell r="G364">
            <v>-3571.39715028668</v>
          </cell>
          <cell r="H364">
            <v>-2419.7554217978</v>
          </cell>
          <cell r="I364">
            <v>-1161.42981249092</v>
          </cell>
          <cell r="J364">
            <v>234.628469002646</v>
          </cell>
          <cell r="K364">
            <v>1765.96420050736</v>
          </cell>
          <cell r="L364">
            <v>3452.80911053222</v>
          </cell>
          <cell r="M364">
            <v>5308.67202883245</v>
          </cell>
          <cell r="N364">
            <v>7357.57542113694</v>
          </cell>
          <cell r="O364">
            <v>9609.20302087762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-2122.80670482317</v>
          </cell>
          <cell r="B365">
            <v>-6056.91769546198</v>
          </cell>
          <cell r="C365">
            <v>-7085.19697664249</v>
          </cell>
          <cell r="D365">
            <v>-6194.34375070982</v>
          </cell>
          <cell r="E365">
            <v>-5240.32604964906</v>
          </cell>
          <cell r="F365">
            <v>-4206.01129834866</v>
          </cell>
          <cell r="G365">
            <v>-3096.1531013432</v>
          </cell>
          <cell r="H365">
            <v>-1901.43348578119</v>
          </cell>
          <cell r="I365">
            <v>-587.702372253676</v>
          </cell>
          <cell r="J365">
            <v>859.448880779199</v>
          </cell>
          <cell r="K365">
            <v>2455.06492205342</v>
          </cell>
          <cell r="L365">
            <v>4202.76107088142</v>
          </cell>
          <cell r="M365">
            <v>6106.83763710803</v>
          </cell>
          <cell r="N365">
            <v>8205.05909170719</v>
          </cell>
          <cell r="O365">
            <v>10524.06182912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-2205.15163976492</v>
          </cell>
          <cell r="B366">
            <v>-6376.28040411261</v>
          </cell>
          <cell r="C366">
            <v>-7456.27470506004</v>
          </cell>
          <cell r="D366">
            <v>-6594.85626478573</v>
          </cell>
          <cell r="E366">
            <v>-5681.90966528734</v>
          </cell>
          <cell r="F366">
            <v>-4688.69220606821</v>
          </cell>
          <cell r="G366">
            <v>-3612.48479631537</v>
          </cell>
          <cell r="H366">
            <v>-2456.01244394178</v>
          </cell>
          <cell r="I366">
            <v>-1201.84176833773</v>
          </cell>
          <cell r="J366">
            <v>180.557257142675</v>
          </cell>
          <cell r="K366">
            <v>1696.94916625911</v>
          </cell>
          <cell r="L366">
            <v>3372.72616347818</v>
          </cell>
          <cell r="M366">
            <v>5207.38358080008</v>
          </cell>
          <cell r="N366">
            <v>7225.46635294657</v>
          </cell>
          <cell r="O366">
            <v>9453.95837184911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-2144.22253807601</v>
          </cell>
          <cell r="B367">
            <v>-6145.54211685115</v>
          </cell>
          <cell r="C367">
            <v>-7184.49432505838</v>
          </cell>
          <cell r="D367">
            <v>-6285.78929169344</v>
          </cell>
          <cell r="E367">
            <v>-5327.53756889185</v>
          </cell>
          <cell r="F367">
            <v>-4301.89767978547</v>
          </cell>
          <cell r="G367">
            <v>-3186.67760678089</v>
          </cell>
          <cell r="H367">
            <v>-1979.33838854099</v>
          </cell>
          <cell r="I367">
            <v>-673.699530442456</v>
          </cell>
          <cell r="J367">
            <v>766.939999721637</v>
          </cell>
          <cell r="K367">
            <v>2348.61997169708</v>
          </cell>
          <cell r="L367">
            <v>4085.96044207881</v>
          </cell>
          <cell r="M367">
            <v>5993.48602143007</v>
          </cell>
          <cell r="N367">
            <v>8095.45534698016</v>
          </cell>
          <cell r="O367">
            <v>10437.4065295429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-2445.15456943714</v>
          </cell>
          <cell r="B368">
            <v>-7292.89076100013</v>
          </cell>
          <cell r="C368">
            <v>-8507.21764242656</v>
          </cell>
          <cell r="D368">
            <v>-7696.40163418385</v>
          </cell>
          <cell r="E368">
            <v>-6837.98533766134</v>
          </cell>
          <cell r="F368">
            <v>-5927.18797112302</v>
          </cell>
          <cell r="G368">
            <v>-4965.58410442067</v>
          </cell>
          <cell r="H368">
            <v>-3917.50667416833</v>
          </cell>
          <cell r="I368">
            <v>-2760.02046572033</v>
          </cell>
          <cell r="J368">
            <v>-1495.39445850014</v>
          </cell>
          <cell r="K368">
            <v>-122.642909300684</v>
          </cell>
          <cell r="L368">
            <v>1388.58220167287</v>
          </cell>
          <cell r="M368">
            <v>3055.87860603937</v>
          </cell>
          <cell r="N368">
            <v>4905.5818209496</v>
          </cell>
          <cell r="O368">
            <v>6922.72523774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-2395.70769751696</v>
          </cell>
          <cell r="B369">
            <v>-7099.82539112143</v>
          </cell>
          <cell r="C369">
            <v>-8286.02368268921</v>
          </cell>
          <cell r="D369">
            <v>-7466.06469169321</v>
          </cell>
          <cell r="E369">
            <v>-6586.79434619445</v>
          </cell>
          <cell r="F369">
            <v>-5642.85994863121</v>
          </cell>
          <cell r="G369">
            <v>-4653.20763795834</v>
          </cell>
          <cell r="H369">
            <v>-3597.95350639391</v>
          </cell>
          <cell r="I369">
            <v>-2434.26572129502</v>
          </cell>
          <cell r="J369">
            <v>-1162.32101927263</v>
          </cell>
          <cell r="K369">
            <v>248.103699956077</v>
          </cell>
          <cell r="L369">
            <v>1805.20115634884</v>
          </cell>
          <cell r="M369">
            <v>3514.35445270866</v>
          </cell>
          <cell r="N369">
            <v>5394.99393735222</v>
          </cell>
          <cell r="O369">
            <v>7470.92898895983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-2556.854804245</v>
          </cell>
          <cell r="B370">
            <v>-7719.68209255298</v>
          </cell>
          <cell r="C370">
            <v>-9014.99720477068</v>
          </cell>
          <cell r="D370">
            <v>-8255.71775011526</v>
          </cell>
          <cell r="E370">
            <v>-7452.10019162855</v>
          </cell>
          <cell r="F370">
            <v>-6599.84107754855</v>
          </cell>
          <cell r="G370">
            <v>-5698.90112750799</v>
          </cell>
          <cell r="H370">
            <v>-4724.86345176814</v>
          </cell>
          <cell r="I370">
            <v>-3646.43116801631</v>
          </cell>
          <cell r="J370">
            <v>-2458.47892831941</v>
          </cell>
          <cell r="K370">
            <v>-1153.04942240938</v>
          </cell>
          <cell r="L370">
            <v>280.063963336662</v>
          </cell>
          <cell r="M370">
            <v>1870.90756592664</v>
          </cell>
          <cell r="N370">
            <v>3620.80435198377</v>
          </cell>
          <cell r="O370">
            <v>5538.33208569558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-2129.79218156398</v>
          </cell>
          <cell r="B371">
            <v>-6085.5566748847</v>
          </cell>
          <cell r="C371">
            <v>-7097.69495178582</v>
          </cell>
          <cell r="D371">
            <v>-6180.5575389091</v>
          </cell>
          <cell r="E371">
            <v>-5224.15745405162</v>
          </cell>
          <cell r="F371">
            <v>-4208.56138847409</v>
          </cell>
          <cell r="G371">
            <v>-3120.98613251082</v>
          </cell>
          <cell r="H371">
            <v>-1923.05379441972</v>
          </cell>
          <cell r="I371">
            <v>-603.730570026699</v>
          </cell>
          <cell r="J371">
            <v>832.149758280931</v>
          </cell>
          <cell r="K371">
            <v>2407.35493389386</v>
          </cell>
          <cell r="L371">
            <v>4149.97768486665</v>
          </cell>
          <cell r="M371">
            <v>6081.65053393942</v>
          </cell>
          <cell r="N371">
            <v>8195.66909658167</v>
          </cell>
          <cell r="O371">
            <v>10508.806064404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-2325.60307378795</v>
          </cell>
          <cell r="B372">
            <v>-6846.88619741668</v>
          </cell>
          <cell r="C372">
            <v>-7999.96296032895</v>
          </cell>
          <cell r="D372">
            <v>-7153.94846660055</v>
          </cell>
          <cell r="E372">
            <v>-6268.21622476131</v>
          </cell>
          <cell r="F372">
            <v>-5325.43219958629</v>
          </cell>
          <cell r="G372">
            <v>-4312.12205257503</v>
          </cell>
          <cell r="H372">
            <v>-3214.62163653463</v>
          </cell>
          <cell r="I372">
            <v>-2014.59946944972</v>
          </cell>
          <cell r="J372">
            <v>-678.515037885209</v>
          </cell>
          <cell r="K372">
            <v>784.999533440366</v>
          </cell>
          <cell r="L372">
            <v>2392.90552076692</v>
          </cell>
          <cell r="M372">
            <v>4158.6285215386</v>
          </cell>
          <cell r="N372">
            <v>6088.40506006626</v>
          </cell>
          <cell r="O372">
            <v>8212.59455273926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-2290.46390276008</v>
          </cell>
          <cell r="B373">
            <v>-6713.9681103356</v>
          </cell>
          <cell r="C373">
            <v>-7845.47805391206</v>
          </cell>
          <cell r="D373">
            <v>-6986.49666520587</v>
          </cell>
          <cell r="E373">
            <v>-6086.66766028169</v>
          </cell>
          <cell r="F373">
            <v>-5137.7880410759</v>
          </cell>
          <cell r="G373">
            <v>-4122.61065389135</v>
          </cell>
          <cell r="H373">
            <v>-3010.2167667933</v>
          </cell>
          <cell r="I373">
            <v>-1792.51356617947</v>
          </cell>
          <cell r="J373">
            <v>-451.899143222837</v>
          </cell>
          <cell r="K373">
            <v>1028.64862562996</v>
          </cell>
          <cell r="L373">
            <v>2643.96712485361</v>
          </cell>
          <cell r="M373">
            <v>4416.19585418769</v>
          </cell>
          <cell r="N373">
            <v>6388.93046107739</v>
          </cell>
          <cell r="O373">
            <v>8554.96667236426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-2231.37753686504</v>
          </cell>
          <cell r="B374">
            <v>-6477.92588247103</v>
          </cell>
          <cell r="C374">
            <v>-7581.68481211143</v>
          </cell>
          <cell r="D374">
            <v>-6725.26826936744</v>
          </cell>
          <cell r="E374">
            <v>-5790.35715640562</v>
          </cell>
          <cell r="F374">
            <v>-4782.40002948839</v>
          </cell>
          <cell r="G374">
            <v>-3716.61105271304</v>
          </cell>
          <cell r="H374">
            <v>-2573.10650097754</v>
          </cell>
          <cell r="I374">
            <v>-1317.95808282444</v>
          </cell>
          <cell r="J374">
            <v>58.1098129815921</v>
          </cell>
          <cell r="K374">
            <v>1571.83358801415</v>
          </cell>
          <cell r="L374">
            <v>3248.27731924678</v>
          </cell>
          <cell r="M374">
            <v>5094.30381264287</v>
          </cell>
          <cell r="N374">
            <v>7120.45974626263</v>
          </cell>
          <cell r="O374">
            <v>9358.31135881873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-2152.60952769725</v>
          </cell>
          <cell r="B375">
            <v>-6180.78578120361</v>
          </cell>
          <cell r="C375">
            <v>-7246.80127297522</v>
          </cell>
          <cell r="D375">
            <v>-6370.55824894231</v>
          </cell>
          <cell r="E375">
            <v>-5425.83813186619</v>
          </cell>
          <cell r="F375">
            <v>-4421.37764148823</v>
          </cell>
          <cell r="G375">
            <v>-3344.02523848145</v>
          </cell>
          <cell r="H375">
            <v>-2182.14606161812</v>
          </cell>
          <cell r="I375">
            <v>-902.226268062014</v>
          </cell>
          <cell r="J375">
            <v>525.414672712178</v>
          </cell>
          <cell r="K375">
            <v>2098.71919638778</v>
          </cell>
          <cell r="L375">
            <v>3823.93011619476</v>
          </cell>
          <cell r="M375">
            <v>5726.88418134521</v>
          </cell>
          <cell r="N375">
            <v>7806.81577181953</v>
          </cell>
          <cell r="O375">
            <v>10098.9673204502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-2124.79566435742</v>
          </cell>
          <cell r="B376">
            <v>-6070.06431500409</v>
          </cell>
          <cell r="C376">
            <v>-7088.98758808129</v>
          </cell>
          <cell r="D376">
            <v>-6176.43028274335</v>
          </cell>
          <cell r="E376">
            <v>-5217.19526374882</v>
          </cell>
          <cell r="F376">
            <v>-4190.47752370096</v>
          </cell>
          <cell r="G376">
            <v>-3091.57775207813</v>
          </cell>
          <cell r="H376">
            <v>-1894.98618098663</v>
          </cell>
          <cell r="I376">
            <v>-579.814105873458</v>
          </cell>
          <cell r="J376">
            <v>867.981205938093</v>
          </cell>
          <cell r="K376">
            <v>2460.39391061573</v>
          </cell>
          <cell r="L376">
            <v>4208.04233039775</v>
          </cell>
          <cell r="M376">
            <v>6114.54568514817</v>
          </cell>
          <cell r="N376">
            <v>8215.93641721379</v>
          </cell>
          <cell r="O376">
            <v>10541.1043067809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-2347.51509254439</v>
          </cell>
          <cell r="B377">
            <v>-6919.14204248232</v>
          </cell>
          <cell r="C377">
            <v>-8083.98130007996</v>
          </cell>
          <cell r="D377">
            <v>-7257.93685787869</v>
          </cell>
          <cell r="E377">
            <v>-6371.93562251586</v>
          </cell>
          <cell r="F377">
            <v>-5429.66404396037</v>
          </cell>
          <cell r="G377">
            <v>-4432.8801734857</v>
          </cell>
          <cell r="H377">
            <v>-3353.69418488368</v>
          </cell>
          <cell r="I377">
            <v>-2169.62907275325</v>
          </cell>
          <cell r="J377">
            <v>-867.680875601781</v>
          </cell>
          <cell r="K377">
            <v>568.478936346265</v>
          </cell>
          <cell r="L377">
            <v>2155.16055138672</v>
          </cell>
          <cell r="M377">
            <v>3915.92480716565</v>
          </cell>
          <cell r="N377">
            <v>5837.43869862593</v>
          </cell>
          <cell r="O377">
            <v>7938.80117954909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-2491.09099888758</v>
          </cell>
          <cell r="B378">
            <v>-7471.79823372052</v>
          </cell>
          <cell r="C378">
            <v>-8717.92721531973</v>
          </cell>
          <cell r="D378">
            <v>-7922.46185180366</v>
          </cell>
          <cell r="E378">
            <v>-7086.62186755185</v>
          </cell>
          <cell r="F378">
            <v>-6198.20572034326</v>
          </cell>
          <cell r="G378">
            <v>-5261.81305646532</v>
          </cell>
          <cell r="H378">
            <v>-4235.94774642754</v>
          </cell>
          <cell r="I378">
            <v>-3120.49454130332</v>
          </cell>
          <cell r="J378">
            <v>-1899.59391519486</v>
          </cell>
          <cell r="K378">
            <v>-561.361302154986</v>
          </cell>
          <cell r="L378">
            <v>916.974336496498</v>
          </cell>
          <cell r="M378">
            <v>2543.10877347217</v>
          </cell>
          <cell r="N378">
            <v>4332.8858653418</v>
          </cell>
          <cell r="O378">
            <v>6297.48636201388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-2099.87549714509</v>
          </cell>
          <cell r="B379">
            <v>-5975.58226786023</v>
          </cell>
          <cell r="C379">
            <v>-6991.43836873295</v>
          </cell>
          <cell r="D379">
            <v>-6092.00301044273</v>
          </cell>
          <cell r="E379">
            <v>-5127.70369596466</v>
          </cell>
          <cell r="F379">
            <v>-4104.85880290558</v>
          </cell>
          <cell r="G379">
            <v>-3007.30467634542</v>
          </cell>
          <cell r="H379">
            <v>-1818.4082543996</v>
          </cell>
          <cell r="I379">
            <v>-502.417354068236</v>
          </cell>
          <cell r="J379">
            <v>949.164261410995</v>
          </cell>
          <cell r="K379">
            <v>2545.65418906632</v>
          </cell>
          <cell r="L379">
            <v>4306.38364038261</v>
          </cell>
          <cell r="M379">
            <v>6238.5229787531</v>
          </cell>
          <cell r="N379">
            <v>8369.69703419412</v>
          </cell>
          <cell r="O379">
            <v>10717.8379106258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-2222.04243675878</v>
          </cell>
          <cell r="B380">
            <v>-6433.32585574525</v>
          </cell>
          <cell r="C380">
            <v>-7514.3713181219</v>
          </cell>
          <cell r="D380">
            <v>-6643.36383305977</v>
          </cell>
          <cell r="E380">
            <v>-5732.27915364908</v>
          </cell>
          <cell r="F380">
            <v>-4755.63791839583</v>
          </cell>
          <cell r="G380">
            <v>-3708.94432707209</v>
          </cell>
          <cell r="H380">
            <v>-2555.24525705723</v>
          </cell>
          <cell r="I380">
            <v>-1288.48474175886</v>
          </cell>
          <cell r="J380">
            <v>99.2670073037906</v>
          </cell>
          <cell r="K380">
            <v>1615.69006167479</v>
          </cell>
          <cell r="L380">
            <v>3285.8923601171</v>
          </cell>
          <cell r="M380">
            <v>5124.52472869267</v>
          </cell>
          <cell r="N380">
            <v>7139.01498143338</v>
          </cell>
          <cell r="O380">
            <v>9368.12366597073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-2152.18917148071</v>
          </cell>
          <cell r="B381">
            <v>-6175.88465033275</v>
          </cell>
          <cell r="C381">
            <v>-7214.0031356467</v>
          </cell>
          <cell r="D381">
            <v>-6317.18657070729</v>
          </cell>
          <cell r="E381">
            <v>-5353.28053645631</v>
          </cell>
          <cell r="F381">
            <v>-4331.07941778606</v>
          </cell>
          <cell r="G381">
            <v>-3251.83986248632</v>
          </cell>
          <cell r="H381">
            <v>-2081.23953033149</v>
          </cell>
          <cell r="I381">
            <v>-768.048603668304</v>
          </cell>
          <cell r="J381">
            <v>672.793833044682</v>
          </cell>
          <cell r="K381">
            <v>2243.66630111178</v>
          </cell>
          <cell r="L381">
            <v>3975.5738181044</v>
          </cell>
          <cell r="M381">
            <v>5874.84721442402</v>
          </cell>
          <cell r="N381">
            <v>7964.1843428045</v>
          </cell>
          <cell r="O381">
            <v>10279.1196824127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-2229.40040237871</v>
          </cell>
          <cell r="B382">
            <v>-6474.89730060265</v>
          </cell>
          <cell r="C382">
            <v>-7572.1451273297</v>
          </cell>
          <cell r="D382">
            <v>-6711.23716614034</v>
          </cell>
          <cell r="E382">
            <v>-5788.68064804608</v>
          </cell>
          <cell r="F382">
            <v>-4799.40431082678</v>
          </cell>
          <cell r="G382">
            <v>-3734.18204010112</v>
          </cell>
          <cell r="H382">
            <v>-2592.91784365894</v>
          </cell>
          <cell r="I382">
            <v>-1355.08296964935</v>
          </cell>
          <cell r="J382">
            <v>15.0121413197851</v>
          </cell>
          <cell r="K382">
            <v>1518.16114598101</v>
          </cell>
          <cell r="L382">
            <v>3165.33680461912</v>
          </cell>
          <cell r="M382">
            <v>4993.31656407148</v>
          </cell>
          <cell r="N382">
            <v>7007.6504876011</v>
          </cell>
          <cell r="O382">
            <v>9216.12310784984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-2337.38955270383</v>
          </cell>
          <cell r="B383">
            <v>-6884.92653937622</v>
          </cell>
          <cell r="C383">
            <v>-8044.46853543656</v>
          </cell>
          <cell r="D383">
            <v>-7215.69854807919</v>
          </cell>
          <cell r="E383">
            <v>-6342.21257284045</v>
          </cell>
          <cell r="F383">
            <v>-5409.72015606875</v>
          </cell>
          <cell r="G383">
            <v>-4411.32338741389</v>
          </cell>
          <cell r="H383">
            <v>-3330.65534682032</v>
          </cell>
          <cell r="I383">
            <v>-2155.12509560298</v>
          </cell>
          <cell r="J383">
            <v>-855.13491732309</v>
          </cell>
          <cell r="K383">
            <v>577.636498677355</v>
          </cell>
          <cell r="L383">
            <v>2157.39779032358</v>
          </cell>
          <cell r="M383">
            <v>3905.68749466092</v>
          </cell>
          <cell r="N383">
            <v>5826.60946484894</v>
          </cell>
          <cell r="O383">
            <v>7928.58478919012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-2332.29064978046</v>
          </cell>
          <cell r="B384">
            <v>-6864.6046511929</v>
          </cell>
          <cell r="C384">
            <v>-8015.26785623395</v>
          </cell>
          <cell r="D384">
            <v>-7157.42289702994</v>
          </cell>
          <cell r="E384">
            <v>-6267.61464216043</v>
          </cell>
          <cell r="F384">
            <v>-5327.17502973508</v>
          </cell>
          <cell r="G384">
            <v>-4322.71259570754</v>
          </cell>
          <cell r="H384">
            <v>-3231.97371452286</v>
          </cell>
          <cell r="I384">
            <v>-2025.31552815155</v>
          </cell>
          <cell r="J384">
            <v>-686.884260084432</v>
          </cell>
          <cell r="K384">
            <v>762.772364887422</v>
          </cell>
          <cell r="L384">
            <v>2352.78522689158</v>
          </cell>
          <cell r="M384">
            <v>4106.75966172644</v>
          </cell>
          <cell r="N384">
            <v>6040.22278983996</v>
          </cell>
          <cell r="O384">
            <v>8156.32615186771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-2149.1469049235</v>
          </cell>
          <cell r="B385">
            <v>-6173.96062996102</v>
          </cell>
          <cell r="C385">
            <v>-7230.20901851655</v>
          </cell>
          <cell r="D385">
            <v>-6338.49859694468</v>
          </cell>
          <cell r="E385">
            <v>-5395.13941442279</v>
          </cell>
          <cell r="F385">
            <v>-4376.70844042849</v>
          </cell>
          <cell r="G385">
            <v>-3280.59694738586</v>
          </cell>
          <cell r="H385">
            <v>-2098.27296924429</v>
          </cell>
          <cell r="I385">
            <v>-803.075879019168</v>
          </cell>
          <cell r="J385">
            <v>620.308524153882</v>
          </cell>
          <cell r="K385">
            <v>2196.54185381111</v>
          </cell>
          <cell r="L385">
            <v>3924.04154704382</v>
          </cell>
          <cell r="M385">
            <v>5817.23573611357</v>
          </cell>
          <cell r="N385">
            <v>7908.58327158153</v>
          </cell>
          <cell r="O385">
            <v>10225.6053176741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-2272.72013322353</v>
          </cell>
          <cell r="B386">
            <v>-6636.63457128573</v>
          </cell>
          <cell r="C386">
            <v>-7761.17978853353</v>
          </cell>
          <cell r="D386">
            <v>-6909.03150984692</v>
          </cell>
          <cell r="E386">
            <v>-6010.32561904587</v>
          </cell>
          <cell r="F386">
            <v>-5060.15127389841</v>
          </cell>
          <cell r="G386">
            <v>-4035.72401606828</v>
          </cell>
          <cell r="H386">
            <v>-2913.36344175389</v>
          </cell>
          <cell r="I386">
            <v>-1683.89339018535</v>
          </cell>
          <cell r="J386">
            <v>-334.905436768298</v>
          </cell>
          <cell r="K386">
            <v>1147.0940623363</v>
          </cell>
          <cell r="L386">
            <v>2774.3602096081</v>
          </cell>
          <cell r="M386">
            <v>4573.91506840383</v>
          </cell>
          <cell r="N386">
            <v>6557.06050062072</v>
          </cell>
          <cell r="O386">
            <v>8732.67665988482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-2277.26449688116</v>
          </cell>
          <cell r="B387">
            <v>-6657.50615707328</v>
          </cell>
          <cell r="C387">
            <v>-7783.63927276361</v>
          </cell>
          <cell r="D387">
            <v>-6932.9876091326</v>
          </cell>
          <cell r="E387">
            <v>-6029.43238981547</v>
          </cell>
          <cell r="F387">
            <v>-5076.54347001454</v>
          </cell>
          <cell r="G387">
            <v>-4067.91084101284</v>
          </cell>
          <cell r="H387">
            <v>-2969.83112843419</v>
          </cell>
          <cell r="I387">
            <v>-1755.31876439316</v>
          </cell>
          <cell r="J387">
            <v>-415.882311372465</v>
          </cell>
          <cell r="K387">
            <v>1056.62631431429</v>
          </cell>
          <cell r="L387">
            <v>2677.54459757386</v>
          </cell>
          <cell r="M387">
            <v>4465.87665285135</v>
          </cell>
          <cell r="N387">
            <v>6429.0691055023</v>
          </cell>
          <cell r="O387">
            <v>8579.69316010061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-2421.8615779929</v>
          </cell>
          <cell r="B388">
            <v>-7217.57261585924</v>
          </cell>
          <cell r="C388">
            <v>-8438.4662152061</v>
          </cell>
          <cell r="D388">
            <v>-7640.50522434535</v>
          </cell>
          <cell r="E388">
            <v>-6794.67965884567</v>
          </cell>
          <cell r="F388">
            <v>-5903.42800369691</v>
          </cell>
          <cell r="G388">
            <v>-4952.91000186406</v>
          </cell>
          <cell r="H388">
            <v>-3912.51209820117</v>
          </cell>
          <cell r="I388">
            <v>-2781.22893510545</v>
          </cell>
          <cell r="J388">
            <v>-1538.6658817474</v>
          </cell>
          <cell r="K388">
            <v>-175.31169951368</v>
          </cell>
          <cell r="L388">
            <v>1334.11253656863</v>
          </cell>
          <cell r="M388">
            <v>3004.35070056405</v>
          </cell>
          <cell r="N388">
            <v>4843.58563287685</v>
          </cell>
          <cell r="O388">
            <v>6860.02831233916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-2291.1034239735</v>
          </cell>
          <cell r="B389">
            <v>-6709.69912207442</v>
          </cell>
          <cell r="C389">
            <v>-7837.41141109771</v>
          </cell>
          <cell r="D389">
            <v>-6977.36470670669</v>
          </cell>
          <cell r="E389">
            <v>-6052.75091726402</v>
          </cell>
          <cell r="F389">
            <v>-5082.47960778746</v>
          </cell>
          <cell r="G389">
            <v>-4052.16223062283</v>
          </cell>
          <cell r="H389">
            <v>-2937.89173872621</v>
          </cell>
          <cell r="I389">
            <v>-1704.31535321151</v>
          </cell>
          <cell r="J389">
            <v>-344.885882883484</v>
          </cell>
          <cell r="K389">
            <v>1155.19498791618</v>
          </cell>
          <cell r="L389">
            <v>2798.52367852954</v>
          </cell>
          <cell r="M389">
            <v>4594.14331109166</v>
          </cell>
          <cell r="N389">
            <v>6553.26121426111</v>
          </cell>
          <cell r="O389">
            <v>8728.92475895782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-2304.44056365813</v>
          </cell>
          <cell r="B390">
            <v>-6749.88129088176</v>
          </cell>
          <cell r="C390">
            <v>-7884.39334722034</v>
          </cell>
          <cell r="D390">
            <v>-7043.38817291155</v>
          </cell>
          <cell r="E390">
            <v>-6145.6706630866</v>
          </cell>
          <cell r="F390">
            <v>-5193.54945043016</v>
          </cell>
          <cell r="G390">
            <v>-4178.31822977981</v>
          </cell>
          <cell r="H390">
            <v>-3060.38757822646</v>
          </cell>
          <cell r="I390">
            <v>-1833.79262693563</v>
          </cell>
          <cell r="J390">
            <v>-500.964179489384</v>
          </cell>
          <cell r="K390">
            <v>966.926056084248</v>
          </cell>
          <cell r="L390">
            <v>2592.10997169867</v>
          </cell>
          <cell r="M390">
            <v>4384.04519294262</v>
          </cell>
          <cell r="N390">
            <v>6359.45333488083</v>
          </cell>
          <cell r="O390">
            <v>8525.37613757623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-2271.62316643759</v>
          </cell>
          <cell r="B391">
            <v>-6624.57448901129</v>
          </cell>
          <cell r="C391">
            <v>-7726.62182447651</v>
          </cell>
          <cell r="D391">
            <v>-6866.88978193914</v>
          </cell>
          <cell r="E391">
            <v>-5947.72685391478</v>
          </cell>
          <cell r="F391">
            <v>-4975.15163051291</v>
          </cell>
          <cell r="G391">
            <v>-3930.78431723212</v>
          </cell>
          <cell r="H391">
            <v>-2792.13884186934</v>
          </cell>
          <cell r="I391">
            <v>-1537.26328603458</v>
          </cell>
          <cell r="J391">
            <v>-178.889820981852</v>
          </cell>
          <cell r="K391">
            <v>1309.40830522853</v>
          </cell>
          <cell r="L391">
            <v>2947.82278060186</v>
          </cell>
          <cell r="M391">
            <v>4764.87704020073</v>
          </cell>
          <cell r="N391">
            <v>6751.46568041465</v>
          </cell>
          <cell r="O391">
            <v>8949.26293360608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-2400.92207845173</v>
          </cell>
          <cell r="B392">
            <v>-7130.81659128059</v>
          </cell>
          <cell r="C392">
            <v>-8322.28750384319</v>
          </cell>
          <cell r="D392">
            <v>-7503.16171262568</v>
          </cell>
          <cell r="E392">
            <v>-6646.50940125311</v>
          </cell>
          <cell r="F392">
            <v>-5732.50941469635</v>
          </cell>
          <cell r="G392">
            <v>-4757.36078191437</v>
          </cell>
          <cell r="H392">
            <v>-3710.66422707026</v>
          </cell>
          <cell r="I392">
            <v>-2563.76638317348</v>
          </cell>
          <cell r="J392">
            <v>-1283.22328000775</v>
          </cell>
          <cell r="K392">
            <v>125.039757470673</v>
          </cell>
          <cell r="L392">
            <v>1661.32443808227</v>
          </cell>
          <cell r="M392">
            <v>3346.91843733211</v>
          </cell>
          <cell r="N392">
            <v>5216.54471146781</v>
          </cell>
          <cell r="O392">
            <v>7272.79389962855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-2474.59569009881</v>
          </cell>
          <cell r="B393">
            <v>-7411.8612559754</v>
          </cell>
          <cell r="C393">
            <v>-8650.54976318719</v>
          </cell>
          <cell r="D393">
            <v>-7865.68755467254</v>
          </cell>
          <cell r="E393">
            <v>-7025.88813291512</v>
          </cell>
          <cell r="F393">
            <v>-6134.88934826115</v>
          </cell>
          <cell r="G393">
            <v>-5195.55296800764</v>
          </cell>
          <cell r="H393">
            <v>-4167.74722880575</v>
          </cell>
          <cell r="I393">
            <v>-3034.81816215767</v>
          </cell>
          <cell r="J393">
            <v>-1796.82210342927</v>
          </cell>
          <cell r="K393">
            <v>-444.990742025052</v>
          </cell>
          <cell r="L393">
            <v>1044.50209857819</v>
          </cell>
          <cell r="M393">
            <v>2694.19741261511</v>
          </cell>
          <cell r="N393">
            <v>4508.76629555313</v>
          </cell>
          <cell r="O393">
            <v>6490.67138925479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-2506.62501946914</v>
          </cell>
          <cell r="B394">
            <v>-7520.65580744047</v>
          </cell>
          <cell r="C394">
            <v>-8770.79478449247</v>
          </cell>
          <cell r="D394">
            <v>-7982.46378404659</v>
          </cell>
          <cell r="E394">
            <v>-7152.66821015313</v>
          </cell>
          <cell r="F394">
            <v>-6280.09118822995</v>
          </cell>
          <cell r="G394">
            <v>-5344.0312225838</v>
          </cell>
          <cell r="H394">
            <v>-4331.27202611697</v>
          </cell>
          <cell r="I394">
            <v>-3241.89260227148</v>
          </cell>
          <cell r="J394">
            <v>-2037.19538110412</v>
          </cell>
          <cell r="K394">
            <v>-695.2972026068</v>
          </cell>
          <cell r="L394">
            <v>777.532762333131</v>
          </cell>
          <cell r="M394">
            <v>2386.98212628098</v>
          </cell>
          <cell r="N394">
            <v>4155.39504355855</v>
          </cell>
          <cell r="O394">
            <v>6105.94055323855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-2202.27566199101</v>
          </cell>
          <cell r="B395">
            <v>-6362.53223186117</v>
          </cell>
          <cell r="C395">
            <v>-7433.39506496936</v>
          </cell>
          <cell r="D395">
            <v>-6555.20882680517</v>
          </cell>
          <cell r="E395">
            <v>-5623.34178272152</v>
          </cell>
          <cell r="F395">
            <v>-4625.83749552091</v>
          </cell>
          <cell r="G395">
            <v>-3551.36318958744</v>
          </cell>
          <cell r="H395">
            <v>-2379.92363586407</v>
          </cell>
          <cell r="I395">
            <v>-1096.11783154323</v>
          </cell>
          <cell r="J395">
            <v>301.507488465926</v>
          </cell>
          <cell r="K395">
            <v>1835.47844864338</v>
          </cell>
          <cell r="L395">
            <v>3538.69977605554</v>
          </cell>
          <cell r="M395">
            <v>5405.11091860217</v>
          </cell>
          <cell r="N395">
            <v>7449.58158728003</v>
          </cell>
          <cell r="O395">
            <v>9704.25272087972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-2204.65921428134</v>
          </cell>
          <cell r="B396">
            <v>-6360.01318486651</v>
          </cell>
          <cell r="C396">
            <v>-7425.07851677731</v>
          </cell>
          <cell r="D396">
            <v>-6552.36664420657</v>
          </cell>
          <cell r="E396">
            <v>-5621.3427364658</v>
          </cell>
          <cell r="F396">
            <v>-4619.3421409605</v>
          </cell>
          <cell r="G396">
            <v>-3546.23303082739</v>
          </cell>
          <cell r="H396">
            <v>-2385.19453109939</v>
          </cell>
          <cell r="I396">
            <v>-1117.11251460083</v>
          </cell>
          <cell r="J396">
            <v>279.767078119324</v>
          </cell>
          <cell r="K396">
            <v>1812.74022845134</v>
          </cell>
          <cell r="L396">
            <v>3504.54252023066</v>
          </cell>
          <cell r="M396">
            <v>5356.55353613007</v>
          </cell>
          <cell r="N396">
            <v>7403.35926454189</v>
          </cell>
          <cell r="O396">
            <v>9658.55343008888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-2344.20605502217</v>
          </cell>
          <cell r="B397">
            <v>-6910.91499468127</v>
          </cell>
          <cell r="C397">
            <v>-8073.49316804018</v>
          </cell>
          <cell r="D397">
            <v>-7240.24544714853</v>
          </cell>
          <cell r="E397">
            <v>-6361.93763129675</v>
          </cell>
          <cell r="F397">
            <v>-5433.48857063041</v>
          </cell>
          <cell r="G397">
            <v>-4442.12383807209</v>
          </cell>
          <cell r="H397">
            <v>-3370.43478907922</v>
          </cell>
          <cell r="I397">
            <v>-2177.61129431984</v>
          </cell>
          <cell r="J397">
            <v>-875.272645989051</v>
          </cell>
          <cell r="K397">
            <v>562.304983095656</v>
          </cell>
          <cell r="L397">
            <v>2147.32152305055</v>
          </cell>
          <cell r="M397">
            <v>3899.25664161467</v>
          </cell>
          <cell r="N397">
            <v>5825.68737402837</v>
          </cell>
          <cell r="O397">
            <v>7936.74739951401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-2257.35258411539</v>
          </cell>
          <cell r="B398">
            <v>-6583.30875949587</v>
          </cell>
          <cell r="C398">
            <v>-7703.15908973393</v>
          </cell>
          <cell r="D398">
            <v>-6857.63849681263</v>
          </cell>
          <cell r="E398">
            <v>-5965.06078836176</v>
          </cell>
          <cell r="F398">
            <v>-5002.40140351371</v>
          </cell>
          <cell r="G398">
            <v>-3958.96283437081</v>
          </cell>
          <cell r="H398">
            <v>-2834.81869484501</v>
          </cell>
          <cell r="I398">
            <v>-1594.49199294198</v>
          </cell>
          <cell r="J398">
            <v>-248.39196559093</v>
          </cell>
          <cell r="K398">
            <v>1243.20582138084</v>
          </cell>
          <cell r="L398">
            <v>2877.33515998401</v>
          </cell>
          <cell r="M398">
            <v>4684.43652571232</v>
          </cell>
          <cell r="N398">
            <v>6672.01273026253</v>
          </cell>
          <cell r="O398">
            <v>8850.19202136912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-2325.44732133806</v>
          </cell>
          <cell r="B399">
            <v>-6833.66156258543</v>
          </cell>
          <cell r="C399">
            <v>-7985.46125063065</v>
          </cell>
          <cell r="D399">
            <v>-7147.52199804636</v>
          </cell>
          <cell r="E399">
            <v>-6261.29929739136</v>
          </cell>
          <cell r="F399">
            <v>-5312.99491414642</v>
          </cell>
          <cell r="G399">
            <v>-4295.85013822715</v>
          </cell>
          <cell r="H399">
            <v>-3198.38309684867</v>
          </cell>
          <cell r="I399">
            <v>-2006.99554261181</v>
          </cell>
          <cell r="J399">
            <v>-693.123422261978</v>
          </cell>
          <cell r="K399">
            <v>746.152875192702</v>
          </cell>
          <cell r="L399">
            <v>2334.12967885141</v>
          </cell>
          <cell r="M399">
            <v>4085.20003910351</v>
          </cell>
          <cell r="N399">
            <v>6014.72527249879</v>
          </cell>
          <cell r="O399">
            <v>8144.33097525281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-2274.53634824292</v>
          </cell>
          <cell r="B400">
            <v>-6641.18746038722</v>
          </cell>
          <cell r="C400">
            <v>-7765.22641186851</v>
          </cell>
          <cell r="D400">
            <v>-6903.91591672908</v>
          </cell>
          <cell r="E400">
            <v>-5996.25024386648</v>
          </cell>
          <cell r="F400">
            <v>-5026.65544393871</v>
          </cell>
          <cell r="G400">
            <v>-4005.22547866115</v>
          </cell>
          <cell r="H400">
            <v>-2900.9462140227</v>
          </cell>
          <cell r="I400">
            <v>-1672.56159019632</v>
          </cell>
          <cell r="J400">
            <v>-319.542272720152</v>
          </cell>
          <cell r="K400">
            <v>1163.43631224914</v>
          </cell>
          <cell r="L400">
            <v>2791.57415246732</v>
          </cell>
          <cell r="M400">
            <v>4576.50025080168</v>
          </cell>
          <cell r="N400">
            <v>6550.24758233994</v>
          </cell>
          <cell r="O400">
            <v>8725.05359981716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-2317.6006074654</v>
          </cell>
          <cell r="B401">
            <v>-6806.30987020139</v>
          </cell>
          <cell r="C401">
            <v>-7957.50484850862</v>
          </cell>
          <cell r="D401">
            <v>-7112.38663910527</v>
          </cell>
          <cell r="E401">
            <v>-6221.36485737306</v>
          </cell>
          <cell r="F401">
            <v>-5272.07968147491</v>
          </cell>
          <cell r="G401">
            <v>-4264.15133402082</v>
          </cell>
          <cell r="H401">
            <v>-3169.35015789196</v>
          </cell>
          <cell r="I401">
            <v>-1960.2115621052</v>
          </cell>
          <cell r="J401">
            <v>-635.686712677539</v>
          </cell>
          <cell r="K401">
            <v>822.825008006592</v>
          </cell>
          <cell r="L401">
            <v>2424.7919545948</v>
          </cell>
          <cell r="M401">
            <v>4196.25187168681</v>
          </cell>
          <cell r="N401">
            <v>6143.80060122335</v>
          </cell>
          <cell r="O401">
            <v>8280.80866132923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-2211.78322592262</v>
          </cell>
          <cell r="B402">
            <v>-6399.73932136011</v>
          </cell>
          <cell r="C402">
            <v>-7477.72675255183</v>
          </cell>
          <cell r="D402">
            <v>-6601.68353094996</v>
          </cell>
          <cell r="E402">
            <v>-5679.25320412429</v>
          </cell>
          <cell r="F402">
            <v>-4690.85894750825</v>
          </cell>
          <cell r="G402">
            <v>-3626.82426587654</v>
          </cell>
          <cell r="H402">
            <v>-2478.02419046559</v>
          </cell>
          <cell r="I402">
            <v>-1214.26050054626</v>
          </cell>
          <cell r="J402">
            <v>173.815462152484</v>
          </cell>
          <cell r="K402">
            <v>1695.37761906591</v>
          </cell>
          <cell r="L402">
            <v>3375.87122866255</v>
          </cell>
          <cell r="M402">
            <v>5218.7132140865</v>
          </cell>
          <cell r="N402">
            <v>7245.27709715514</v>
          </cell>
          <cell r="O402">
            <v>9479.82518945532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-2195.24317673823</v>
          </cell>
          <cell r="B403">
            <v>-6336.41766771777</v>
          </cell>
          <cell r="C403">
            <v>-7390.97182459757</v>
          </cell>
          <cell r="D403">
            <v>-6492.33903172449</v>
          </cell>
          <cell r="E403">
            <v>-5562.94158267218</v>
          </cell>
          <cell r="F403">
            <v>-4570.88686537193</v>
          </cell>
          <cell r="G403">
            <v>-3505.59870887009</v>
          </cell>
          <cell r="H403">
            <v>-2331.84322364968</v>
          </cell>
          <cell r="I403">
            <v>-1040.37412038117</v>
          </cell>
          <cell r="J403">
            <v>360.717335935701</v>
          </cell>
          <cell r="K403">
            <v>1913.23514214393</v>
          </cell>
          <cell r="L403">
            <v>3615.21856571806</v>
          </cell>
          <cell r="M403">
            <v>5480.74088364108</v>
          </cell>
          <cell r="N403">
            <v>7531.74264648419</v>
          </cell>
          <cell r="O403">
            <v>9780.69843550538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-2207.58118313251</v>
          </cell>
          <cell r="B404">
            <v>-6392.05044410105</v>
          </cell>
          <cell r="C404">
            <v>-7481.12585933528</v>
          </cell>
          <cell r="D404">
            <v>-6607.22383181864</v>
          </cell>
          <cell r="E404">
            <v>-5672.86554632991</v>
          </cell>
          <cell r="F404">
            <v>-4688.98340531289</v>
          </cell>
          <cell r="G404">
            <v>-3631.74107725603</v>
          </cell>
          <cell r="H404">
            <v>-2486.82828361332</v>
          </cell>
          <cell r="I404">
            <v>-1219.97138404599</v>
          </cell>
          <cell r="J404">
            <v>194.09932978291</v>
          </cell>
          <cell r="K404">
            <v>1744.06776519043</v>
          </cell>
          <cell r="L404">
            <v>3445.00673664895</v>
          </cell>
          <cell r="M404">
            <v>5300.84531050803</v>
          </cell>
          <cell r="N404">
            <v>7335.56556017218</v>
          </cell>
          <cell r="O404">
            <v>9579.43177756589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-2118.60603354127</v>
          </cell>
          <cell r="B405">
            <v>-6045.82710569135</v>
          </cell>
          <cell r="C405">
            <v>-7069.10393218888</v>
          </cell>
          <cell r="D405">
            <v>-6172.15486226167</v>
          </cell>
          <cell r="E405">
            <v>-5221.59427148866</v>
          </cell>
          <cell r="F405">
            <v>-4206.7777384182</v>
          </cell>
          <cell r="G405">
            <v>-3104.5199817061</v>
          </cell>
          <cell r="H405">
            <v>-1899.15398906183</v>
          </cell>
          <cell r="I405">
            <v>-589.527438580767</v>
          </cell>
          <cell r="J405">
            <v>844.75304771111</v>
          </cell>
          <cell r="K405">
            <v>2424.03573150649</v>
          </cell>
          <cell r="L405">
            <v>4171.46389451432</v>
          </cell>
          <cell r="M405">
            <v>6078.32346158817</v>
          </cell>
          <cell r="N405">
            <v>8185.52403925931</v>
          </cell>
          <cell r="O405">
            <v>10502.8650979561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-2482.99634166377</v>
          </cell>
          <cell r="B406">
            <v>-7438.74374074403</v>
          </cell>
          <cell r="C406">
            <v>-8684.97549870058</v>
          </cell>
          <cell r="D406">
            <v>-7879.04858191022</v>
          </cell>
          <cell r="E406">
            <v>-7038.1170880725</v>
          </cell>
          <cell r="F406">
            <v>-6157.50978350967</v>
          </cell>
          <cell r="G406">
            <v>-5206.8354393109</v>
          </cell>
          <cell r="H406">
            <v>-4175.24833592902</v>
          </cell>
          <cell r="I406">
            <v>-3055.11611591892</v>
          </cell>
          <cell r="J406">
            <v>-1828.47206337221</v>
          </cell>
          <cell r="K406">
            <v>-477.127300805764</v>
          </cell>
          <cell r="L406">
            <v>1004.50220654306</v>
          </cell>
          <cell r="M406">
            <v>2628.1619634741</v>
          </cell>
          <cell r="N406">
            <v>4426.89743502508</v>
          </cell>
          <cell r="O406">
            <v>6427.17948436493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-2334.30280781609</v>
          </cell>
          <cell r="B407">
            <v>-6854.7938895133</v>
          </cell>
          <cell r="C407">
            <v>-7981.7015534852</v>
          </cell>
          <cell r="D407">
            <v>-7132.5085753381</v>
          </cell>
          <cell r="E407">
            <v>-6241.26328490254</v>
          </cell>
          <cell r="F407">
            <v>-5299.85698325796</v>
          </cell>
          <cell r="G407">
            <v>-4286.35973165274</v>
          </cell>
          <cell r="H407">
            <v>-3187.34233743649</v>
          </cell>
          <cell r="I407">
            <v>-1986.65826497238</v>
          </cell>
          <cell r="J407">
            <v>-663.573181886386</v>
          </cell>
          <cell r="K407">
            <v>807.342368922211</v>
          </cell>
          <cell r="L407">
            <v>2420.75753580453</v>
          </cell>
          <cell r="M407">
            <v>4216.13947630952</v>
          </cell>
          <cell r="N407">
            <v>6168.12151485994</v>
          </cell>
          <cell r="O407">
            <v>8303.51694121046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-2360.52358040562</v>
          </cell>
          <cell r="B408">
            <v>-6969.70110795479</v>
          </cell>
          <cell r="C408">
            <v>-8132.63482240649</v>
          </cell>
          <cell r="D408">
            <v>-7291.50680069309</v>
          </cell>
          <cell r="E408">
            <v>-6409.86752384025</v>
          </cell>
          <cell r="F408">
            <v>-5480.17217588559</v>
          </cell>
          <cell r="G408">
            <v>-4463.01757319216</v>
          </cell>
          <cell r="H408">
            <v>-3366.54992478263</v>
          </cell>
          <cell r="I408">
            <v>-2183.13123862448</v>
          </cell>
          <cell r="J408">
            <v>-880.11150604202</v>
          </cell>
          <cell r="K408">
            <v>537.614149766806</v>
          </cell>
          <cell r="L408">
            <v>2105.93984171817</v>
          </cell>
          <cell r="M408">
            <v>3845.15775617941</v>
          </cell>
          <cell r="N408">
            <v>5743.2710781758</v>
          </cell>
          <cell r="O408">
            <v>7835.05873589966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-2437.36063583003</v>
          </cell>
          <cell r="B409">
            <v>-7268.58870769217</v>
          </cell>
          <cell r="C409">
            <v>-8488.37917995715</v>
          </cell>
          <cell r="D409">
            <v>-7679.74110046469</v>
          </cell>
          <cell r="E409">
            <v>-6815.46583856855</v>
          </cell>
          <cell r="F409">
            <v>-5909.98535037126</v>
          </cell>
          <cell r="G409">
            <v>-4951.31888322763</v>
          </cell>
          <cell r="H409">
            <v>-3905.75575009009</v>
          </cell>
          <cell r="I409">
            <v>-2748.44916298727</v>
          </cell>
          <cell r="J409">
            <v>-1486.84266808786</v>
          </cell>
          <cell r="K409">
            <v>-107.20616315159</v>
          </cell>
          <cell r="L409">
            <v>1408.50463288677</v>
          </cell>
          <cell r="M409">
            <v>3080.91310670678</v>
          </cell>
          <cell r="N409">
            <v>4923.6672908897</v>
          </cell>
          <cell r="O409">
            <v>6963.34027152958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-2439.79930121858</v>
          </cell>
          <cell r="B410">
            <v>-7282.21588746647</v>
          </cell>
          <cell r="C410">
            <v>-8505.33589736139</v>
          </cell>
          <cell r="D410">
            <v>-7703.747852896</v>
          </cell>
          <cell r="E410">
            <v>-6855.98090101282</v>
          </cell>
          <cell r="F410">
            <v>-5951.60398935683</v>
          </cell>
          <cell r="G410">
            <v>-4998.22739504932</v>
          </cell>
          <cell r="H410">
            <v>-3967.78013186026</v>
          </cell>
          <cell r="I410">
            <v>-2831.01934506776</v>
          </cell>
          <cell r="J410">
            <v>-1563.39903296135</v>
          </cell>
          <cell r="K410">
            <v>-159.468814629968</v>
          </cell>
          <cell r="L410">
            <v>1374.6291530524</v>
          </cell>
          <cell r="M410">
            <v>3056.74060403081</v>
          </cell>
          <cell r="N410">
            <v>4901.28895804658</v>
          </cell>
          <cell r="O410">
            <v>6939.00213227414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-2254.95842615718</v>
          </cell>
          <cell r="B411">
            <v>-6568.12105826379</v>
          </cell>
          <cell r="C411">
            <v>-7674.62959649497</v>
          </cell>
          <cell r="D411">
            <v>-6806.93516767373</v>
          </cell>
          <cell r="E411">
            <v>-5885.44882627798</v>
          </cell>
          <cell r="F411">
            <v>-4912.53152665801</v>
          </cell>
          <cell r="G411">
            <v>-3864.09919911055</v>
          </cell>
          <cell r="H411">
            <v>-2737.34771216365</v>
          </cell>
          <cell r="I411">
            <v>-1496.75692297364</v>
          </cell>
          <cell r="J411">
            <v>-125.781306120042</v>
          </cell>
          <cell r="K411">
            <v>1379.03432248579</v>
          </cell>
          <cell r="L411">
            <v>3041.29978126844</v>
          </cell>
          <cell r="M411">
            <v>4858.66181528799</v>
          </cell>
          <cell r="N411">
            <v>6842.8269484508</v>
          </cell>
          <cell r="O411">
            <v>9038.64837618761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-2418.16962746952</v>
          </cell>
          <cell r="B412">
            <v>-7186.95032097748</v>
          </cell>
          <cell r="C412">
            <v>-8385.95818719027</v>
          </cell>
          <cell r="D412">
            <v>-7550.94632985909</v>
          </cell>
          <cell r="E412">
            <v>-6676.83379803845</v>
          </cell>
          <cell r="F412">
            <v>-5753.96473451885</v>
          </cell>
          <cell r="G412">
            <v>-4762.52317163903</v>
          </cell>
          <cell r="H412">
            <v>-3699.37479667367</v>
          </cell>
          <cell r="I412">
            <v>-2535.15655354496</v>
          </cell>
          <cell r="J412">
            <v>-1250.49507934883</v>
          </cell>
          <cell r="K412">
            <v>161.069620036318</v>
          </cell>
          <cell r="L412">
            <v>1712.95679508006</v>
          </cell>
          <cell r="M412">
            <v>3423.08989930494</v>
          </cell>
          <cell r="N412">
            <v>5305.4405726296</v>
          </cell>
          <cell r="O412">
            <v>7361.85334045316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-2459.41756153692</v>
          </cell>
          <cell r="B413">
            <v>-7351.83928796204</v>
          </cell>
          <cell r="C413">
            <v>-8581.84848431087</v>
          </cell>
          <cell r="D413">
            <v>-7786.10032199974</v>
          </cell>
          <cell r="E413">
            <v>-6936.14665071509</v>
          </cell>
          <cell r="F413">
            <v>-6041.31895026565</v>
          </cell>
          <cell r="G413">
            <v>-5076.89469929145</v>
          </cell>
          <cell r="H413">
            <v>-4033.77159081622</v>
          </cell>
          <cell r="I413">
            <v>-2900.48474873652</v>
          </cell>
          <cell r="J413">
            <v>-1653.27869702971</v>
          </cell>
          <cell r="K413">
            <v>-286.990015140932</v>
          </cell>
          <cell r="L413">
            <v>1224.80083160189</v>
          </cell>
          <cell r="M413">
            <v>2892.4184847935</v>
          </cell>
          <cell r="N413">
            <v>4724.6810320565</v>
          </cell>
          <cell r="O413">
            <v>6733.63363042039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-2168.94381928395</v>
          </cell>
          <cell r="B414">
            <v>-6242.50070938316</v>
          </cell>
          <cell r="C414">
            <v>-7291.1877568792</v>
          </cell>
          <cell r="D414">
            <v>-6381.7029943364</v>
          </cell>
          <cell r="E414">
            <v>-5416.62935235653</v>
          </cell>
          <cell r="F414">
            <v>-4390.61633756198</v>
          </cell>
          <cell r="G414">
            <v>-3305.3014983126</v>
          </cell>
          <cell r="H414">
            <v>-2124.11616828823</v>
          </cell>
          <cell r="I414">
            <v>-816.735388588887</v>
          </cell>
          <cell r="J414">
            <v>622.885751217542</v>
          </cell>
          <cell r="K414">
            <v>2187.23803018066</v>
          </cell>
          <cell r="L414">
            <v>3909.39214073188</v>
          </cell>
          <cell r="M414">
            <v>5812.18575251961</v>
          </cell>
          <cell r="N414">
            <v>7903.68112252852</v>
          </cell>
          <cell r="O414">
            <v>10208.3212616077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-2171.13395990041</v>
          </cell>
          <cell r="B415">
            <v>-6247.01305856599</v>
          </cell>
          <cell r="C415">
            <v>-7299.97612540464</v>
          </cell>
          <cell r="D415">
            <v>-6406.56170993578</v>
          </cell>
          <cell r="E415">
            <v>-5461.6639182079</v>
          </cell>
          <cell r="F415">
            <v>-4458.30393260791</v>
          </cell>
          <cell r="G415">
            <v>-3373.20144307944</v>
          </cell>
          <cell r="H415">
            <v>-2196.37281109259</v>
          </cell>
          <cell r="I415">
            <v>-912.232550665599</v>
          </cell>
          <cell r="J415">
            <v>497.789572355186</v>
          </cell>
          <cell r="K415">
            <v>2052.61752952354</v>
          </cell>
          <cell r="L415">
            <v>3754.5700230609</v>
          </cell>
          <cell r="M415">
            <v>5652.54698931273</v>
          </cell>
          <cell r="N415">
            <v>7739.54236311913</v>
          </cell>
          <cell r="O415">
            <v>10015.3154994276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-2334.96342353954</v>
          </cell>
          <cell r="B416">
            <v>-6881.38543840574</v>
          </cell>
          <cell r="C416">
            <v>-8044.4584154405</v>
          </cell>
          <cell r="D416">
            <v>-7198.16965316189</v>
          </cell>
          <cell r="E416">
            <v>-6323.09176407712</v>
          </cell>
          <cell r="F416">
            <v>-5384.29999095286</v>
          </cell>
          <cell r="G416">
            <v>-4386.13329081614</v>
          </cell>
          <cell r="H416">
            <v>-3304.26070275011</v>
          </cell>
          <cell r="I416">
            <v>-2114.99428123697</v>
          </cell>
          <cell r="J416">
            <v>-804.857904305981</v>
          </cell>
          <cell r="K416">
            <v>629.448315940596</v>
          </cell>
          <cell r="L416">
            <v>2215.23091590069</v>
          </cell>
          <cell r="M416">
            <v>3959.82378951112</v>
          </cell>
          <cell r="N416">
            <v>5873.4255246128</v>
          </cell>
          <cell r="O416">
            <v>7987.31985558784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-2286.67554603756</v>
          </cell>
          <cell r="B417">
            <v>-6699.76274993754</v>
          </cell>
          <cell r="C417">
            <v>-7846.23548745692</v>
          </cell>
          <cell r="D417">
            <v>-7017.29232581809</v>
          </cell>
          <cell r="E417">
            <v>-6125.34605627029</v>
          </cell>
          <cell r="F417">
            <v>-5178.52526978467</v>
          </cell>
          <cell r="G417">
            <v>-4162.0147674137</v>
          </cell>
          <cell r="H417">
            <v>-3051.01648654402</v>
          </cell>
          <cell r="I417">
            <v>-1824.70536667473</v>
          </cell>
          <cell r="J417">
            <v>-469.662020762101</v>
          </cell>
          <cell r="K417">
            <v>1000.27189476302</v>
          </cell>
          <cell r="L417">
            <v>2613.0501749952</v>
          </cell>
          <cell r="M417">
            <v>4390.5468198652</v>
          </cell>
          <cell r="N417">
            <v>6356.11240423765</v>
          </cell>
          <cell r="O417">
            <v>8505.30146171225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-2228.99269420515</v>
          </cell>
          <cell r="B418">
            <v>-6472.72597216192</v>
          </cell>
          <cell r="C418">
            <v>-7571.69974564671</v>
          </cell>
          <cell r="D418">
            <v>-6698.79684222081</v>
          </cell>
          <cell r="E418">
            <v>-5786.18927648287</v>
          </cell>
          <cell r="F418">
            <v>-4820.85913241951</v>
          </cell>
          <cell r="G418">
            <v>-3777.73642998386</v>
          </cell>
          <cell r="H418">
            <v>-2652.83291116101</v>
          </cell>
          <cell r="I418">
            <v>-1414.86767116303</v>
          </cell>
          <cell r="J418">
            <v>-37.108934861015</v>
          </cell>
          <cell r="K418">
            <v>1478.71400912695</v>
          </cell>
          <cell r="L418">
            <v>3151.20535682019</v>
          </cell>
          <cell r="M418">
            <v>4987.29706779687</v>
          </cell>
          <cell r="N418">
            <v>7000.25560490799</v>
          </cell>
          <cell r="O418">
            <v>9209.60429602817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-2212.8520863945</v>
          </cell>
          <cell r="B419">
            <v>-6405.04164452003</v>
          </cell>
          <cell r="C419">
            <v>-7472.06576797022</v>
          </cell>
          <cell r="D419">
            <v>-6591.34555447403</v>
          </cell>
          <cell r="E419">
            <v>-5664.59511002367</v>
          </cell>
          <cell r="F419">
            <v>-4680.87675732131</v>
          </cell>
          <cell r="G419">
            <v>-3610.60299313204</v>
          </cell>
          <cell r="H419">
            <v>-2452.89111626469</v>
          </cell>
          <cell r="I419">
            <v>-1190.06911780192</v>
          </cell>
          <cell r="J419">
            <v>195.246283485127</v>
          </cell>
          <cell r="K419">
            <v>1716.36911393524</v>
          </cell>
          <cell r="L419">
            <v>3398.37182074002</v>
          </cell>
          <cell r="M419">
            <v>5268.27173090464</v>
          </cell>
          <cell r="N419">
            <v>7308.95958701963</v>
          </cell>
          <cell r="O419">
            <v>9546.54239548764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-2097.51292073401</v>
          </cell>
          <cell r="B420">
            <v>-5964.82625168676</v>
          </cell>
          <cell r="C420">
            <v>-6976.46735876998</v>
          </cell>
          <cell r="D420">
            <v>-6072.72123468862</v>
          </cell>
          <cell r="E420">
            <v>-5107.85782877017</v>
          </cell>
          <cell r="F420">
            <v>-4070.62271481844</v>
          </cell>
          <cell r="G420">
            <v>-2962.13758293137</v>
          </cell>
          <cell r="H420">
            <v>-1758.5956633992</v>
          </cell>
          <cell r="I420">
            <v>-439.598940508899</v>
          </cell>
          <cell r="J420">
            <v>1015.6087394265</v>
          </cell>
          <cell r="K420">
            <v>2625.11381979968</v>
          </cell>
          <cell r="L420">
            <v>4381.19707936302</v>
          </cell>
          <cell r="M420">
            <v>6302.09305237262</v>
          </cell>
          <cell r="N420">
            <v>8434.76569976129</v>
          </cell>
          <cell r="O420">
            <v>10793.8108563457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-2384.76102685011</v>
          </cell>
          <cell r="B421">
            <v>-7066.98956528676</v>
          </cell>
          <cell r="C421">
            <v>-8258.67999398602</v>
          </cell>
          <cell r="D421">
            <v>-7438.52757901531</v>
          </cell>
          <cell r="E421">
            <v>-6571.19273102158</v>
          </cell>
          <cell r="F421">
            <v>-5652.30655915601</v>
          </cell>
          <cell r="G421">
            <v>-4668.01074883509</v>
          </cell>
          <cell r="H421">
            <v>-3607.7990105055</v>
          </cell>
          <cell r="I421">
            <v>-2443.56307147973</v>
          </cell>
          <cell r="J421">
            <v>-1158.34816646128</v>
          </cell>
          <cell r="K421">
            <v>256.141002813009</v>
          </cell>
          <cell r="L421">
            <v>1810.60758740901</v>
          </cell>
          <cell r="M421">
            <v>3511.08033325972</v>
          </cell>
          <cell r="N421">
            <v>5380.12056891929</v>
          </cell>
          <cell r="O421">
            <v>7442.93189370977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-2319.33661475126</v>
          </cell>
          <cell r="B422">
            <v>-6812.75762667208</v>
          </cell>
          <cell r="C422">
            <v>-7957.10507188198</v>
          </cell>
          <cell r="D422">
            <v>-7119.88060691749</v>
          </cell>
          <cell r="E422">
            <v>-6248.26109264206</v>
          </cell>
          <cell r="F422">
            <v>-5317.22717493236</v>
          </cell>
          <cell r="G422">
            <v>-4313.20654388503</v>
          </cell>
          <cell r="H422">
            <v>-3217.83253436275</v>
          </cell>
          <cell r="I422">
            <v>-2021.0660469642</v>
          </cell>
          <cell r="J422">
            <v>-694.98072236471</v>
          </cell>
          <cell r="K422">
            <v>756.347828795041</v>
          </cell>
          <cell r="L422">
            <v>2339.62649402362</v>
          </cell>
          <cell r="M422">
            <v>4094.77130238543</v>
          </cell>
          <cell r="N422">
            <v>6032.32582369722</v>
          </cell>
          <cell r="O422">
            <v>8167.19091708279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-2461.70106061115</v>
          </cell>
          <cell r="B423">
            <v>-7366.84909703504</v>
          </cell>
          <cell r="C423">
            <v>-8610.19643059034</v>
          </cell>
          <cell r="D423">
            <v>-7826.7103648531</v>
          </cell>
          <cell r="E423">
            <v>-6997.32243656666</v>
          </cell>
          <cell r="F423">
            <v>-6112.52653421759</v>
          </cell>
          <cell r="G423">
            <v>-5169.31594703781</v>
          </cell>
          <cell r="H423">
            <v>-4145.74731390981</v>
          </cell>
          <cell r="I423">
            <v>-3030.37911561475</v>
          </cell>
          <cell r="J423">
            <v>-1807.51439673271</v>
          </cell>
          <cell r="K423">
            <v>-455.36366286797</v>
          </cell>
          <cell r="L423">
            <v>1030.76633118965</v>
          </cell>
          <cell r="M423">
            <v>2668.65979195926</v>
          </cell>
          <cell r="N423">
            <v>4472.4878559687</v>
          </cell>
          <cell r="O423">
            <v>6448.45552800229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-2343.93627762484</v>
          </cell>
          <cell r="B424">
            <v>-6906.99848271669</v>
          </cell>
          <cell r="C424">
            <v>-8052.12773885858</v>
          </cell>
          <cell r="D424">
            <v>-7206.92172191353</v>
          </cell>
          <cell r="E424">
            <v>-6325.3291936472</v>
          </cell>
          <cell r="F424">
            <v>-5396.24017622654</v>
          </cell>
          <cell r="G424">
            <v>-4390.75420556597</v>
          </cell>
          <cell r="H424">
            <v>-3293.35649802116</v>
          </cell>
          <cell r="I424">
            <v>-2104.51330555801</v>
          </cell>
          <cell r="J424">
            <v>-786.823277613635</v>
          </cell>
          <cell r="K424">
            <v>675.31201567051</v>
          </cell>
          <cell r="L424">
            <v>2273.46274224093</v>
          </cell>
          <cell r="M424">
            <v>4028.62534109212</v>
          </cell>
          <cell r="N424">
            <v>5979.61545602937</v>
          </cell>
          <cell r="O424">
            <v>8105.95990251802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-2178.03395521715</v>
          </cell>
          <cell r="B425">
            <v>-6278.90244001723</v>
          </cell>
          <cell r="C425">
            <v>-7332.59776855333</v>
          </cell>
          <cell r="D425">
            <v>-6440.74286869528</v>
          </cell>
          <cell r="E425">
            <v>-5501.71024790509</v>
          </cell>
          <cell r="F425">
            <v>-4509.32423062469</v>
          </cell>
          <cell r="G425">
            <v>-3425.68130965415</v>
          </cell>
          <cell r="H425">
            <v>-2252.17743478973</v>
          </cell>
          <cell r="I425">
            <v>-963.950950400317</v>
          </cell>
          <cell r="J425">
            <v>449.136889581991</v>
          </cell>
          <cell r="K425">
            <v>1993.73512441674</v>
          </cell>
          <cell r="L425">
            <v>3704.92897381874</v>
          </cell>
          <cell r="M425">
            <v>5579.15354258172</v>
          </cell>
          <cell r="N425">
            <v>7644.70605421049</v>
          </cell>
          <cell r="O425">
            <v>9915.90586765886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-2282.23236140137</v>
          </cell>
          <cell r="B426">
            <v>-6667.69272788625</v>
          </cell>
          <cell r="C426">
            <v>-7801.21385139504</v>
          </cell>
          <cell r="D426">
            <v>-6955.06136050603</v>
          </cell>
          <cell r="E426">
            <v>-6060.50599783276</v>
          </cell>
          <cell r="F426">
            <v>-5111.83520488334</v>
          </cell>
          <cell r="G426">
            <v>-4080.35886457756</v>
          </cell>
          <cell r="H426">
            <v>-2950.82293159468</v>
          </cell>
          <cell r="I426">
            <v>-1722.21906745696</v>
          </cell>
          <cell r="J426">
            <v>-372.378075737422</v>
          </cell>
          <cell r="K426">
            <v>1116.94610979234</v>
          </cell>
          <cell r="L426">
            <v>2749.1890205887</v>
          </cell>
          <cell r="M426">
            <v>4542.63000608717</v>
          </cell>
          <cell r="N426">
            <v>6508.43720576798</v>
          </cell>
          <cell r="O426">
            <v>8681.69119383665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-2229.97230030289</v>
          </cell>
          <cell r="B427">
            <v>-6482.3451450462</v>
          </cell>
          <cell r="C427">
            <v>-7584.65980187519</v>
          </cell>
          <cell r="D427">
            <v>-6712.51320997383</v>
          </cell>
          <cell r="E427">
            <v>-5786.07168051125</v>
          </cell>
          <cell r="F427">
            <v>-4814.22581005904</v>
          </cell>
          <cell r="G427">
            <v>-3757.4795918811</v>
          </cell>
          <cell r="H427">
            <v>-2607.77965536955</v>
          </cell>
          <cell r="I427">
            <v>-1356.54964166553</v>
          </cell>
          <cell r="J427">
            <v>26.5612602572202</v>
          </cell>
          <cell r="K427">
            <v>1543.66344427339</v>
          </cell>
          <cell r="L427">
            <v>3215.20499405789</v>
          </cell>
          <cell r="M427">
            <v>5046.39138431881</v>
          </cell>
          <cell r="N427">
            <v>7065.1503996238</v>
          </cell>
          <cell r="O427">
            <v>9281.11660486575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-2409.42120215925</v>
          </cell>
          <cell r="B428">
            <v>-7161.51374152293</v>
          </cell>
          <cell r="C428">
            <v>-8355.41488212215</v>
          </cell>
          <cell r="D428">
            <v>-7543.94216657635</v>
          </cell>
          <cell r="E428">
            <v>-6681.20477098514</v>
          </cell>
          <cell r="F428">
            <v>-5773.80971947551</v>
          </cell>
          <cell r="G428">
            <v>-4801.95078077972</v>
          </cell>
          <cell r="H428">
            <v>-3742.62198572809</v>
          </cell>
          <cell r="I428">
            <v>-2587.39270152249</v>
          </cell>
          <cell r="J428">
            <v>-1321.3817624215</v>
          </cell>
          <cell r="K428">
            <v>66.8908298881171</v>
          </cell>
          <cell r="L428">
            <v>1588.61396736531</v>
          </cell>
          <cell r="M428">
            <v>3281.90197408896</v>
          </cell>
          <cell r="N428">
            <v>5145.72697145762</v>
          </cell>
          <cell r="O428">
            <v>7199.19328514724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-2386.99488675141</v>
          </cell>
          <cell r="B429">
            <v>-7072.84688295624</v>
          </cell>
          <cell r="C429">
            <v>-8257.03188003035</v>
          </cell>
          <cell r="D429">
            <v>-7424.63170330867</v>
          </cell>
          <cell r="E429">
            <v>-6548.96152149728</v>
          </cell>
          <cell r="F429">
            <v>-5635.74870974351</v>
          </cell>
          <cell r="G429">
            <v>-4664.93811636233</v>
          </cell>
          <cell r="H429">
            <v>-3599.19086134087</v>
          </cell>
          <cell r="I429">
            <v>-2426.19977111589</v>
          </cell>
          <cell r="J429">
            <v>-1120.56966935292</v>
          </cell>
          <cell r="K429">
            <v>297.89867875114</v>
          </cell>
          <cell r="L429">
            <v>1853.42158781246</v>
          </cell>
          <cell r="M429">
            <v>3577.89171513709</v>
          </cell>
          <cell r="N429">
            <v>5483.23732271298</v>
          </cell>
          <cell r="O429">
            <v>7577.19632248025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-2274.53929449146</v>
          </cell>
          <cell r="B430">
            <v>-6649.74905115589</v>
          </cell>
          <cell r="C430">
            <v>-7780.64805395643</v>
          </cell>
          <cell r="D430">
            <v>-6923.7528789728</v>
          </cell>
          <cell r="E430">
            <v>-6011.04504543188</v>
          </cell>
          <cell r="F430">
            <v>-5042.89792137732</v>
          </cell>
          <cell r="G430">
            <v>-4006.89791955507</v>
          </cell>
          <cell r="H430">
            <v>-2880.11915680563</v>
          </cell>
          <cell r="I430">
            <v>-1640.14247127734</v>
          </cell>
          <cell r="J430">
            <v>-287.140165037081</v>
          </cell>
          <cell r="K430">
            <v>1203.15230923981</v>
          </cell>
          <cell r="L430">
            <v>2833.19842152367</v>
          </cell>
          <cell r="M430">
            <v>4626.05933987541</v>
          </cell>
          <cell r="N430">
            <v>6589.82272248327</v>
          </cell>
          <cell r="O430">
            <v>8769.78080295149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-2303.26128750023</v>
          </cell>
          <cell r="B431">
            <v>-6757.31462927941</v>
          </cell>
          <cell r="C431">
            <v>-7901.8209851216</v>
          </cell>
          <cell r="D431">
            <v>-7044.27062386741</v>
          </cell>
          <cell r="E431">
            <v>-6155.79260470823</v>
          </cell>
          <cell r="F431">
            <v>-5213.68293682612</v>
          </cell>
          <cell r="G431">
            <v>-4190.46142901034</v>
          </cell>
          <cell r="H431">
            <v>-3081.69996646981</v>
          </cell>
          <cell r="I431">
            <v>-1870.3077435709</v>
          </cell>
          <cell r="J431">
            <v>-540.455349662295</v>
          </cell>
          <cell r="K431">
            <v>928.558175818808</v>
          </cell>
          <cell r="L431">
            <v>2542.53852793726</v>
          </cell>
          <cell r="M431">
            <v>4311.48831102977</v>
          </cell>
          <cell r="N431">
            <v>6269.37935715284</v>
          </cell>
          <cell r="O431">
            <v>8422.88173273002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-2115.94437353864</v>
          </cell>
          <cell r="B432">
            <v>-6040.90697018874</v>
          </cell>
          <cell r="C432">
            <v>-7070.60668190234</v>
          </cell>
          <cell r="D432">
            <v>-6178.21468057758</v>
          </cell>
          <cell r="E432">
            <v>-5221.42453253918</v>
          </cell>
          <cell r="F432">
            <v>-4186.77626522576</v>
          </cell>
          <cell r="G432">
            <v>-3079.510732802</v>
          </cell>
          <cell r="H432">
            <v>-1871.56334484307</v>
          </cell>
          <cell r="I432">
            <v>-548.152815088838</v>
          </cell>
          <cell r="J432">
            <v>895.172480162096</v>
          </cell>
          <cell r="K432">
            <v>2485.6452707875</v>
          </cell>
          <cell r="L432">
            <v>4219.96450163219</v>
          </cell>
          <cell r="M432">
            <v>6123.89475150578</v>
          </cell>
          <cell r="N432">
            <v>8227.15189842941</v>
          </cell>
          <cell r="O432">
            <v>10535.0936191089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-2198.74506267378</v>
          </cell>
          <cell r="B433">
            <v>-6350.74468746521</v>
          </cell>
          <cell r="C433">
            <v>-7405.96570219966</v>
          </cell>
          <cell r="D433">
            <v>-6511.58089236317</v>
          </cell>
          <cell r="E433">
            <v>-5567.15798680082</v>
          </cell>
          <cell r="F433">
            <v>-4567.47557937381</v>
          </cell>
          <cell r="G433">
            <v>-3487.64039929446</v>
          </cell>
          <cell r="H433">
            <v>-2330.17070155578</v>
          </cell>
          <cell r="I433">
            <v>-1062.81198252305</v>
          </cell>
          <cell r="J433">
            <v>339.902735941448</v>
          </cell>
          <cell r="K433">
            <v>1878.67351055471</v>
          </cell>
          <cell r="L433">
            <v>3571.7479627469</v>
          </cell>
          <cell r="M433">
            <v>5440.40010253982</v>
          </cell>
          <cell r="N433">
            <v>7497.33004060178</v>
          </cell>
          <cell r="O433">
            <v>9751.37719076845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-2315.52443886523</v>
          </cell>
          <cell r="B434">
            <v>-6793.39042646456</v>
          </cell>
          <cell r="C434">
            <v>-7918.51573156706</v>
          </cell>
          <cell r="D434">
            <v>-7070.68265107384</v>
          </cell>
          <cell r="E434">
            <v>-6175.45030857703</v>
          </cell>
          <cell r="F434">
            <v>-5217.72224265395</v>
          </cell>
          <cell r="G434">
            <v>-4194.55922431667</v>
          </cell>
          <cell r="H434">
            <v>-3090.12534026735</v>
          </cell>
          <cell r="I434">
            <v>-1883.15985489602</v>
          </cell>
          <cell r="J434">
            <v>-548.536998362871</v>
          </cell>
          <cell r="K434">
            <v>921.815467489931</v>
          </cell>
          <cell r="L434">
            <v>2521.82738196248</v>
          </cell>
          <cell r="M434">
            <v>4287.93816934622</v>
          </cell>
          <cell r="N434">
            <v>6249.08121893528</v>
          </cell>
          <cell r="O434">
            <v>8398.76884990309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-2473.3602707533</v>
          </cell>
          <cell r="B435">
            <v>-7403.26872577136</v>
          </cell>
          <cell r="C435">
            <v>-8644.64366588355</v>
          </cell>
          <cell r="D435">
            <v>-7852.09362908784</v>
          </cell>
          <cell r="E435">
            <v>-7018.2548055462</v>
          </cell>
          <cell r="F435">
            <v>-6131.25226674343</v>
          </cell>
          <cell r="G435">
            <v>-5184.57502115863</v>
          </cell>
          <cell r="H435">
            <v>-4151.7889039721</v>
          </cell>
          <cell r="I435">
            <v>-3026.59735005643</v>
          </cell>
          <cell r="J435">
            <v>-1794.35630763825</v>
          </cell>
          <cell r="K435">
            <v>-440.952328969306</v>
          </cell>
          <cell r="L435">
            <v>1060.19777234469</v>
          </cell>
          <cell r="M435">
            <v>2714.10915634694</v>
          </cell>
          <cell r="N435">
            <v>4519.57077697516</v>
          </cell>
          <cell r="O435">
            <v>6508.68804624053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-2209.82423526482</v>
          </cell>
          <cell r="B436">
            <v>-6385.89629626405</v>
          </cell>
          <cell r="C436">
            <v>-7453.04133402836</v>
          </cell>
          <cell r="D436">
            <v>-6571.67322647707</v>
          </cell>
          <cell r="E436">
            <v>-5646.84766331731</v>
          </cell>
          <cell r="F436">
            <v>-4654.59263001661</v>
          </cell>
          <cell r="G436">
            <v>-3588.56627408697</v>
          </cell>
          <cell r="H436">
            <v>-2441.42315366124</v>
          </cell>
          <cell r="I436">
            <v>-1188.09473485074</v>
          </cell>
          <cell r="J436">
            <v>204.397647473073</v>
          </cell>
          <cell r="K436">
            <v>1729.18767190241</v>
          </cell>
          <cell r="L436">
            <v>3396.88674984505</v>
          </cell>
          <cell r="M436">
            <v>5239.34561556419</v>
          </cell>
          <cell r="N436">
            <v>7292.70013749891</v>
          </cell>
          <cell r="O436">
            <v>9558.41212269422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-2318.75330649151</v>
          </cell>
          <cell r="B437">
            <v>-6806.62642866621</v>
          </cell>
          <cell r="C437">
            <v>-7947.27888460364</v>
          </cell>
          <cell r="D437">
            <v>-7105.23856702647</v>
          </cell>
          <cell r="E437">
            <v>-6208.16167748901</v>
          </cell>
          <cell r="F437">
            <v>-5256.29039000555</v>
          </cell>
          <cell r="G437">
            <v>-4240.19252539496</v>
          </cell>
          <cell r="H437">
            <v>-3143.69592851967</v>
          </cell>
          <cell r="I437">
            <v>-1934.02115912178</v>
          </cell>
          <cell r="J437">
            <v>-602.892765364756</v>
          </cell>
          <cell r="K437">
            <v>851.690119144488</v>
          </cell>
          <cell r="L437">
            <v>2452.36434887362</v>
          </cell>
          <cell r="M437">
            <v>4227.35440667096</v>
          </cell>
          <cell r="N437">
            <v>6182.4384838194</v>
          </cell>
          <cell r="O437">
            <v>8321.3658631251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-2193.38834554819</v>
          </cell>
          <cell r="B438">
            <v>-6332.5557414105</v>
          </cell>
          <cell r="C438">
            <v>-7394.93311613485</v>
          </cell>
          <cell r="D438">
            <v>-6511.68336125095</v>
          </cell>
          <cell r="E438">
            <v>-5576.39228098869</v>
          </cell>
          <cell r="F438">
            <v>-4578.77376484721</v>
          </cell>
          <cell r="G438">
            <v>-3509.46400760135</v>
          </cell>
          <cell r="H438">
            <v>-2341.60866097237</v>
          </cell>
          <cell r="I438">
            <v>-1067.86105353353</v>
          </cell>
          <cell r="J438">
            <v>325.20692525968</v>
          </cell>
          <cell r="K438">
            <v>1871.53347183055</v>
          </cell>
          <cell r="L438">
            <v>3573.15932935569</v>
          </cell>
          <cell r="M438">
            <v>5434.77572469721</v>
          </cell>
          <cell r="N438">
            <v>7484.42456393597</v>
          </cell>
          <cell r="O438">
            <v>9742.22078260377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-2127.05266956318</v>
          </cell>
          <cell r="B439">
            <v>-6081.18217169733</v>
          </cell>
          <cell r="C439">
            <v>-7109.93140595412</v>
          </cell>
          <cell r="D439">
            <v>-6215.7974238033</v>
          </cell>
          <cell r="E439">
            <v>-5274.70399292165</v>
          </cell>
          <cell r="F439">
            <v>-4248.38695346319</v>
          </cell>
          <cell r="G439">
            <v>-3133.27083363263</v>
          </cell>
          <cell r="H439">
            <v>-1926.26245422054</v>
          </cell>
          <cell r="I439">
            <v>-600.505239857515</v>
          </cell>
          <cell r="J439">
            <v>853.454916667728</v>
          </cell>
          <cell r="K439">
            <v>2441.3295808838</v>
          </cell>
          <cell r="L439">
            <v>4176.09504078428</v>
          </cell>
          <cell r="M439">
            <v>6073.42081694479</v>
          </cell>
          <cell r="N439">
            <v>8175.19173112605</v>
          </cell>
          <cell r="O439">
            <v>10485.9396769386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-2243.66983519958</v>
          </cell>
          <cell r="B440">
            <v>-6543.37535517949</v>
          </cell>
          <cell r="C440">
            <v>-7663.41401116357</v>
          </cell>
          <cell r="D440">
            <v>-6811.5461291596</v>
          </cell>
          <cell r="E440">
            <v>-5889.72218473267</v>
          </cell>
          <cell r="F440">
            <v>-4894.10084043938</v>
          </cell>
          <cell r="G440">
            <v>-3847.39664046565</v>
          </cell>
          <cell r="H440">
            <v>-2722.77453285985</v>
          </cell>
          <cell r="I440">
            <v>-1475.61424519464</v>
          </cell>
          <cell r="J440">
            <v>-115.007895812373</v>
          </cell>
          <cell r="K440">
            <v>1378.0050701969</v>
          </cell>
          <cell r="L440">
            <v>3024.72223741047</v>
          </cell>
          <cell r="M440">
            <v>4844.91244097235</v>
          </cell>
          <cell r="N440">
            <v>6849.19741950854</v>
          </cell>
          <cell r="O440">
            <v>9058.27522854446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-2199.24186718099</v>
          </cell>
          <cell r="B441">
            <v>-6356.80596806117</v>
          </cell>
          <cell r="C441">
            <v>-7428.5439224203</v>
          </cell>
          <cell r="D441">
            <v>-6549.38929333966</v>
          </cell>
          <cell r="E441">
            <v>-5615.14877830597</v>
          </cell>
          <cell r="F441">
            <v>-4620.05270148189</v>
          </cell>
          <cell r="G441">
            <v>-3559.28816302974</v>
          </cell>
          <cell r="H441">
            <v>-2395.62850925278</v>
          </cell>
          <cell r="I441">
            <v>-1113.66256163544</v>
          </cell>
          <cell r="J441">
            <v>293.959690467986</v>
          </cell>
          <cell r="K441">
            <v>1839.08849136927</v>
          </cell>
          <cell r="L441">
            <v>3539.28413241421</v>
          </cell>
          <cell r="M441">
            <v>5397.3960171256</v>
          </cell>
          <cell r="N441">
            <v>7440.47324406046</v>
          </cell>
          <cell r="O441">
            <v>9696.48757723549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-2348.25548786143</v>
          </cell>
          <cell r="B442">
            <v>-6922.07493906415</v>
          </cell>
          <cell r="C442">
            <v>-8083.27443510064</v>
          </cell>
          <cell r="D442">
            <v>-7248.42206891812</v>
          </cell>
          <cell r="E442">
            <v>-6375.03909403736</v>
          </cell>
          <cell r="F442">
            <v>-5447.84384936906</v>
          </cell>
          <cell r="G442">
            <v>-4449.24198179434</v>
          </cell>
          <cell r="H442">
            <v>-3363.06622384765</v>
          </cell>
          <cell r="I442">
            <v>-2176.80969407064</v>
          </cell>
          <cell r="J442">
            <v>-880.726697047027</v>
          </cell>
          <cell r="K442">
            <v>558.616812555169</v>
          </cell>
          <cell r="L442">
            <v>2132.82681728145</v>
          </cell>
          <cell r="M442">
            <v>3877.6301878301</v>
          </cell>
          <cell r="N442">
            <v>5803.99417308832</v>
          </cell>
          <cell r="O442">
            <v>7918.40989211872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-2552.74401799129</v>
          </cell>
          <cell r="B443">
            <v>-7705.73829866667</v>
          </cell>
          <cell r="C443">
            <v>-8998.69106978415</v>
          </cell>
          <cell r="D443">
            <v>-8235.8936321804</v>
          </cell>
          <cell r="E443">
            <v>-7428.21366369617</v>
          </cell>
          <cell r="F443">
            <v>-6577.53967415944</v>
          </cell>
          <cell r="G443">
            <v>-5663.29796958208</v>
          </cell>
          <cell r="H443">
            <v>-4678.64854672151</v>
          </cell>
          <cell r="I443">
            <v>-3601.98459650458</v>
          </cell>
          <cell r="J443">
            <v>-2424.25855469278</v>
          </cell>
          <cell r="K443">
            <v>-1121.03751571428</v>
          </cell>
          <cell r="L443">
            <v>297.765968873761</v>
          </cell>
          <cell r="M443">
            <v>1855.14803187212</v>
          </cell>
          <cell r="N443">
            <v>3578.89090078419</v>
          </cell>
          <cell r="O443">
            <v>5479.12751720627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-2089.66377482187</v>
          </cell>
          <cell r="B444">
            <v>-5932.11405022781</v>
          </cell>
          <cell r="C444">
            <v>-6936.79551062995</v>
          </cell>
          <cell r="D444">
            <v>-6037.60887751864</v>
          </cell>
          <cell r="E444">
            <v>-5084.55088544715</v>
          </cell>
          <cell r="F444">
            <v>-4047.38943565261</v>
          </cell>
          <cell r="G444">
            <v>-2931.96131316831</v>
          </cell>
          <cell r="H444">
            <v>-1730.1079543747</v>
          </cell>
          <cell r="I444">
            <v>-409.518875793802</v>
          </cell>
          <cell r="J444">
            <v>1054.1749159891</v>
          </cell>
          <cell r="K444">
            <v>2650.32224893736</v>
          </cell>
          <cell r="L444">
            <v>4420.0391417058</v>
          </cell>
          <cell r="M444">
            <v>6357.44566758375</v>
          </cell>
          <cell r="N444">
            <v>8502.34843303962</v>
          </cell>
          <cell r="O444">
            <v>10857.3189681397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-2427.74192309628</v>
          </cell>
          <cell r="B445">
            <v>-7228.12466971251</v>
          </cell>
          <cell r="C445">
            <v>-8427.01148112674</v>
          </cell>
          <cell r="D445">
            <v>-7605.13751991707</v>
          </cell>
          <cell r="E445">
            <v>-6731.24868443611</v>
          </cell>
          <cell r="F445">
            <v>-5809.38266561755</v>
          </cell>
          <cell r="G445">
            <v>-4826.52591170937</v>
          </cell>
          <cell r="H445">
            <v>-3762.58468569027</v>
          </cell>
          <cell r="I445">
            <v>-2588.20329244179</v>
          </cell>
          <cell r="J445">
            <v>-1311.9358067437</v>
          </cell>
          <cell r="K445">
            <v>89.4263543560282</v>
          </cell>
          <cell r="L445">
            <v>1641.58670680477</v>
          </cell>
          <cell r="M445">
            <v>3333.36590105876</v>
          </cell>
          <cell r="N445">
            <v>5192.28149841978</v>
          </cell>
          <cell r="O445">
            <v>7245.66535279242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-2173.47845303313</v>
          </cell>
          <cell r="B446">
            <v>-6255.23980898238</v>
          </cell>
          <cell r="C446">
            <v>-7309.02376693485</v>
          </cell>
          <cell r="D446">
            <v>-6412.93685217153</v>
          </cell>
          <cell r="E446">
            <v>-5467.51366542452</v>
          </cell>
          <cell r="F446">
            <v>-4460.94625922701</v>
          </cell>
          <cell r="G446">
            <v>-3391.76169264855</v>
          </cell>
          <cell r="H446">
            <v>-2234.38737529748</v>
          </cell>
          <cell r="I446">
            <v>-954.680010418188</v>
          </cell>
          <cell r="J446">
            <v>449.551374229409</v>
          </cell>
          <cell r="K446">
            <v>1994.25282102398</v>
          </cell>
          <cell r="L446">
            <v>3697.37625823077</v>
          </cell>
          <cell r="M446">
            <v>5569.91155058997</v>
          </cell>
          <cell r="N446">
            <v>7620.49065972761</v>
          </cell>
          <cell r="O446">
            <v>9886.6364755764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-2180.42420561592</v>
          </cell>
          <cell r="B447">
            <v>-6279.17144679905</v>
          </cell>
          <cell r="C447">
            <v>-7347.98122082618</v>
          </cell>
          <cell r="D447">
            <v>-6466.63769453137</v>
          </cell>
          <cell r="E447">
            <v>-5523.25302495171</v>
          </cell>
          <cell r="F447">
            <v>-4522.3330689533</v>
          </cell>
          <cell r="G447">
            <v>-3445.80781075135</v>
          </cell>
          <cell r="H447">
            <v>-2279.87567611338</v>
          </cell>
          <cell r="I447">
            <v>-1000.62630212458</v>
          </cell>
          <cell r="J447">
            <v>392.057852411398</v>
          </cell>
          <cell r="K447">
            <v>1936.68763120636</v>
          </cell>
          <cell r="L447">
            <v>3631.30589888287</v>
          </cell>
          <cell r="M447">
            <v>5502.98211174593</v>
          </cell>
          <cell r="N447">
            <v>7564.27482755354</v>
          </cell>
          <cell r="O447">
            <v>9829.38873750756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-2528.60766380524</v>
          </cell>
          <cell r="B448">
            <v>-7620.27445094328</v>
          </cell>
          <cell r="C448">
            <v>-8898.58057364918</v>
          </cell>
          <cell r="D448">
            <v>-8106.7976609495</v>
          </cell>
          <cell r="E448">
            <v>-7275.44980954035</v>
          </cell>
          <cell r="F448">
            <v>-6401.27617973654</v>
          </cell>
          <cell r="G448">
            <v>-5491.04763607835</v>
          </cell>
          <cell r="H448">
            <v>-4507.63910725061</v>
          </cell>
          <cell r="I448">
            <v>-3415.94494644733</v>
          </cell>
          <cell r="J448">
            <v>-2224.73880500924</v>
          </cell>
          <cell r="K448">
            <v>-911.507841325763</v>
          </cell>
          <cell r="L448">
            <v>532.867578423181</v>
          </cell>
          <cell r="M448">
            <v>2135.75261637579</v>
          </cell>
          <cell r="N448">
            <v>3896.39375808995</v>
          </cell>
          <cell r="O448">
            <v>5826.51312995504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-2353.97076266981</v>
          </cell>
          <cell r="B449">
            <v>-6948.54099422313</v>
          </cell>
          <cell r="C449">
            <v>-8112.56672960346</v>
          </cell>
          <cell r="D449">
            <v>-7276.62155129382</v>
          </cell>
          <cell r="E449">
            <v>-6397.63377346976</v>
          </cell>
          <cell r="F449">
            <v>-5450.11041509878</v>
          </cell>
          <cell r="G449">
            <v>-4444.62523497211</v>
          </cell>
          <cell r="H449">
            <v>-3360.28103148158</v>
          </cell>
          <cell r="I449">
            <v>-2168.5533386506</v>
          </cell>
          <cell r="J449">
            <v>-861.572184172959</v>
          </cell>
          <cell r="K449">
            <v>579.177062071373</v>
          </cell>
          <cell r="L449">
            <v>2161.79184854868</v>
          </cell>
          <cell r="M449">
            <v>3914.37110172033</v>
          </cell>
          <cell r="N449">
            <v>5849.59964395234</v>
          </cell>
          <cell r="O449">
            <v>7968.83773496395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-2179.23426476274</v>
          </cell>
          <cell r="B450">
            <v>-6276.02526074965</v>
          </cell>
          <cell r="C450">
            <v>-7329.12633106273</v>
          </cell>
          <cell r="D450">
            <v>-6449.84253797864</v>
          </cell>
          <cell r="E450">
            <v>-5523.4703412931</v>
          </cell>
          <cell r="F450">
            <v>-4526.47011605583</v>
          </cell>
          <cell r="G450">
            <v>-3448.07172148826</v>
          </cell>
          <cell r="H450">
            <v>-2282.96969722652</v>
          </cell>
          <cell r="I450">
            <v>-993.051488581294</v>
          </cell>
          <cell r="J450">
            <v>418.642081431196</v>
          </cell>
          <cell r="K450">
            <v>1973.46425139594</v>
          </cell>
          <cell r="L450">
            <v>3684.0294467395</v>
          </cell>
          <cell r="M450">
            <v>5584.50939897758</v>
          </cell>
          <cell r="N450">
            <v>7670.28773548847</v>
          </cell>
          <cell r="O450">
            <v>9951.67617001045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-2314.77716949648</v>
          </cell>
          <cell r="B451">
            <v>-6794.50410072377</v>
          </cell>
          <cell r="C451">
            <v>-7923.39384578125</v>
          </cell>
          <cell r="D451">
            <v>-7074.51231329466</v>
          </cell>
          <cell r="E451">
            <v>-6168.0952457472</v>
          </cell>
          <cell r="F451">
            <v>-5202.89357429284</v>
          </cell>
          <cell r="G451">
            <v>-4179.37813489821</v>
          </cell>
          <cell r="H451">
            <v>-3076.84928103998</v>
          </cell>
          <cell r="I451">
            <v>-1871.8128636736</v>
          </cell>
          <cell r="J451">
            <v>-534.524549526534</v>
          </cell>
          <cell r="K451">
            <v>931.085699028541</v>
          </cell>
          <cell r="L451">
            <v>2527.23222342987</v>
          </cell>
          <cell r="M451">
            <v>4291.79424853421</v>
          </cell>
          <cell r="N451">
            <v>6230.18391173243</v>
          </cell>
          <cell r="O451">
            <v>8377.46919584119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-2458.38277511949</v>
          </cell>
          <cell r="B452">
            <v>-7336.9850266951</v>
          </cell>
          <cell r="C452">
            <v>-8561.82556307403</v>
          </cell>
          <cell r="D452">
            <v>-7760.27782343064</v>
          </cell>
          <cell r="E452">
            <v>-6920.11258938911</v>
          </cell>
          <cell r="F452">
            <v>-6029.47475529247</v>
          </cell>
          <cell r="G452">
            <v>-5076.68431012742</v>
          </cell>
          <cell r="H452">
            <v>-4041.01835781796</v>
          </cell>
          <cell r="I452">
            <v>-2908.85803928874</v>
          </cell>
          <cell r="J452">
            <v>-1662.71311401486</v>
          </cell>
          <cell r="K452">
            <v>-312.825153852718</v>
          </cell>
          <cell r="L452">
            <v>1171.01361559262</v>
          </cell>
          <cell r="M452">
            <v>2818.02788496837</v>
          </cell>
          <cell r="N452">
            <v>4627.66499701789</v>
          </cell>
          <cell r="O452">
            <v>6628.83014521354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-2316.77748870026</v>
          </cell>
          <cell r="B453">
            <v>-6803.62757273801</v>
          </cell>
          <cell r="C453">
            <v>-7953.03148944124</v>
          </cell>
          <cell r="D453">
            <v>-7110.80003756244</v>
          </cell>
          <cell r="E453">
            <v>-6229.53045386112</v>
          </cell>
          <cell r="F453">
            <v>-5270.6335078622</v>
          </cell>
          <cell r="G453">
            <v>-4260.05270525148</v>
          </cell>
          <cell r="H453">
            <v>-3170.38781480106</v>
          </cell>
          <cell r="I453">
            <v>-1962.4274657827</v>
          </cell>
          <cell r="J453">
            <v>-638.564216491735</v>
          </cell>
          <cell r="K453">
            <v>815.360880428133</v>
          </cell>
          <cell r="L453">
            <v>2415.51325290083</v>
          </cell>
          <cell r="M453">
            <v>4160.40105721637</v>
          </cell>
          <cell r="N453">
            <v>6094.12427604229</v>
          </cell>
          <cell r="O453">
            <v>8229.745453978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-2209.91820493328</v>
          </cell>
          <cell r="B454">
            <v>-6397.25489195864</v>
          </cell>
          <cell r="C454">
            <v>-7464.98223755116</v>
          </cell>
          <cell r="D454">
            <v>-6569.19153443774</v>
          </cell>
          <cell r="E454">
            <v>-5634.51769484577</v>
          </cell>
          <cell r="F454">
            <v>-4645.2081352562</v>
          </cell>
          <cell r="G454">
            <v>-3592.19634640322</v>
          </cell>
          <cell r="H454">
            <v>-2443.34478819531</v>
          </cell>
          <cell r="I454">
            <v>-1186.62501070512</v>
          </cell>
          <cell r="J454">
            <v>197.653642852729</v>
          </cell>
          <cell r="K454">
            <v>1732.07504559789</v>
          </cell>
          <cell r="L454">
            <v>3418.44981486812</v>
          </cell>
          <cell r="M454">
            <v>5267.93001406763</v>
          </cell>
          <cell r="N454">
            <v>7304.36553080699</v>
          </cell>
          <cell r="O454">
            <v>9536.49076736279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-2133.1568226637</v>
          </cell>
          <cell r="B455">
            <v>-6102.74468036119</v>
          </cell>
          <cell r="C455">
            <v>-7145.32794738128</v>
          </cell>
          <cell r="D455">
            <v>-6265.46920986477</v>
          </cell>
          <cell r="E455">
            <v>-5325.79378736493</v>
          </cell>
          <cell r="F455">
            <v>-4315.10123184362</v>
          </cell>
          <cell r="G455">
            <v>-3223.56030771782</v>
          </cell>
          <cell r="H455">
            <v>-2047.61891030112</v>
          </cell>
          <cell r="I455">
            <v>-751.431927721044</v>
          </cell>
          <cell r="J455">
            <v>690.23080344791</v>
          </cell>
          <cell r="K455">
            <v>2274.08576474811</v>
          </cell>
          <cell r="L455">
            <v>3991.64896784956</v>
          </cell>
          <cell r="M455">
            <v>5881.21844994817</v>
          </cell>
          <cell r="N455">
            <v>7966.38173039607</v>
          </cell>
          <cell r="O455">
            <v>10267.4462158968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-2231.2498643004</v>
          </cell>
          <cell r="B456">
            <v>-6478.08773657594</v>
          </cell>
          <cell r="C456">
            <v>-7570.71779103911</v>
          </cell>
          <cell r="D456">
            <v>-6699.91747483995</v>
          </cell>
          <cell r="E456">
            <v>-5775.25187446829</v>
          </cell>
          <cell r="F456">
            <v>-4785.93747329083</v>
          </cell>
          <cell r="G456">
            <v>-3724.14596965817</v>
          </cell>
          <cell r="H456">
            <v>-2560.41970394894</v>
          </cell>
          <cell r="I456">
            <v>-1290.09528088121</v>
          </cell>
          <cell r="J456">
            <v>92.2770214999851</v>
          </cell>
          <cell r="K456">
            <v>1609.64810661272</v>
          </cell>
          <cell r="L456">
            <v>3290.2023774292</v>
          </cell>
          <cell r="M456">
            <v>5127.09346104765</v>
          </cell>
          <cell r="N456">
            <v>7154.08646791205</v>
          </cell>
          <cell r="O456">
            <v>9390.83511012267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-2545.77084686254</v>
          </cell>
          <cell r="B457">
            <v>-7675.61937517033</v>
          </cell>
          <cell r="C457">
            <v>-8957.41519814252</v>
          </cell>
          <cell r="D457">
            <v>-8192.19311014437</v>
          </cell>
          <cell r="E457">
            <v>-7377.31964591888</v>
          </cell>
          <cell r="F457">
            <v>-6527.02831612348</v>
          </cell>
          <cell r="G457">
            <v>-5619.21714296648</v>
          </cell>
          <cell r="H457">
            <v>-4622.83900244696</v>
          </cell>
          <cell r="I457">
            <v>-3523.26907342915</v>
          </cell>
          <cell r="J457">
            <v>-2309.54548332659</v>
          </cell>
          <cell r="K457">
            <v>-975.72827938658</v>
          </cell>
          <cell r="L457">
            <v>470.3597826178</v>
          </cell>
          <cell r="M457">
            <v>2057.44759319334</v>
          </cell>
          <cell r="N457">
            <v>3804.37209302199</v>
          </cell>
          <cell r="O457">
            <v>5734.86450797529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-2263.4633776461</v>
          </cell>
          <cell r="B458">
            <v>-6587.1552586001</v>
          </cell>
          <cell r="C458">
            <v>-7693.0259620904</v>
          </cell>
          <cell r="D458">
            <v>-6835.55226775526</v>
          </cell>
          <cell r="E458">
            <v>-5922.45997487686</v>
          </cell>
          <cell r="F458">
            <v>-4944.77431173794</v>
          </cell>
          <cell r="G458">
            <v>-3900.99780181099</v>
          </cell>
          <cell r="H458">
            <v>-2773.66299171726</v>
          </cell>
          <cell r="I458">
            <v>-1533.76339320806</v>
          </cell>
          <cell r="J458">
            <v>-173.05646040479</v>
          </cell>
          <cell r="K458">
            <v>1318.52160598018</v>
          </cell>
          <cell r="L458">
            <v>2960.37928019301</v>
          </cell>
          <cell r="M458">
            <v>4774.18731624536</v>
          </cell>
          <cell r="N458">
            <v>6771.19963211697</v>
          </cell>
          <cell r="O458">
            <v>8973.07607504281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-2547.45030017732</v>
          </cell>
          <cell r="B459">
            <v>-7687.79961096898</v>
          </cell>
          <cell r="C459">
            <v>-8968.98369661517</v>
          </cell>
          <cell r="D459">
            <v>-8191.44830281974</v>
          </cell>
          <cell r="E459">
            <v>-7381.03628949962</v>
          </cell>
          <cell r="F459">
            <v>-6518.80764793064</v>
          </cell>
          <cell r="G459">
            <v>-5591.11028387899</v>
          </cell>
          <cell r="H459">
            <v>-4602.01950628033</v>
          </cell>
          <cell r="I459">
            <v>-3530.39174507447</v>
          </cell>
          <cell r="J459">
            <v>-2349.40308403089</v>
          </cell>
          <cell r="K459">
            <v>-1045.92576846255</v>
          </cell>
          <cell r="L459">
            <v>390.158784300735</v>
          </cell>
          <cell r="M459">
            <v>1975.24665441765</v>
          </cell>
          <cell r="N459">
            <v>3731.74662203724</v>
          </cell>
          <cell r="O459">
            <v>5639.06050602508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-2148.93074514872</v>
          </cell>
          <cell r="B460">
            <v>-6152.65913091756</v>
          </cell>
          <cell r="C460">
            <v>-7187.00676002307</v>
          </cell>
          <cell r="D460">
            <v>-6278.04516961172</v>
          </cell>
          <cell r="E460">
            <v>-5325.32802694323</v>
          </cell>
          <cell r="F460">
            <v>-4317.21727998292</v>
          </cell>
          <cell r="G460">
            <v>-3235.51232031808</v>
          </cell>
          <cell r="H460">
            <v>-2062.42984313733</v>
          </cell>
          <cell r="I460">
            <v>-770.062890768746</v>
          </cell>
          <cell r="J460">
            <v>658.507326200219</v>
          </cell>
          <cell r="K460">
            <v>2227.0584228632</v>
          </cell>
          <cell r="L460">
            <v>3961.25033217061</v>
          </cell>
          <cell r="M460">
            <v>5858.04576198518</v>
          </cell>
          <cell r="N460">
            <v>7945.68591532101</v>
          </cell>
          <cell r="O460">
            <v>10240.6669593188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-2294.75859759332</v>
          </cell>
          <cell r="B461">
            <v>-6717.38922745854</v>
          </cell>
          <cell r="C461">
            <v>-7844.58242495522</v>
          </cell>
          <cell r="D461">
            <v>-6992.62658750387</v>
          </cell>
          <cell r="E461">
            <v>-6089.65586055963</v>
          </cell>
          <cell r="F461">
            <v>-5115.11723830368</v>
          </cell>
          <cell r="G461">
            <v>-4078.29628396836</v>
          </cell>
          <cell r="H461">
            <v>-2968.58808098829</v>
          </cell>
          <cell r="I461">
            <v>-1747.98142579612</v>
          </cell>
          <cell r="J461">
            <v>-416.371834686241</v>
          </cell>
          <cell r="K461">
            <v>1051.98621657617</v>
          </cell>
          <cell r="L461">
            <v>2675.58379128118</v>
          </cell>
          <cell r="M461">
            <v>4468.75389176352</v>
          </cell>
          <cell r="N461">
            <v>6440.44931350373</v>
          </cell>
          <cell r="O461">
            <v>8602.66794798855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-2561.25919393108</v>
          </cell>
          <cell r="B462">
            <v>-7749.4153607998</v>
          </cell>
          <cell r="C462">
            <v>-9060.13705154077</v>
          </cell>
          <cell r="D462">
            <v>-8308.86184815322</v>
          </cell>
          <cell r="E462">
            <v>-7513.12941851912</v>
          </cell>
          <cell r="F462">
            <v>-6656.04500165314</v>
          </cell>
          <cell r="G462">
            <v>-5738.95555593409</v>
          </cell>
          <cell r="H462">
            <v>-4743.09998990038</v>
          </cell>
          <cell r="I462">
            <v>-3645.00661107563</v>
          </cell>
          <cell r="J462">
            <v>-2458.42702958034</v>
          </cell>
          <cell r="K462">
            <v>-1165.20306509243</v>
          </cell>
          <cell r="L462">
            <v>262.7082012335</v>
          </cell>
          <cell r="M462">
            <v>1839.11615931564</v>
          </cell>
          <cell r="N462">
            <v>3578.77809258678</v>
          </cell>
          <cell r="O462">
            <v>5495.48054334446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-2312.93149269922</v>
          </cell>
          <cell r="B463">
            <v>-6793.03355851845</v>
          </cell>
          <cell r="C463">
            <v>-7923.97484273311</v>
          </cell>
          <cell r="D463">
            <v>-7068.98064475534</v>
          </cell>
          <cell r="E463">
            <v>-6169.12283402507</v>
          </cell>
          <cell r="F463">
            <v>-5218.40794576078</v>
          </cell>
          <cell r="G463">
            <v>-4198.03381514697</v>
          </cell>
          <cell r="H463">
            <v>-3094.49425808941</v>
          </cell>
          <cell r="I463">
            <v>-1877.61740274381</v>
          </cell>
          <cell r="J463">
            <v>-542.440114206855</v>
          </cell>
          <cell r="K463">
            <v>909.252345601367</v>
          </cell>
          <cell r="L463">
            <v>2518.42809621455</v>
          </cell>
          <cell r="M463">
            <v>4288.26817150995</v>
          </cell>
          <cell r="N463">
            <v>6239.14487136836</v>
          </cell>
          <cell r="O463">
            <v>8390.25842765037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-2303.99355075351</v>
          </cell>
          <cell r="B464">
            <v>-6762.20542030155</v>
          </cell>
          <cell r="C464">
            <v>-7909.59258282659</v>
          </cell>
          <cell r="D464">
            <v>-7071.8841490365</v>
          </cell>
          <cell r="E464">
            <v>-6169.5076502127</v>
          </cell>
          <cell r="F464">
            <v>-5226.44909209755</v>
          </cell>
          <cell r="G464">
            <v>-4214.14405911257</v>
          </cell>
          <cell r="H464">
            <v>-3111.56364761195</v>
          </cell>
          <cell r="I464">
            <v>-1901.34794422861</v>
          </cell>
          <cell r="J464">
            <v>-563.798589565528</v>
          </cell>
          <cell r="K464">
            <v>917.689414579007</v>
          </cell>
          <cell r="L464">
            <v>2539.11464979445</v>
          </cell>
          <cell r="M464">
            <v>4305.83858386617</v>
          </cell>
          <cell r="N464">
            <v>6254.16855221229</v>
          </cell>
          <cell r="O464">
            <v>8401.17579615624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-2365.10594916091</v>
          </cell>
          <cell r="B465">
            <v>-6989.31325257831</v>
          </cell>
          <cell r="C465">
            <v>-8157.14278684904</v>
          </cell>
          <cell r="D465">
            <v>-7317.20683281409</v>
          </cell>
          <cell r="E465">
            <v>-6434.57715510029</v>
          </cell>
          <cell r="F465">
            <v>-5498.79831287693</v>
          </cell>
          <cell r="G465">
            <v>-4502.37738703996</v>
          </cell>
          <cell r="H465">
            <v>-3423.40635256252</v>
          </cell>
          <cell r="I465">
            <v>-2243.82869890086</v>
          </cell>
          <cell r="J465">
            <v>-948.597882023242</v>
          </cell>
          <cell r="K465">
            <v>482.934272696981</v>
          </cell>
          <cell r="L465">
            <v>2051.07189216446</v>
          </cell>
          <cell r="M465">
            <v>3772.99875010837</v>
          </cell>
          <cell r="N465">
            <v>5674.57439161089</v>
          </cell>
          <cell r="O465">
            <v>7776.43343369996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-2217.72147278376</v>
          </cell>
          <cell r="B466">
            <v>-6419.317646139</v>
          </cell>
          <cell r="C466">
            <v>-7494.2207593539</v>
          </cell>
          <cell r="D466">
            <v>-6615.0656062159</v>
          </cell>
          <cell r="E466">
            <v>-5682.96159038476</v>
          </cell>
          <cell r="F466">
            <v>-4686.24686058271</v>
          </cell>
          <cell r="G466">
            <v>-3615.46361117984</v>
          </cell>
          <cell r="H466">
            <v>-2451.88512679608</v>
          </cell>
          <cell r="I466">
            <v>-1179.92865669503</v>
          </cell>
          <cell r="J466">
            <v>215.26058743032</v>
          </cell>
          <cell r="K466">
            <v>1736.06091461115</v>
          </cell>
          <cell r="L466">
            <v>3416.62563967956</v>
          </cell>
          <cell r="M466">
            <v>5279.58261875346</v>
          </cell>
          <cell r="N466">
            <v>7311.26248997967</v>
          </cell>
          <cell r="O466">
            <v>9544.21762392594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-2217.00304229862</v>
          </cell>
          <cell r="B467">
            <v>-6417.54391878282</v>
          </cell>
          <cell r="C467">
            <v>-7502.07988772844</v>
          </cell>
          <cell r="D467">
            <v>-6627.94392019657</v>
          </cell>
          <cell r="E467">
            <v>-5693.47950256063</v>
          </cell>
          <cell r="F467">
            <v>-4702.69952559466</v>
          </cell>
          <cell r="G467">
            <v>-3634.19277443597</v>
          </cell>
          <cell r="H467">
            <v>-2478.58352678307</v>
          </cell>
          <cell r="I467">
            <v>-1215.40119750872</v>
          </cell>
          <cell r="J467">
            <v>177.219247868893</v>
          </cell>
          <cell r="K467">
            <v>1708.06588679891</v>
          </cell>
          <cell r="L467">
            <v>3386.38810574718</v>
          </cell>
          <cell r="M467">
            <v>5228.54564942031</v>
          </cell>
          <cell r="N467">
            <v>7260.5017235999</v>
          </cell>
          <cell r="O467">
            <v>9491.16181278755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-2413.76814892472</v>
          </cell>
          <cell r="B468">
            <v>-7180.72797641373</v>
          </cell>
          <cell r="C468">
            <v>-8383.58789486779</v>
          </cell>
          <cell r="D468">
            <v>-7563.46010675547</v>
          </cell>
          <cell r="E468">
            <v>-6699.52861366015</v>
          </cell>
          <cell r="F468">
            <v>-5785.28337193454</v>
          </cell>
          <cell r="G468">
            <v>-4801.94399602017</v>
          </cell>
          <cell r="H468">
            <v>-3753.97771133899</v>
          </cell>
          <cell r="I468">
            <v>-2608.65893216584</v>
          </cell>
          <cell r="J468">
            <v>-1345.00169548483</v>
          </cell>
          <cell r="K468">
            <v>42.0621146418095</v>
          </cell>
          <cell r="L468">
            <v>1565.06606279668</v>
          </cell>
          <cell r="M468">
            <v>3234.85243160431</v>
          </cell>
          <cell r="N468">
            <v>5082.64185607022</v>
          </cell>
          <cell r="O468">
            <v>7119.45208540451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-2098.00155973591</v>
          </cell>
          <cell r="B469">
            <v>-5974.23620407579</v>
          </cell>
          <cell r="C469">
            <v>-6971.95227001285</v>
          </cell>
          <cell r="D469">
            <v>-6061.50440150492</v>
          </cell>
          <cell r="E469">
            <v>-5095.2620411076</v>
          </cell>
          <cell r="F469">
            <v>-4061.90503121526</v>
          </cell>
          <cell r="G469">
            <v>-2957.637856053</v>
          </cell>
          <cell r="H469">
            <v>-1744.80003047116</v>
          </cell>
          <cell r="I469">
            <v>-431.433971423038</v>
          </cell>
          <cell r="J469">
            <v>1024.64081386253</v>
          </cell>
          <cell r="K469">
            <v>2638.33897017478</v>
          </cell>
          <cell r="L469">
            <v>4400.29176130317</v>
          </cell>
          <cell r="M469">
            <v>6328.59795399533</v>
          </cell>
          <cell r="N469">
            <v>8461.65343102276</v>
          </cell>
          <cell r="O469">
            <v>10818.580019498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-2162.28139919829</v>
          </cell>
          <cell r="B470">
            <v>-6198.31244404689</v>
          </cell>
          <cell r="C470">
            <v>-7237.74218302136</v>
          </cell>
          <cell r="D470">
            <v>-6351.63015115447</v>
          </cell>
          <cell r="E470">
            <v>-5406.09158974912</v>
          </cell>
          <cell r="F470">
            <v>-4385.15258853462</v>
          </cell>
          <cell r="G470">
            <v>-3300.39176312797</v>
          </cell>
          <cell r="H470">
            <v>-2126.93117281761</v>
          </cell>
          <cell r="I470">
            <v>-835.257015854611</v>
          </cell>
          <cell r="J470">
            <v>592.191577961755</v>
          </cell>
          <cell r="K470">
            <v>2151.12226430261</v>
          </cell>
          <cell r="L470">
            <v>3870.9189011082</v>
          </cell>
          <cell r="M470">
            <v>5764.5654070134</v>
          </cell>
          <cell r="N470">
            <v>7839.20733230345</v>
          </cell>
          <cell r="O470">
            <v>10140.3951574759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-2184.78293023529</v>
          </cell>
          <cell r="B471">
            <v>-6310.51370794156</v>
          </cell>
          <cell r="C471">
            <v>-7388.6354216293</v>
          </cell>
          <cell r="D471">
            <v>-6511.8243462843</v>
          </cell>
          <cell r="E471">
            <v>-5568.31612381958</v>
          </cell>
          <cell r="F471">
            <v>-4565.72706677722</v>
          </cell>
          <cell r="G471">
            <v>-3505.50669398476</v>
          </cell>
          <cell r="H471">
            <v>-2351.58320246492</v>
          </cell>
          <cell r="I471">
            <v>-1071.7473987542</v>
          </cell>
          <cell r="J471">
            <v>344.320287524473</v>
          </cell>
          <cell r="K471">
            <v>1897.83743569528</v>
          </cell>
          <cell r="L471">
            <v>3598.46597786576</v>
          </cell>
          <cell r="M471">
            <v>5464.15719507037</v>
          </cell>
          <cell r="N471">
            <v>7518.72267736293</v>
          </cell>
          <cell r="O471">
            <v>9772.01353760604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-2211.11196041763</v>
          </cell>
          <cell r="B472">
            <v>-6400.05855174646</v>
          </cell>
          <cell r="C472">
            <v>-7479.7016709825</v>
          </cell>
          <cell r="D472">
            <v>-6602.49310201395</v>
          </cell>
          <cell r="E472">
            <v>-5671.75326117513</v>
          </cell>
          <cell r="F472">
            <v>-4675.53095335602</v>
          </cell>
          <cell r="G472">
            <v>-3600.02481934342</v>
          </cell>
          <cell r="H472">
            <v>-2442.80676962485</v>
          </cell>
          <cell r="I472">
            <v>-1171.20538534507</v>
          </cell>
          <cell r="J472">
            <v>230.575252010922</v>
          </cell>
          <cell r="K472">
            <v>1773.95152170073</v>
          </cell>
          <cell r="L472">
            <v>3461.63783707138</v>
          </cell>
          <cell r="M472">
            <v>5307.48504733023</v>
          </cell>
          <cell r="N472">
            <v>7355.07252925259</v>
          </cell>
          <cell r="O472">
            <v>9607.88329595743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-2429.12420675577</v>
          </cell>
          <cell r="B473">
            <v>-7239.46287611778</v>
          </cell>
          <cell r="C473">
            <v>-8461.82149180067</v>
          </cell>
          <cell r="D473">
            <v>-7646.90795048982</v>
          </cell>
          <cell r="E473">
            <v>-6786.7832647025</v>
          </cell>
          <cell r="F473">
            <v>-5881.10040509853</v>
          </cell>
          <cell r="G473">
            <v>-4920.04460977974</v>
          </cell>
          <cell r="H473">
            <v>-3868.28267112758</v>
          </cell>
          <cell r="I473">
            <v>-2704.80715064292</v>
          </cell>
          <cell r="J473">
            <v>-1437.56439886053</v>
          </cell>
          <cell r="K473">
            <v>-40.6882050988694</v>
          </cell>
          <cell r="L473">
            <v>1486.81102633768</v>
          </cell>
          <cell r="M473">
            <v>3170.98163218613</v>
          </cell>
          <cell r="N473">
            <v>5029.50047883625</v>
          </cell>
          <cell r="O473">
            <v>7079.28181169928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-2291.30138162561</v>
          </cell>
          <cell r="B474">
            <v>-6701.17047531903</v>
          </cell>
          <cell r="C474">
            <v>-7823.18872993737</v>
          </cell>
          <cell r="D474">
            <v>-6970.12040982068</v>
          </cell>
          <cell r="E474">
            <v>-6078.16335337961</v>
          </cell>
          <cell r="F474">
            <v>-5135.41224934137</v>
          </cell>
          <cell r="G474">
            <v>-4106.60772272967</v>
          </cell>
          <cell r="H474">
            <v>-3006.09493302781</v>
          </cell>
          <cell r="I474">
            <v>-1789.26878661071</v>
          </cell>
          <cell r="J474">
            <v>-440.015017088096</v>
          </cell>
          <cell r="K474">
            <v>1032.48839143771</v>
          </cell>
          <cell r="L474">
            <v>2647.38034432403</v>
          </cell>
          <cell r="M474">
            <v>4420.39453617438</v>
          </cell>
          <cell r="N474">
            <v>6377.87006390766</v>
          </cell>
          <cell r="O474">
            <v>8537.16181046491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-2474.9134272049</v>
          </cell>
          <cell r="B475">
            <v>-7415.37320692007</v>
          </cell>
          <cell r="C475">
            <v>-8657.1058971545</v>
          </cell>
          <cell r="D475">
            <v>-7852.10012343872</v>
          </cell>
          <cell r="E475">
            <v>-7003.31041388025</v>
          </cell>
          <cell r="F475">
            <v>-6108.98160041072</v>
          </cell>
          <cell r="G475">
            <v>-5148.95069104031</v>
          </cell>
          <cell r="H475">
            <v>-4113.46589852215</v>
          </cell>
          <cell r="I475">
            <v>-2983.51834004089</v>
          </cell>
          <cell r="J475">
            <v>-1743.67404323102</v>
          </cell>
          <cell r="K475">
            <v>-380.453369448068</v>
          </cell>
          <cell r="L475">
            <v>1120.48969324914</v>
          </cell>
          <cell r="M475">
            <v>2759.18386342805</v>
          </cell>
          <cell r="N475">
            <v>4558.31522003175</v>
          </cell>
          <cell r="O475">
            <v>6547.19883863212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-2456.69957823535</v>
          </cell>
          <cell r="B476">
            <v>-7336.45023041043</v>
          </cell>
          <cell r="C476">
            <v>-8568.60873294821</v>
          </cell>
          <cell r="D476">
            <v>-7773.5363973956</v>
          </cell>
          <cell r="E476">
            <v>-6919.55968046587</v>
          </cell>
          <cell r="F476">
            <v>-6005.44880300146</v>
          </cell>
          <cell r="G476">
            <v>-5029.05974330245</v>
          </cell>
          <cell r="H476">
            <v>-3988.85997955509</v>
          </cell>
          <cell r="I476">
            <v>-2848.96081386837</v>
          </cell>
          <cell r="J476">
            <v>-1593.1214402893</v>
          </cell>
          <cell r="K476">
            <v>-206.948433492967</v>
          </cell>
          <cell r="L476">
            <v>1315.42793770602</v>
          </cell>
          <cell r="M476">
            <v>2987.01485541386</v>
          </cell>
          <cell r="N476">
            <v>4812.86816363148</v>
          </cell>
          <cell r="O476">
            <v>6834.95539182353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-2111.13525934939</v>
          </cell>
          <cell r="B477">
            <v>-6016.56730718416</v>
          </cell>
          <cell r="C477">
            <v>-7044.76768645855</v>
          </cell>
          <cell r="D477">
            <v>-6144.133752633</v>
          </cell>
          <cell r="E477">
            <v>-5197.58236783816</v>
          </cell>
          <cell r="F477">
            <v>-4181.17590016004</v>
          </cell>
          <cell r="G477">
            <v>-3095.53859014426</v>
          </cell>
          <cell r="H477">
            <v>-1901.73715403711</v>
          </cell>
          <cell r="I477">
            <v>-592.223283876668</v>
          </cell>
          <cell r="J477">
            <v>840.471386612745</v>
          </cell>
          <cell r="K477">
            <v>2430.3652568122</v>
          </cell>
          <cell r="L477">
            <v>4180.54274800961</v>
          </cell>
          <cell r="M477">
            <v>6098.48791677076</v>
          </cell>
          <cell r="N477">
            <v>8211.76688619806</v>
          </cell>
          <cell r="O477">
            <v>10530.6654995781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-2146.91463743823</v>
          </cell>
          <cell r="B478">
            <v>-6153.76935700886</v>
          </cell>
          <cell r="C478">
            <v>-7182.71046577083</v>
          </cell>
          <cell r="D478">
            <v>-6289.83003398742</v>
          </cell>
          <cell r="E478">
            <v>-5348.5768034817</v>
          </cell>
          <cell r="F478">
            <v>-4356.21066560215</v>
          </cell>
          <cell r="G478">
            <v>-3274.26487437531</v>
          </cell>
          <cell r="H478">
            <v>-2082.84655031471</v>
          </cell>
          <cell r="I478">
            <v>-791.056475636922</v>
          </cell>
          <cell r="J478">
            <v>623.149195575079</v>
          </cell>
          <cell r="K478">
            <v>2187.32579232261</v>
          </cell>
          <cell r="L478">
            <v>3916.63458982755</v>
          </cell>
          <cell r="M478">
            <v>5833.8426960423</v>
          </cell>
          <cell r="N478">
            <v>7948.19587478708</v>
          </cell>
          <cell r="O478">
            <v>10260.3194698558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-2425.1801918</v>
          </cell>
          <cell r="B479">
            <v>-7222.44225672725</v>
          </cell>
          <cell r="C479">
            <v>-8432.66058903244</v>
          </cell>
          <cell r="D479">
            <v>-7614.19002441428</v>
          </cell>
          <cell r="E479">
            <v>-6758.69460942909</v>
          </cell>
          <cell r="F479">
            <v>-5856.21209194396</v>
          </cell>
          <cell r="G479">
            <v>-4891.21842674958</v>
          </cell>
          <cell r="H479">
            <v>-3832.36239168252</v>
          </cell>
          <cell r="I479">
            <v>-2678.26664814242</v>
          </cell>
          <cell r="J479">
            <v>-1420.47681971629</v>
          </cell>
          <cell r="K479">
            <v>-25.154895723244</v>
          </cell>
          <cell r="L479">
            <v>1502.07143871476</v>
          </cell>
          <cell r="M479">
            <v>3185.12065019398</v>
          </cell>
          <cell r="N479">
            <v>5048.51855526981</v>
          </cell>
          <cell r="O479">
            <v>7096.44358936278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-2333.06300035056</v>
          </cell>
          <cell r="B480">
            <v>-6867.38630959198</v>
          </cell>
          <cell r="C480">
            <v>-8013.55760268889</v>
          </cell>
          <cell r="D480">
            <v>-7167.52819030089</v>
          </cell>
          <cell r="E480">
            <v>-6280.80642042253</v>
          </cell>
          <cell r="F480">
            <v>-5344.04914057391</v>
          </cell>
          <cell r="G480">
            <v>-4339.69325394155</v>
          </cell>
          <cell r="H480">
            <v>-3249.0508867291</v>
          </cell>
          <cell r="I480">
            <v>-2041.50615671553</v>
          </cell>
          <cell r="J480">
            <v>-727.062967486374</v>
          </cell>
          <cell r="K480">
            <v>716.907135202763</v>
          </cell>
          <cell r="L480">
            <v>2314.19048632104</v>
          </cell>
          <cell r="M480">
            <v>4075.00307980753</v>
          </cell>
          <cell r="N480">
            <v>6006.87839458293</v>
          </cell>
          <cell r="O480">
            <v>8128.09251118367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-2550.50873130034</v>
          </cell>
          <cell r="B481">
            <v>-7696.65095264392</v>
          </cell>
          <cell r="C481">
            <v>-8978.89520706656</v>
          </cell>
          <cell r="D481">
            <v>-8195.06270820822</v>
          </cell>
          <cell r="E481">
            <v>-7382.52708464003</v>
          </cell>
          <cell r="F481">
            <v>-6536.45005995023</v>
          </cell>
          <cell r="G481">
            <v>-5630.60231136331</v>
          </cell>
          <cell r="H481">
            <v>-4641.53951926929</v>
          </cell>
          <cell r="I481">
            <v>-3560.61076385126</v>
          </cell>
          <cell r="J481">
            <v>-2373.89854565935</v>
          </cell>
          <cell r="K481">
            <v>-1054.80864288227</v>
          </cell>
          <cell r="L481">
            <v>392.69028372585</v>
          </cell>
          <cell r="M481">
            <v>1972.68072583853</v>
          </cell>
          <cell r="N481">
            <v>3709.73547336347</v>
          </cell>
          <cell r="O481">
            <v>5625.50257008153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-2311.96159368656</v>
          </cell>
          <cell r="B482">
            <v>-6788.64136186163</v>
          </cell>
          <cell r="C482">
            <v>-7927.47978214707</v>
          </cell>
          <cell r="D482">
            <v>-7070.6263497132</v>
          </cell>
          <cell r="E482">
            <v>-6177.21232730085</v>
          </cell>
          <cell r="F482">
            <v>-5234.84324791899</v>
          </cell>
          <cell r="G482">
            <v>-4225.79190828182</v>
          </cell>
          <cell r="H482">
            <v>-3126.03292712028</v>
          </cell>
          <cell r="I482">
            <v>-1904.08441474014</v>
          </cell>
          <cell r="J482">
            <v>-564.100419450151</v>
          </cell>
          <cell r="K482">
            <v>912.12756738215</v>
          </cell>
          <cell r="L482">
            <v>2538.93346055273</v>
          </cell>
          <cell r="M482">
            <v>4303.21437291947</v>
          </cell>
          <cell r="N482">
            <v>6236.75956296099</v>
          </cell>
          <cell r="O482">
            <v>8373.8443335844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-2109.04802265174</v>
          </cell>
          <cell r="B483">
            <v>-5996.88445890247</v>
          </cell>
          <cell r="C483">
            <v>-6995.61944735511</v>
          </cell>
          <cell r="D483">
            <v>-6083.94818014238</v>
          </cell>
          <cell r="E483">
            <v>-5119.90209586476</v>
          </cell>
          <cell r="F483">
            <v>-4094.98209481152</v>
          </cell>
          <cell r="G483">
            <v>-2981.78288319314</v>
          </cell>
          <cell r="H483">
            <v>-1766.64816287263</v>
          </cell>
          <cell r="I483">
            <v>-439.880468609871</v>
          </cell>
          <cell r="J483">
            <v>1008.92254544526</v>
          </cell>
          <cell r="K483">
            <v>2599.66325083722</v>
          </cell>
          <cell r="L483">
            <v>4348.94324242385</v>
          </cell>
          <cell r="M483">
            <v>6300.83076343094</v>
          </cell>
          <cell r="N483">
            <v>8446.37884069657</v>
          </cell>
          <cell r="O483">
            <v>10803.0525462111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-2295.99450006497</v>
          </cell>
          <cell r="B484">
            <v>-6729.75803832933</v>
          </cell>
          <cell r="C484">
            <v>-7869.91524798742</v>
          </cell>
          <cell r="D484">
            <v>-7028.00791926694</v>
          </cell>
          <cell r="E484">
            <v>-6126.88435031466</v>
          </cell>
          <cell r="F484">
            <v>-5175.57862100761</v>
          </cell>
          <cell r="G484">
            <v>-4160.01362003666</v>
          </cell>
          <cell r="H484">
            <v>-3056.57106730917</v>
          </cell>
          <cell r="I484">
            <v>-1847.17755516499</v>
          </cell>
          <cell r="J484">
            <v>-517.278980754815</v>
          </cell>
          <cell r="K484">
            <v>946.327127014999</v>
          </cell>
          <cell r="L484">
            <v>2561.50671748059</v>
          </cell>
          <cell r="M484">
            <v>4331.03895119349</v>
          </cell>
          <cell r="N484">
            <v>6275.8745557113</v>
          </cell>
          <cell r="O484">
            <v>8428.68885584175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-2170.89833803981</v>
          </cell>
          <cell r="B485">
            <v>-6247.85311631253</v>
          </cell>
          <cell r="C485">
            <v>-7293.31530051549</v>
          </cell>
          <cell r="D485">
            <v>-6409.17962517122</v>
          </cell>
          <cell r="E485">
            <v>-5465.41042331943</v>
          </cell>
          <cell r="F485">
            <v>-4452.45241097778</v>
          </cell>
          <cell r="G485">
            <v>-3385.67177723726</v>
          </cell>
          <cell r="H485">
            <v>-2210.90741564893</v>
          </cell>
          <cell r="I485">
            <v>-920.07574998403</v>
          </cell>
          <cell r="J485">
            <v>497.359510087549</v>
          </cell>
          <cell r="K485">
            <v>2057.90402250384</v>
          </cell>
          <cell r="L485">
            <v>3771.02604284859</v>
          </cell>
          <cell r="M485">
            <v>5640.39494583868</v>
          </cell>
          <cell r="N485">
            <v>7695.9066146112</v>
          </cell>
          <cell r="O485">
            <v>9979.15154955096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-2446.74392770834</v>
          </cell>
          <cell r="B486">
            <v>-7294.79383755193</v>
          </cell>
          <cell r="C486">
            <v>-8520.53273724147</v>
          </cell>
          <cell r="D486">
            <v>-7719.86984056184</v>
          </cell>
          <cell r="E486">
            <v>-6866.98781297943</v>
          </cell>
          <cell r="F486">
            <v>-5962.17821612085</v>
          </cell>
          <cell r="G486">
            <v>-5000.01785260475</v>
          </cell>
          <cell r="H486">
            <v>-3956.64152270613</v>
          </cell>
          <cell r="I486">
            <v>-2805.63126716941</v>
          </cell>
          <cell r="J486">
            <v>-1546.93132597012</v>
          </cell>
          <cell r="K486">
            <v>-177.889441197545</v>
          </cell>
          <cell r="L486">
            <v>1323.75418630417</v>
          </cell>
          <cell r="M486">
            <v>2998.30873877091</v>
          </cell>
          <cell r="N486">
            <v>4846.77801951678</v>
          </cell>
          <cell r="O486">
            <v>6869.56562056396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-2387.3190758925</v>
          </cell>
          <cell r="B487">
            <v>-7070.48254535845</v>
          </cell>
          <cell r="C487">
            <v>-8250.31487402188</v>
          </cell>
          <cell r="D487">
            <v>-7426.29326946563</v>
          </cell>
          <cell r="E487">
            <v>-6553.29741169661</v>
          </cell>
          <cell r="F487">
            <v>-5618.27360992512</v>
          </cell>
          <cell r="G487">
            <v>-4628.01317133871</v>
          </cell>
          <cell r="H487">
            <v>-3553.10188404787</v>
          </cell>
          <cell r="I487">
            <v>-2367.22107351533</v>
          </cell>
          <cell r="J487">
            <v>-1072.3176963919</v>
          </cell>
          <cell r="K487">
            <v>351.692100524173</v>
          </cell>
          <cell r="L487">
            <v>1916.34767563441</v>
          </cell>
          <cell r="M487">
            <v>3637.1023800315</v>
          </cell>
          <cell r="N487">
            <v>5527.628514197</v>
          </cell>
          <cell r="O487">
            <v>7585.67478392174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-2169.86996135378</v>
          </cell>
          <cell r="B488">
            <v>-6239.89883542625</v>
          </cell>
          <cell r="C488">
            <v>-7296.55387602633</v>
          </cell>
          <cell r="D488">
            <v>-6406.3245039033</v>
          </cell>
          <cell r="E488">
            <v>-5458.73324889433</v>
          </cell>
          <cell r="F488">
            <v>-4448.46917932928</v>
          </cell>
          <cell r="G488">
            <v>-3362.42178271202</v>
          </cell>
          <cell r="H488">
            <v>-2185.19987883712</v>
          </cell>
          <cell r="I488">
            <v>-894.346715141096</v>
          </cell>
          <cell r="J488">
            <v>521.012897964007</v>
          </cell>
          <cell r="K488">
            <v>2079.21749127058</v>
          </cell>
          <cell r="L488">
            <v>3787.40824755657</v>
          </cell>
          <cell r="M488">
            <v>5668.59227789881</v>
          </cell>
          <cell r="N488">
            <v>7745.36594687458</v>
          </cell>
          <cell r="O488">
            <v>10029.4624251087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-2108.13752976925</v>
          </cell>
          <cell r="B489">
            <v>-5998.46923086219</v>
          </cell>
          <cell r="C489">
            <v>-7001.15353402623</v>
          </cell>
          <cell r="D489">
            <v>-6080.34765182526</v>
          </cell>
          <cell r="E489">
            <v>-5106.39853993242</v>
          </cell>
          <cell r="F489">
            <v>-4078.09304076416</v>
          </cell>
          <cell r="G489">
            <v>-2969.4373727708</v>
          </cell>
          <cell r="H489">
            <v>-1769.03986995401</v>
          </cell>
          <cell r="I489">
            <v>-442.363335184077</v>
          </cell>
          <cell r="J489">
            <v>1015.19995937372</v>
          </cell>
          <cell r="K489">
            <v>2610.89887839008</v>
          </cell>
          <cell r="L489">
            <v>4377.69483980281</v>
          </cell>
          <cell r="M489">
            <v>6307.73318099926</v>
          </cell>
          <cell r="N489">
            <v>8423.34104225168</v>
          </cell>
          <cell r="O489">
            <v>10752.1830152357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-2134.90758092706</v>
          </cell>
          <cell r="B490">
            <v>-6113.89023494076</v>
          </cell>
          <cell r="C490">
            <v>-7140.12227814024</v>
          </cell>
          <cell r="D490">
            <v>-6221.9831622098</v>
          </cell>
          <cell r="E490">
            <v>-5252.56494191972</v>
          </cell>
          <cell r="F490">
            <v>-4219.94986609662</v>
          </cell>
          <cell r="G490">
            <v>-3109.08996599528</v>
          </cell>
          <cell r="H490">
            <v>-1912.30894240957</v>
          </cell>
          <cell r="I490">
            <v>-598.707283019893</v>
          </cell>
          <cell r="J490">
            <v>840.651303285589</v>
          </cell>
          <cell r="K490">
            <v>2436.55234699419</v>
          </cell>
          <cell r="L490">
            <v>4204.0328832661</v>
          </cell>
          <cell r="M490">
            <v>6138.82212065638</v>
          </cell>
          <cell r="N490">
            <v>8248.66357172981</v>
          </cell>
          <cell r="O490">
            <v>10576.124735065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-2402.79937929464</v>
          </cell>
          <cell r="B491">
            <v>-7136.19675181376</v>
          </cell>
          <cell r="C491">
            <v>-8334.20132129807</v>
          </cell>
          <cell r="D491">
            <v>-7510.73452575646</v>
          </cell>
          <cell r="E491">
            <v>-6640.51779612131</v>
          </cell>
          <cell r="F491">
            <v>-5719.56446789738</v>
          </cell>
          <cell r="G491">
            <v>-4738.51025381459</v>
          </cell>
          <cell r="H491">
            <v>-3686.83735218934</v>
          </cell>
          <cell r="I491">
            <v>-2540.38329258524</v>
          </cell>
          <cell r="J491">
            <v>-1273.08131163584</v>
          </cell>
          <cell r="K491">
            <v>138.996359476565</v>
          </cell>
          <cell r="L491">
            <v>1686.91644431972</v>
          </cell>
          <cell r="M491">
            <v>3384.83513981581</v>
          </cell>
          <cell r="N491">
            <v>5252.56868279836</v>
          </cell>
          <cell r="O491">
            <v>7304.79137656551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-2515.73157429849</v>
          </cell>
          <cell r="B492">
            <v>-7563.26861731357</v>
          </cell>
          <cell r="C492">
            <v>-8828.48814151709</v>
          </cell>
          <cell r="D492">
            <v>-8046.17781255892</v>
          </cell>
          <cell r="E492">
            <v>-7217.48523269038</v>
          </cell>
          <cell r="F492">
            <v>-6345.00251049413</v>
          </cell>
          <cell r="G492">
            <v>-5418.83635865273</v>
          </cell>
          <cell r="H492">
            <v>-4415.85097737685</v>
          </cell>
          <cell r="I492">
            <v>-3317.48833473651</v>
          </cell>
          <cell r="J492">
            <v>-2105.90580944538</v>
          </cell>
          <cell r="K492">
            <v>-777.683729727574</v>
          </cell>
          <cell r="L492">
            <v>681.72021468858</v>
          </cell>
          <cell r="M492">
            <v>2287.6692081977</v>
          </cell>
          <cell r="N492">
            <v>4060.53853267992</v>
          </cell>
          <cell r="O492">
            <v>6003.91941523673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-2267.80445944762</v>
          </cell>
          <cell r="B493">
            <v>-6602.24086288124</v>
          </cell>
          <cell r="C493">
            <v>-7706.00932997262</v>
          </cell>
          <cell r="D493">
            <v>-6844.09904933169</v>
          </cell>
          <cell r="E493">
            <v>-5944.10698029796</v>
          </cell>
          <cell r="F493">
            <v>-4966.66283566779</v>
          </cell>
          <cell r="G493">
            <v>-3916.38900869502</v>
          </cell>
          <cell r="H493">
            <v>-2791.14130863556</v>
          </cell>
          <cell r="I493">
            <v>-1568.24329998113</v>
          </cell>
          <cell r="J493">
            <v>-201.721921493199</v>
          </cell>
          <cell r="K493">
            <v>1292.92707807319</v>
          </cell>
          <cell r="L493">
            <v>2931.4377047342</v>
          </cell>
          <cell r="M493">
            <v>4741.54047700583</v>
          </cell>
          <cell r="N493">
            <v>6748.74081131118</v>
          </cell>
          <cell r="O493">
            <v>8954.70743656927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-2543.01744508615</v>
          </cell>
          <cell r="B494">
            <v>-7668.00801800199</v>
          </cell>
          <cell r="C494">
            <v>-8951.50394605874</v>
          </cell>
          <cell r="D494">
            <v>-8184.55176846525</v>
          </cell>
          <cell r="E494">
            <v>-7366.55845840501</v>
          </cell>
          <cell r="F494">
            <v>-6508.04420346338</v>
          </cell>
          <cell r="G494">
            <v>-5582.65090307002</v>
          </cell>
          <cell r="H494">
            <v>-4585.55036567261</v>
          </cell>
          <cell r="I494">
            <v>-3498.40461139004</v>
          </cell>
          <cell r="J494">
            <v>-2296.31774627816</v>
          </cell>
          <cell r="K494">
            <v>-966.417237229727</v>
          </cell>
          <cell r="L494">
            <v>488.082801284023</v>
          </cell>
          <cell r="M494">
            <v>2089.93204187452</v>
          </cell>
          <cell r="N494">
            <v>3841.86196476802</v>
          </cell>
          <cell r="O494">
            <v>5771.996172436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-2359.02262396313</v>
          </cell>
          <cell r="B495">
            <v>-6974.36751792635</v>
          </cell>
          <cell r="C495">
            <v>-8156.3687462916</v>
          </cell>
          <cell r="D495">
            <v>-7340.99800022685</v>
          </cell>
          <cell r="E495">
            <v>-6469.45499991829</v>
          </cell>
          <cell r="F495">
            <v>-5538.46541359181</v>
          </cell>
          <cell r="G495">
            <v>-4540.22111591259</v>
          </cell>
          <cell r="H495">
            <v>-3460.96522265236</v>
          </cell>
          <cell r="I495">
            <v>-2292.09725987775</v>
          </cell>
          <cell r="J495">
            <v>-994.371936564131</v>
          </cell>
          <cell r="K495">
            <v>443.105261339859</v>
          </cell>
          <cell r="L495">
            <v>2036.17895746815</v>
          </cell>
          <cell r="M495">
            <v>3779.96392995449</v>
          </cell>
          <cell r="N495">
            <v>5680.68739895452</v>
          </cell>
          <cell r="O495">
            <v>7761.32228735761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-2452.40913748451</v>
          </cell>
          <cell r="B496">
            <v>-7312.66715434425</v>
          </cell>
          <cell r="C496">
            <v>-8530.75482927546</v>
          </cell>
          <cell r="D496">
            <v>-7722.03472528553</v>
          </cell>
          <cell r="E496">
            <v>-6870.0765095441</v>
          </cell>
          <cell r="F496">
            <v>-5971.1911651179</v>
          </cell>
          <cell r="G496">
            <v>-5012.74442705833</v>
          </cell>
          <cell r="H496">
            <v>-3966.41822204748</v>
          </cell>
          <cell r="I496">
            <v>-2819.78139981531</v>
          </cell>
          <cell r="J496">
            <v>-1555.1706052314</v>
          </cell>
          <cell r="K496">
            <v>-161.177734899669</v>
          </cell>
          <cell r="L496">
            <v>1349.31118538708</v>
          </cell>
          <cell r="M496">
            <v>3022.91837568812</v>
          </cell>
          <cell r="N496">
            <v>4866.88124510263</v>
          </cell>
          <cell r="O496">
            <v>6889.99094628372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-2555.92451052117</v>
          </cell>
          <cell r="B497">
            <v>-7716.92118513497</v>
          </cell>
          <cell r="C497">
            <v>-9005.47342407082</v>
          </cell>
          <cell r="D497">
            <v>-8239.63145495338</v>
          </cell>
          <cell r="E497">
            <v>-7438.67469667015</v>
          </cell>
          <cell r="F497">
            <v>-6592.45626209346</v>
          </cell>
          <cell r="G497">
            <v>-5679.25374674899</v>
          </cell>
          <cell r="H497">
            <v>-4683.47181184469</v>
          </cell>
          <cell r="I497">
            <v>-3608.34540260664</v>
          </cell>
          <cell r="J497">
            <v>-2430.55233211854</v>
          </cell>
          <cell r="K497">
            <v>-1141.68531401669</v>
          </cell>
          <cell r="L497">
            <v>285.039149523887</v>
          </cell>
          <cell r="M497">
            <v>1863.25804645233</v>
          </cell>
          <cell r="N497">
            <v>3608.81994248344</v>
          </cell>
          <cell r="O497">
            <v>5522.17089721728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-2170.33903807831</v>
          </cell>
          <cell r="B498">
            <v>-6245.78839391691</v>
          </cell>
          <cell r="C498">
            <v>-7305.3283565506</v>
          </cell>
          <cell r="D498">
            <v>-6424.59244538044</v>
          </cell>
          <cell r="E498">
            <v>-5496.97200954757</v>
          </cell>
          <cell r="F498">
            <v>-4488.28742902719</v>
          </cell>
          <cell r="G498">
            <v>-3415.90839439193</v>
          </cell>
          <cell r="H498">
            <v>-2245.20144292042</v>
          </cell>
          <cell r="I498">
            <v>-967.534480952468</v>
          </cell>
          <cell r="J498">
            <v>432.751009892637</v>
          </cell>
          <cell r="K498">
            <v>1983.86838453091</v>
          </cell>
          <cell r="L498">
            <v>3697.1429721949</v>
          </cell>
          <cell r="M498">
            <v>5573.09935228192</v>
          </cell>
          <cell r="N498">
            <v>7652.04484391009</v>
          </cell>
          <cell r="O498">
            <v>9942.31404061891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-2549.42654562658</v>
          </cell>
          <cell r="B499">
            <v>-7693.1774582589</v>
          </cell>
          <cell r="C499">
            <v>-8961.63452980648</v>
          </cell>
          <cell r="D499">
            <v>-8187.19282218591</v>
          </cell>
          <cell r="E499">
            <v>-7376.12217122892</v>
          </cell>
          <cell r="F499">
            <v>-6501.47883035901</v>
          </cell>
          <cell r="G499">
            <v>-5586.20656292154</v>
          </cell>
          <cell r="H499">
            <v>-4592.94231327463</v>
          </cell>
          <cell r="I499">
            <v>-3508.20415699189</v>
          </cell>
          <cell r="J499">
            <v>-2309.39996802761</v>
          </cell>
          <cell r="K499">
            <v>-995.213894182502</v>
          </cell>
          <cell r="L499">
            <v>446.440126196551</v>
          </cell>
          <cell r="M499">
            <v>2035.44358343973</v>
          </cell>
          <cell r="N499">
            <v>3783.69521554783</v>
          </cell>
          <cell r="O499">
            <v>5702.79584934551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-2215.45860690588</v>
          </cell>
          <cell r="B500">
            <v>-6416.6762894819</v>
          </cell>
          <cell r="C500">
            <v>-7501.74987665249</v>
          </cell>
          <cell r="D500">
            <v>-6641.36510413286</v>
          </cell>
          <cell r="E500">
            <v>-5723.23935026051</v>
          </cell>
          <cell r="F500">
            <v>-4730.77149436985</v>
          </cell>
          <cell r="G500">
            <v>-3667.73002272312</v>
          </cell>
          <cell r="H500">
            <v>-2510.59012825795</v>
          </cell>
          <cell r="I500">
            <v>-1252.95706519325</v>
          </cell>
          <cell r="J500">
            <v>136.553956975542</v>
          </cell>
          <cell r="K500">
            <v>1683.95328640397</v>
          </cell>
          <cell r="L500">
            <v>3363.34182083612</v>
          </cell>
          <cell r="M500">
            <v>5209.38794690098</v>
          </cell>
          <cell r="N500">
            <v>7250.92679827029</v>
          </cell>
          <cell r="O500">
            <v>9496.10083507915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-2309.14230636625</v>
          </cell>
          <cell r="B501">
            <v>-6782.88772408036</v>
          </cell>
          <cell r="C501">
            <v>-7940.09683648249</v>
          </cell>
          <cell r="D501">
            <v>-7096.31318797546</v>
          </cell>
          <cell r="E501">
            <v>-6192.04965445897</v>
          </cell>
          <cell r="F501">
            <v>-5229.35909805145</v>
          </cell>
          <cell r="G501">
            <v>-4187.98377376985</v>
          </cell>
          <cell r="H501">
            <v>-3069.5091431326</v>
          </cell>
          <cell r="I501">
            <v>-1848.65594983363</v>
          </cell>
          <cell r="J501">
            <v>-503.487215303232</v>
          </cell>
          <cell r="K501">
            <v>977.816815792618</v>
          </cell>
          <cell r="L501">
            <v>2599.37874103389</v>
          </cell>
          <cell r="M501">
            <v>4370.38875173788</v>
          </cell>
          <cell r="N501">
            <v>6331.57141635756</v>
          </cell>
          <cell r="O501">
            <v>8492.64294277577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-2163.36563645041</v>
          </cell>
          <cell r="B502">
            <v>-6218.49804269656</v>
          </cell>
          <cell r="C502">
            <v>-7271.8113474652</v>
          </cell>
          <cell r="D502">
            <v>-6381.28472266675</v>
          </cell>
          <cell r="E502">
            <v>-5446.4551819978</v>
          </cell>
          <cell r="F502">
            <v>-4438.90600850158</v>
          </cell>
          <cell r="G502">
            <v>-3350.20840743294</v>
          </cell>
          <cell r="H502">
            <v>-2180.8670945455</v>
          </cell>
          <cell r="I502">
            <v>-893.053627689918</v>
          </cell>
          <cell r="J502">
            <v>533.85326170683</v>
          </cell>
          <cell r="K502">
            <v>2097.71645073687</v>
          </cell>
          <cell r="L502">
            <v>3814.28544147337</v>
          </cell>
          <cell r="M502">
            <v>5722.70320170639</v>
          </cell>
          <cell r="N502">
            <v>7814.44696902875</v>
          </cell>
          <cell r="O502">
            <v>10115.5689133387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-2447.78795825048</v>
          </cell>
          <cell r="B503">
            <v>-7299.09359387363</v>
          </cell>
          <cell r="C503">
            <v>-8507.26740581262</v>
          </cell>
          <cell r="D503">
            <v>-7697.11161226636</v>
          </cell>
          <cell r="E503">
            <v>-6843.18798117019</v>
          </cell>
          <cell r="F503">
            <v>-5934.05688428017</v>
          </cell>
          <cell r="G503">
            <v>-4968.16659120003</v>
          </cell>
          <cell r="H503">
            <v>-3922.34149074269</v>
          </cell>
          <cell r="I503">
            <v>-2770.9816283595</v>
          </cell>
          <cell r="J503">
            <v>-1502.92340183106</v>
          </cell>
          <cell r="K503">
            <v>-109.38304577349</v>
          </cell>
          <cell r="L503">
            <v>1413.75312434627</v>
          </cell>
          <cell r="M503">
            <v>3092.74095131335</v>
          </cell>
          <cell r="N503">
            <v>4934.82453020866</v>
          </cell>
          <cell r="O503">
            <v>6967.06482106677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-2212.73258262483</v>
          </cell>
          <cell r="B504">
            <v>-6402.78274695503</v>
          </cell>
          <cell r="C504">
            <v>-7482.25655421372</v>
          </cell>
          <cell r="D504">
            <v>-6602.0952394074</v>
          </cell>
          <cell r="E504">
            <v>-5666.17460798127</v>
          </cell>
          <cell r="F504">
            <v>-4660.19487265102</v>
          </cell>
          <cell r="G504">
            <v>-3580.08785573895</v>
          </cell>
          <cell r="H504">
            <v>-2411.22144416831</v>
          </cell>
          <cell r="I504">
            <v>-1135.27623300661</v>
          </cell>
          <cell r="J504">
            <v>266.794053890242</v>
          </cell>
          <cell r="K504">
            <v>1812.31834770274</v>
          </cell>
          <cell r="L504">
            <v>3508.10617961173</v>
          </cell>
          <cell r="M504">
            <v>5373.12924442487</v>
          </cell>
          <cell r="N504">
            <v>7429.80400205057</v>
          </cell>
          <cell r="O504">
            <v>9686.89202772761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-2346.77338916521</v>
          </cell>
          <cell r="B505">
            <v>-6913.9039205084</v>
          </cell>
          <cell r="C505">
            <v>-8062.99191204653</v>
          </cell>
          <cell r="D505">
            <v>-7226.76675788635</v>
          </cell>
          <cell r="E505">
            <v>-6363.16756134888</v>
          </cell>
          <cell r="F505">
            <v>-5437.86860975074</v>
          </cell>
          <cell r="G505">
            <v>-4440.79139447813</v>
          </cell>
          <cell r="H505">
            <v>-3363.49036644006</v>
          </cell>
          <cell r="I505">
            <v>-2189.30071560772</v>
          </cell>
          <cell r="J505">
            <v>-885.311975732762</v>
          </cell>
          <cell r="K505">
            <v>552.913854652396</v>
          </cell>
          <cell r="L505">
            <v>2145.31436175715</v>
          </cell>
          <cell r="M505">
            <v>3905.41467996659</v>
          </cell>
          <cell r="N505">
            <v>5832.66381769913</v>
          </cell>
          <cell r="O505">
            <v>7951.5917739894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-2403.5516664666</v>
          </cell>
          <cell r="B506">
            <v>-7133.58024102865</v>
          </cell>
          <cell r="C506">
            <v>-8331.66271429245</v>
          </cell>
          <cell r="D506">
            <v>-7523.66847103923</v>
          </cell>
          <cell r="E506">
            <v>-6665.90044352629</v>
          </cell>
          <cell r="F506">
            <v>-5756.22520219966</v>
          </cell>
          <cell r="G506">
            <v>-4768.12627172509</v>
          </cell>
          <cell r="H506">
            <v>-3698.4765804386</v>
          </cell>
          <cell r="I506">
            <v>-2534.03235396703</v>
          </cell>
          <cell r="J506">
            <v>-1254.43839247878</v>
          </cell>
          <cell r="K506">
            <v>148.961723388431</v>
          </cell>
          <cell r="L506">
            <v>1690.68427776806</v>
          </cell>
          <cell r="M506">
            <v>3398.13705495931</v>
          </cell>
          <cell r="N506">
            <v>5273.24072418417</v>
          </cell>
          <cell r="O506">
            <v>7338.17095355008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-2510.71910254948</v>
          </cell>
          <cell r="B507">
            <v>-7542.86369708534</v>
          </cell>
          <cell r="C507">
            <v>-8796.48838602763</v>
          </cell>
          <cell r="D507">
            <v>-7999.43503796191</v>
          </cell>
          <cell r="E507">
            <v>-7155.06885952487</v>
          </cell>
          <cell r="F507">
            <v>-6271.46564008744</v>
          </cell>
          <cell r="G507">
            <v>-5345.19372004952</v>
          </cell>
          <cell r="H507">
            <v>-4331.68880367744</v>
          </cell>
          <cell r="I507">
            <v>-3223.19177975035</v>
          </cell>
          <cell r="J507">
            <v>-2005.66573960085</v>
          </cell>
          <cell r="K507">
            <v>-666.760103529957</v>
          </cell>
          <cell r="L507">
            <v>813.54411648768</v>
          </cell>
          <cell r="M507">
            <v>2424.86504387353</v>
          </cell>
          <cell r="N507">
            <v>4196.98064477116</v>
          </cell>
          <cell r="O507">
            <v>6156.29266425265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-2182.26860837555</v>
          </cell>
          <cell r="B508">
            <v>-6287.8516279521</v>
          </cell>
          <cell r="C508">
            <v>-7334.67493506998</v>
          </cell>
          <cell r="D508">
            <v>-6441.70722409323</v>
          </cell>
          <cell r="E508">
            <v>-5507.27328456131</v>
          </cell>
          <cell r="F508">
            <v>-4504.72596418724</v>
          </cell>
          <cell r="G508">
            <v>-3429.16834814397</v>
          </cell>
          <cell r="H508">
            <v>-2264.20577466681</v>
          </cell>
          <cell r="I508">
            <v>-985.630546914948</v>
          </cell>
          <cell r="J508">
            <v>415.289107273456</v>
          </cell>
          <cell r="K508">
            <v>1967.14131310525</v>
          </cell>
          <cell r="L508">
            <v>3664.50558605426</v>
          </cell>
          <cell r="M508">
            <v>5550.02145875761</v>
          </cell>
          <cell r="N508">
            <v>7615.88460388715</v>
          </cell>
          <cell r="O508">
            <v>9888.98647239073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-2402.44161572088</v>
          </cell>
          <cell r="B509">
            <v>-7140.61177406539</v>
          </cell>
          <cell r="C509">
            <v>-8346.43015640272</v>
          </cell>
          <cell r="D509">
            <v>-7538.71665773759</v>
          </cell>
          <cell r="E509">
            <v>-6673.06674007394</v>
          </cell>
          <cell r="F509">
            <v>-5744.71997474121</v>
          </cell>
          <cell r="G509">
            <v>-4759.34439069605</v>
          </cell>
          <cell r="H509">
            <v>-3708.09198832311</v>
          </cell>
          <cell r="I509">
            <v>-2561.19784729501</v>
          </cell>
          <cell r="J509">
            <v>-1299.37604583912</v>
          </cell>
          <cell r="K509">
            <v>112.192852920468</v>
          </cell>
          <cell r="L509">
            <v>1661.88097377699</v>
          </cell>
          <cell r="M509">
            <v>3356.93291254539</v>
          </cell>
          <cell r="N509">
            <v>5246.19819965374</v>
          </cell>
          <cell r="O509">
            <v>7320.79840953618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-2259.81761592785</v>
          </cell>
          <cell r="B510">
            <v>-6589.14599362688</v>
          </cell>
          <cell r="C510">
            <v>-7697.14484360445</v>
          </cell>
          <cell r="D510">
            <v>-6833.83070065678</v>
          </cell>
          <cell r="E510">
            <v>-5926.42055152077</v>
          </cell>
          <cell r="F510">
            <v>-4943.92507912723</v>
          </cell>
          <cell r="G510">
            <v>-3887.67639814516</v>
          </cell>
          <cell r="H510">
            <v>-2753.17651534426</v>
          </cell>
          <cell r="I510">
            <v>-1519.92823414611</v>
          </cell>
          <cell r="J510">
            <v>-158.698609591174</v>
          </cell>
          <cell r="K510">
            <v>1333.96527121397</v>
          </cell>
          <cell r="L510">
            <v>2986.77540635739</v>
          </cell>
          <cell r="M510">
            <v>4827.87901110494</v>
          </cell>
          <cell r="N510">
            <v>6842.27230886384</v>
          </cell>
          <cell r="O510">
            <v>9051.12506326151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-2094.12794391033</v>
          </cell>
          <cell r="B511">
            <v>-5951.22075100572</v>
          </cell>
          <cell r="C511">
            <v>-6960.80189555082</v>
          </cell>
          <cell r="D511">
            <v>-6044.23072560269</v>
          </cell>
          <cell r="E511">
            <v>-5065.71827657724</v>
          </cell>
          <cell r="F511">
            <v>-4018.37179465123</v>
          </cell>
          <cell r="G511">
            <v>-2887.79541043348</v>
          </cell>
          <cell r="H511">
            <v>-1672.07956307257</v>
          </cell>
          <cell r="I511">
            <v>-348.161655881127</v>
          </cell>
          <cell r="J511">
            <v>1120.83299480841</v>
          </cell>
          <cell r="K511">
            <v>2727.49549834579</v>
          </cell>
          <cell r="L511">
            <v>4483.4667775109</v>
          </cell>
          <cell r="M511">
            <v>6427.46554328965</v>
          </cell>
          <cell r="N511">
            <v>8573.57561931655</v>
          </cell>
          <cell r="O511">
            <v>10932.4319078703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-2491.7238842049</v>
          </cell>
          <cell r="B512">
            <v>-7470.23223155443</v>
          </cell>
          <cell r="C512">
            <v>-8703.03154509571</v>
          </cell>
          <cell r="D512">
            <v>-7901.34681549994</v>
          </cell>
          <cell r="E512">
            <v>-7062.95573333058</v>
          </cell>
          <cell r="F512">
            <v>-6181.20399406089</v>
          </cell>
          <cell r="G512">
            <v>-5247.39595845158</v>
          </cell>
          <cell r="H512">
            <v>-4238.6291439119</v>
          </cell>
          <cell r="I512">
            <v>-3128.3288134037</v>
          </cell>
          <cell r="J512">
            <v>-1907.90079388303</v>
          </cell>
          <cell r="K512">
            <v>-564.700474348144</v>
          </cell>
          <cell r="L512">
            <v>905.090710738445</v>
          </cell>
          <cell r="M512">
            <v>2519.63971212429</v>
          </cell>
          <cell r="N512">
            <v>4311.08867347194</v>
          </cell>
          <cell r="O512">
            <v>6295.51492056606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-2414.68649886453</v>
          </cell>
          <cell r="B513">
            <v>-7177.08581567132</v>
          </cell>
          <cell r="C513">
            <v>-8392.56685527657</v>
          </cell>
          <cell r="D513">
            <v>-7577.92773302105</v>
          </cell>
          <cell r="E513">
            <v>-6710.7688737371</v>
          </cell>
          <cell r="F513">
            <v>-5808.10435803888</v>
          </cell>
          <cell r="G513">
            <v>-4851.86627500111</v>
          </cell>
          <cell r="H513">
            <v>-3808.81810787213</v>
          </cell>
          <cell r="I513">
            <v>-2660.93397755706</v>
          </cell>
          <cell r="J513">
            <v>-1406.5966707534</v>
          </cell>
          <cell r="K513">
            <v>-28.2254574618412</v>
          </cell>
          <cell r="L513">
            <v>1492.83619968803</v>
          </cell>
          <cell r="M513">
            <v>3161.32715324403</v>
          </cell>
          <cell r="N513">
            <v>4992.32555114824</v>
          </cell>
          <cell r="O513">
            <v>6999.2806247959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-2297.6099537233</v>
          </cell>
          <cell r="B514">
            <v>-6730.03367056749</v>
          </cell>
          <cell r="C514">
            <v>-7869.774191533</v>
          </cell>
          <cell r="D514">
            <v>-7019.11025917099</v>
          </cell>
          <cell r="E514">
            <v>-6127.29535055006</v>
          </cell>
          <cell r="F514">
            <v>-5179.27695138813</v>
          </cell>
          <cell r="G514">
            <v>-4159.88421373568</v>
          </cell>
          <cell r="H514">
            <v>-3045.3624488624</v>
          </cell>
          <cell r="I514">
            <v>-1826.74984622785</v>
          </cell>
          <cell r="J514">
            <v>-489.836329705219</v>
          </cell>
          <cell r="K514">
            <v>985.717737426276</v>
          </cell>
          <cell r="L514">
            <v>2621.08590509333</v>
          </cell>
          <cell r="M514">
            <v>4398.01074607352</v>
          </cell>
          <cell r="N514">
            <v>6349.83969043779</v>
          </cell>
          <cell r="O514">
            <v>8513.88023859771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-2097.62803677956</v>
          </cell>
          <cell r="B515">
            <v>-5970.19910000594</v>
          </cell>
          <cell r="C515">
            <v>-6983.27118521633</v>
          </cell>
          <cell r="D515">
            <v>-6071.18779274687</v>
          </cell>
          <cell r="E515">
            <v>-5096.91241464393</v>
          </cell>
          <cell r="F515">
            <v>-4059.29270231958</v>
          </cell>
          <cell r="G515">
            <v>-2947.08276795343</v>
          </cell>
          <cell r="H515">
            <v>-1731.62055992591</v>
          </cell>
          <cell r="I515">
            <v>-408.481068358202</v>
          </cell>
          <cell r="J515">
            <v>1043.13085032985</v>
          </cell>
          <cell r="K515">
            <v>2642.52403450798</v>
          </cell>
          <cell r="L515">
            <v>4416.59079972758</v>
          </cell>
          <cell r="M515">
            <v>6348.66217070541</v>
          </cell>
          <cell r="N515">
            <v>8472.8545309559</v>
          </cell>
          <cell r="O515">
            <v>10808.4524917358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-2557.14321500601</v>
          </cell>
          <cell r="B516">
            <v>-7725.85914465375</v>
          </cell>
          <cell r="C516">
            <v>-9018.76215606257</v>
          </cell>
          <cell r="D516">
            <v>-8265.96686203118</v>
          </cell>
          <cell r="E516">
            <v>-7470.89946323561</v>
          </cell>
          <cell r="F516">
            <v>-6623.11614562989</v>
          </cell>
          <cell r="G516">
            <v>-5727.62981769709</v>
          </cell>
          <cell r="H516">
            <v>-4762.3823097891</v>
          </cell>
          <cell r="I516">
            <v>-3689.47316057534</v>
          </cell>
          <cell r="J516">
            <v>-2499.98120463428</v>
          </cell>
          <cell r="K516">
            <v>-1212.62294944735</v>
          </cell>
          <cell r="L516">
            <v>196.981217020042</v>
          </cell>
          <cell r="M516">
            <v>1756.48826187636</v>
          </cell>
          <cell r="N516">
            <v>3467.87009713368</v>
          </cell>
          <cell r="O516">
            <v>5352.0165868458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-2317.11089500017</v>
          </cell>
          <cell r="B517">
            <v>-6797.33159186356</v>
          </cell>
          <cell r="C517">
            <v>-7932.13201328388</v>
          </cell>
          <cell r="D517">
            <v>-7077.71556299304</v>
          </cell>
          <cell r="E517">
            <v>-6183.41353382908</v>
          </cell>
          <cell r="F517">
            <v>-5223.35383880838</v>
          </cell>
          <cell r="G517">
            <v>-4205.30639193419</v>
          </cell>
          <cell r="H517">
            <v>-3092.2752158709</v>
          </cell>
          <cell r="I517">
            <v>-1859.46193135481</v>
          </cell>
          <cell r="J517">
            <v>-517.723595461538</v>
          </cell>
          <cell r="K517">
            <v>948.786182414258</v>
          </cell>
          <cell r="L517">
            <v>2559.55309203526</v>
          </cell>
          <cell r="M517">
            <v>4350.83301226673</v>
          </cell>
          <cell r="N517">
            <v>6311.87819558769</v>
          </cell>
          <cell r="O517">
            <v>8469.62105173823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-2204.38811187362</v>
          </cell>
          <cell r="B518">
            <v>-6383.09016121141</v>
          </cell>
          <cell r="C518">
            <v>-7473.67742374323</v>
          </cell>
          <cell r="D518">
            <v>-6601.15002927951</v>
          </cell>
          <cell r="E518">
            <v>-5680.01942697192</v>
          </cell>
          <cell r="F518">
            <v>-4695.26652647631</v>
          </cell>
          <cell r="G518">
            <v>-3649.4676859092</v>
          </cell>
          <cell r="H518">
            <v>-2499.32908647858</v>
          </cell>
          <cell r="I518">
            <v>-1237.25075586088</v>
          </cell>
          <cell r="J518">
            <v>142.637141233179</v>
          </cell>
          <cell r="K518">
            <v>1654.92019863967</v>
          </cell>
          <cell r="L518">
            <v>3324.29065399912</v>
          </cell>
          <cell r="M518">
            <v>5158.40940444131</v>
          </cell>
          <cell r="N518">
            <v>7178.24930384206</v>
          </cell>
          <cell r="O518">
            <v>9397.41245773497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-2492.45365919297</v>
          </cell>
          <cell r="B519">
            <v>-7482.22992265149</v>
          </cell>
          <cell r="C519">
            <v>-8746.30188300313</v>
          </cell>
          <cell r="D519">
            <v>-7965.69034110319</v>
          </cell>
          <cell r="E519">
            <v>-7147.20206438636</v>
          </cell>
          <cell r="F519">
            <v>-6271.78887599435</v>
          </cell>
          <cell r="G519">
            <v>-5345.91961184992</v>
          </cell>
          <cell r="H519">
            <v>-4354.11030238074</v>
          </cell>
          <cell r="I519">
            <v>-3258.7361152335</v>
          </cell>
          <cell r="J519">
            <v>-2045.16587054138</v>
          </cell>
          <cell r="K519">
            <v>-711.976614544439</v>
          </cell>
          <cell r="L519">
            <v>755.165236757014</v>
          </cell>
          <cell r="M519">
            <v>2363.26844356861</v>
          </cell>
          <cell r="N519">
            <v>4131.05877873663</v>
          </cell>
          <cell r="O519">
            <v>6078.55615972519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-2286.95843347624</v>
          </cell>
          <cell r="B520">
            <v>-6679.53873909926</v>
          </cell>
          <cell r="C520">
            <v>-7800.25027723783</v>
          </cell>
          <cell r="D520">
            <v>-6948.52992725842</v>
          </cell>
          <cell r="E520">
            <v>-6045.72328712214</v>
          </cell>
          <cell r="F520">
            <v>-5090.5211965729</v>
          </cell>
          <cell r="G520">
            <v>-4064.10056220793</v>
          </cell>
          <cell r="H520">
            <v>-2935.27650831444</v>
          </cell>
          <cell r="I520">
            <v>-1716.78278142053</v>
          </cell>
          <cell r="J520">
            <v>-383.394574866236</v>
          </cell>
          <cell r="K520">
            <v>1089.94867884263</v>
          </cell>
          <cell r="L520">
            <v>2724.89942981594</v>
          </cell>
          <cell r="M520">
            <v>4527.76160426006</v>
          </cell>
          <cell r="N520">
            <v>6517.13025563838</v>
          </cell>
          <cell r="O520">
            <v>8707.37283072936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-2103.79035449359</v>
          </cell>
          <cell r="B521">
            <v>-5992.331803433</v>
          </cell>
          <cell r="C521">
            <v>-7000.85637272016</v>
          </cell>
          <cell r="D521">
            <v>-6085.59962675859</v>
          </cell>
          <cell r="E521">
            <v>-5116.77058450387</v>
          </cell>
          <cell r="F521">
            <v>-4087.5953773686</v>
          </cell>
          <cell r="G521">
            <v>-2987.66689302536</v>
          </cell>
          <cell r="H521">
            <v>-1794.31367415741</v>
          </cell>
          <cell r="I521">
            <v>-467.997847588309</v>
          </cell>
          <cell r="J521">
            <v>994.748630810699</v>
          </cell>
          <cell r="K521">
            <v>2609.06936374692</v>
          </cell>
          <cell r="L521">
            <v>4383.77767245657</v>
          </cell>
          <cell r="M521">
            <v>6329.46726796095</v>
          </cell>
          <cell r="N521">
            <v>8458.21832919386</v>
          </cell>
          <cell r="O521">
            <v>10796.7641715431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-2479.97616378152</v>
          </cell>
          <cell r="B522">
            <v>-7437.64356745022</v>
          </cell>
          <cell r="C522">
            <v>-8687.12775210154</v>
          </cell>
          <cell r="D522">
            <v>-7902.1595520178</v>
          </cell>
          <cell r="E522">
            <v>-7050.96266431549</v>
          </cell>
          <cell r="F522">
            <v>-6143.79552909505</v>
          </cell>
          <cell r="G522">
            <v>-5190.89229141877</v>
          </cell>
          <cell r="H522">
            <v>-4158.97642079971</v>
          </cell>
          <cell r="I522">
            <v>-3032.23108297755</v>
          </cell>
          <cell r="J522">
            <v>-1785.49689207939</v>
          </cell>
          <cell r="K522">
            <v>-419.399917209035</v>
          </cell>
          <cell r="L522">
            <v>1083.88753813568</v>
          </cell>
          <cell r="M522">
            <v>2738.94882589516</v>
          </cell>
          <cell r="N522">
            <v>4552.76760175314</v>
          </cell>
          <cell r="O522">
            <v>6554.16811735834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-2383.60301113769</v>
          </cell>
          <cell r="B523">
            <v>-7059.38940462276</v>
          </cell>
          <cell r="C523">
            <v>-8216.40690809997</v>
          </cell>
          <cell r="D523">
            <v>-7370.10112190912</v>
          </cell>
          <cell r="E523">
            <v>-6499.3953930636</v>
          </cell>
          <cell r="F523">
            <v>-5577.14651439707</v>
          </cell>
          <cell r="G523">
            <v>-4587.13515311316</v>
          </cell>
          <cell r="H523">
            <v>-3521.6443131906</v>
          </cell>
          <cell r="I523">
            <v>-2355.83871263875</v>
          </cell>
          <cell r="J523">
            <v>-1071.5718235402</v>
          </cell>
          <cell r="K523">
            <v>354.453446718261</v>
          </cell>
          <cell r="L523">
            <v>1923.86327999812</v>
          </cell>
          <cell r="M523">
            <v>3663.06508643596</v>
          </cell>
          <cell r="N523">
            <v>5574.03519849798</v>
          </cell>
          <cell r="O523">
            <v>7665.26295728273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-2364.34780616751</v>
          </cell>
          <cell r="B524">
            <v>-6985.96937346101</v>
          </cell>
          <cell r="C524">
            <v>-8156.04214311735</v>
          </cell>
          <cell r="D524">
            <v>-7328.3573855354</v>
          </cell>
          <cell r="E524">
            <v>-6439.23110019098</v>
          </cell>
          <cell r="F524">
            <v>-5499.65479024019</v>
          </cell>
          <cell r="G524">
            <v>-4493.92589917724</v>
          </cell>
          <cell r="H524">
            <v>-3409.08371412945</v>
          </cell>
          <cell r="I524">
            <v>-2223.14805494136</v>
          </cell>
          <cell r="J524">
            <v>-913.755604034647</v>
          </cell>
          <cell r="K524">
            <v>521.524310712008</v>
          </cell>
          <cell r="L524">
            <v>2103.42130370746</v>
          </cell>
          <cell r="M524">
            <v>3840.53717788375</v>
          </cell>
          <cell r="N524">
            <v>5749.33845550118</v>
          </cell>
          <cell r="O524">
            <v>7845.33182103588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-2502.49034663431</v>
          </cell>
          <cell r="B525">
            <v>-7508.97906212985</v>
          </cell>
          <cell r="C525">
            <v>-8769.88825842457</v>
          </cell>
          <cell r="D525">
            <v>-7981.81344094789</v>
          </cell>
          <cell r="E525">
            <v>-7145.66663441057</v>
          </cell>
          <cell r="F525">
            <v>-6262.46264636375</v>
          </cell>
          <cell r="G525">
            <v>-5330.30048237549</v>
          </cell>
          <cell r="H525">
            <v>-4310.98741992112</v>
          </cell>
          <cell r="I525">
            <v>-3199.80325469738</v>
          </cell>
          <cell r="J525">
            <v>-1978.1084519812</v>
          </cell>
          <cell r="K525">
            <v>-625.761326735181</v>
          </cell>
          <cell r="L525">
            <v>858.788428841798</v>
          </cell>
          <cell r="M525">
            <v>2483.91135115513</v>
          </cell>
          <cell r="N525">
            <v>4277.83167116177</v>
          </cell>
          <cell r="O525">
            <v>6263.77871951189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-2554.9461314234</v>
          </cell>
          <cell r="B526">
            <v>-7719.70873681373</v>
          </cell>
          <cell r="C526">
            <v>-9015.64951164735</v>
          </cell>
          <cell r="D526">
            <v>-8245.33088026881</v>
          </cell>
          <cell r="E526">
            <v>-7423.03286780647</v>
          </cell>
          <cell r="F526">
            <v>-6559.17949213433</v>
          </cell>
          <cell r="G526">
            <v>-5651.21475149769</v>
          </cell>
          <cell r="H526">
            <v>-4669.56974138828</v>
          </cell>
          <cell r="I526">
            <v>-3575.68101859887</v>
          </cell>
          <cell r="J526">
            <v>-2382.20861805314</v>
          </cell>
          <cell r="K526">
            <v>-1059.19411978866</v>
          </cell>
          <cell r="L526">
            <v>396.848919546257</v>
          </cell>
          <cell r="M526">
            <v>1987.23109212312</v>
          </cell>
          <cell r="N526">
            <v>3729.18358932198</v>
          </cell>
          <cell r="O526">
            <v>5650.76017948529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-2120.45858422225</v>
          </cell>
          <cell r="B527">
            <v>-6040.44719016679</v>
          </cell>
          <cell r="C527">
            <v>-7049.77786877246</v>
          </cell>
          <cell r="D527">
            <v>-6141.96543782826</v>
          </cell>
          <cell r="E527">
            <v>-5186.99355645853</v>
          </cell>
          <cell r="F527">
            <v>-4161.04474987177</v>
          </cell>
          <cell r="G527">
            <v>-3038.4539211129</v>
          </cell>
          <cell r="H527">
            <v>-1830.89781994651</v>
          </cell>
          <cell r="I527">
            <v>-505.177397085982</v>
          </cell>
          <cell r="J527">
            <v>954.678006061635</v>
          </cell>
          <cell r="K527">
            <v>2568.87667072096</v>
          </cell>
          <cell r="L527">
            <v>4329.41426222168</v>
          </cell>
          <cell r="M527">
            <v>6264.83563885418</v>
          </cell>
          <cell r="N527">
            <v>8409.14243135166</v>
          </cell>
          <cell r="O527">
            <v>10745.7793851327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-2129.61548181453</v>
          </cell>
          <cell r="B528">
            <v>-6088.23141323533</v>
          </cell>
          <cell r="C528">
            <v>-7125.19711169595</v>
          </cell>
          <cell r="D528">
            <v>-6236.68899209492</v>
          </cell>
          <cell r="E528">
            <v>-5296.12459686639</v>
          </cell>
          <cell r="F528">
            <v>-4282.61976204549</v>
          </cell>
          <cell r="G528">
            <v>-3192.38515674997</v>
          </cell>
          <cell r="H528">
            <v>-2012.10810443243</v>
          </cell>
          <cell r="I528">
            <v>-717.446921897219</v>
          </cell>
          <cell r="J528">
            <v>698.203063600975</v>
          </cell>
          <cell r="K528">
            <v>2268.66802513052</v>
          </cell>
          <cell r="L528">
            <v>4005.93766863169</v>
          </cell>
          <cell r="M528">
            <v>5919.36761077262</v>
          </cell>
          <cell r="N528">
            <v>8022.9435238648</v>
          </cell>
          <cell r="O528">
            <v>10327.7272734403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-2427.12851579156</v>
          </cell>
          <cell r="B529">
            <v>-7228.56436558282</v>
          </cell>
          <cell r="C529">
            <v>-8452.56915787205</v>
          </cell>
          <cell r="D529">
            <v>-7638.62067964281</v>
          </cell>
          <cell r="E529">
            <v>-6787.45090367232</v>
          </cell>
          <cell r="F529">
            <v>-5889.13956931235</v>
          </cell>
          <cell r="G529">
            <v>-4915.45699971185</v>
          </cell>
          <cell r="H529">
            <v>-3865.0486752089</v>
          </cell>
          <cell r="I529">
            <v>-2716.53177256399</v>
          </cell>
          <cell r="J529">
            <v>-1463.22286184134</v>
          </cell>
          <cell r="K529">
            <v>-73.7520282806339</v>
          </cell>
          <cell r="L529">
            <v>1463.36191453149</v>
          </cell>
          <cell r="M529">
            <v>3140.09850163432</v>
          </cell>
          <cell r="N529">
            <v>4983.58911635501</v>
          </cell>
          <cell r="O529">
            <v>7017.46285882282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-2116.68540931681</v>
          </cell>
          <cell r="B530">
            <v>-6032.77326306508</v>
          </cell>
          <cell r="C530">
            <v>-7051.02479124952</v>
          </cell>
          <cell r="D530">
            <v>-6158.6020167288</v>
          </cell>
          <cell r="E530">
            <v>-5207.11737188693</v>
          </cell>
          <cell r="F530">
            <v>-4191.18721691757</v>
          </cell>
          <cell r="G530">
            <v>-3108.24728857234</v>
          </cell>
          <cell r="H530">
            <v>-1909.05325293336</v>
          </cell>
          <cell r="I530">
            <v>-587.778158433699</v>
          </cell>
          <cell r="J530">
            <v>857.04522802694</v>
          </cell>
          <cell r="K530">
            <v>2453.23626011979</v>
          </cell>
          <cell r="L530">
            <v>4206.01320333635</v>
          </cell>
          <cell r="M530">
            <v>6126.61617039231</v>
          </cell>
          <cell r="N530">
            <v>8243.98528184631</v>
          </cell>
          <cell r="O530">
            <v>10574.9412711149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-2177.63939226988</v>
          </cell>
          <cell r="B531">
            <v>-6267.04186758183</v>
          </cell>
          <cell r="C531">
            <v>-7331.84203794876</v>
          </cell>
          <cell r="D531">
            <v>-6455.71191359909</v>
          </cell>
          <cell r="E531">
            <v>-5519.88926048264</v>
          </cell>
          <cell r="F531">
            <v>-4520.17856852407</v>
          </cell>
          <cell r="G531">
            <v>-3446.53426952209</v>
          </cell>
          <cell r="H531">
            <v>-2272.17059507129</v>
          </cell>
          <cell r="I531">
            <v>-977.119978097421</v>
          </cell>
          <cell r="J531">
            <v>427.05855260304</v>
          </cell>
          <cell r="K531">
            <v>1975.80722084275</v>
          </cell>
          <cell r="L531">
            <v>3682.49712615794</v>
          </cell>
          <cell r="M531">
            <v>5558.99627457412</v>
          </cell>
          <cell r="N531">
            <v>7631.36057809516</v>
          </cell>
          <cell r="O531">
            <v>9915.68826814354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-2457.4969332313</v>
          </cell>
          <cell r="B532">
            <v>-7343.419390831</v>
          </cell>
          <cell r="C532">
            <v>-8580.91863854987</v>
          </cell>
          <cell r="D532">
            <v>-7787.18365577399</v>
          </cell>
          <cell r="E532">
            <v>-6949.23574194344</v>
          </cell>
          <cell r="F532">
            <v>-6061.90611037925</v>
          </cell>
          <cell r="G532">
            <v>-5109.48638055684</v>
          </cell>
          <cell r="H532">
            <v>-4085.23549784328</v>
          </cell>
          <cell r="I532">
            <v>-2966.35098852346</v>
          </cell>
          <cell r="J532">
            <v>-1733.29871450226</v>
          </cell>
          <cell r="K532">
            <v>-362.919179118993</v>
          </cell>
          <cell r="L532">
            <v>1145.24442942467</v>
          </cell>
          <cell r="M532">
            <v>2790.51776271027</v>
          </cell>
          <cell r="N532">
            <v>4598.11900304532</v>
          </cell>
          <cell r="O532">
            <v>6579.07264981618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-2244.24714383538</v>
          </cell>
          <cell r="B533">
            <v>-6528.30432051794</v>
          </cell>
          <cell r="C533">
            <v>-7624.71126417837</v>
          </cell>
          <cell r="D533">
            <v>-6761.71825628416</v>
          </cell>
          <cell r="E533">
            <v>-5850.37341596113</v>
          </cell>
          <cell r="F533">
            <v>-4886.96133707338</v>
          </cell>
          <cell r="G533">
            <v>-3837.46055550572</v>
          </cell>
          <cell r="H533">
            <v>-2693.05785187405</v>
          </cell>
          <cell r="I533">
            <v>-1447.01123594137</v>
          </cell>
          <cell r="J533">
            <v>-79.3438027792346</v>
          </cell>
          <cell r="K533">
            <v>1426.41076526318</v>
          </cell>
          <cell r="L533">
            <v>3082.70691096391</v>
          </cell>
          <cell r="M533">
            <v>4911.16201392892</v>
          </cell>
          <cell r="N533">
            <v>6911.34123283482</v>
          </cell>
          <cell r="O533">
            <v>9113.93300990351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-2370.50270207737</v>
          </cell>
          <cell r="B534">
            <v>-7011.59118476474</v>
          </cell>
          <cell r="C534">
            <v>-8184.39960880706</v>
          </cell>
          <cell r="D534">
            <v>-7343.93870249147</v>
          </cell>
          <cell r="E534">
            <v>-6461.68314930455</v>
          </cell>
          <cell r="F534">
            <v>-5530.23558660795</v>
          </cell>
          <cell r="G534">
            <v>-4536.76421457038</v>
          </cell>
          <cell r="H534">
            <v>-3460.2017036276</v>
          </cell>
          <cell r="I534">
            <v>-2275.57248892132</v>
          </cell>
          <cell r="J534">
            <v>-976.407443308629</v>
          </cell>
          <cell r="K534">
            <v>461.595274107656</v>
          </cell>
          <cell r="L534">
            <v>2024.82885767879</v>
          </cell>
          <cell r="M534">
            <v>3746.28773850125</v>
          </cell>
          <cell r="N534">
            <v>5650.5948788105</v>
          </cell>
          <cell r="O534">
            <v>7741.10651292123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-2287.12689949789</v>
          </cell>
          <cell r="B535">
            <v>-6679.73600990927</v>
          </cell>
          <cell r="C535">
            <v>-7800.23865650849</v>
          </cell>
          <cell r="D535">
            <v>-6949.41037935485</v>
          </cell>
          <cell r="E535">
            <v>-6060.01328343592</v>
          </cell>
          <cell r="F535">
            <v>-5115.69647247782</v>
          </cell>
          <cell r="G535">
            <v>-4100.04039902535</v>
          </cell>
          <cell r="H535">
            <v>-2986.92783082136</v>
          </cell>
          <cell r="I535">
            <v>-1754.9671393976</v>
          </cell>
          <cell r="J535">
            <v>-408.955103682285</v>
          </cell>
          <cell r="K535">
            <v>1070.04702494421</v>
          </cell>
          <cell r="L535">
            <v>2692.98788783547</v>
          </cell>
          <cell r="M535">
            <v>4468.92650094748</v>
          </cell>
          <cell r="N535">
            <v>6431.31215173093</v>
          </cell>
          <cell r="O535">
            <v>8588.30959739967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-2361.23736902801</v>
          </cell>
          <cell r="B536">
            <v>-6974.26406274044</v>
          </cell>
          <cell r="C536">
            <v>-8155.82241099129</v>
          </cell>
          <cell r="D536">
            <v>-7340.29161140311</v>
          </cell>
          <cell r="E536">
            <v>-6489.15170883045</v>
          </cell>
          <cell r="F536">
            <v>-5569.85817064697</v>
          </cell>
          <cell r="G536">
            <v>-4571.63226201547</v>
          </cell>
          <cell r="H536">
            <v>-3503.02113775201</v>
          </cell>
          <cell r="I536">
            <v>-2326.73195035854</v>
          </cell>
          <cell r="J536">
            <v>-1036.56285377718</v>
          </cell>
          <cell r="K536">
            <v>378.67246592743</v>
          </cell>
          <cell r="L536">
            <v>1930.11763551513</v>
          </cell>
          <cell r="M536">
            <v>3646.35902015564</v>
          </cell>
          <cell r="N536">
            <v>5526.84771781546</v>
          </cell>
          <cell r="O536">
            <v>7598.24556787911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-2525.29686479401</v>
          </cell>
          <cell r="B537">
            <v>-7602.25018762558</v>
          </cell>
          <cell r="C537">
            <v>-8886.91097327729</v>
          </cell>
          <cell r="D537">
            <v>-8120.69089177588</v>
          </cell>
          <cell r="E537">
            <v>-7293.74668239134</v>
          </cell>
          <cell r="F537">
            <v>-6420.17088108985</v>
          </cell>
          <cell r="G537">
            <v>-5490.99832423744</v>
          </cell>
          <cell r="H537">
            <v>-4496.2155168518</v>
          </cell>
          <cell r="I537">
            <v>-3402.16717591872</v>
          </cell>
          <cell r="J537">
            <v>-2194.33414198968</v>
          </cell>
          <cell r="K537">
            <v>-874.582217311444</v>
          </cell>
          <cell r="L537">
            <v>587.988245937147</v>
          </cell>
          <cell r="M537">
            <v>2187.37449526421</v>
          </cell>
          <cell r="N537">
            <v>3958.35849089603</v>
          </cell>
          <cell r="O537">
            <v>5897.39353358595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-2308.31011984759</v>
          </cell>
          <cell r="B538">
            <v>-6766.28074309719</v>
          </cell>
          <cell r="C538">
            <v>-7894.94110376381</v>
          </cell>
          <cell r="D538">
            <v>-7036.9849025364</v>
          </cell>
          <cell r="E538">
            <v>-6139.18980674857</v>
          </cell>
          <cell r="F538">
            <v>-5178.50021004882</v>
          </cell>
          <cell r="G538">
            <v>-4158.21949663872</v>
          </cell>
          <cell r="H538">
            <v>-3047.00465749049</v>
          </cell>
          <cell r="I538">
            <v>-1841.32937404603</v>
          </cell>
          <cell r="J538">
            <v>-514.049338564318</v>
          </cell>
          <cell r="K538">
            <v>966.484386158423</v>
          </cell>
          <cell r="L538">
            <v>2596.83249800156</v>
          </cell>
          <cell r="M538">
            <v>4377.86386413078</v>
          </cell>
          <cell r="N538">
            <v>6321.7264743558</v>
          </cell>
          <cell r="O538">
            <v>8471.46013575052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-2421.86867946889</v>
          </cell>
          <cell r="B539">
            <v>-7211.74382962573</v>
          </cell>
          <cell r="C539">
            <v>-8415.00411416703</v>
          </cell>
          <cell r="D539">
            <v>-7607.66231929496</v>
          </cell>
          <cell r="E539">
            <v>-6755.71542273732</v>
          </cell>
          <cell r="F539">
            <v>-5853.11109283347</v>
          </cell>
          <cell r="G539">
            <v>-4889.26435248415</v>
          </cell>
          <cell r="H539">
            <v>-3846.27120190251</v>
          </cell>
          <cell r="I539">
            <v>-2699.68769194253</v>
          </cell>
          <cell r="J539">
            <v>-1421.59662171453</v>
          </cell>
          <cell r="K539">
            <v>-32.4167383077942</v>
          </cell>
          <cell r="L539">
            <v>1483.73605122208</v>
          </cell>
          <cell r="M539">
            <v>3157.25054982045</v>
          </cell>
          <cell r="N539">
            <v>5015.21185074675</v>
          </cell>
          <cell r="O539">
            <v>7046.54954637389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-2408.70722399793</v>
          </cell>
          <cell r="B540">
            <v>-7158.63957381579</v>
          </cell>
          <cell r="C540">
            <v>-8357.05883409456</v>
          </cell>
          <cell r="D540">
            <v>-7547.89994508184</v>
          </cell>
          <cell r="E540">
            <v>-6722.38720127309</v>
          </cell>
          <cell r="F540">
            <v>-5830.70716645131</v>
          </cell>
          <cell r="G540">
            <v>-4862.98784433863</v>
          </cell>
          <cell r="H540">
            <v>-3805.25929264161</v>
          </cell>
          <cell r="I540">
            <v>-2656.26315772422</v>
          </cell>
          <cell r="J540">
            <v>-1392.68893673113</v>
          </cell>
          <cell r="K540">
            <v>8.56503660506299</v>
          </cell>
          <cell r="L540">
            <v>1551.52932649776</v>
          </cell>
          <cell r="M540">
            <v>3244.25511062164</v>
          </cell>
          <cell r="N540">
            <v>5115.85325969093</v>
          </cell>
          <cell r="O540">
            <v>7159.6841524428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-2519.24765137034</v>
          </cell>
          <cell r="B541">
            <v>-7585.33267738041</v>
          </cell>
          <cell r="C541">
            <v>-8860.97586294516</v>
          </cell>
          <cell r="D541">
            <v>-8082.54303246026</v>
          </cell>
          <cell r="E541">
            <v>-7259.31626486968</v>
          </cell>
          <cell r="F541">
            <v>-6379.34898961089</v>
          </cell>
          <cell r="G541">
            <v>-5448.56955155099</v>
          </cell>
          <cell r="H541">
            <v>-4441.09185861616</v>
          </cell>
          <cell r="I541">
            <v>-3342.00400062778</v>
          </cell>
          <cell r="J541">
            <v>-2132.27191156211</v>
          </cell>
          <cell r="K541">
            <v>-791.520126654403</v>
          </cell>
          <cell r="L541">
            <v>675.942489600232</v>
          </cell>
          <cell r="M541">
            <v>2287.37467076748</v>
          </cell>
          <cell r="N541">
            <v>4039.97299348258</v>
          </cell>
          <cell r="O541">
            <v>5974.53392027575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-2283.51165235206</v>
          </cell>
          <cell r="B542">
            <v>-6671.37857472304</v>
          </cell>
          <cell r="C542">
            <v>-7799.91322245369</v>
          </cell>
          <cell r="D542">
            <v>-6946.75013103218</v>
          </cell>
          <cell r="E542">
            <v>-6047.8517669505</v>
          </cell>
          <cell r="F542">
            <v>-5079.71236416594</v>
          </cell>
          <cell r="G542">
            <v>-4055.16205030711</v>
          </cell>
          <cell r="H542">
            <v>-2955.67103264192</v>
          </cell>
          <cell r="I542">
            <v>-1724.85106073979</v>
          </cell>
          <cell r="J542">
            <v>-365.735349078689</v>
          </cell>
          <cell r="K542">
            <v>1118.10902718391</v>
          </cell>
          <cell r="L542">
            <v>2757.04084311848</v>
          </cell>
          <cell r="M542">
            <v>4551.97967344225</v>
          </cell>
          <cell r="N542">
            <v>6514.92130718125</v>
          </cell>
          <cell r="O542">
            <v>8678.20895386787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-2525.15931062104</v>
          </cell>
          <cell r="B543">
            <v>-7588.46420655586</v>
          </cell>
          <cell r="C543">
            <v>-8850.310068607</v>
          </cell>
          <cell r="D543">
            <v>-8080.29971387804</v>
          </cell>
          <cell r="E543">
            <v>-7277.43352032475</v>
          </cell>
          <cell r="F543">
            <v>-6411.18598064625</v>
          </cell>
          <cell r="G543">
            <v>-5492.58586010794</v>
          </cell>
          <cell r="H543">
            <v>-4497.22708379698</v>
          </cell>
          <cell r="I543">
            <v>-3400.46924852224</v>
          </cell>
          <cell r="J543">
            <v>-2192.42827386386</v>
          </cell>
          <cell r="K543">
            <v>-855.406657219602</v>
          </cell>
          <cell r="L543">
            <v>605.942179153888</v>
          </cell>
          <cell r="M543">
            <v>2215.91158485098</v>
          </cell>
          <cell r="N543">
            <v>3993.56678067358</v>
          </cell>
          <cell r="O543">
            <v>5922.82194051104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-2418.15376624757</v>
          </cell>
          <cell r="B544">
            <v>-7191.4327640047</v>
          </cell>
          <cell r="C544">
            <v>-8405.40584900119</v>
          </cell>
          <cell r="D544">
            <v>-7601.480577875</v>
          </cell>
          <cell r="E544">
            <v>-6765.19640073555</v>
          </cell>
          <cell r="F544">
            <v>-5864.01686922311</v>
          </cell>
          <cell r="G544">
            <v>-4892.09377097779</v>
          </cell>
          <cell r="H544">
            <v>-3845.5326672772</v>
          </cell>
          <cell r="I544">
            <v>-2695.4623747658</v>
          </cell>
          <cell r="J544">
            <v>-1437.06452213618</v>
          </cell>
          <cell r="K544">
            <v>-57.8365555513462</v>
          </cell>
          <cell r="L544">
            <v>1471.22344345836</v>
          </cell>
          <cell r="M544">
            <v>3148.03033444954</v>
          </cell>
          <cell r="N544">
            <v>4981.14461328847</v>
          </cell>
          <cell r="O544">
            <v>7000.96163289303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-2488.82761376026</v>
          </cell>
          <cell r="B545">
            <v>-7459.34130050215</v>
          </cell>
          <cell r="C545">
            <v>-8718.64192862839</v>
          </cell>
          <cell r="D545">
            <v>-7946.80144781298</v>
          </cell>
          <cell r="E545">
            <v>-7137.18842180028</v>
          </cell>
          <cell r="F545">
            <v>-6273.84225842704</v>
          </cell>
          <cell r="G545">
            <v>-5353.55479145145</v>
          </cell>
          <cell r="H545">
            <v>-4351.88442966295</v>
          </cell>
          <cell r="I545">
            <v>-3257.43333321161</v>
          </cell>
          <cell r="J545">
            <v>-2055.61382246021</v>
          </cell>
          <cell r="K545">
            <v>-725.323541018503</v>
          </cell>
          <cell r="L545">
            <v>757.699768480663</v>
          </cell>
          <cell r="M545">
            <v>2384.53298734107</v>
          </cell>
          <cell r="N545">
            <v>4165.69295075655</v>
          </cell>
          <cell r="O545">
            <v>6123.44625849111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-2268.17630908468</v>
          </cell>
          <cell r="B546">
            <v>-6619.98389448898</v>
          </cell>
          <cell r="C546">
            <v>-7736.41979029643</v>
          </cell>
          <cell r="D546">
            <v>-6879.04713176387</v>
          </cell>
          <cell r="E546">
            <v>-5964.11448067622</v>
          </cell>
          <cell r="F546">
            <v>-4997.35034997958</v>
          </cell>
          <cell r="G546">
            <v>-3967.47448019254</v>
          </cell>
          <cell r="H546">
            <v>-2843.07948814989</v>
          </cell>
          <cell r="I546">
            <v>-1619.62130666471</v>
          </cell>
          <cell r="J546">
            <v>-269.270099890559</v>
          </cell>
          <cell r="K546">
            <v>1214.76519939898</v>
          </cell>
          <cell r="L546">
            <v>2849.02235584085</v>
          </cell>
          <cell r="M546">
            <v>4642.4913204755</v>
          </cell>
          <cell r="N546">
            <v>6619.63722052832</v>
          </cell>
          <cell r="O546">
            <v>8808.93517917759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-2159.38120415557</v>
          </cell>
          <cell r="B547">
            <v>-6211.08882051425</v>
          </cell>
          <cell r="C547">
            <v>-7275.82867808227</v>
          </cell>
          <cell r="D547">
            <v>-6397.04450672354</v>
          </cell>
          <cell r="E547">
            <v>-5451.69304730333</v>
          </cell>
          <cell r="F547">
            <v>-4450.59567290441</v>
          </cell>
          <cell r="G547">
            <v>-3374.57424213232</v>
          </cell>
          <cell r="H547">
            <v>-2209.2758273948</v>
          </cell>
          <cell r="I547">
            <v>-926.255561059953</v>
          </cell>
          <cell r="J547">
            <v>479.172803562274</v>
          </cell>
          <cell r="K547">
            <v>2025.60614606082</v>
          </cell>
          <cell r="L547">
            <v>3731.48219418107</v>
          </cell>
          <cell r="M547">
            <v>5612.54538727063</v>
          </cell>
          <cell r="N547">
            <v>7683.3458546936</v>
          </cell>
          <cell r="O547">
            <v>9944.44167796723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-2090.13627569383</v>
          </cell>
          <cell r="B548">
            <v>-5942.0832810218</v>
          </cell>
          <cell r="C548">
            <v>-6950.91826689703</v>
          </cell>
          <cell r="D548">
            <v>-6033.21802524433</v>
          </cell>
          <cell r="E548">
            <v>-5063.93430939493</v>
          </cell>
          <cell r="F548">
            <v>-4030.02574558325</v>
          </cell>
          <cell r="G548">
            <v>-2919.06142720661</v>
          </cell>
          <cell r="H548">
            <v>-1709.65684023006</v>
          </cell>
          <cell r="I548">
            <v>-377.758746010936</v>
          </cell>
          <cell r="J548">
            <v>1095.91170825789</v>
          </cell>
          <cell r="K548">
            <v>2700.54367542551</v>
          </cell>
          <cell r="L548">
            <v>4463.80549002913</v>
          </cell>
          <cell r="M548">
            <v>6410.30673555328</v>
          </cell>
          <cell r="N548">
            <v>8546.97795545465</v>
          </cell>
          <cell r="O548">
            <v>10879.2881259257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-2094.98051196959</v>
          </cell>
          <cell r="B549">
            <v>-5950.09204472023</v>
          </cell>
          <cell r="C549">
            <v>-6964.31934894382</v>
          </cell>
          <cell r="D549">
            <v>-6071.71249064656</v>
          </cell>
          <cell r="E549">
            <v>-5111.02023332309</v>
          </cell>
          <cell r="F549">
            <v>-4077.08434270376</v>
          </cell>
          <cell r="G549">
            <v>-2956.20143516981</v>
          </cell>
          <cell r="H549">
            <v>-1743.97765005703</v>
          </cell>
          <cell r="I549">
            <v>-421.277451683229</v>
          </cell>
          <cell r="J549">
            <v>1029.01981300017</v>
          </cell>
          <cell r="K549">
            <v>2623.09277424396</v>
          </cell>
          <cell r="L549">
            <v>4378.51858139417</v>
          </cell>
          <cell r="M549">
            <v>6314.26469095405</v>
          </cell>
          <cell r="N549">
            <v>8443.59821925004</v>
          </cell>
          <cell r="O549">
            <v>10798.3404465675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-2548.52764305966</v>
          </cell>
          <cell r="B550">
            <v>-7704.94744714079</v>
          </cell>
          <cell r="C550">
            <v>-8999.35235441962</v>
          </cell>
          <cell r="D550">
            <v>-8239.68187816875</v>
          </cell>
          <cell r="E550">
            <v>-7438.92859484842</v>
          </cell>
          <cell r="F550">
            <v>-6572.53471241736</v>
          </cell>
          <cell r="G550">
            <v>-5668.90974127534</v>
          </cell>
          <cell r="H550">
            <v>-4691.66365022344</v>
          </cell>
          <cell r="I550">
            <v>-3610.30742834297</v>
          </cell>
          <cell r="J550">
            <v>-2419.33478325617</v>
          </cell>
          <cell r="K550">
            <v>-1116.958172876</v>
          </cell>
          <cell r="L550">
            <v>326.788691678964</v>
          </cell>
          <cell r="M550">
            <v>1907.34986244899</v>
          </cell>
          <cell r="N550">
            <v>3638.95009763031</v>
          </cell>
          <cell r="O550">
            <v>5542.01716754518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-2273.83221585853</v>
          </cell>
          <cell r="B551">
            <v>-6642.10456326187</v>
          </cell>
          <cell r="C551">
            <v>-7763.4713812196</v>
          </cell>
          <cell r="D551">
            <v>-6910.69806671107</v>
          </cell>
          <cell r="E551">
            <v>-6011.43899017873</v>
          </cell>
          <cell r="F551">
            <v>-5050.58072553095</v>
          </cell>
          <cell r="G551">
            <v>-4018.33832495001</v>
          </cell>
          <cell r="H551">
            <v>-2906.91424618366</v>
          </cell>
          <cell r="I551">
            <v>-1683.39478733571</v>
          </cell>
          <cell r="J551">
            <v>-329.846005099087</v>
          </cell>
          <cell r="K551">
            <v>1159.87231187769</v>
          </cell>
          <cell r="L551">
            <v>2787.61188219031</v>
          </cell>
          <cell r="M551">
            <v>4571.25985663791</v>
          </cell>
          <cell r="N551">
            <v>6548.15601730843</v>
          </cell>
          <cell r="O551">
            <v>8717.69287940928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-2191.38230015597</v>
          </cell>
          <cell r="B552">
            <v>-6322.79344539047</v>
          </cell>
          <cell r="C552">
            <v>-7390.46785072385</v>
          </cell>
          <cell r="D552">
            <v>-6511.56595038399</v>
          </cell>
          <cell r="E552">
            <v>-5569.94700712697</v>
          </cell>
          <cell r="F552">
            <v>-4563.96131149759</v>
          </cell>
          <cell r="G552">
            <v>-3493.68309482686</v>
          </cell>
          <cell r="H552">
            <v>-2339.66779170106</v>
          </cell>
          <cell r="I552">
            <v>-1073.69604249116</v>
          </cell>
          <cell r="J552">
            <v>326.172788521769</v>
          </cell>
          <cell r="K552">
            <v>1864.34607543986</v>
          </cell>
          <cell r="L552">
            <v>3563.53222586683</v>
          </cell>
          <cell r="M552">
            <v>5439.76407398459</v>
          </cell>
          <cell r="N552">
            <v>7497.0623073188</v>
          </cell>
          <cell r="O552">
            <v>9754.05836025862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-2343.62259814424</v>
          </cell>
          <cell r="B553">
            <v>-6906.25320025617</v>
          </cell>
          <cell r="C553">
            <v>-8062.40068352238</v>
          </cell>
          <cell r="D553">
            <v>-7225.91797702132</v>
          </cell>
          <cell r="E553">
            <v>-6348.52831815333</v>
          </cell>
          <cell r="F553">
            <v>-5401.16172534838</v>
          </cell>
          <cell r="G553">
            <v>-4390.7518795768</v>
          </cell>
          <cell r="H553">
            <v>-3320.80114637962</v>
          </cell>
          <cell r="I553">
            <v>-2135.44506077149</v>
          </cell>
          <cell r="J553">
            <v>-823.967625400769</v>
          </cell>
          <cell r="K553">
            <v>617.185113496946</v>
          </cell>
          <cell r="L553">
            <v>2204.75695938757</v>
          </cell>
          <cell r="M553">
            <v>3944.43308217979</v>
          </cell>
          <cell r="N553">
            <v>5871.24462154145</v>
          </cell>
          <cell r="O553">
            <v>7994.58947025352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-2437.26898759053</v>
          </cell>
          <cell r="B554">
            <v>-7262.61941214577</v>
          </cell>
          <cell r="C554">
            <v>-8465.08631001496</v>
          </cell>
          <cell r="D554">
            <v>-7642.37813102572</v>
          </cell>
          <cell r="E554">
            <v>-6774.09648227448</v>
          </cell>
          <cell r="F554">
            <v>-5864.00883879104</v>
          </cell>
          <cell r="G554">
            <v>-4898.33825346468</v>
          </cell>
          <cell r="H554">
            <v>-3853.02743534082</v>
          </cell>
          <cell r="I554">
            <v>-2710.63503423265</v>
          </cell>
          <cell r="J554">
            <v>-1448.6811539195</v>
          </cell>
          <cell r="K554">
            <v>-51.3992611253823</v>
          </cell>
          <cell r="L554">
            <v>1482.21824172829</v>
          </cell>
          <cell r="M554">
            <v>3166.87894982356</v>
          </cell>
          <cell r="N554">
            <v>5018.2430960834</v>
          </cell>
          <cell r="O554">
            <v>7063.27066484434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-2113.92641357039</v>
          </cell>
          <cell r="B555">
            <v>-6028.14462969574</v>
          </cell>
          <cell r="C555">
            <v>-7045.48502340754</v>
          </cell>
          <cell r="D555">
            <v>-6139.93423685849</v>
          </cell>
          <cell r="E555">
            <v>-5191.85928510741</v>
          </cell>
          <cell r="F555">
            <v>-4172.24980141239</v>
          </cell>
          <cell r="G555">
            <v>-3064.62245500632</v>
          </cell>
          <cell r="H555">
            <v>-1869.0603125862</v>
          </cell>
          <cell r="I555">
            <v>-557.870184396418</v>
          </cell>
          <cell r="J555">
            <v>892.010708248881</v>
          </cell>
          <cell r="K555">
            <v>2481.43876356173</v>
          </cell>
          <cell r="L555">
            <v>4231.00819625163</v>
          </cell>
          <cell r="M555">
            <v>6152.50683805249</v>
          </cell>
          <cell r="N555">
            <v>8255.53065981687</v>
          </cell>
          <cell r="O555">
            <v>10571.2185043693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-2187.55251020494</v>
          </cell>
          <cell r="B556">
            <v>-6309.56320460994</v>
          </cell>
          <cell r="C556">
            <v>-7378.36576694122</v>
          </cell>
          <cell r="D556">
            <v>-6506.26180534525</v>
          </cell>
          <cell r="E556">
            <v>-5565.84755681074</v>
          </cell>
          <cell r="F556">
            <v>-4553.4295928135</v>
          </cell>
          <cell r="G556">
            <v>-3463.76018541487</v>
          </cell>
          <cell r="H556">
            <v>-2284.40368617535</v>
          </cell>
          <cell r="I556">
            <v>-981.887386431059</v>
          </cell>
          <cell r="J556">
            <v>449.667641468247</v>
          </cell>
          <cell r="K556">
            <v>2019.22443963295</v>
          </cell>
          <cell r="L556">
            <v>3729.96646206131</v>
          </cell>
          <cell r="M556">
            <v>5620.4288022964</v>
          </cell>
          <cell r="N556">
            <v>7692.99226946257</v>
          </cell>
          <cell r="O556">
            <v>9973.57326199732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-2415.46167769984</v>
          </cell>
          <cell r="B557">
            <v>-7178.96433603783</v>
          </cell>
          <cell r="C557">
            <v>-8381.02445627876</v>
          </cell>
          <cell r="D557">
            <v>-7547.60543275283</v>
          </cell>
          <cell r="E557">
            <v>-6685.09321963122</v>
          </cell>
          <cell r="F557">
            <v>-5782.42406081366</v>
          </cell>
          <cell r="G557">
            <v>-4807.39345666181</v>
          </cell>
          <cell r="H557">
            <v>-3756.07739877463</v>
          </cell>
          <cell r="I557">
            <v>-2611.57325354186</v>
          </cell>
          <cell r="J557">
            <v>-1350.8860064956</v>
          </cell>
          <cell r="K557">
            <v>43.2730418414912</v>
          </cell>
          <cell r="L557">
            <v>1584.51097415213</v>
          </cell>
          <cell r="M557">
            <v>3279.54996721552</v>
          </cell>
          <cell r="N557">
            <v>5146.44381016171</v>
          </cell>
          <cell r="O557">
            <v>7202.2727408296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-2396.13275790514</v>
          </cell>
          <cell r="B558">
            <v>-7109.39534788933</v>
          </cell>
          <cell r="C558">
            <v>-8297.71382186588</v>
          </cell>
          <cell r="D558">
            <v>-7479.66465243702</v>
          </cell>
          <cell r="E558">
            <v>-6614.58897883438</v>
          </cell>
          <cell r="F558">
            <v>-5691.63541462868</v>
          </cell>
          <cell r="G558">
            <v>-4717.50197864337</v>
          </cell>
          <cell r="H558">
            <v>-3654.40908405167</v>
          </cell>
          <cell r="I558">
            <v>-2478.42075049078</v>
          </cell>
          <cell r="J558">
            <v>-1197.60064740908</v>
          </cell>
          <cell r="K558">
            <v>212.659210331974</v>
          </cell>
          <cell r="L558">
            <v>1760.24545375558</v>
          </cell>
          <cell r="M558">
            <v>3475.97862181299</v>
          </cell>
          <cell r="N558">
            <v>5375.04240608448</v>
          </cell>
          <cell r="O558">
            <v>7454.00332485376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-2250.20395280489</v>
          </cell>
          <cell r="B559">
            <v>-6551.63677092307</v>
          </cell>
          <cell r="C559">
            <v>-7649.5999934543</v>
          </cell>
          <cell r="D559">
            <v>-6781.40377584773</v>
          </cell>
          <cell r="E559">
            <v>-5876.21046312274</v>
          </cell>
          <cell r="F559">
            <v>-4897.79935471838</v>
          </cell>
          <cell r="G559">
            <v>-3845.95805832134</v>
          </cell>
          <cell r="H559">
            <v>-2703.24237419818</v>
          </cell>
          <cell r="I559">
            <v>-1452.21826363864</v>
          </cell>
          <cell r="J559">
            <v>-84.5309029572683</v>
          </cell>
          <cell r="K559">
            <v>1416.36307778734</v>
          </cell>
          <cell r="L559">
            <v>3061.71945405359</v>
          </cell>
          <cell r="M559">
            <v>4871.00876916914</v>
          </cell>
          <cell r="N559">
            <v>6869.39139255441</v>
          </cell>
          <cell r="O559">
            <v>9088.89554373326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-2431.11742924327</v>
          </cell>
          <cell r="B560">
            <v>-7244.14084681345</v>
          </cell>
          <cell r="C560">
            <v>-8465.65928746312</v>
          </cell>
          <cell r="D560">
            <v>-7673.51542596913</v>
          </cell>
          <cell r="E560">
            <v>-6819.99069554923</v>
          </cell>
          <cell r="F560">
            <v>-5912.80248527504</v>
          </cell>
          <cell r="G560">
            <v>-4952.05537724513</v>
          </cell>
          <cell r="H560">
            <v>-3916.55687301763</v>
          </cell>
          <cell r="I560">
            <v>-2780.45326021919</v>
          </cell>
          <cell r="J560">
            <v>-1524.23563800653</v>
          </cell>
          <cell r="K560">
            <v>-147.477436464784</v>
          </cell>
          <cell r="L560">
            <v>1368.6742007712</v>
          </cell>
          <cell r="M560">
            <v>3041.42597740595</v>
          </cell>
          <cell r="N560">
            <v>4867.71146760574</v>
          </cell>
          <cell r="O560">
            <v>6878.77738980342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-2144.02352018722</v>
          </cell>
          <cell r="B561">
            <v>-6140.78219460943</v>
          </cell>
          <cell r="C561">
            <v>-7181.95421312663</v>
          </cell>
          <cell r="D561">
            <v>-6288.56047938309</v>
          </cell>
          <cell r="E561">
            <v>-5332.51817353918</v>
          </cell>
          <cell r="F561">
            <v>-4303.25854104214</v>
          </cell>
          <cell r="G561">
            <v>-3213.3521500547</v>
          </cell>
          <cell r="H561">
            <v>-2036.6362273097</v>
          </cell>
          <cell r="I561">
            <v>-732.23160602584</v>
          </cell>
          <cell r="J561">
            <v>709.79730095518</v>
          </cell>
          <cell r="K561">
            <v>2298.84474882486</v>
          </cell>
          <cell r="L561">
            <v>4058.59014923608</v>
          </cell>
          <cell r="M561">
            <v>5966.46010907937</v>
          </cell>
          <cell r="N561">
            <v>8062.2852146256</v>
          </cell>
          <cell r="O561">
            <v>10371.4428265868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-2338.87131949855</v>
          </cell>
          <cell r="B562">
            <v>-6884.95931487532</v>
          </cell>
          <cell r="C562">
            <v>-8042.48029536242</v>
          </cell>
          <cell r="D562">
            <v>-7206.58067077417</v>
          </cell>
          <cell r="E562">
            <v>-6323.27287781307</v>
          </cell>
          <cell r="F562">
            <v>-5379.49608410694</v>
          </cell>
          <cell r="G562">
            <v>-4364.52368606138</v>
          </cell>
          <cell r="H562">
            <v>-3271.57984076757</v>
          </cell>
          <cell r="I562">
            <v>-2078.1677472381</v>
          </cell>
          <cell r="J562">
            <v>-760.543960983276</v>
          </cell>
          <cell r="K562">
            <v>692.05170207149</v>
          </cell>
          <cell r="L562">
            <v>2278.74552233181</v>
          </cell>
          <cell r="M562">
            <v>4018.04670043221</v>
          </cell>
          <cell r="N562">
            <v>5929.55091751077</v>
          </cell>
          <cell r="O562">
            <v>8040.73041372791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-2159.5451088909</v>
          </cell>
          <cell r="B563">
            <v>-6202.77786028333</v>
          </cell>
          <cell r="C563">
            <v>-7240.76259665595</v>
          </cell>
          <cell r="D563">
            <v>-6341.42741545667</v>
          </cell>
          <cell r="E563">
            <v>-5384.41931594982</v>
          </cell>
          <cell r="F563">
            <v>-4380.26467235453</v>
          </cell>
          <cell r="G563">
            <v>-3300.31582434319</v>
          </cell>
          <cell r="H563">
            <v>-2126.20022873163</v>
          </cell>
          <cell r="I563">
            <v>-835.60859030716</v>
          </cell>
          <cell r="J563">
            <v>577.218905783937</v>
          </cell>
          <cell r="K563">
            <v>2132.07507593446</v>
          </cell>
          <cell r="L563">
            <v>3839.39231348693</v>
          </cell>
          <cell r="M563">
            <v>5724.07525453082</v>
          </cell>
          <cell r="N563">
            <v>7790.77678161223</v>
          </cell>
          <cell r="O563">
            <v>10067.743864614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-2187.50881563834</v>
          </cell>
          <cell r="B564">
            <v>-6319.83231308504</v>
          </cell>
          <cell r="C564">
            <v>-7387.12967161939</v>
          </cell>
          <cell r="D564">
            <v>-6498.95655086104</v>
          </cell>
          <cell r="E564">
            <v>-5538.04379181227</v>
          </cell>
          <cell r="F564">
            <v>-4536.35759291751</v>
          </cell>
          <cell r="G564">
            <v>-3463.40900631657</v>
          </cell>
          <cell r="H564">
            <v>-2292.66808287371</v>
          </cell>
          <cell r="I564">
            <v>-1012.96181608204</v>
          </cell>
          <cell r="J564">
            <v>408.257515848515</v>
          </cell>
          <cell r="K564">
            <v>1954.81530996347</v>
          </cell>
          <cell r="L564">
            <v>3661.65073733983</v>
          </cell>
          <cell r="M564">
            <v>5545.25978798538</v>
          </cell>
          <cell r="N564">
            <v>7612.94517241519</v>
          </cell>
          <cell r="O564">
            <v>9876.73894351119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-2256.16218018451</v>
          </cell>
          <cell r="B565">
            <v>-6568.59189545894</v>
          </cell>
          <cell r="C565">
            <v>-7681.8560248194</v>
          </cell>
          <cell r="D565">
            <v>-6825.84499533766</v>
          </cell>
          <cell r="E565">
            <v>-5916.33639538829</v>
          </cell>
          <cell r="F565">
            <v>-4942.15712733563</v>
          </cell>
          <cell r="G565">
            <v>-3899.25220324758</v>
          </cell>
          <cell r="H565">
            <v>-2764.83153779387</v>
          </cell>
          <cell r="I565">
            <v>-1519.61174814763</v>
          </cell>
          <cell r="J565">
            <v>-141.471705817431</v>
          </cell>
          <cell r="K565">
            <v>1374.53541054207</v>
          </cell>
          <cell r="L565">
            <v>3035.21041027254</v>
          </cell>
          <cell r="M565">
            <v>4864.90571096673</v>
          </cell>
          <cell r="N565">
            <v>6865.89221512593</v>
          </cell>
          <cell r="O565">
            <v>9062.05637307165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-2533.56062052465</v>
          </cell>
          <cell r="B566">
            <v>-7632.99739364448</v>
          </cell>
          <cell r="C566">
            <v>-8905.48086293043</v>
          </cell>
          <cell r="D566">
            <v>-8123.05005896117</v>
          </cell>
          <cell r="E566">
            <v>-7296.65716217372</v>
          </cell>
          <cell r="F566">
            <v>-6433.01052761227</v>
          </cell>
          <cell r="G566">
            <v>-5518.66353668258</v>
          </cell>
          <cell r="H566">
            <v>-4511.74527545562</v>
          </cell>
          <cell r="I566">
            <v>-3404.57945684598</v>
          </cell>
          <cell r="J566">
            <v>-2200.78464731881</v>
          </cell>
          <cell r="K566">
            <v>-872.108328460845</v>
          </cell>
          <cell r="L566">
            <v>596.74963024292</v>
          </cell>
          <cell r="M566">
            <v>2203.62082848108</v>
          </cell>
          <cell r="N566">
            <v>3975.79146136096</v>
          </cell>
          <cell r="O566">
            <v>5927.64917116662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-2422.9837384734</v>
          </cell>
          <cell r="B567">
            <v>-7197.84033319804</v>
          </cell>
          <cell r="C567">
            <v>-8388.48886382106</v>
          </cell>
          <cell r="D567">
            <v>-7580.34507992912</v>
          </cell>
          <cell r="E567">
            <v>-6728.50330471398</v>
          </cell>
          <cell r="F567">
            <v>-5819.0428868811</v>
          </cell>
          <cell r="G567">
            <v>-4845.59472849762</v>
          </cell>
          <cell r="H567">
            <v>-3796.73920712122</v>
          </cell>
          <cell r="I567">
            <v>-2648.76111129554</v>
          </cell>
          <cell r="J567">
            <v>-1383.2205982012</v>
          </cell>
          <cell r="K567">
            <v>9.99376897691813</v>
          </cell>
          <cell r="L567">
            <v>1536.79250883876</v>
          </cell>
          <cell r="M567">
            <v>3222.31296975743</v>
          </cell>
          <cell r="N567">
            <v>5074.27905731261</v>
          </cell>
          <cell r="O567">
            <v>7109.18384842864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-2437.96651818825</v>
          </cell>
          <cell r="B568">
            <v>-7267.66088850194</v>
          </cell>
          <cell r="C568">
            <v>-8490.08224066889</v>
          </cell>
          <cell r="D568">
            <v>-7674.59755089731</v>
          </cell>
          <cell r="E568">
            <v>-6821.33482937889</v>
          </cell>
          <cell r="F568">
            <v>-5921.9339672485</v>
          </cell>
          <cell r="G568">
            <v>-4955.52837571459</v>
          </cell>
          <cell r="H568">
            <v>-3891.21324574021</v>
          </cell>
          <cell r="I568">
            <v>-2748.32320650896</v>
          </cell>
          <cell r="J568">
            <v>-1489.22616094135</v>
          </cell>
          <cell r="K568">
            <v>-102.123136006878</v>
          </cell>
          <cell r="L568">
            <v>1436.86010828791</v>
          </cell>
          <cell r="M568">
            <v>3117.58485831797</v>
          </cell>
          <cell r="N568">
            <v>4970.83999727085</v>
          </cell>
          <cell r="O568">
            <v>6995.93658106022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-2343.33138843491</v>
          </cell>
          <cell r="B569">
            <v>-6914.91414670527</v>
          </cell>
          <cell r="C569">
            <v>-8084.08085841235</v>
          </cell>
          <cell r="D569">
            <v>-7258.45950215373</v>
          </cell>
          <cell r="E569">
            <v>-6377.62350761702</v>
          </cell>
          <cell r="F569">
            <v>-5434.93168411242</v>
          </cell>
          <cell r="G569">
            <v>-4439.19687405801</v>
          </cell>
          <cell r="H569">
            <v>-3363.45452544467</v>
          </cell>
          <cell r="I569">
            <v>-2172.92067277274</v>
          </cell>
          <cell r="J569">
            <v>-865.571203980325</v>
          </cell>
          <cell r="K569">
            <v>563.245661178204</v>
          </cell>
          <cell r="L569">
            <v>2135.05076908472</v>
          </cell>
          <cell r="M569">
            <v>3864.90315722484</v>
          </cell>
          <cell r="N569">
            <v>5760.56915380781</v>
          </cell>
          <cell r="O569">
            <v>7856.79307801324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-2554.50311558947</v>
          </cell>
          <cell r="B570">
            <v>-7707.11622175302</v>
          </cell>
          <cell r="C570">
            <v>-8983.6586306995</v>
          </cell>
          <cell r="D570">
            <v>-8204.42569971865</v>
          </cell>
          <cell r="E570">
            <v>-7383.187166863</v>
          </cell>
          <cell r="F570">
            <v>-6529.56971490289</v>
          </cell>
          <cell r="G570">
            <v>-5606.48316896201</v>
          </cell>
          <cell r="H570">
            <v>-4606.51625672114</v>
          </cell>
          <cell r="I570">
            <v>-3520.7868441436</v>
          </cell>
          <cell r="J570">
            <v>-2333.69295203541</v>
          </cell>
          <cell r="K570">
            <v>-1023.53131841872</v>
          </cell>
          <cell r="L570">
            <v>436.127717763628</v>
          </cell>
          <cell r="M570">
            <v>2048.93520547639</v>
          </cell>
          <cell r="N570">
            <v>3805.3769260529</v>
          </cell>
          <cell r="O570">
            <v>5728.7734431079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-2181.6021834003</v>
          </cell>
          <cell r="B571">
            <v>-6288.78737812229</v>
          </cell>
          <cell r="C571">
            <v>-7352.71664954191</v>
          </cell>
          <cell r="D571">
            <v>-6465.55368194965</v>
          </cell>
          <cell r="E571">
            <v>-5526.32540386736</v>
          </cell>
          <cell r="F571">
            <v>-4543.0953311446</v>
          </cell>
          <cell r="G571">
            <v>-3473.34472378612</v>
          </cell>
          <cell r="H571">
            <v>-2292.91085076908</v>
          </cell>
          <cell r="I571">
            <v>-999.800365042971</v>
          </cell>
          <cell r="J571">
            <v>412.605588212944</v>
          </cell>
          <cell r="K571">
            <v>1956.87411911689</v>
          </cell>
          <cell r="L571">
            <v>3654.1145881263</v>
          </cell>
          <cell r="M571">
            <v>5540.64080193554</v>
          </cell>
          <cell r="N571">
            <v>7603.0867525739</v>
          </cell>
          <cell r="O571">
            <v>9860.8365042907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-2192.97107229322</v>
          </cell>
          <cell r="B572">
            <v>-6332.42033491357</v>
          </cell>
          <cell r="C572">
            <v>-7389.85560364762</v>
          </cell>
          <cell r="D572">
            <v>-6516.67401923646</v>
          </cell>
          <cell r="E572">
            <v>-5588.42205459355</v>
          </cell>
          <cell r="F572">
            <v>-4604.58532278386</v>
          </cell>
          <cell r="G572">
            <v>-3540.35482047402</v>
          </cell>
          <cell r="H572">
            <v>-2379.8112047133</v>
          </cell>
          <cell r="I572">
            <v>-1098.54555125688</v>
          </cell>
          <cell r="J572">
            <v>305.373507832324</v>
          </cell>
          <cell r="K572">
            <v>1843.21363633546</v>
          </cell>
          <cell r="L572">
            <v>3544.9462163373</v>
          </cell>
          <cell r="M572">
            <v>5423.2403914952</v>
          </cell>
          <cell r="N572">
            <v>7476.14493170764</v>
          </cell>
          <cell r="O572">
            <v>9722.43733603974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-2387.82720619108</v>
          </cell>
          <cell r="B573">
            <v>-7066.8301940782</v>
          </cell>
          <cell r="C573">
            <v>-8239.40837242377</v>
          </cell>
          <cell r="D573">
            <v>-7413.26509309365</v>
          </cell>
          <cell r="E573">
            <v>-6549.26904806738</v>
          </cell>
          <cell r="F573">
            <v>-5620.12402168716</v>
          </cell>
          <cell r="G573">
            <v>-4632.35267085821</v>
          </cell>
          <cell r="H573">
            <v>-3564.50857854335</v>
          </cell>
          <cell r="I573">
            <v>-2399.11856121803</v>
          </cell>
          <cell r="J573">
            <v>-1110.49083415344</v>
          </cell>
          <cell r="K573">
            <v>313.882807048982</v>
          </cell>
          <cell r="L573">
            <v>1897.01780878185</v>
          </cell>
          <cell r="M573">
            <v>3616.24140825922</v>
          </cell>
          <cell r="N573">
            <v>5502.29892550099</v>
          </cell>
          <cell r="O573">
            <v>7569.28790870503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-2359.61585235708</v>
          </cell>
          <cell r="B574">
            <v>-6972.85299810124</v>
          </cell>
          <cell r="C574">
            <v>-8154.57352409163</v>
          </cell>
          <cell r="D574">
            <v>-7323.0462408387</v>
          </cell>
          <cell r="E574">
            <v>-6435.48152105216</v>
          </cell>
          <cell r="F574">
            <v>-5493.97466012131</v>
          </cell>
          <cell r="G574">
            <v>-4499.65435865866</v>
          </cell>
          <cell r="H574">
            <v>-3428.71038080715</v>
          </cell>
          <cell r="I574">
            <v>-2250.09214270669</v>
          </cell>
          <cell r="J574">
            <v>-953.469385369375</v>
          </cell>
          <cell r="K574">
            <v>472.21581714661</v>
          </cell>
          <cell r="L574">
            <v>2038.60933432752</v>
          </cell>
          <cell r="M574">
            <v>3767.26531536006</v>
          </cell>
          <cell r="N574">
            <v>5670.62365961006</v>
          </cell>
          <cell r="O574">
            <v>7762.23859482212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-2420.25660226194</v>
          </cell>
          <cell r="B575">
            <v>-7208.55829838885</v>
          </cell>
          <cell r="C575">
            <v>-8434.40973963579</v>
          </cell>
          <cell r="D575">
            <v>-7638.41400298706</v>
          </cell>
          <cell r="E575">
            <v>-6795.10495797941</v>
          </cell>
          <cell r="F575">
            <v>-5901.75354087227</v>
          </cell>
          <cell r="G575">
            <v>-4939.56601727932</v>
          </cell>
          <cell r="H575">
            <v>-3899.04562449374</v>
          </cell>
          <cell r="I575">
            <v>-2760.71376192351</v>
          </cell>
          <cell r="J575">
            <v>-1495.16053341475</v>
          </cell>
          <cell r="K575">
            <v>-115.642547096598</v>
          </cell>
          <cell r="L575">
            <v>1404.78484547533</v>
          </cell>
          <cell r="M575">
            <v>3078.89413810585</v>
          </cell>
          <cell r="N575">
            <v>4918.60807312118</v>
          </cell>
          <cell r="O575">
            <v>6957.8562064843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-2297.09028355519</v>
          </cell>
          <cell r="B576">
            <v>-6729.6948392508</v>
          </cell>
          <cell r="C576">
            <v>-7859.11132606283</v>
          </cell>
          <cell r="D576">
            <v>-7019.28026073043</v>
          </cell>
          <cell r="E576">
            <v>-6115.23136261881</v>
          </cell>
          <cell r="F576">
            <v>-5144.85207034648</v>
          </cell>
          <cell r="G576">
            <v>-4120.92644305008</v>
          </cell>
          <cell r="H576">
            <v>-3011.78922831721</v>
          </cell>
          <cell r="I576">
            <v>-1786.99006546832</v>
          </cell>
          <cell r="J576">
            <v>-432.123772482266</v>
          </cell>
          <cell r="K576">
            <v>1064.83418837006</v>
          </cell>
          <cell r="L576">
            <v>2698.51722803663</v>
          </cell>
          <cell r="M576">
            <v>4485.91578659691</v>
          </cell>
          <cell r="N576">
            <v>6444.83174729377</v>
          </cell>
          <cell r="O576">
            <v>8599.16564118574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-2478.47389622025</v>
          </cell>
          <cell r="B577">
            <v>-7425.96542860552</v>
          </cell>
          <cell r="C577">
            <v>-8670.41172672955</v>
          </cell>
          <cell r="D577">
            <v>-7875.01960561545</v>
          </cell>
          <cell r="E577">
            <v>-7036.76577566632</v>
          </cell>
          <cell r="F577">
            <v>-6149.36311199964</v>
          </cell>
          <cell r="G577">
            <v>-5203.6643131281</v>
          </cell>
          <cell r="H577">
            <v>-4183.24611558429</v>
          </cell>
          <cell r="I577">
            <v>-3067.51095207479</v>
          </cell>
          <cell r="J577">
            <v>-1825.43217387944</v>
          </cell>
          <cell r="K577">
            <v>-465.21605324956</v>
          </cell>
          <cell r="L577">
            <v>1022.29256715026</v>
          </cell>
          <cell r="M577">
            <v>2645.56412004558</v>
          </cell>
          <cell r="N577">
            <v>4441.71064112411</v>
          </cell>
          <cell r="O577">
            <v>6421.41819873827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-2231.61551572931</v>
          </cell>
          <cell r="B578">
            <v>-6480.25255177555</v>
          </cell>
          <cell r="C578">
            <v>-7567.61311325373</v>
          </cell>
          <cell r="D578">
            <v>-6706.71602204396</v>
          </cell>
          <cell r="E578">
            <v>-5797.60071914013</v>
          </cell>
          <cell r="F578">
            <v>-4812.33491959659</v>
          </cell>
          <cell r="G578">
            <v>-3760.44646989407</v>
          </cell>
          <cell r="H578">
            <v>-2626.82200419391</v>
          </cell>
          <cell r="I578">
            <v>-1389.06940018824</v>
          </cell>
          <cell r="J578">
            <v>-21.5527966577985</v>
          </cell>
          <cell r="K578">
            <v>1492.18923139024</v>
          </cell>
          <cell r="L578">
            <v>3164.75160534487</v>
          </cell>
          <cell r="M578">
            <v>4994.63645557621</v>
          </cell>
          <cell r="N578">
            <v>7008.72816051832</v>
          </cell>
          <cell r="O578">
            <v>9210.53557425928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-2507.75011953506</v>
          </cell>
          <cell r="B579">
            <v>-7534.95442589593</v>
          </cell>
          <cell r="C579">
            <v>-8802.36022306735</v>
          </cell>
          <cell r="D579">
            <v>-8032.52057596651</v>
          </cell>
          <cell r="E579">
            <v>-7226.78757831136</v>
          </cell>
          <cell r="F579">
            <v>-6365.22761395668</v>
          </cell>
          <cell r="G579">
            <v>-5437.30603624219</v>
          </cell>
          <cell r="H579">
            <v>-4442.3962111317</v>
          </cell>
          <cell r="I579">
            <v>-3348.16091363494</v>
          </cell>
          <cell r="J579">
            <v>-2123.50229886857</v>
          </cell>
          <cell r="K579">
            <v>-788.658945799507</v>
          </cell>
          <cell r="L579">
            <v>680.014127175805</v>
          </cell>
          <cell r="M579">
            <v>2310.73645849761</v>
          </cell>
          <cell r="N579">
            <v>4088.41589234583</v>
          </cell>
          <cell r="O579">
            <v>6045.77861192649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-2116.7883305543</v>
          </cell>
          <cell r="B580">
            <v>-6044.39558010742</v>
          </cell>
          <cell r="C580">
            <v>-7077.91453161081</v>
          </cell>
          <cell r="D580">
            <v>-6182.3219194712</v>
          </cell>
          <cell r="E580">
            <v>-5224.2253877634</v>
          </cell>
          <cell r="F580">
            <v>-4202.18839270834</v>
          </cell>
          <cell r="G580">
            <v>-3094.39757726907</v>
          </cell>
          <cell r="H580">
            <v>-1890.63671700596</v>
          </cell>
          <cell r="I580">
            <v>-567.108019340233</v>
          </cell>
          <cell r="J580">
            <v>884.62183918077</v>
          </cell>
          <cell r="K580">
            <v>2487.49580508043</v>
          </cell>
          <cell r="L580">
            <v>4252.89444799905</v>
          </cell>
          <cell r="M580">
            <v>6179.56857744672</v>
          </cell>
          <cell r="N580">
            <v>8294.61849106</v>
          </cell>
          <cell r="O580">
            <v>10624.2715631631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-2291.11510420805</v>
          </cell>
          <cell r="B581">
            <v>-6707.33447511561</v>
          </cell>
          <cell r="C581">
            <v>-7831.07790032795</v>
          </cell>
          <cell r="D581">
            <v>-6985.60178903942</v>
          </cell>
          <cell r="E581">
            <v>-6093.52670913538</v>
          </cell>
          <cell r="F581">
            <v>-5125.2008574166</v>
          </cell>
          <cell r="G581">
            <v>-4072.83758790418</v>
          </cell>
          <cell r="H581">
            <v>-2941.98991644012</v>
          </cell>
          <cell r="I581">
            <v>-1714.23968387017</v>
          </cell>
          <cell r="J581">
            <v>-358.857507974477</v>
          </cell>
          <cell r="K581">
            <v>1129.33354689951</v>
          </cell>
          <cell r="L581">
            <v>2764.56274199595</v>
          </cell>
          <cell r="M581">
            <v>4553.10262152123</v>
          </cell>
          <cell r="N581">
            <v>6527.53449963035</v>
          </cell>
          <cell r="O581">
            <v>8718.25476862537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-2433.28959183249</v>
          </cell>
          <cell r="B582">
            <v>-7249.89791047303</v>
          </cell>
          <cell r="C582">
            <v>-8462.99635842201</v>
          </cell>
          <cell r="D582">
            <v>-7657.29383491862</v>
          </cell>
          <cell r="E582">
            <v>-6809.42507624899</v>
          </cell>
          <cell r="F582">
            <v>-5914.05065569689</v>
          </cell>
          <cell r="G582">
            <v>-4958.87134437017</v>
          </cell>
          <cell r="H582">
            <v>-3929.63180670831</v>
          </cell>
          <cell r="I582">
            <v>-2795.15585682077</v>
          </cell>
          <cell r="J582">
            <v>-1540.21871934158</v>
          </cell>
          <cell r="K582">
            <v>-166.495042297236</v>
          </cell>
          <cell r="L582">
            <v>1346.3160020002</v>
          </cell>
          <cell r="M582">
            <v>3003.12314891149</v>
          </cell>
          <cell r="N582">
            <v>4827.60228529646</v>
          </cell>
          <cell r="O582">
            <v>6848.56057252325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-2177.05050209417</v>
          </cell>
          <cell r="B583">
            <v>-6265.68315870839</v>
          </cell>
          <cell r="C583">
            <v>-7313.76282243463</v>
          </cell>
          <cell r="D583">
            <v>-6420.91880451891</v>
          </cell>
          <cell r="E583">
            <v>-5471.88358135272</v>
          </cell>
          <cell r="F583">
            <v>-4457.12661346946</v>
          </cell>
          <cell r="G583">
            <v>-3370.05672783973</v>
          </cell>
          <cell r="H583">
            <v>-2194.34078013632</v>
          </cell>
          <cell r="I583">
            <v>-916.656701675278</v>
          </cell>
          <cell r="J583">
            <v>496.770892222225</v>
          </cell>
          <cell r="K583">
            <v>2059.75700658425</v>
          </cell>
          <cell r="L583">
            <v>3770.17611363049</v>
          </cell>
          <cell r="M583">
            <v>5666.29432514313</v>
          </cell>
          <cell r="N583">
            <v>7744.88485180126</v>
          </cell>
          <cell r="O583">
            <v>10028.2028389042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-2359.93581839114</v>
          </cell>
          <cell r="B584">
            <v>-6974.10302715844</v>
          </cell>
          <cell r="C584">
            <v>-8145.26893823235</v>
          </cell>
          <cell r="D584">
            <v>-7312.34033007969</v>
          </cell>
          <cell r="E584">
            <v>-6428.97762811625</v>
          </cell>
          <cell r="F584">
            <v>-5488.39158992132</v>
          </cell>
          <cell r="G584">
            <v>-4496.14130242463</v>
          </cell>
          <cell r="H584">
            <v>-3419.61766588365</v>
          </cell>
          <cell r="I584">
            <v>-2243.9765065477</v>
          </cell>
          <cell r="J584">
            <v>-945.310636929557</v>
          </cell>
          <cell r="K584">
            <v>491.094119291853</v>
          </cell>
          <cell r="L584">
            <v>2071.54732394487</v>
          </cell>
          <cell r="M584">
            <v>3819.81298728772</v>
          </cell>
          <cell r="N584">
            <v>5735.3145454771</v>
          </cell>
          <cell r="O584">
            <v>7845.62893309587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-2175.90650545837</v>
          </cell>
          <cell r="B585">
            <v>-6259.32781902584</v>
          </cell>
          <cell r="C585">
            <v>-7314.87097974792</v>
          </cell>
          <cell r="D585">
            <v>-6430.72601826023</v>
          </cell>
          <cell r="E585">
            <v>-5483.53375654827</v>
          </cell>
          <cell r="F585">
            <v>-4486.65952688295</v>
          </cell>
          <cell r="G585">
            <v>-3420.64762169188</v>
          </cell>
          <cell r="H585">
            <v>-2252.04607703977</v>
          </cell>
          <cell r="I585">
            <v>-975.916543254823</v>
          </cell>
          <cell r="J585">
            <v>430.285381158248</v>
          </cell>
          <cell r="K585">
            <v>1981.39424064313</v>
          </cell>
          <cell r="L585">
            <v>3695.47153788759</v>
          </cell>
          <cell r="M585">
            <v>5577.23907923416</v>
          </cell>
          <cell r="N585">
            <v>7660.58595466052</v>
          </cell>
          <cell r="O585">
            <v>9934.38250260886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-2412.87371578063</v>
          </cell>
          <cell r="B586">
            <v>-7167.65830213294</v>
          </cell>
          <cell r="C586">
            <v>-8359.8595840492</v>
          </cell>
          <cell r="D586">
            <v>-7535.40049132389</v>
          </cell>
          <cell r="E586">
            <v>-6671.73179740284</v>
          </cell>
          <cell r="F586">
            <v>-5758.38894367677</v>
          </cell>
          <cell r="G586">
            <v>-4783.34232214769</v>
          </cell>
          <cell r="H586">
            <v>-3721.85931376032</v>
          </cell>
          <cell r="I586">
            <v>-2544.67850511628</v>
          </cell>
          <cell r="J586">
            <v>-1265.14873288264</v>
          </cell>
          <cell r="K586">
            <v>138.795289193176</v>
          </cell>
          <cell r="L586">
            <v>1688.88646267981</v>
          </cell>
          <cell r="M586">
            <v>3390.15834439214</v>
          </cell>
          <cell r="N586">
            <v>5268.61084903963</v>
          </cell>
          <cell r="O586">
            <v>7333.39127231909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-2159.47291489492</v>
          </cell>
          <cell r="B587">
            <v>-6207.00376221172</v>
          </cell>
          <cell r="C587">
            <v>-7249.35357119402</v>
          </cell>
          <cell r="D587">
            <v>-6354.83678232874</v>
          </cell>
          <cell r="E587">
            <v>-5416.27294079842</v>
          </cell>
          <cell r="F587">
            <v>-4412.44439048856</v>
          </cell>
          <cell r="G587">
            <v>-3328.99521524909</v>
          </cell>
          <cell r="H587">
            <v>-2147.30493892966</v>
          </cell>
          <cell r="I587">
            <v>-853.996972421918</v>
          </cell>
          <cell r="J587">
            <v>566.864025630607</v>
          </cell>
          <cell r="K587">
            <v>2124.53097993017</v>
          </cell>
          <cell r="L587">
            <v>3854.46979392074</v>
          </cell>
          <cell r="M587">
            <v>5772.91945657082</v>
          </cell>
          <cell r="N587">
            <v>7870.46192494429</v>
          </cell>
          <cell r="O587">
            <v>10172.8433254099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-2467.4571991697</v>
          </cell>
          <cell r="B588">
            <v>-7385.05399724624</v>
          </cell>
          <cell r="C588">
            <v>-8624.17211966758</v>
          </cell>
          <cell r="D588">
            <v>-7814.90092498475</v>
          </cell>
          <cell r="E588">
            <v>-6981.03380077901</v>
          </cell>
          <cell r="F588">
            <v>-6103.30276711463</v>
          </cell>
          <cell r="G588">
            <v>-5162.48437288349</v>
          </cell>
          <cell r="H588">
            <v>-4136.24716156156</v>
          </cell>
          <cell r="I588">
            <v>-3015.8579859013</v>
          </cell>
          <cell r="J588">
            <v>-1787.62865580938</v>
          </cell>
          <cell r="K588">
            <v>-426.886295512809</v>
          </cell>
          <cell r="L588">
            <v>1080.46919072856</v>
          </cell>
          <cell r="M588">
            <v>2742.14636365042</v>
          </cell>
          <cell r="N588">
            <v>4561.0222720572</v>
          </cell>
          <cell r="O588">
            <v>6572.31117749919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-2114.72926173084</v>
          </cell>
          <cell r="B589">
            <v>-6039.37085932025</v>
          </cell>
          <cell r="C589">
            <v>-7071.78948085268</v>
          </cell>
          <cell r="D589">
            <v>-6179.17474743211</v>
          </cell>
          <cell r="E589">
            <v>-5228.98483234926</v>
          </cell>
          <cell r="F589">
            <v>-4202.87473792615</v>
          </cell>
          <cell r="G589">
            <v>-3098.99704620795</v>
          </cell>
          <cell r="H589">
            <v>-1893.36276771096</v>
          </cell>
          <cell r="I589">
            <v>-579.285347214507</v>
          </cell>
          <cell r="J589">
            <v>879.437612506648</v>
          </cell>
          <cell r="K589">
            <v>2467.35384699753</v>
          </cell>
          <cell r="L589">
            <v>4215.31056707118</v>
          </cell>
          <cell r="M589">
            <v>6138.69566931834</v>
          </cell>
          <cell r="N589">
            <v>8258.28357199529</v>
          </cell>
          <cell r="O589">
            <v>10579.3927359958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-2430.22845782633</v>
          </cell>
          <cell r="B590">
            <v>-7238.90418138215</v>
          </cell>
          <cell r="C590">
            <v>-8448.33221479143</v>
          </cell>
          <cell r="D590">
            <v>-7640.23621372267</v>
          </cell>
          <cell r="E590">
            <v>-6783.93412658231</v>
          </cell>
          <cell r="F590">
            <v>-5871.28383633595</v>
          </cell>
          <cell r="G590">
            <v>-4901.00706876797</v>
          </cell>
          <cell r="H590">
            <v>-3845.60341846163</v>
          </cell>
          <cell r="I590">
            <v>-2688.929620615</v>
          </cell>
          <cell r="J590">
            <v>-1412.0107921481</v>
          </cell>
          <cell r="K590">
            <v>-8.90383859000355</v>
          </cell>
          <cell r="L590">
            <v>1524.68890853461</v>
          </cell>
          <cell r="M590">
            <v>3207.44178284797</v>
          </cell>
          <cell r="N590">
            <v>5062.13036022125</v>
          </cell>
          <cell r="O590">
            <v>7104.84409649884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-2214.92079966386</v>
          </cell>
          <cell r="B591">
            <v>-6418.11173274929</v>
          </cell>
          <cell r="C591">
            <v>-7504.91491876468</v>
          </cell>
          <cell r="D591">
            <v>-6636.74919224973</v>
          </cell>
          <cell r="E591">
            <v>-5722.01647472418</v>
          </cell>
          <cell r="F591">
            <v>-4756.19553550698</v>
          </cell>
          <cell r="G591">
            <v>-3711.6161464412</v>
          </cell>
          <cell r="H591">
            <v>-2569.82655588766</v>
          </cell>
          <cell r="I591">
            <v>-1308.52921297698</v>
          </cell>
          <cell r="J591">
            <v>77.1987893190821</v>
          </cell>
          <cell r="K591">
            <v>1594.94706486688</v>
          </cell>
          <cell r="L591">
            <v>3260.18054252614</v>
          </cell>
          <cell r="M591">
            <v>5088.65533612649</v>
          </cell>
          <cell r="N591">
            <v>7092.71604836579</v>
          </cell>
          <cell r="O591">
            <v>9318.93670198226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-2486.95809774182</v>
          </cell>
          <cell r="B592">
            <v>-7462.42934981847</v>
          </cell>
          <cell r="C592">
            <v>-8723.14273530263</v>
          </cell>
          <cell r="D592">
            <v>-7925.68390448806</v>
          </cell>
          <cell r="E592">
            <v>-7092.42798744403</v>
          </cell>
          <cell r="F592">
            <v>-6214.81924846572</v>
          </cell>
          <cell r="G592">
            <v>-5289.47110915261</v>
          </cell>
          <cell r="H592">
            <v>-4293.15508220107</v>
          </cell>
          <cell r="I592">
            <v>-3195.08427035903</v>
          </cell>
          <cell r="J592">
            <v>-1984.28140264954</v>
          </cell>
          <cell r="K592">
            <v>-644.838840438743</v>
          </cell>
          <cell r="L592">
            <v>827.163899874277</v>
          </cell>
          <cell r="M592">
            <v>2457.75509828505</v>
          </cell>
          <cell r="N592">
            <v>4249.90640216337</v>
          </cell>
          <cell r="O592">
            <v>6217.05968882033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-2519.99366825656</v>
          </cell>
          <cell r="B593">
            <v>-7584.51763357396</v>
          </cell>
          <cell r="C593">
            <v>-8856.80715595933</v>
          </cell>
          <cell r="D593">
            <v>-8085.20518907405</v>
          </cell>
          <cell r="E593">
            <v>-7269.976245359</v>
          </cell>
          <cell r="F593">
            <v>-6398.0047446356</v>
          </cell>
          <cell r="G593">
            <v>-5470.14663941614</v>
          </cell>
          <cell r="H593">
            <v>-4476.41507375042</v>
          </cell>
          <cell r="I593">
            <v>-3386.37714901431</v>
          </cell>
          <cell r="J593">
            <v>-2183.48349182833</v>
          </cell>
          <cell r="K593">
            <v>-846.621247394438</v>
          </cell>
          <cell r="L593">
            <v>627.915705573545</v>
          </cell>
          <cell r="M593">
            <v>2239.20604898005</v>
          </cell>
          <cell r="N593">
            <v>3999.43337637616</v>
          </cell>
          <cell r="O593">
            <v>5934.45000051611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-2124.41677258681</v>
          </cell>
          <cell r="B594">
            <v>-6069.77818897628</v>
          </cell>
          <cell r="C594">
            <v>-7083.82707316937</v>
          </cell>
          <cell r="D594">
            <v>-6154.99863771392</v>
          </cell>
          <cell r="E594">
            <v>-5189.9292542911</v>
          </cell>
          <cell r="F594">
            <v>-4167.31158689302</v>
          </cell>
          <cell r="G594">
            <v>-3060.73129248577</v>
          </cell>
          <cell r="H594">
            <v>-1859.24323002528</v>
          </cell>
          <cell r="I594">
            <v>-550.958175591543</v>
          </cell>
          <cell r="J594">
            <v>884.214286220274</v>
          </cell>
          <cell r="K594">
            <v>2480.36010289135</v>
          </cell>
          <cell r="L594">
            <v>4231.45368605116</v>
          </cell>
          <cell r="M594">
            <v>6164.09932932887</v>
          </cell>
          <cell r="N594">
            <v>8293.79867200884</v>
          </cell>
          <cell r="O594">
            <v>10624.8427826378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-2307.06649290553</v>
          </cell>
          <cell r="B595">
            <v>-6757.45034610004</v>
          </cell>
          <cell r="C595">
            <v>-7890.91181423804</v>
          </cell>
          <cell r="D595">
            <v>-7050.49320362582</v>
          </cell>
          <cell r="E595">
            <v>-6151.24743498666</v>
          </cell>
          <cell r="F595">
            <v>-5189.11199825145</v>
          </cell>
          <cell r="G595">
            <v>-4162.46552512667</v>
          </cell>
          <cell r="H595">
            <v>-3054.34132485763</v>
          </cell>
          <cell r="I595">
            <v>-1825.90900929378</v>
          </cell>
          <cell r="J595">
            <v>-469.817142872233</v>
          </cell>
          <cell r="K595">
            <v>1012.88984646577</v>
          </cell>
          <cell r="L595">
            <v>2641.59501361326</v>
          </cell>
          <cell r="M595">
            <v>4427.02737474714</v>
          </cell>
          <cell r="N595">
            <v>6379.1372891101</v>
          </cell>
          <cell r="O595">
            <v>8522.27249719782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-2491.07754829108</v>
          </cell>
          <cell r="B596">
            <v>-7473.53348564521</v>
          </cell>
          <cell r="C596">
            <v>-8733.15061189559</v>
          </cell>
          <cell r="D596">
            <v>-7939.59945720398</v>
          </cell>
          <cell r="E596">
            <v>-7099.91016104653</v>
          </cell>
          <cell r="F596">
            <v>-6212.54545627725</v>
          </cell>
          <cell r="G596">
            <v>-5273.35006035681</v>
          </cell>
          <cell r="H596">
            <v>-4253.53299449147</v>
          </cell>
          <cell r="I596">
            <v>-3137.08412257953</v>
          </cell>
          <cell r="J596">
            <v>-1908.48150135441</v>
          </cell>
          <cell r="K596">
            <v>-551.661382876832</v>
          </cell>
          <cell r="L596">
            <v>928.983659834112</v>
          </cell>
          <cell r="M596">
            <v>2564.87767231599</v>
          </cell>
          <cell r="N596">
            <v>4377.43499098847</v>
          </cell>
          <cell r="O596">
            <v>6352.8439975661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-2368.35172411952</v>
          </cell>
          <cell r="B597">
            <v>-6996.30813047092</v>
          </cell>
          <cell r="C597">
            <v>-8159.7795519312</v>
          </cell>
          <cell r="D597">
            <v>-7329.98687759907</v>
          </cell>
          <cell r="E597">
            <v>-6453.62990457431</v>
          </cell>
          <cell r="F597">
            <v>-5524.50834482434</v>
          </cell>
          <cell r="G597">
            <v>-4539.85796422671</v>
          </cell>
          <cell r="H597">
            <v>-3467.20565151859</v>
          </cell>
          <cell r="I597">
            <v>-2284.50178886564</v>
          </cell>
          <cell r="J597">
            <v>-989.008134829298</v>
          </cell>
          <cell r="K597">
            <v>431.822523887324</v>
          </cell>
          <cell r="L597">
            <v>1994.48677635431</v>
          </cell>
          <cell r="M597">
            <v>3715.40525316946</v>
          </cell>
          <cell r="N597">
            <v>5621.07862479896</v>
          </cell>
          <cell r="O597">
            <v>7706.11960850323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-2415.92009831952</v>
          </cell>
          <cell r="B598">
            <v>-7181.06899873471</v>
          </cell>
          <cell r="C598">
            <v>-8374.99758949757</v>
          </cell>
          <cell r="D598">
            <v>-7542.00786971012</v>
          </cell>
          <cell r="E598">
            <v>-6674.27973110568</v>
          </cell>
          <cell r="F598">
            <v>-5767.12063035804</v>
          </cell>
          <cell r="G598">
            <v>-4801.32723966182</v>
          </cell>
          <cell r="H598">
            <v>-3750.13986143916</v>
          </cell>
          <cell r="I598">
            <v>-2584.54981978046</v>
          </cell>
          <cell r="J598">
            <v>-1304.46077547013</v>
          </cell>
          <cell r="K598">
            <v>89.0881350069502</v>
          </cell>
          <cell r="L598">
            <v>1615.11512663298</v>
          </cell>
          <cell r="M598">
            <v>3312.55614063881</v>
          </cell>
          <cell r="N598">
            <v>5179.93628080634</v>
          </cell>
          <cell r="O598">
            <v>7238.79015102901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-2301.26221849237</v>
          </cell>
          <cell r="B599">
            <v>-6736.42647769599</v>
          </cell>
          <cell r="C599">
            <v>-7869.72612259751</v>
          </cell>
          <cell r="D599">
            <v>-7028.67233551426</v>
          </cell>
          <cell r="E599">
            <v>-6140.71736501271</v>
          </cell>
          <cell r="F599">
            <v>-5196.06858092742</v>
          </cell>
          <cell r="G599">
            <v>-4178.06992562698</v>
          </cell>
          <cell r="H599">
            <v>-3072.88179856711</v>
          </cell>
          <cell r="I599">
            <v>-1855.36854098677</v>
          </cell>
          <cell r="J599">
            <v>-513.090214630126</v>
          </cell>
          <cell r="K599">
            <v>960.106002064604</v>
          </cell>
          <cell r="L599">
            <v>2576.53153365572</v>
          </cell>
          <cell r="M599">
            <v>4362.12116164786</v>
          </cell>
          <cell r="N599">
            <v>6336.93243792645</v>
          </cell>
          <cell r="O599">
            <v>8512.3761673081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-2547.99399786846</v>
          </cell>
          <cell r="B600">
            <v>-7679.17933922943</v>
          </cell>
          <cell r="C600">
            <v>-8950.67534568254</v>
          </cell>
          <cell r="D600">
            <v>-8176.70240901599</v>
          </cell>
          <cell r="E600">
            <v>-7360.76978353546</v>
          </cell>
          <cell r="F600">
            <v>-6496.23113496943</v>
          </cell>
          <cell r="G600">
            <v>-5575.27496933244</v>
          </cell>
          <cell r="H600">
            <v>-4581.21713120538</v>
          </cell>
          <cell r="I600">
            <v>-3484.36463822952</v>
          </cell>
          <cell r="J600">
            <v>-2282.06471585683</v>
          </cell>
          <cell r="K600">
            <v>-962.931432586534</v>
          </cell>
          <cell r="L600">
            <v>487.870268123508</v>
          </cell>
          <cell r="M600">
            <v>2091.30619490706</v>
          </cell>
          <cell r="N600">
            <v>3871.08664623679</v>
          </cell>
          <cell r="O600">
            <v>5819.24989063625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-2293.89521886053</v>
          </cell>
          <cell r="B601">
            <v>-6726.99704431241</v>
          </cell>
          <cell r="C601">
            <v>-7864.29877949862</v>
          </cell>
          <cell r="D601">
            <v>-7023.61373522513</v>
          </cell>
          <cell r="E601">
            <v>-6136.88433318345</v>
          </cell>
          <cell r="F601">
            <v>-5191.7924286381</v>
          </cell>
          <cell r="G601">
            <v>-4160.53338474991</v>
          </cell>
          <cell r="H601">
            <v>-3039.79628964119</v>
          </cell>
          <cell r="I601">
            <v>-1822.50863221683</v>
          </cell>
          <cell r="J601">
            <v>-487.731011931376</v>
          </cell>
          <cell r="K601">
            <v>986.767719803957</v>
          </cell>
          <cell r="L601">
            <v>2603.16974902351</v>
          </cell>
          <cell r="M601">
            <v>4386.51269224394</v>
          </cell>
          <cell r="N601">
            <v>6349.12638723739</v>
          </cell>
          <cell r="O601">
            <v>8507.09299759449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-2284.66911058144</v>
          </cell>
          <cell r="B602">
            <v>-6683.17759021251</v>
          </cell>
          <cell r="C602">
            <v>-7796.47150801475</v>
          </cell>
          <cell r="D602">
            <v>-6938.76990343314</v>
          </cell>
          <cell r="E602">
            <v>-6042.86696411974</v>
          </cell>
          <cell r="F602">
            <v>-5068.39366232848</v>
          </cell>
          <cell r="G602">
            <v>-4027.21161688044</v>
          </cell>
          <cell r="H602">
            <v>-2917.105392718</v>
          </cell>
          <cell r="I602">
            <v>-1692.3705484554</v>
          </cell>
          <cell r="J602">
            <v>-325.558686917726</v>
          </cell>
          <cell r="K602">
            <v>1169.73454660565</v>
          </cell>
          <cell r="L602">
            <v>2816.24628623048</v>
          </cell>
          <cell r="M602">
            <v>4604.28153208313</v>
          </cell>
          <cell r="N602">
            <v>6567.39209568248</v>
          </cell>
          <cell r="O602">
            <v>8733.21958339201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-2134.83438105466</v>
          </cell>
          <cell r="B603">
            <v>-6116.67510534879</v>
          </cell>
          <cell r="C603">
            <v>-7156.62446190848</v>
          </cell>
          <cell r="D603">
            <v>-6253.99689293055</v>
          </cell>
          <cell r="E603">
            <v>-5304.54271256821</v>
          </cell>
          <cell r="F603">
            <v>-4294.18910117821</v>
          </cell>
          <cell r="G603">
            <v>-3215.40535234376</v>
          </cell>
          <cell r="H603">
            <v>-2040.51080826511</v>
          </cell>
          <cell r="I603">
            <v>-742.047886189268</v>
          </cell>
          <cell r="J603">
            <v>691.374067471683</v>
          </cell>
          <cell r="K603">
            <v>2267.98420281143</v>
          </cell>
          <cell r="L603">
            <v>4003.11603110864</v>
          </cell>
          <cell r="M603">
            <v>5894.33387015801</v>
          </cell>
          <cell r="N603">
            <v>7986.13682150425</v>
          </cell>
          <cell r="O603">
            <v>10289.6232017422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-2319.1248808555</v>
          </cell>
          <cell r="B604">
            <v>-6821.48294825584</v>
          </cell>
          <cell r="C604">
            <v>-7970.22378651842</v>
          </cell>
          <cell r="D604">
            <v>-7133.54588702606</v>
          </cell>
          <cell r="E604">
            <v>-6246.82611371637</v>
          </cell>
          <cell r="F604">
            <v>-5306.62743228839</v>
          </cell>
          <cell r="G604">
            <v>-4295.27326425821</v>
          </cell>
          <cell r="H604">
            <v>-3188.4244273525</v>
          </cell>
          <cell r="I604">
            <v>-1974.21026069252</v>
          </cell>
          <cell r="J604">
            <v>-642.894112710295</v>
          </cell>
          <cell r="K604">
            <v>816.882576973385</v>
          </cell>
          <cell r="L604">
            <v>2424.53568369812</v>
          </cell>
          <cell r="M604">
            <v>4198.19242199593</v>
          </cell>
          <cell r="N604">
            <v>6146.59822619841</v>
          </cell>
          <cell r="O604">
            <v>8285.27985125699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-2135.5314287929</v>
          </cell>
          <cell r="B605">
            <v>-6114.97905412987</v>
          </cell>
          <cell r="C605">
            <v>-7151.77680536055</v>
          </cell>
          <cell r="D605">
            <v>-6268.32521609103</v>
          </cell>
          <cell r="E605">
            <v>-5318.69028339439</v>
          </cell>
          <cell r="F605">
            <v>-4280.22815460405</v>
          </cell>
          <cell r="G605">
            <v>-3184.18304076628</v>
          </cell>
          <cell r="H605">
            <v>-2003.97839209463</v>
          </cell>
          <cell r="I605">
            <v>-714.620767774265</v>
          </cell>
          <cell r="J605">
            <v>722.089756364153</v>
          </cell>
          <cell r="K605">
            <v>2300.66905370729</v>
          </cell>
          <cell r="L605">
            <v>4038.80493098841</v>
          </cell>
          <cell r="M605">
            <v>5947.21552621537</v>
          </cell>
          <cell r="N605">
            <v>8040.22900858379</v>
          </cell>
          <cell r="O605">
            <v>10348.7417122239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-2384.45929907458</v>
          </cell>
          <cell r="B606">
            <v>-7058.68441229001</v>
          </cell>
          <cell r="C606">
            <v>-8247.41214944499</v>
          </cell>
          <cell r="D606">
            <v>-7433.07458757935</v>
          </cell>
          <cell r="E606">
            <v>-6564.81309271395</v>
          </cell>
          <cell r="F606">
            <v>-5653.70772203072</v>
          </cell>
          <cell r="G606">
            <v>-4672.51871146111</v>
          </cell>
          <cell r="H606">
            <v>-3603.48697039107</v>
          </cell>
          <cell r="I606">
            <v>-2427.9463246446</v>
          </cell>
          <cell r="J606">
            <v>-1129.10497915376</v>
          </cell>
          <cell r="K606">
            <v>287.140580182236</v>
          </cell>
          <cell r="L606">
            <v>1845.43458920454</v>
          </cell>
          <cell r="M606">
            <v>3556.1707191556</v>
          </cell>
          <cell r="N606">
            <v>5433.79287064147</v>
          </cell>
          <cell r="O606">
            <v>7496.72649700177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-2449.29531762022</v>
          </cell>
          <cell r="B607">
            <v>-7311.90794470183</v>
          </cell>
          <cell r="C607">
            <v>-8540.78853020838</v>
          </cell>
          <cell r="D607">
            <v>-7746.56603769177</v>
          </cell>
          <cell r="E607">
            <v>-6911.07032038323</v>
          </cell>
          <cell r="F607">
            <v>-6016.3012015888</v>
          </cell>
          <cell r="G607">
            <v>-5056.87329948382</v>
          </cell>
          <cell r="H607">
            <v>-4015.43615694764</v>
          </cell>
          <cell r="I607">
            <v>-2869.11488857979</v>
          </cell>
          <cell r="J607">
            <v>-1598.72325338897</v>
          </cell>
          <cell r="K607">
            <v>-214.156950444889</v>
          </cell>
          <cell r="L607">
            <v>1312.83101294616</v>
          </cell>
          <cell r="M607">
            <v>2977.95799727302</v>
          </cell>
          <cell r="N607">
            <v>4802.19929688245</v>
          </cell>
          <cell r="O607">
            <v>6810.68165264283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-2487.74772197353</v>
          </cell>
          <cell r="B608">
            <v>-7462.22944938759</v>
          </cell>
          <cell r="C608">
            <v>-8720.65397469805</v>
          </cell>
          <cell r="D608">
            <v>-7933.44860885441</v>
          </cell>
          <cell r="E608">
            <v>-7106.40763081041</v>
          </cell>
          <cell r="F608">
            <v>-6214.69209098442</v>
          </cell>
          <cell r="G608">
            <v>-5260.80746380312</v>
          </cell>
          <cell r="H608">
            <v>-4253.69711413319</v>
          </cell>
          <cell r="I608">
            <v>-3147.36318762684</v>
          </cell>
          <cell r="J608">
            <v>-1925.73044292273</v>
          </cell>
          <cell r="K608">
            <v>-589.261083569593</v>
          </cell>
          <cell r="L608">
            <v>868.637922057589</v>
          </cell>
          <cell r="M608">
            <v>2493.95201353201</v>
          </cell>
          <cell r="N608">
            <v>4301.0661312746</v>
          </cell>
          <cell r="O608">
            <v>6286.6346493653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-2120.62510518907</v>
          </cell>
          <cell r="B609">
            <v>-6057.77973096147</v>
          </cell>
          <cell r="C609">
            <v>-7082.16916432354</v>
          </cell>
          <cell r="D609">
            <v>-6182.82944101337</v>
          </cell>
          <cell r="E609">
            <v>-5223.80561269058</v>
          </cell>
          <cell r="F609">
            <v>-4199.80483822926</v>
          </cell>
          <cell r="G609">
            <v>-3099.09234937789</v>
          </cell>
          <cell r="H609">
            <v>-1891.49564604548</v>
          </cell>
          <cell r="I609">
            <v>-575.508654409623</v>
          </cell>
          <cell r="J609">
            <v>888.753664987281</v>
          </cell>
          <cell r="K609">
            <v>2485.02029050168</v>
          </cell>
          <cell r="L609">
            <v>4241.60469961414</v>
          </cell>
          <cell r="M609">
            <v>6178.90523394354</v>
          </cell>
          <cell r="N609">
            <v>8314.19353516841</v>
          </cell>
          <cell r="O609">
            <v>10665.1665555347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-2210.92864868195</v>
          </cell>
          <cell r="B610">
            <v>-6402.08946011516</v>
          </cell>
          <cell r="C610">
            <v>-7471.61578201297</v>
          </cell>
          <cell r="D610">
            <v>-6582.42908048595</v>
          </cell>
          <cell r="E610">
            <v>-5643.55443691621</v>
          </cell>
          <cell r="F610">
            <v>-4648.19517006692</v>
          </cell>
          <cell r="G610">
            <v>-3578.89521753521</v>
          </cell>
          <cell r="H610">
            <v>-2421.66337058873</v>
          </cell>
          <cell r="I610">
            <v>-1145.19065253837</v>
          </cell>
          <cell r="J610">
            <v>246.863247301359</v>
          </cell>
          <cell r="K610">
            <v>1775.81800642558</v>
          </cell>
          <cell r="L610">
            <v>3464.3490364247</v>
          </cell>
          <cell r="M610">
            <v>5323.30255571667</v>
          </cell>
          <cell r="N610">
            <v>7358.02461180661</v>
          </cell>
          <cell r="O610">
            <v>9604.80314829999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-2292.40565923292</v>
          </cell>
          <cell r="B611">
            <v>-6700.20129507799</v>
          </cell>
          <cell r="C611">
            <v>-7807.0432331975</v>
          </cell>
          <cell r="D611">
            <v>-6939.3221552583</v>
          </cell>
          <cell r="E611">
            <v>-6030.11219682774</v>
          </cell>
          <cell r="F611">
            <v>-5062.4731126959</v>
          </cell>
          <cell r="G611">
            <v>-4043.10461508727</v>
          </cell>
          <cell r="H611">
            <v>-2933.0637514608</v>
          </cell>
          <cell r="I611">
            <v>-1704.67097705611</v>
          </cell>
          <cell r="J611">
            <v>-350.970953605172</v>
          </cell>
          <cell r="K611">
            <v>1127.1818281547</v>
          </cell>
          <cell r="L611">
            <v>2746.53085214635</v>
          </cell>
          <cell r="M611">
            <v>4546.57033145804</v>
          </cell>
          <cell r="N611">
            <v>6518.40664175754</v>
          </cell>
          <cell r="O611">
            <v>8693.89499254703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-2393.11201734414</v>
          </cell>
          <cell r="B612">
            <v>-7095.5235344621</v>
          </cell>
          <cell r="C612">
            <v>-8273.69737996587</v>
          </cell>
          <cell r="D612">
            <v>-7453.72719525766</v>
          </cell>
          <cell r="E612">
            <v>-6586.18833936741</v>
          </cell>
          <cell r="F612">
            <v>-5669.11794461381</v>
          </cell>
          <cell r="G612">
            <v>-4691.5284259549</v>
          </cell>
          <cell r="H612">
            <v>-3626.66769070886</v>
          </cell>
          <cell r="I612">
            <v>-2475.03588970634</v>
          </cell>
          <cell r="J612">
            <v>-1204.1089376403</v>
          </cell>
          <cell r="K612">
            <v>197.514110624108</v>
          </cell>
          <cell r="L612">
            <v>1739.91075745871</v>
          </cell>
          <cell r="M612">
            <v>3439.45150798502</v>
          </cell>
          <cell r="N612">
            <v>5320.9769445782</v>
          </cell>
          <cell r="O612">
            <v>7384.54102687065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-2289.39019459964</v>
          </cell>
          <cell r="B613">
            <v>-6684.9068817029</v>
          </cell>
          <cell r="C613">
            <v>-7805.01789094969</v>
          </cell>
          <cell r="D613">
            <v>-6959.22916599681</v>
          </cell>
          <cell r="E613">
            <v>-6047.89618300184</v>
          </cell>
          <cell r="F613">
            <v>-5072.10746951875</v>
          </cell>
          <cell r="G613">
            <v>-4033.28724313799</v>
          </cell>
          <cell r="H613">
            <v>-2900.44265156334</v>
          </cell>
          <cell r="I613">
            <v>-1662.0179575268</v>
          </cell>
          <cell r="J613">
            <v>-307.032740044576</v>
          </cell>
          <cell r="K613">
            <v>1179.97234046506</v>
          </cell>
          <cell r="L613">
            <v>2821.13028302893</v>
          </cell>
          <cell r="M613">
            <v>4634.75494239057</v>
          </cell>
          <cell r="N613">
            <v>6615.67735395802</v>
          </cell>
          <cell r="O613">
            <v>8798.98230065915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-2210.78212736527</v>
          </cell>
          <cell r="B614">
            <v>-6403.93340943998</v>
          </cell>
          <cell r="C614">
            <v>-7491.08255287605</v>
          </cell>
          <cell r="D614">
            <v>-6618.83676460147</v>
          </cell>
          <cell r="E614">
            <v>-5701.70349366396</v>
          </cell>
          <cell r="F614">
            <v>-4720.34005438178</v>
          </cell>
          <cell r="G614">
            <v>-3669.25331966603</v>
          </cell>
          <cell r="H614">
            <v>-2506.5929118639</v>
          </cell>
          <cell r="I614">
            <v>-1224.24414789526</v>
          </cell>
          <cell r="J614">
            <v>174.75044310277</v>
          </cell>
          <cell r="K614">
            <v>1703.04777878608</v>
          </cell>
          <cell r="L614">
            <v>3396.07282924023</v>
          </cell>
          <cell r="M614">
            <v>5258.99019337448</v>
          </cell>
          <cell r="N614">
            <v>7311.03041862011</v>
          </cell>
          <cell r="O614">
            <v>9560.79764596582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-2411.89065479573</v>
          </cell>
          <cell r="B615">
            <v>-7177.52655437745</v>
          </cell>
          <cell r="C615">
            <v>-8386.92935560018</v>
          </cell>
          <cell r="D615">
            <v>-7572.14229837417</v>
          </cell>
          <cell r="E615">
            <v>-6719.09714880639</v>
          </cell>
          <cell r="F615">
            <v>-5822.48266962433</v>
          </cell>
          <cell r="G615">
            <v>-4859.51484736091</v>
          </cell>
          <cell r="H615">
            <v>-3805.61911948097</v>
          </cell>
          <cell r="I615">
            <v>-2666.5676495095</v>
          </cell>
          <cell r="J615">
            <v>-1409.38615028677</v>
          </cell>
          <cell r="K615">
            <v>-22.0642884746281</v>
          </cell>
          <cell r="L615">
            <v>1514.32426453126</v>
          </cell>
          <cell r="M615">
            <v>3193.47710931767</v>
          </cell>
          <cell r="N615">
            <v>5026.84361947032</v>
          </cell>
          <cell r="O615">
            <v>7042.07847087718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-2087.83090299896</v>
          </cell>
          <cell r="B616">
            <v>-5923.01937069503</v>
          </cell>
          <cell r="C616">
            <v>-6918.58253856388</v>
          </cell>
          <cell r="D616">
            <v>-6004.1407794528</v>
          </cell>
          <cell r="E616">
            <v>-5022.50166410331</v>
          </cell>
          <cell r="F616">
            <v>-3978.7246935267</v>
          </cell>
          <cell r="G616">
            <v>-2869.79300955517</v>
          </cell>
          <cell r="H616">
            <v>-1673.9319549974</v>
          </cell>
          <cell r="I616">
            <v>-347.681926206538</v>
          </cell>
          <cell r="J616">
            <v>1124.4789817945</v>
          </cell>
          <cell r="K616">
            <v>2747.85413521635</v>
          </cell>
          <cell r="L616">
            <v>4521.33133933524</v>
          </cell>
          <cell r="M616">
            <v>6463.78622013926</v>
          </cell>
          <cell r="N616">
            <v>8598.46608192156</v>
          </cell>
          <cell r="O616">
            <v>10945.4516575902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-2379.54207679961</v>
          </cell>
          <cell r="B617">
            <v>-7040.33729201443</v>
          </cell>
          <cell r="C617">
            <v>-8215.18106135998</v>
          </cell>
          <cell r="D617">
            <v>-7382.65071460943</v>
          </cell>
          <cell r="E617">
            <v>-6510.78061327265</v>
          </cell>
          <cell r="F617">
            <v>-5588.55539083931</v>
          </cell>
          <cell r="G617">
            <v>-4588.16723044642</v>
          </cell>
          <cell r="H617">
            <v>-3507.66382578389</v>
          </cell>
          <cell r="I617">
            <v>-2340.64428925462</v>
          </cell>
          <cell r="J617">
            <v>-1057.84968082795</v>
          </cell>
          <cell r="K617">
            <v>353.788213144592</v>
          </cell>
          <cell r="L617">
            <v>1908.9741254922</v>
          </cell>
          <cell r="M617">
            <v>3631.86032443677</v>
          </cell>
          <cell r="N617">
            <v>5535.83718718361</v>
          </cell>
          <cell r="O617">
            <v>7621.88428470855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-2310.90367763477</v>
          </cell>
          <cell r="B618">
            <v>-6789.04563089586</v>
          </cell>
          <cell r="C618">
            <v>-7942.29924123556</v>
          </cell>
          <cell r="D618">
            <v>-7097.20886008372</v>
          </cell>
          <cell r="E618">
            <v>-6188.81483688921</v>
          </cell>
          <cell r="F618">
            <v>-5228.75291764571</v>
          </cell>
          <cell r="G618">
            <v>-4206.32786481636</v>
          </cell>
          <cell r="H618">
            <v>-3088.1185859221</v>
          </cell>
          <cell r="I618">
            <v>-1865.50425310434</v>
          </cell>
          <cell r="J618">
            <v>-525.903771074897</v>
          </cell>
          <cell r="K618">
            <v>943.13963262627</v>
          </cell>
          <cell r="L618">
            <v>2572.20298989102</v>
          </cell>
          <cell r="M618">
            <v>4359.96286397386</v>
          </cell>
          <cell r="N618">
            <v>6319.83092958148</v>
          </cell>
          <cell r="O618">
            <v>8487.82547161727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-2456.89784664442</v>
          </cell>
          <cell r="B619">
            <v>-7342.88419162658</v>
          </cell>
          <cell r="C619">
            <v>-8573.02409198911</v>
          </cell>
          <cell r="D619">
            <v>-7773.7792344354</v>
          </cell>
          <cell r="E619">
            <v>-6927.12909684047</v>
          </cell>
          <cell r="F619">
            <v>-6022.32793457972</v>
          </cell>
          <cell r="G619">
            <v>-5060.39411380511</v>
          </cell>
          <cell r="H619">
            <v>-4016.69013213873</v>
          </cell>
          <cell r="I619">
            <v>-2886.51216303171</v>
          </cell>
          <cell r="J619">
            <v>-1630.75488095503</v>
          </cell>
          <cell r="K619">
            <v>-254.000883533124</v>
          </cell>
          <cell r="L619">
            <v>1259.55170885102</v>
          </cell>
          <cell r="M619">
            <v>2922.46677225572</v>
          </cell>
          <cell r="N619">
            <v>4759.3767903591</v>
          </cell>
          <cell r="O619">
            <v>6767.99834936616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-2362.06166088268</v>
          </cell>
          <cell r="B620">
            <v>-6977.40468185626</v>
          </cell>
          <cell r="C620">
            <v>-8152.10552568668</v>
          </cell>
          <cell r="D620">
            <v>-7313.39006400057</v>
          </cell>
          <cell r="E620">
            <v>-6427.26269144788</v>
          </cell>
          <cell r="F620">
            <v>-5490.93828177135</v>
          </cell>
          <cell r="G620">
            <v>-4486.29594963586</v>
          </cell>
          <cell r="H620">
            <v>-3385.05615504562</v>
          </cell>
          <cell r="I620">
            <v>-2188.1779499224</v>
          </cell>
          <cell r="J620">
            <v>-880.355690143053</v>
          </cell>
          <cell r="K620">
            <v>556.841046174292</v>
          </cell>
          <cell r="L620">
            <v>2138.62042238363</v>
          </cell>
          <cell r="M620">
            <v>3885.57143048724</v>
          </cell>
          <cell r="N620">
            <v>5800.24981599792</v>
          </cell>
          <cell r="O620">
            <v>7899.06827859462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-2286.93004170949</v>
          </cell>
          <cell r="B621">
            <v>-6687.70830304237</v>
          </cell>
          <cell r="C621">
            <v>-7811.13503312429</v>
          </cell>
          <cell r="D621">
            <v>-6961.06833677703</v>
          </cell>
          <cell r="E621">
            <v>-6055.06476548831</v>
          </cell>
          <cell r="F621">
            <v>-5100.91044109582</v>
          </cell>
          <cell r="G621">
            <v>-4077.83208257071</v>
          </cell>
          <cell r="H621">
            <v>-2961.45447212662</v>
          </cell>
          <cell r="I621">
            <v>-1749.60290791343</v>
          </cell>
          <cell r="J621">
            <v>-401.935463579682</v>
          </cell>
          <cell r="K621">
            <v>1074.04350766436</v>
          </cell>
          <cell r="L621">
            <v>2693.07441443574</v>
          </cell>
          <cell r="M621">
            <v>4481.37828184272</v>
          </cell>
          <cell r="N621">
            <v>6454.26100431677</v>
          </cell>
          <cell r="O621">
            <v>8635.68841219482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-2536.37886400158</v>
          </cell>
          <cell r="B622">
            <v>-7654.53207259975</v>
          </cell>
          <cell r="C622">
            <v>-8950.48887840819</v>
          </cell>
          <cell r="D622">
            <v>-8178.76624184941</v>
          </cell>
          <cell r="E622">
            <v>-7364.01371357875</v>
          </cell>
          <cell r="F622">
            <v>-6517.26973240618</v>
          </cell>
          <cell r="G622">
            <v>-5612.18453650889</v>
          </cell>
          <cell r="H622">
            <v>-4620.67045947991</v>
          </cell>
          <cell r="I622">
            <v>-3528.05043050777</v>
          </cell>
          <cell r="J622">
            <v>-2323.84959344125</v>
          </cell>
          <cell r="K622">
            <v>-1003.3758789836</v>
          </cell>
          <cell r="L622">
            <v>443.145161445083</v>
          </cell>
          <cell r="M622">
            <v>2038.97513641218</v>
          </cell>
          <cell r="N622">
            <v>3805.53421193986</v>
          </cell>
          <cell r="O622">
            <v>5760.49992131423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-2505.85534003087</v>
          </cell>
          <cell r="B623">
            <v>-7530.32730768467</v>
          </cell>
          <cell r="C623">
            <v>-8794.49687795142</v>
          </cell>
          <cell r="D623">
            <v>-8005.91305630523</v>
          </cell>
          <cell r="E623">
            <v>-7181.98712042516</v>
          </cell>
          <cell r="F623">
            <v>-6306.88362487473</v>
          </cell>
          <cell r="G623">
            <v>-5367.15445380355</v>
          </cell>
          <cell r="H623">
            <v>-4353.18311080153</v>
          </cell>
          <cell r="I623">
            <v>-3236.49916581481</v>
          </cell>
          <cell r="J623">
            <v>-2019.72744357427</v>
          </cell>
          <cell r="K623">
            <v>-683.100827024718</v>
          </cell>
          <cell r="L623">
            <v>793.05829936284</v>
          </cell>
          <cell r="M623">
            <v>2430.95074250819</v>
          </cell>
          <cell r="N623">
            <v>4225.76026332637</v>
          </cell>
          <cell r="O623">
            <v>6213.74911133639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-2272.47185164679</v>
          </cell>
          <cell r="B624">
            <v>-6631.17133744241</v>
          </cell>
          <cell r="C624">
            <v>-7747.2302507174</v>
          </cell>
          <cell r="D624">
            <v>-6887.94307045485</v>
          </cell>
          <cell r="E624">
            <v>-5974.36908244541</v>
          </cell>
          <cell r="F624">
            <v>-4998.87190079492</v>
          </cell>
          <cell r="G624">
            <v>-3959.00813386521</v>
          </cell>
          <cell r="H624">
            <v>-2820.75365019329</v>
          </cell>
          <cell r="I624">
            <v>-1574.64146764324</v>
          </cell>
          <cell r="J624">
            <v>-196.593440865611</v>
          </cell>
          <cell r="K624">
            <v>1303.4230013213</v>
          </cell>
          <cell r="L624">
            <v>2949.3928835029</v>
          </cell>
          <cell r="M624">
            <v>4756.06128590335</v>
          </cell>
          <cell r="N624">
            <v>6754.94439946956</v>
          </cell>
          <cell r="O624">
            <v>8948.72262388117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-2176.57075181288</v>
          </cell>
          <cell r="B625">
            <v>-6262.73947171095</v>
          </cell>
          <cell r="C625">
            <v>-7317.56778888342</v>
          </cell>
          <cell r="D625">
            <v>-6424.01526569079</v>
          </cell>
          <cell r="E625">
            <v>-5478.96893569875</v>
          </cell>
          <cell r="F625">
            <v>-4456.30594637461</v>
          </cell>
          <cell r="G625">
            <v>-3361.29867898291</v>
          </cell>
          <cell r="H625">
            <v>-2157.98007768021</v>
          </cell>
          <cell r="I625">
            <v>-853.174165815378</v>
          </cell>
          <cell r="J625">
            <v>569.451345996176</v>
          </cell>
          <cell r="K625">
            <v>2128.93678718675</v>
          </cell>
          <cell r="L625">
            <v>3844.62167975982</v>
          </cell>
          <cell r="M625">
            <v>5746.55755512026</v>
          </cell>
          <cell r="N625">
            <v>7846.65612250743</v>
          </cell>
          <cell r="O625">
            <v>10153.4868119977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-2117.54683306943</v>
          </cell>
          <cell r="B626">
            <v>-6045.90224094446</v>
          </cell>
          <cell r="C626">
            <v>-7072.81892213461</v>
          </cell>
          <cell r="D626">
            <v>-6166.38945752463</v>
          </cell>
          <cell r="E626">
            <v>-5195.7511505643</v>
          </cell>
          <cell r="F626">
            <v>-4153.4195422833</v>
          </cell>
          <cell r="G626">
            <v>-3031.28937691861</v>
          </cell>
          <cell r="H626">
            <v>-1815.10600066613</v>
          </cell>
          <cell r="I626">
            <v>-499.047213011467</v>
          </cell>
          <cell r="J626">
            <v>951.579207582776</v>
          </cell>
          <cell r="K626">
            <v>2550.74449309531</v>
          </cell>
          <cell r="L626">
            <v>4308.8668203457</v>
          </cell>
          <cell r="M626">
            <v>6245.0413153954</v>
          </cell>
          <cell r="N626">
            <v>8384.30260703578</v>
          </cell>
          <cell r="O626">
            <v>10731.0257382082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-2290.51276655753</v>
          </cell>
          <cell r="B627">
            <v>-6702.23891984846</v>
          </cell>
          <cell r="C627">
            <v>-7826.3497094197</v>
          </cell>
          <cell r="D627">
            <v>-6970.25401990495</v>
          </cell>
          <cell r="E627">
            <v>-6057.12255333776</v>
          </cell>
          <cell r="F627">
            <v>-5093.01185270725</v>
          </cell>
          <cell r="G627">
            <v>-4071.86661872168</v>
          </cell>
          <cell r="H627">
            <v>-2958.21602153825</v>
          </cell>
          <cell r="I627">
            <v>-1728.83296437793</v>
          </cell>
          <cell r="J627">
            <v>-366.59251323638</v>
          </cell>
          <cell r="K627">
            <v>1137.62226104809</v>
          </cell>
          <cell r="L627">
            <v>2779.54065428478</v>
          </cell>
          <cell r="M627">
            <v>4576.46182215303</v>
          </cell>
          <cell r="N627">
            <v>6556.62289177475</v>
          </cell>
          <cell r="O627">
            <v>8741.81005753957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-2417.84278537468</v>
          </cell>
          <cell r="B628">
            <v>-7200.37078366719</v>
          </cell>
          <cell r="C628">
            <v>-8410.87583793754</v>
          </cell>
          <cell r="D628">
            <v>-7604.9406801745</v>
          </cell>
          <cell r="E628">
            <v>-6754.52913835385</v>
          </cell>
          <cell r="F628">
            <v>-5861.18949505213</v>
          </cell>
          <cell r="G628">
            <v>-4904.36545413454</v>
          </cell>
          <cell r="H628">
            <v>-3868.08667542382</v>
          </cell>
          <cell r="I628">
            <v>-2721.96666510637</v>
          </cell>
          <cell r="J628">
            <v>-1452.17623537849</v>
          </cell>
          <cell r="K628">
            <v>-57.0415399416773</v>
          </cell>
          <cell r="L628">
            <v>1470.47795620806</v>
          </cell>
          <cell r="M628">
            <v>3144.99557351785</v>
          </cell>
          <cell r="N628">
            <v>4989.51043252415</v>
          </cell>
          <cell r="O628">
            <v>7029.79740314417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-2552.83004606622</v>
          </cell>
          <cell r="B629">
            <v>-7697.95689483995</v>
          </cell>
          <cell r="C629">
            <v>-8964.76100214787</v>
          </cell>
          <cell r="D629">
            <v>-8183.51561169213</v>
          </cell>
          <cell r="E629">
            <v>-7374.38888685856</v>
          </cell>
          <cell r="F629">
            <v>-6516.05078589613</v>
          </cell>
          <cell r="G629">
            <v>-5596.58114733542</v>
          </cell>
          <cell r="H629">
            <v>-4602.93867134256</v>
          </cell>
          <cell r="I629">
            <v>-3507.91758491926</v>
          </cell>
          <cell r="J629">
            <v>-2319.65783762754</v>
          </cell>
          <cell r="K629">
            <v>-1007.59594071773</v>
          </cell>
          <cell r="L629">
            <v>422.765872165793</v>
          </cell>
          <cell r="M629">
            <v>2003.05330150808</v>
          </cell>
          <cell r="N629">
            <v>3752.31756664309</v>
          </cell>
          <cell r="O629">
            <v>5681.52647058737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-2336.77236043055</v>
          </cell>
          <cell r="B630">
            <v>-6877.96689800139</v>
          </cell>
          <cell r="C630">
            <v>-8023.05699646561</v>
          </cell>
          <cell r="D630">
            <v>-7181.7446867963</v>
          </cell>
          <cell r="E630">
            <v>-6285.09529730949</v>
          </cell>
          <cell r="F630">
            <v>-5343.8159035177</v>
          </cell>
          <cell r="G630">
            <v>-4345.77593474546</v>
          </cell>
          <cell r="H630">
            <v>-3241.871808365</v>
          </cell>
          <cell r="I630">
            <v>-2027.87182249957</v>
          </cell>
          <cell r="J630">
            <v>-706.851041888342</v>
          </cell>
          <cell r="K630">
            <v>738.817666940678</v>
          </cell>
          <cell r="L630">
            <v>2346.63647267398</v>
          </cell>
          <cell r="M630">
            <v>4103.94273416355</v>
          </cell>
          <cell r="N630">
            <v>6036.34290324792</v>
          </cell>
          <cell r="O630">
            <v>8163.46170838327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-2511.49196401853</v>
          </cell>
          <cell r="B631">
            <v>-7546.75436205619</v>
          </cell>
          <cell r="C631">
            <v>-8815.48464086228</v>
          </cell>
          <cell r="D631">
            <v>-8037.80274980551</v>
          </cell>
          <cell r="E631">
            <v>-7205.13189186373</v>
          </cell>
          <cell r="F631">
            <v>-6314.03598503383</v>
          </cell>
          <cell r="G631">
            <v>-5372.93798844503</v>
          </cell>
          <cell r="H631">
            <v>-4367.28806990672</v>
          </cell>
          <cell r="I631">
            <v>-3275.29933284651</v>
          </cell>
          <cell r="J631">
            <v>-2072.17401461444</v>
          </cell>
          <cell r="K631">
            <v>-751.738459087306</v>
          </cell>
          <cell r="L631">
            <v>700.957915620694</v>
          </cell>
          <cell r="M631">
            <v>2292.18865001651</v>
          </cell>
          <cell r="N631">
            <v>4065.6561932041</v>
          </cell>
          <cell r="O631">
            <v>6019.76221498597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-2407.89743580719</v>
          </cell>
          <cell r="B632">
            <v>-7158.94134426048</v>
          </cell>
          <cell r="C632">
            <v>-8358.50227940722</v>
          </cell>
          <cell r="D632">
            <v>-7543.39475782394</v>
          </cell>
          <cell r="E632">
            <v>-6680.80396264235</v>
          </cell>
          <cell r="F632">
            <v>-5774.88916923226</v>
          </cell>
          <cell r="G632">
            <v>-4804.29277453002</v>
          </cell>
          <cell r="H632">
            <v>-3759.39773106243</v>
          </cell>
          <cell r="I632">
            <v>-2608.62030420276</v>
          </cell>
          <cell r="J632">
            <v>-1328.94602795128</v>
          </cell>
          <cell r="K632">
            <v>68.1480752031032</v>
          </cell>
          <cell r="L632">
            <v>1598.16269968244</v>
          </cell>
          <cell r="M632">
            <v>3282.72496137626</v>
          </cell>
          <cell r="N632">
            <v>5150.90479751865</v>
          </cell>
          <cell r="O632">
            <v>7218.57085844841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-2408.47674948902</v>
          </cell>
          <cell r="B633">
            <v>-7146.26607794679</v>
          </cell>
          <cell r="C633">
            <v>-8340.51947050082</v>
          </cell>
          <cell r="D633">
            <v>-7525.73280441902</v>
          </cell>
          <cell r="E633">
            <v>-6667.80271051965</v>
          </cell>
          <cell r="F633">
            <v>-5768.19383147895</v>
          </cell>
          <cell r="G633">
            <v>-4797.43250345625</v>
          </cell>
          <cell r="H633">
            <v>-3727.04214144594</v>
          </cell>
          <cell r="I633">
            <v>-2570.33636987632</v>
          </cell>
          <cell r="J633">
            <v>-1290.51019083543</v>
          </cell>
          <cell r="K633">
            <v>113.468908675597</v>
          </cell>
          <cell r="L633">
            <v>1658.73783739406</v>
          </cell>
          <cell r="M633">
            <v>3359.80604346215</v>
          </cell>
          <cell r="N633">
            <v>5220.29293173891</v>
          </cell>
          <cell r="O633">
            <v>7290.00018935845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-2412.62299633435</v>
          </cell>
          <cell r="B634">
            <v>-7168.49112424001</v>
          </cell>
          <cell r="C634">
            <v>-8357.65428587844</v>
          </cell>
          <cell r="D634">
            <v>-7540.62097653266</v>
          </cell>
          <cell r="E634">
            <v>-6672.16477800355</v>
          </cell>
          <cell r="F634">
            <v>-5751.63481959681</v>
          </cell>
          <cell r="G634">
            <v>-4785.32297281246</v>
          </cell>
          <cell r="H634">
            <v>-3737.71506015041</v>
          </cell>
          <cell r="I634">
            <v>-2572.90846562658</v>
          </cell>
          <cell r="J634">
            <v>-1306.76770673193</v>
          </cell>
          <cell r="K634">
            <v>89.2101659237528</v>
          </cell>
          <cell r="L634">
            <v>1635.69035314237</v>
          </cell>
          <cell r="M634">
            <v>3330.89188405161</v>
          </cell>
          <cell r="N634">
            <v>5188.11332113635</v>
          </cell>
          <cell r="O634">
            <v>7235.27061813882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-2195.89149231764</v>
          </cell>
          <cell r="B635">
            <v>-6342.01552337779</v>
          </cell>
          <cell r="C635">
            <v>-7418.79892224922</v>
          </cell>
          <cell r="D635">
            <v>-6549.58971495665</v>
          </cell>
          <cell r="E635">
            <v>-5620.90164431874</v>
          </cell>
          <cell r="F635">
            <v>-4618.76927737976</v>
          </cell>
          <cell r="G635">
            <v>-3556.24106872457</v>
          </cell>
          <cell r="H635">
            <v>-2414.13141432315</v>
          </cell>
          <cell r="I635">
            <v>-1146.36803532809</v>
          </cell>
          <cell r="J635">
            <v>262.696977809186</v>
          </cell>
          <cell r="K635">
            <v>1803.61527292452</v>
          </cell>
          <cell r="L635">
            <v>3500.32842469951</v>
          </cell>
          <cell r="M635">
            <v>5356.67799228479</v>
          </cell>
          <cell r="N635">
            <v>7417.25276047981</v>
          </cell>
          <cell r="O635">
            <v>9674.70419452503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-2286.40723355276</v>
          </cell>
          <cell r="B636">
            <v>-6688.328640384</v>
          </cell>
          <cell r="C636">
            <v>-7812.11238959875</v>
          </cell>
          <cell r="D636">
            <v>-6955.77943909016</v>
          </cell>
          <cell r="E636">
            <v>-6052.68936965541</v>
          </cell>
          <cell r="F636">
            <v>-5097.71056350491</v>
          </cell>
          <cell r="G636">
            <v>-4068.28796096306</v>
          </cell>
          <cell r="H636">
            <v>-2955.31835131995</v>
          </cell>
          <cell r="I636">
            <v>-1743.81550261451</v>
          </cell>
          <cell r="J636">
            <v>-414.146825081607</v>
          </cell>
          <cell r="K636">
            <v>1065.88790903441</v>
          </cell>
          <cell r="L636">
            <v>2689.86534622954</v>
          </cell>
          <cell r="M636">
            <v>4466.02197880527</v>
          </cell>
          <cell r="N636">
            <v>6433.6341904596</v>
          </cell>
          <cell r="O636">
            <v>8599.33917132314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-2380.88213805519</v>
          </cell>
          <cell r="B637">
            <v>-7041.9595208054</v>
          </cell>
          <cell r="C637">
            <v>-8231.53327265889</v>
          </cell>
          <cell r="D637">
            <v>-7420.27291746151</v>
          </cell>
          <cell r="E637">
            <v>-6553.24091388667</v>
          </cell>
          <cell r="F637">
            <v>-5635.74960009864</v>
          </cell>
          <cell r="G637">
            <v>-4654.92831483509</v>
          </cell>
          <cell r="H637">
            <v>-3590.8680602464</v>
          </cell>
          <cell r="I637">
            <v>-2416.07130053245</v>
          </cell>
          <cell r="J637">
            <v>-1124.01300306329</v>
          </cell>
          <cell r="K637">
            <v>287.234057761475</v>
          </cell>
          <cell r="L637">
            <v>1838.44359921055</v>
          </cell>
          <cell r="M637">
            <v>3551.93289797389</v>
          </cell>
          <cell r="N637">
            <v>5448.19072842221</v>
          </cell>
          <cell r="O637">
            <v>7537.23657302688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-2121.96776114433</v>
          </cell>
          <cell r="B638">
            <v>-6047.96116849189</v>
          </cell>
          <cell r="C638">
            <v>-7068.72654726064</v>
          </cell>
          <cell r="D638">
            <v>-6177.18266817098</v>
          </cell>
          <cell r="E638">
            <v>-5220.96695276679</v>
          </cell>
          <cell r="F638">
            <v>-4198.29371533887</v>
          </cell>
          <cell r="G638">
            <v>-3100.00825313029</v>
          </cell>
          <cell r="H638">
            <v>-1920.21411331086</v>
          </cell>
          <cell r="I638">
            <v>-630.824203435267</v>
          </cell>
          <cell r="J638">
            <v>808.651725049311</v>
          </cell>
          <cell r="K638">
            <v>2393.50054125384</v>
          </cell>
          <cell r="L638">
            <v>4139.56591035531</v>
          </cell>
          <cell r="M638">
            <v>6063.63707274566</v>
          </cell>
          <cell r="N638">
            <v>8194.03931306843</v>
          </cell>
          <cell r="O638">
            <v>10528.8854293496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-2529.60012913619</v>
          </cell>
          <cell r="B639">
            <v>-7619.30516864916</v>
          </cell>
          <cell r="C639">
            <v>-8898.4309597319</v>
          </cell>
          <cell r="D639">
            <v>-8136.05843968617</v>
          </cell>
          <cell r="E639">
            <v>-7329.88334044758</v>
          </cell>
          <cell r="F639">
            <v>-6465.32164962145</v>
          </cell>
          <cell r="G639">
            <v>-5545.34344079691</v>
          </cell>
          <cell r="H639">
            <v>-4561.26360942489</v>
          </cell>
          <cell r="I639">
            <v>-3480.4618965097</v>
          </cell>
          <cell r="J639">
            <v>-2286.10524400125</v>
          </cell>
          <cell r="K639">
            <v>-975.009125476462</v>
          </cell>
          <cell r="L639">
            <v>468.131850709069</v>
          </cell>
          <cell r="M639">
            <v>2066.17461275559</v>
          </cell>
          <cell r="N639">
            <v>3813.94092313309</v>
          </cell>
          <cell r="O639">
            <v>5747.4915238753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-2287.80991553643</v>
          </cell>
          <cell r="B640">
            <v>-6694.11867558765</v>
          </cell>
          <cell r="C640">
            <v>-7834.47850040586</v>
          </cell>
          <cell r="D640">
            <v>-6988.96424534007</v>
          </cell>
          <cell r="E640">
            <v>-6098.62053283265</v>
          </cell>
          <cell r="F640">
            <v>-5138.30920889622</v>
          </cell>
          <cell r="G640">
            <v>-4101.72562093328</v>
          </cell>
          <cell r="H640">
            <v>-2978.13946498772</v>
          </cell>
          <cell r="I640">
            <v>-1753.81948709453</v>
          </cell>
          <cell r="J640">
            <v>-403.081972661624</v>
          </cell>
          <cell r="K640">
            <v>1081.51569638518</v>
          </cell>
          <cell r="L640">
            <v>2713.04524153073</v>
          </cell>
          <cell r="M640">
            <v>4502.72216157271</v>
          </cell>
          <cell r="N640">
            <v>6481.44774782498</v>
          </cell>
          <cell r="O640">
            <v>8651.50819287366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-2467.63951397831</v>
          </cell>
          <cell r="B641">
            <v>-7383.90307271871</v>
          </cell>
          <cell r="C641">
            <v>-8619.61099848758</v>
          </cell>
          <cell r="D641">
            <v>-7834.75276758667</v>
          </cell>
          <cell r="E641">
            <v>-6999.66777004309</v>
          </cell>
          <cell r="F641">
            <v>-6113.00106251129</v>
          </cell>
          <cell r="G641">
            <v>-5171.71940713135</v>
          </cell>
          <cell r="H641">
            <v>-4162.40828156717</v>
          </cell>
          <cell r="I641">
            <v>-3054.81174778927</v>
          </cell>
          <cell r="J641">
            <v>-1812.49869418176</v>
          </cell>
          <cell r="K641">
            <v>-457.290470021017</v>
          </cell>
          <cell r="L641">
            <v>1030.0079282996</v>
          </cell>
          <cell r="M641">
            <v>2673.97044278879</v>
          </cell>
          <cell r="N641">
            <v>4491.42719937678</v>
          </cell>
          <cell r="O641">
            <v>6494.74948542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-2490.15657297761</v>
          </cell>
          <cell r="B642">
            <v>-7468.67707373694</v>
          </cell>
          <cell r="C642">
            <v>-8720.46715576042</v>
          </cell>
          <cell r="D642">
            <v>-7932.60391576737</v>
          </cell>
          <cell r="E642">
            <v>-7108.81337055746</v>
          </cell>
          <cell r="F642">
            <v>-6229.16416548432</v>
          </cell>
          <cell r="G642">
            <v>-5299.58534640756</v>
          </cell>
          <cell r="H642">
            <v>-4288.62938726708</v>
          </cell>
          <cell r="I642">
            <v>-3174.76128489799</v>
          </cell>
          <cell r="J642">
            <v>-1937.47614612996</v>
          </cell>
          <cell r="K642">
            <v>-577.972373425722</v>
          </cell>
          <cell r="L642">
            <v>907.054510391697</v>
          </cell>
          <cell r="M642">
            <v>2551.24526187653</v>
          </cell>
          <cell r="N642">
            <v>4363.30456241673</v>
          </cell>
          <cell r="O642">
            <v>6353.81749459504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-2257.75519720658</v>
          </cell>
          <cell r="B643">
            <v>-6576.95068284392</v>
          </cell>
          <cell r="C643">
            <v>-7677.96158752008</v>
          </cell>
          <cell r="D643">
            <v>-6797.35500065887</v>
          </cell>
          <cell r="E643">
            <v>-5867.94623171699</v>
          </cell>
          <cell r="F643">
            <v>-4892.12014309863</v>
          </cell>
          <cell r="G643">
            <v>-3851.58974085205</v>
          </cell>
          <cell r="H643">
            <v>-2725.22396596777</v>
          </cell>
          <cell r="I643">
            <v>-1485.06959640294</v>
          </cell>
          <cell r="J643">
            <v>-115.245288821294</v>
          </cell>
          <cell r="K643">
            <v>1402.92045219513</v>
          </cell>
          <cell r="L643">
            <v>3072.09235408763</v>
          </cell>
          <cell r="M643">
            <v>4898.94182435171</v>
          </cell>
          <cell r="N643">
            <v>6912.81796452114</v>
          </cell>
          <cell r="O643">
            <v>9124.11584497723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-2238.28745892718</v>
          </cell>
          <cell r="B644">
            <v>-6497.35115378598</v>
          </cell>
          <cell r="C644">
            <v>-7577.09215445241</v>
          </cell>
          <cell r="D644">
            <v>-6705.98457014618</v>
          </cell>
          <cell r="E644">
            <v>-5794.65242289748</v>
          </cell>
          <cell r="F644">
            <v>-4810.16632241677</v>
          </cell>
          <cell r="G644">
            <v>-3755.34152994772</v>
          </cell>
          <cell r="H644">
            <v>-2605.85915472605</v>
          </cell>
          <cell r="I644">
            <v>-1348.39257390943</v>
          </cell>
          <cell r="J644">
            <v>17.2882223332485</v>
          </cell>
          <cell r="K644">
            <v>1532.50473515936</v>
          </cell>
          <cell r="L644">
            <v>3206.47813341887</v>
          </cell>
          <cell r="M644">
            <v>5033.64975075343</v>
          </cell>
          <cell r="N644">
            <v>7049.95978706511</v>
          </cell>
          <cell r="O644">
            <v>9283.29969836621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-2185.99069380271</v>
          </cell>
          <cell r="B645">
            <v>-6288.28516287315</v>
          </cell>
          <cell r="C645">
            <v>-7340.5993512072</v>
          </cell>
          <cell r="D645">
            <v>-6450.83276901246</v>
          </cell>
          <cell r="E645">
            <v>-5511.36600858426</v>
          </cell>
          <cell r="F645">
            <v>-4516.57878565046</v>
          </cell>
          <cell r="G645">
            <v>-3440.84911599405</v>
          </cell>
          <cell r="H645">
            <v>-2266.85277321708</v>
          </cell>
          <cell r="I645">
            <v>-989.983106349856</v>
          </cell>
          <cell r="J645">
            <v>432.057759458241</v>
          </cell>
          <cell r="K645">
            <v>1982.16646666936</v>
          </cell>
          <cell r="L645">
            <v>3684.17204623814</v>
          </cell>
          <cell r="M645">
            <v>5555.62293881727</v>
          </cell>
          <cell r="N645">
            <v>7615.56006810679</v>
          </cell>
          <cell r="O645">
            <v>9897.01354860112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-2496.46320325161</v>
          </cell>
          <cell r="B646">
            <v>-7499.14187530809</v>
          </cell>
          <cell r="C646">
            <v>-8764.70785507828</v>
          </cell>
          <cell r="D646">
            <v>-7991.97238318242</v>
          </cell>
          <cell r="E646">
            <v>-7176.58131117516</v>
          </cell>
          <cell r="F646">
            <v>-6321.05819160707</v>
          </cell>
          <cell r="G646">
            <v>-5408.48282583155</v>
          </cell>
          <cell r="H646">
            <v>-4396.87735717814</v>
          </cell>
          <cell r="I646">
            <v>-3297.77463359594</v>
          </cell>
          <cell r="J646">
            <v>-2085.10893289818</v>
          </cell>
          <cell r="K646">
            <v>-758.164187512369</v>
          </cell>
          <cell r="L646">
            <v>707.526632166167</v>
          </cell>
          <cell r="M646">
            <v>2309.92166001931</v>
          </cell>
          <cell r="N646">
            <v>4072.7023798314</v>
          </cell>
          <cell r="O646">
            <v>6005.13428765614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-2095.67083017938</v>
          </cell>
          <cell r="B647">
            <v>-5945.08921836079</v>
          </cell>
          <cell r="C647">
            <v>-6949.13486169227</v>
          </cell>
          <cell r="D647">
            <v>-6042.92104076131</v>
          </cell>
          <cell r="E647">
            <v>-5076.22524487878</v>
          </cell>
          <cell r="F647">
            <v>-4047.99651202831</v>
          </cell>
          <cell r="G647">
            <v>-2949.19224091656</v>
          </cell>
          <cell r="H647">
            <v>-1744.27902543638</v>
          </cell>
          <cell r="I647">
            <v>-427.33390524095</v>
          </cell>
          <cell r="J647">
            <v>1036.08601308521</v>
          </cell>
          <cell r="K647">
            <v>2645.48784985371</v>
          </cell>
          <cell r="L647">
            <v>4411.42489457714</v>
          </cell>
          <cell r="M647">
            <v>6346.70639773</v>
          </cell>
          <cell r="N647">
            <v>8483.63224039619</v>
          </cell>
          <cell r="O647">
            <v>10833.6210698218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-2158.72184042727</v>
          </cell>
          <cell r="B648">
            <v>-6190.1579491719</v>
          </cell>
          <cell r="C648">
            <v>-7243.10766382831</v>
          </cell>
          <cell r="D648">
            <v>-6364.35855906034</v>
          </cell>
          <cell r="E648">
            <v>-5427.54842484949</v>
          </cell>
          <cell r="F648">
            <v>-4424.997133491</v>
          </cell>
          <cell r="G648">
            <v>-3345.16852501091</v>
          </cell>
          <cell r="H648">
            <v>-2150.1896941013</v>
          </cell>
          <cell r="I648">
            <v>-854.538370931235</v>
          </cell>
          <cell r="J648">
            <v>558.789557984327</v>
          </cell>
          <cell r="K648">
            <v>2113.99156981892</v>
          </cell>
          <cell r="L648">
            <v>3824.52197845097</v>
          </cell>
          <cell r="M648">
            <v>5707.81922612822</v>
          </cell>
          <cell r="N648">
            <v>7792.51546515674</v>
          </cell>
          <cell r="O648">
            <v>10073.0161166365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-2501.46650534307</v>
          </cell>
          <cell r="B649">
            <v>-7503.08462260387</v>
          </cell>
          <cell r="C649">
            <v>-8756.9666777643</v>
          </cell>
          <cell r="D649">
            <v>-7951.94146549769</v>
          </cell>
          <cell r="E649">
            <v>-7116.7322685734</v>
          </cell>
          <cell r="F649">
            <v>-6236.41955237069</v>
          </cell>
          <cell r="G649">
            <v>-5295.97638138895</v>
          </cell>
          <cell r="H649">
            <v>-4267.37666766431</v>
          </cell>
          <cell r="I649">
            <v>-3144.58238859748</v>
          </cell>
          <cell r="J649">
            <v>-1913.02069830531</v>
          </cell>
          <cell r="K649">
            <v>-564.04768298374</v>
          </cell>
          <cell r="L649">
            <v>937.19504963359</v>
          </cell>
          <cell r="M649">
            <v>2584.63029943662</v>
          </cell>
          <cell r="N649">
            <v>4395.18870892109</v>
          </cell>
          <cell r="O649">
            <v>6380.86399607231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-2406.34619095698</v>
          </cell>
          <cell r="B650">
            <v>-7153.34133318567</v>
          </cell>
          <cell r="C650">
            <v>-8333.92389393711</v>
          </cell>
          <cell r="D650">
            <v>-7511.03672304422</v>
          </cell>
          <cell r="E650">
            <v>-6652.64428355682</v>
          </cell>
          <cell r="F650">
            <v>-5736.24230542214</v>
          </cell>
          <cell r="G650">
            <v>-4766.51502664347</v>
          </cell>
          <cell r="H650">
            <v>-3702.18681747446</v>
          </cell>
          <cell r="I650">
            <v>-2543.65898849761</v>
          </cell>
          <cell r="J650">
            <v>-1273.3999985195</v>
          </cell>
          <cell r="K650">
            <v>133.651184374695</v>
          </cell>
          <cell r="L650">
            <v>1675.85612516105</v>
          </cell>
          <cell r="M650">
            <v>3373.35880213923</v>
          </cell>
          <cell r="N650">
            <v>5229.07232180752</v>
          </cell>
          <cell r="O650">
            <v>7306.40250290062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-2389.35150990758</v>
          </cell>
          <cell r="B651">
            <v>-7079.908781338</v>
          </cell>
          <cell r="C651">
            <v>-8273.18736326865</v>
          </cell>
          <cell r="D651">
            <v>-7457.58924086301</v>
          </cell>
          <cell r="E651">
            <v>-6607.28390850988</v>
          </cell>
          <cell r="F651">
            <v>-5706.4792392722</v>
          </cell>
          <cell r="G651">
            <v>-4728.46657847998</v>
          </cell>
          <cell r="H651">
            <v>-3664.12696773886</v>
          </cell>
          <cell r="I651">
            <v>-2501.29742661716</v>
          </cell>
          <cell r="J651">
            <v>-1209.69109493622</v>
          </cell>
          <cell r="K651">
            <v>185.44222307331</v>
          </cell>
          <cell r="L651">
            <v>1711.3811934784</v>
          </cell>
          <cell r="M651">
            <v>3401.11913735464</v>
          </cell>
          <cell r="N651">
            <v>5274.86581956198</v>
          </cell>
          <cell r="O651">
            <v>7331.399613073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-2278.4425614879</v>
          </cell>
          <cell r="B652">
            <v>-6660.41178902323</v>
          </cell>
          <cell r="C652">
            <v>-7788.50215092197</v>
          </cell>
          <cell r="D652">
            <v>-6943.03839318343</v>
          </cell>
          <cell r="E652">
            <v>-6032.0642939797</v>
          </cell>
          <cell r="F652">
            <v>-5062.18284210124</v>
          </cell>
          <cell r="G652">
            <v>-4031.13253255088</v>
          </cell>
          <cell r="H652">
            <v>-2918.5201638353</v>
          </cell>
          <cell r="I652">
            <v>-1697.96906758853</v>
          </cell>
          <cell r="J652">
            <v>-362.84276343406</v>
          </cell>
          <cell r="K652">
            <v>1116.03370486066</v>
          </cell>
          <cell r="L652">
            <v>2750.12367421566</v>
          </cell>
          <cell r="M652">
            <v>4536.98133125214</v>
          </cell>
          <cell r="N652">
            <v>6510.27705073997</v>
          </cell>
          <cell r="O652">
            <v>8676.98731958083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-2316.07198848145</v>
          </cell>
          <cell r="B653">
            <v>-6795.83370652999</v>
          </cell>
          <cell r="C653">
            <v>-7947.14296594679</v>
          </cell>
          <cell r="D653">
            <v>-7120.96714689779</v>
          </cell>
          <cell r="E653">
            <v>-6233.60723066492</v>
          </cell>
          <cell r="F653">
            <v>-5290.64528030777</v>
          </cell>
          <cell r="G653">
            <v>-4276.54201142057</v>
          </cell>
          <cell r="H653">
            <v>-3175.82572714936</v>
          </cell>
          <cell r="I653">
            <v>-1975.85739842808</v>
          </cell>
          <cell r="J653">
            <v>-650.639823103232</v>
          </cell>
          <cell r="K653">
            <v>794.602958913379</v>
          </cell>
          <cell r="L653">
            <v>2397.07939276583</v>
          </cell>
          <cell r="M653">
            <v>4159.22782243964</v>
          </cell>
          <cell r="N653">
            <v>6103.50145812008</v>
          </cell>
          <cell r="O653">
            <v>8227.11020358598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-2266.08605402606</v>
          </cell>
          <cell r="B654">
            <v>-6610.26488987115</v>
          </cell>
          <cell r="C654">
            <v>-7705.05014029719</v>
          </cell>
          <cell r="D654">
            <v>-6823.1211590835</v>
          </cell>
          <cell r="E654">
            <v>-5905.78682324042</v>
          </cell>
          <cell r="F654">
            <v>-4934.94843433992</v>
          </cell>
          <cell r="G654">
            <v>-3893.06818907226</v>
          </cell>
          <cell r="H654">
            <v>-2770.72610113172</v>
          </cell>
          <cell r="I654">
            <v>-1530.78060294051</v>
          </cell>
          <cell r="J654">
            <v>-151.887700840669</v>
          </cell>
          <cell r="K654">
            <v>1356.86674243942</v>
          </cell>
          <cell r="L654">
            <v>3027.74077664702</v>
          </cell>
          <cell r="M654">
            <v>4856.75872405336</v>
          </cell>
          <cell r="N654">
            <v>6868.26035438675</v>
          </cell>
          <cell r="O654">
            <v>9070.08497767983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-2116.62990815582</v>
          </cell>
          <cell r="B655">
            <v>-6034.08210795191</v>
          </cell>
          <cell r="C655">
            <v>-7047.60474457459</v>
          </cell>
          <cell r="D655">
            <v>-6141.01666749861</v>
          </cell>
          <cell r="E655">
            <v>-5177.20053878705</v>
          </cell>
          <cell r="F655">
            <v>-4146.98529841963</v>
          </cell>
          <cell r="G655">
            <v>-3049.46315519828</v>
          </cell>
          <cell r="H655">
            <v>-1856.96675828591</v>
          </cell>
          <cell r="I655">
            <v>-543.96349906484</v>
          </cell>
          <cell r="J655">
            <v>904.689492031017</v>
          </cell>
          <cell r="K655">
            <v>2505.47683800396</v>
          </cell>
          <cell r="L655">
            <v>4266.77309129194</v>
          </cell>
          <cell r="M655">
            <v>6185.60669186624</v>
          </cell>
          <cell r="N655">
            <v>8296.56211716213</v>
          </cell>
          <cell r="O655">
            <v>10629.5549966852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-2480.32792987069</v>
          </cell>
          <cell r="B656">
            <v>-7427.76380999066</v>
          </cell>
          <cell r="C656">
            <v>-8680.87215093851</v>
          </cell>
          <cell r="D656">
            <v>-7896.19672544098</v>
          </cell>
          <cell r="E656">
            <v>-7069.39447069262</v>
          </cell>
          <cell r="F656">
            <v>-6192.81003626795</v>
          </cell>
          <cell r="G656">
            <v>-5255.69455862258</v>
          </cell>
          <cell r="H656">
            <v>-4232.86907806589</v>
          </cell>
          <cell r="I656">
            <v>-3106.81669745236</v>
          </cell>
          <cell r="J656">
            <v>-1877.92583997366</v>
          </cell>
          <cell r="K656">
            <v>-524.89691672344</v>
          </cell>
          <cell r="L656">
            <v>964.649100858035</v>
          </cell>
          <cell r="M656">
            <v>2598.43464628397</v>
          </cell>
          <cell r="N656">
            <v>4389.81366972189</v>
          </cell>
          <cell r="O656">
            <v>6358.87583650936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-2175.00039046781</v>
          </cell>
          <cell r="B657">
            <v>-6265.61799728374</v>
          </cell>
          <cell r="C657">
            <v>-7314.74646940518</v>
          </cell>
          <cell r="D657">
            <v>-6423.43039095592</v>
          </cell>
          <cell r="E657">
            <v>-5480.73492798723</v>
          </cell>
          <cell r="F657">
            <v>-4466.47873639576</v>
          </cell>
          <cell r="G657">
            <v>-3391.02367990484</v>
          </cell>
          <cell r="H657">
            <v>-2222.24327177271</v>
          </cell>
          <cell r="I657">
            <v>-921.652943860932</v>
          </cell>
          <cell r="J657">
            <v>508.749449645471</v>
          </cell>
          <cell r="K657">
            <v>2080.64661194619</v>
          </cell>
          <cell r="L657">
            <v>3805.46696406865</v>
          </cell>
          <cell r="M657">
            <v>5694.5977997399</v>
          </cell>
          <cell r="N657">
            <v>7773.12334781554</v>
          </cell>
          <cell r="O657">
            <v>10064.1550516555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-2409.79745754311</v>
          </cell>
          <cell r="B658">
            <v>-7153.61366371406</v>
          </cell>
          <cell r="C658">
            <v>-8349.1944671392</v>
          </cell>
          <cell r="D658">
            <v>-7528.15986026243</v>
          </cell>
          <cell r="E658">
            <v>-6662.57867655657</v>
          </cell>
          <cell r="F658">
            <v>-5741.38732611392</v>
          </cell>
          <cell r="G658">
            <v>-4758.96553919469</v>
          </cell>
          <cell r="H658">
            <v>-3697.55747310313</v>
          </cell>
          <cell r="I658">
            <v>-2536.17984025833</v>
          </cell>
          <cell r="J658">
            <v>-1262.34256674524</v>
          </cell>
          <cell r="K658">
            <v>145.331219368787</v>
          </cell>
          <cell r="L658">
            <v>1682.29710922142</v>
          </cell>
          <cell r="M658">
            <v>3375.44281885235</v>
          </cell>
          <cell r="N658">
            <v>5246.17349334911</v>
          </cell>
          <cell r="O658">
            <v>7312.42902020207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-2379.13128872269</v>
          </cell>
          <cell r="B659">
            <v>-7049.61557134951</v>
          </cell>
          <cell r="C659">
            <v>-8236.98731462998</v>
          </cell>
          <cell r="D659">
            <v>-7403.9747432698</v>
          </cell>
          <cell r="E659">
            <v>-6526.81162888116</v>
          </cell>
          <cell r="F659">
            <v>-5587.88062237661</v>
          </cell>
          <cell r="G659">
            <v>-4571.16632955368</v>
          </cell>
          <cell r="H659">
            <v>-3481.73119120839</v>
          </cell>
          <cell r="I659">
            <v>-2289.4279223781</v>
          </cell>
          <cell r="J659">
            <v>-973.196178956384</v>
          </cell>
          <cell r="K659">
            <v>460.481648057451</v>
          </cell>
          <cell r="L659">
            <v>2045.87287650709</v>
          </cell>
          <cell r="M659">
            <v>3792.72145094075</v>
          </cell>
          <cell r="N659">
            <v>5711.3385302156</v>
          </cell>
          <cell r="O659">
            <v>7824.52154244881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-2095.96121524713</v>
          </cell>
          <cell r="B660">
            <v>-5965.11374675608</v>
          </cell>
          <cell r="C660">
            <v>-6983.55485845417</v>
          </cell>
          <cell r="D660">
            <v>-6092.48343697147</v>
          </cell>
          <cell r="E660">
            <v>-5139.99720265203</v>
          </cell>
          <cell r="F660">
            <v>-4100.45094014461</v>
          </cell>
          <cell r="G660">
            <v>-2985.1841751789</v>
          </cell>
          <cell r="H660">
            <v>-1793.11258658769</v>
          </cell>
          <cell r="I660">
            <v>-486.048550844344</v>
          </cell>
          <cell r="J660">
            <v>959.063386458201</v>
          </cell>
          <cell r="K660">
            <v>2563.69924934248</v>
          </cell>
          <cell r="L660">
            <v>4316.73851022705</v>
          </cell>
          <cell r="M660">
            <v>6239.99344822165</v>
          </cell>
          <cell r="N660">
            <v>8359.42190876891</v>
          </cell>
          <cell r="O660">
            <v>10706.3323596488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-2221.32216166264</v>
          </cell>
          <cell r="B661">
            <v>-6439.51999664226</v>
          </cell>
          <cell r="C661">
            <v>-7522.75612153136</v>
          </cell>
          <cell r="D661">
            <v>-6648.39044523051</v>
          </cell>
          <cell r="E661">
            <v>-5722.63403985553</v>
          </cell>
          <cell r="F661">
            <v>-4737.13316978574</v>
          </cell>
          <cell r="G661">
            <v>-3688.98281859809</v>
          </cell>
          <cell r="H661">
            <v>-2540.00665856849</v>
          </cell>
          <cell r="I661">
            <v>-1283.50853538003</v>
          </cell>
          <cell r="J661">
            <v>100.236959673788</v>
          </cell>
          <cell r="K661">
            <v>1624.37343538445</v>
          </cell>
          <cell r="L661">
            <v>3298.33850611966</v>
          </cell>
          <cell r="M661">
            <v>5147.46341914146</v>
          </cell>
          <cell r="N661">
            <v>7186.78032662138</v>
          </cell>
          <cell r="O661">
            <v>9434.98501283164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-2547.61809314055</v>
          </cell>
          <cell r="B662">
            <v>-7687.71230899948</v>
          </cell>
          <cell r="C662">
            <v>-8966.34192846686</v>
          </cell>
          <cell r="D662">
            <v>-8194.05711696093</v>
          </cell>
          <cell r="E662">
            <v>-7367.34258481358</v>
          </cell>
          <cell r="F662">
            <v>-6492.6788296721</v>
          </cell>
          <cell r="G662">
            <v>-5578.16486399484</v>
          </cell>
          <cell r="H662">
            <v>-4596.23457751743</v>
          </cell>
          <cell r="I662">
            <v>-3519.21479261435</v>
          </cell>
          <cell r="J662">
            <v>-2317.84321548031</v>
          </cell>
          <cell r="K662">
            <v>-992.366612950992</v>
          </cell>
          <cell r="L662">
            <v>454.362691346023</v>
          </cell>
          <cell r="M662">
            <v>2049.50943487267</v>
          </cell>
          <cell r="N662">
            <v>3801.2430656494</v>
          </cell>
          <cell r="O662">
            <v>5726.78180277979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-2411.04207676331</v>
          </cell>
          <cell r="B663">
            <v>-7152.26408726603</v>
          </cell>
          <cell r="C663">
            <v>-8346.79908467809</v>
          </cell>
          <cell r="D663">
            <v>-7522.91459273173</v>
          </cell>
          <cell r="E663">
            <v>-6651.36057362406</v>
          </cell>
          <cell r="F663">
            <v>-5730.18506381519</v>
          </cell>
          <cell r="G663">
            <v>-4749.44426783204</v>
          </cell>
          <cell r="H663">
            <v>-3697.24525466818</v>
          </cell>
          <cell r="I663">
            <v>-2522.3356752169</v>
          </cell>
          <cell r="J663">
            <v>-1234.88397525301</v>
          </cell>
          <cell r="K663">
            <v>177.091103619547</v>
          </cell>
          <cell r="L663">
            <v>1724.81703765256</v>
          </cell>
          <cell r="M663">
            <v>3426.58428292433</v>
          </cell>
          <cell r="N663">
            <v>5306.98249023017</v>
          </cell>
          <cell r="O663">
            <v>7373.4444183637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-2254.37154477577</v>
          </cell>
          <cell r="B664">
            <v>-6566.23526013364</v>
          </cell>
          <cell r="C664">
            <v>-7662.48126552465</v>
          </cell>
          <cell r="D664">
            <v>-6791.09347498312</v>
          </cell>
          <cell r="E664">
            <v>-5880.40748646986</v>
          </cell>
          <cell r="F664">
            <v>-4913.99293693566</v>
          </cell>
          <cell r="G664">
            <v>-3859.13673369285</v>
          </cell>
          <cell r="H664">
            <v>-2733.00123687852</v>
          </cell>
          <cell r="I664">
            <v>-1501.14764581202</v>
          </cell>
          <cell r="J664">
            <v>-127.602253268844</v>
          </cell>
          <cell r="K664">
            <v>1371.03907314188</v>
          </cell>
          <cell r="L664">
            <v>3007.97653229019</v>
          </cell>
          <cell r="M664">
            <v>4818.84126832365</v>
          </cell>
          <cell r="N664">
            <v>6825.07756390718</v>
          </cell>
          <cell r="O664">
            <v>9030.87055992387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-2358.99113383945</v>
          </cell>
          <cell r="B665">
            <v>-6958.35828508292</v>
          </cell>
          <cell r="C665">
            <v>-8124.88861785191</v>
          </cell>
          <cell r="D665">
            <v>-7308.31737502586</v>
          </cell>
          <cell r="E665">
            <v>-6446.39202964259</v>
          </cell>
          <cell r="F665">
            <v>-5510.10710811952</v>
          </cell>
          <cell r="G665">
            <v>-4494.70806652273</v>
          </cell>
          <cell r="H665">
            <v>-3412.50627573364</v>
          </cell>
          <cell r="I665">
            <v>-2224.72215852792</v>
          </cell>
          <cell r="J665">
            <v>-925.254883731678</v>
          </cell>
          <cell r="K665">
            <v>505.397111247668</v>
          </cell>
          <cell r="L665">
            <v>2086.03650962866</v>
          </cell>
          <cell r="M665">
            <v>3824.18742399976</v>
          </cell>
          <cell r="N665">
            <v>5732.64695163009</v>
          </cell>
          <cell r="O665">
            <v>7827.10774429637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-2136.50679112721</v>
          </cell>
          <cell r="B666">
            <v>-6119.68702687341</v>
          </cell>
          <cell r="C666">
            <v>-7161.24935844006</v>
          </cell>
          <cell r="D666">
            <v>-6276.62999179998</v>
          </cell>
          <cell r="E666">
            <v>-5330.21903530185</v>
          </cell>
          <cell r="F666">
            <v>-4317.90653706048</v>
          </cell>
          <cell r="G666">
            <v>-3230.03161382997</v>
          </cell>
          <cell r="H666">
            <v>-2054.30245479627</v>
          </cell>
          <cell r="I666">
            <v>-764.82200086035</v>
          </cell>
          <cell r="J666">
            <v>671.13398580361</v>
          </cell>
          <cell r="K666">
            <v>2247.06587643303</v>
          </cell>
          <cell r="L666">
            <v>3968.8586656699</v>
          </cell>
          <cell r="M666">
            <v>5853.85069372861</v>
          </cell>
          <cell r="N666">
            <v>7937.64827758986</v>
          </cell>
          <cell r="O666">
            <v>10234.6217828575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-2548.54913431089</v>
          </cell>
          <cell r="B667">
            <v>-7681.6407377279</v>
          </cell>
          <cell r="C667">
            <v>-8954.03964359826</v>
          </cell>
          <cell r="D667">
            <v>-8171.33987330957</v>
          </cell>
          <cell r="E667">
            <v>-7362.50253608671</v>
          </cell>
          <cell r="F667">
            <v>-6503.43995578569</v>
          </cell>
          <cell r="G667">
            <v>-5590.368665587</v>
          </cell>
          <cell r="H667">
            <v>-4600.61964399199</v>
          </cell>
          <cell r="I667">
            <v>-3518.44162115072</v>
          </cell>
          <cell r="J667">
            <v>-2330.15054671972</v>
          </cell>
          <cell r="K667">
            <v>-1027.2378067373</v>
          </cell>
          <cell r="L667">
            <v>401.851958368193</v>
          </cell>
          <cell r="M667">
            <v>1982.08819725296</v>
          </cell>
          <cell r="N667">
            <v>3734.22769326013</v>
          </cell>
          <cell r="O667">
            <v>5648.68886646354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-2145.33733963366</v>
          </cell>
          <cell r="B668">
            <v>-6144.19118956186</v>
          </cell>
          <cell r="C668">
            <v>-7184.60651423585</v>
          </cell>
          <cell r="D668">
            <v>-6292.35034390033</v>
          </cell>
          <cell r="E668">
            <v>-5345.78271400229</v>
          </cell>
          <cell r="F668">
            <v>-4348.24175072015</v>
          </cell>
          <cell r="G668">
            <v>-3273.45521555239</v>
          </cell>
          <cell r="H668">
            <v>-2105.47627021543</v>
          </cell>
          <cell r="I668">
            <v>-812.271249945962</v>
          </cell>
          <cell r="J668">
            <v>611.945395966073</v>
          </cell>
          <cell r="K668">
            <v>2175.40634335464</v>
          </cell>
          <cell r="L668">
            <v>3904.7419254734</v>
          </cell>
          <cell r="M668">
            <v>5800.62829503498</v>
          </cell>
          <cell r="N668">
            <v>7892.20246377816</v>
          </cell>
          <cell r="O668">
            <v>10185.592778313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-2087.84969047809</v>
          </cell>
          <cell r="B669">
            <v>-5923.05707433645</v>
          </cell>
          <cell r="C669">
            <v>-6924.05021576816</v>
          </cell>
          <cell r="D669">
            <v>-6016.58468811577</v>
          </cell>
          <cell r="E669">
            <v>-5045.24391858544</v>
          </cell>
          <cell r="F669">
            <v>-4004.78048499911</v>
          </cell>
          <cell r="G669">
            <v>-2888.21680530315</v>
          </cell>
          <cell r="H669">
            <v>-1668.14564808692</v>
          </cell>
          <cell r="I669">
            <v>-334.371547216684</v>
          </cell>
          <cell r="J669">
            <v>1122.58119881623</v>
          </cell>
          <cell r="K669">
            <v>2730.77901935626</v>
          </cell>
          <cell r="L669">
            <v>4508.18264241873</v>
          </cell>
          <cell r="M669">
            <v>6467.26040018241</v>
          </cell>
          <cell r="N669">
            <v>8610.43913033669</v>
          </cell>
          <cell r="O669">
            <v>10967.1675806993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-2444.79815947945</v>
          </cell>
          <cell r="B670">
            <v>-7291.95979274286</v>
          </cell>
          <cell r="C670">
            <v>-8513.02456184005</v>
          </cell>
          <cell r="D670">
            <v>-7707.49226863965</v>
          </cell>
          <cell r="E670">
            <v>-6865.62689139721</v>
          </cell>
          <cell r="F670">
            <v>-5969.57068866977</v>
          </cell>
          <cell r="G670">
            <v>-5014.54335986222</v>
          </cell>
          <cell r="H670">
            <v>-3979.04593456605</v>
          </cell>
          <cell r="I670">
            <v>-2851.72597992938</v>
          </cell>
          <cell r="J670">
            <v>-1605.93552889526</v>
          </cell>
          <cell r="K670">
            <v>-238.31796641643</v>
          </cell>
          <cell r="L670">
            <v>1264.83059973885</v>
          </cell>
          <cell r="M670">
            <v>2926.23883462768</v>
          </cell>
          <cell r="N670">
            <v>4766.76801969645</v>
          </cell>
          <cell r="O670">
            <v>6776.1951716066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-2355.72371610893</v>
          </cell>
          <cell r="B671">
            <v>-6948.42889328832</v>
          </cell>
          <cell r="C671">
            <v>-8114.8984234392</v>
          </cell>
          <cell r="D671">
            <v>-7277.09655447552</v>
          </cell>
          <cell r="E671">
            <v>-6395.69314080894</v>
          </cell>
          <cell r="F671">
            <v>-5449.39526689428</v>
          </cell>
          <cell r="G671">
            <v>-4440.20996638726</v>
          </cell>
          <cell r="H671">
            <v>-3356.13152334884</v>
          </cell>
          <cell r="I671">
            <v>-2170.28294453171</v>
          </cell>
          <cell r="J671">
            <v>-876.105082766418</v>
          </cell>
          <cell r="K671">
            <v>554.268639291311</v>
          </cell>
          <cell r="L671">
            <v>2133.66728246732</v>
          </cell>
          <cell r="M671">
            <v>3875.31329865773</v>
          </cell>
          <cell r="N671">
            <v>5803.6898128914</v>
          </cell>
          <cell r="O671">
            <v>7915.78936391715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-2437.39701976085</v>
          </cell>
          <cell r="B672">
            <v>-7270.34845684653</v>
          </cell>
          <cell r="C672">
            <v>-8491.90866460311</v>
          </cell>
          <cell r="D672">
            <v>-7694.85079695313</v>
          </cell>
          <cell r="E672">
            <v>-6864.14480286638</v>
          </cell>
          <cell r="F672">
            <v>-5974.3165603517</v>
          </cell>
          <cell r="G672">
            <v>-5024.19530716036</v>
          </cell>
          <cell r="H672">
            <v>-4002.94960954345</v>
          </cell>
          <cell r="I672">
            <v>-2873.92844675517</v>
          </cell>
          <cell r="J672">
            <v>-1621.06489408559</v>
          </cell>
          <cell r="K672">
            <v>-243.51572421191</v>
          </cell>
          <cell r="L672">
            <v>1261.81882723687</v>
          </cell>
          <cell r="M672">
            <v>2918.56183343921</v>
          </cell>
          <cell r="N672">
            <v>4737.03396358125</v>
          </cell>
          <cell r="O672">
            <v>6744.98074023041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-2392.92854353805</v>
          </cell>
          <cell r="B673">
            <v>-7095.27945198706</v>
          </cell>
          <cell r="C673">
            <v>-8296.46863188813</v>
          </cell>
          <cell r="D673">
            <v>-7486.73136732264</v>
          </cell>
          <cell r="E673">
            <v>-6641.47933434735</v>
          </cell>
          <cell r="F673">
            <v>-5726.4857853098</v>
          </cell>
          <cell r="G673">
            <v>-4740.90939078723</v>
          </cell>
          <cell r="H673">
            <v>-3681.59500626458</v>
          </cell>
          <cell r="I673">
            <v>-2539.20844666587</v>
          </cell>
          <cell r="J673">
            <v>-1273.66968311995</v>
          </cell>
          <cell r="K673">
            <v>119.43405993189</v>
          </cell>
          <cell r="L673">
            <v>1651.87559540983</v>
          </cell>
          <cell r="M673">
            <v>3334.48860091242</v>
          </cell>
          <cell r="N673">
            <v>5193.89155293549</v>
          </cell>
          <cell r="O673">
            <v>7250.94212098004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-2269.96126531829</v>
          </cell>
          <cell r="B674">
            <v>-6630.64649690984</v>
          </cell>
          <cell r="C674">
            <v>-7755.9495751089</v>
          </cell>
          <cell r="D674">
            <v>-6909.93721785033</v>
          </cell>
          <cell r="E674">
            <v>-6019.62224723108</v>
          </cell>
          <cell r="F674">
            <v>-5067.52292591437</v>
          </cell>
          <cell r="G674">
            <v>-4046.96483870657</v>
          </cell>
          <cell r="H674">
            <v>-2935.36058268703</v>
          </cell>
          <cell r="I674">
            <v>-1701.30056517045</v>
          </cell>
          <cell r="J674">
            <v>-357.546067493516</v>
          </cell>
          <cell r="K674">
            <v>1114.02288364759</v>
          </cell>
          <cell r="L674">
            <v>2736.57487199696</v>
          </cell>
          <cell r="M674">
            <v>4513.39816659393</v>
          </cell>
          <cell r="N674">
            <v>6481.94003167698</v>
          </cell>
          <cell r="O674">
            <v>8654.99894680835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-2345.39595813617</v>
          </cell>
          <cell r="B675">
            <v>-6910.2743596491</v>
          </cell>
          <cell r="C675">
            <v>-8062.17235244873</v>
          </cell>
          <cell r="D675">
            <v>-7215.5903096063</v>
          </cell>
          <cell r="E675">
            <v>-6318.88858333151</v>
          </cell>
          <cell r="F675">
            <v>-5369.67153925065</v>
          </cell>
          <cell r="G675">
            <v>-4368.11194718932</v>
          </cell>
          <cell r="H675">
            <v>-3285.27265453569</v>
          </cell>
          <cell r="I675">
            <v>-2096.97127932483</v>
          </cell>
          <cell r="J675">
            <v>-777.225425932962</v>
          </cell>
          <cell r="K675">
            <v>669.870872187353</v>
          </cell>
          <cell r="L675">
            <v>2252.04266265872</v>
          </cell>
          <cell r="M675">
            <v>4006.41295790929</v>
          </cell>
          <cell r="N675">
            <v>5944.13067356646</v>
          </cell>
          <cell r="O675">
            <v>8063.74397773334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-2393.59935783922</v>
          </cell>
          <cell r="B676">
            <v>-7101.71920878185</v>
          </cell>
          <cell r="C676">
            <v>-8305.64908514549</v>
          </cell>
          <cell r="D676">
            <v>-7505.11645173239</v>
          </cell>
          <cell r="E676">
            <v>-6639.31421302227</v>
          </cell>
          <cell r="F676">
            <v>-5713.26403647855</v>
          </cell>
          <cell r="G676">
            <v>-4720.50128577518</v>
          </cell>
          <cell r="H676">
            <v>-3643.39101053618</v>
          </cell>
          <cell r="I676">
            <v>-2494.20303002416</v>
          </cell>
          <cell r="J676">
            <v>-1208.68310795243</v>
          </cell>
          <cell r="K676">
            <v>207.028322563563</v>
          </cell>
          <cell r="L676">
            <v>1753.23674959953</v>
          </cell>
          <cell r="M676">
            <v>3455.67757637408</v>
          </cell>
          <cell r="N676">
            <v>5326.16941636525</v>
          </cell>
          <cell r="O676">
            <v>7392.61342283945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-2418.704619339</v>
          </cell>
          <cell r="B677">
            <v>-7200.28545963447</v>
          </cell>
          <cell r="C677">
            <v>-8416.44657416382</v>
          </cell>
          <cell r="D677">
            <v>-7613.09506668657</v>
          </cell>
          <cell r="E677">
            <v>-6776.73405856342</v>
          </cell>
          <cell r="F677">
            <v>-5893.96510271088</v>
          </cell>
          <cell r="G677">
            <v>-4947.11313315548</v>
          </cell>
          <cell r="H677">
            <v>-3919.54759970442</v>
          </cell>
          <cell r="I677">
            <v>-2780.46431553942</v>
          </cell>
          <cell r="J677">
            <v>-1531.31062248382</v>
          </cell>
          <cell r="K677">
            <v>-160.421991103624</v>
          </cell>
          <cell r="L677">
            <v>1347.10270105309</v>
          </cell>
          <cell r="M677">
            <v>3003.10823510722</v>
          </cell>
          <cell r="N677">
            <v>4825.1319091747</v>
          </cell>
          <cell r="O677">
            <v>6845.69953093195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-2400.48542893738</v>
          </cell>
          <cell r="B678">
            <v>-7123.17734663994</v>
          </cell>
          <cell r="C678">
            <v>-8326.62091738872</v>
          </cell>
          <cell r="D678">
            <v>-7515.80215015817</v>
          </cell>
          <cell r="E678">
            <v>-6654.3581291543</v>
          </cell>
          <cell r="F678">
            <v>-5730.9287189271</v>
          </cell>
          <cell r="G678">
            <v>-4741.84646057132</v>
          </cell>
          <cell r="H678">
            <v>-3654.92056758647</v>
          </cell>
          <cell r="I678">
            <v>-2478.09736595625</v>
          </cell>
          <cell r="J678">
            <v>-1200.38129322888</v>
          </cell>
          <cell r="K678">
            <v>207.58557196824</v>
          </cell>
          <cell r="L678">
            <v>1769.62927102075</v>
          </cell>
          <cell r="M678">
            <v>3488.61466488883</v>
          </cell>
          <cell r="N678">
            <v>5365.39392905364</v>
          </cell>
          <cell r="O678">
            <v>7439.9432851635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-2157.67446028371</v>
          </cell>
          <cell r="B679">
            <v>-6185.86974414442</v>
          </cell>
          <cell r="C679">
            <v>-7212.69040215779</v>
          </cell>
          <cell r="D679">
            <v>-6308.83260712397</v>
          </cell>
          <cell r="E679">
            <v>-5348.19174746273</v>
          </cell>
          <cell r="F679">
            <v>-4325.26242158651</v>
          </cell>
          <cell r="G679">
            <v>-3228.49257410193</v>
          </cell>
          <cell r="H679">
            <v>-2046.42477661336</v>
          </cell>
          <cell r="I679">
            <v>-757.498704026939</v>
          </cell>
          <cell r="J679">
            <v>671.825916302554</v>
          </cell>
          <cell r="K679">
            <v>2248.18322842873</v>
          </cell>
          <cell r="L679">
            <v>3974.2197166667</v>
          </cell>
          <cell r="M679">
            <v>5881.31421387113</v>
          </cell>
          <cell r="N679">
            <v>7992.181960545</v>
          </cell>
          <cell r="O679">
            <v>10305.3621279459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-2183.73142908884</v>
          </cell>
          <cell r="B680">
            <v>-6297.60811962657</v>
          </cell>
          <cell r="C680">
            <v>-7363.86293466466</v>
          </cell>
          <cell r="D680">
            <v>-6487.61853584437</v>
          </cell>
          <cell r="E680">
            <v>-5551.69667801073</v>
          </cell>
          <cell r="F680">
            <v>-4541.53560738792</v>
          </cell>
          <cell r="G680">
            <v>-3450.60744921119</v>
          </cell>
          <cell r="H680">
            <v>-2279.20491246644</v>
          </cell>
          <cell r="I680">
            <v>-1005.40407050678</v>
          </cell>
          <cell r="J680">
            <v>397.216845907467</v>
          </cell>
          <cell r="K680">
            <v>1936.67793692329</v>
          </cell>
          <cell r="L680">
            <v>3623.48962715618</v>
          </cell>
          <cell r="M680">
            <v>5479.27324531861</v>
          </cell>
          <cell r="N680">
            <v>7532.82561372844</v>
          </cell>
          <cell r="O680">
            <v>9801.89968118022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-2355.27948930537</v>
          </cell>
          <cell r="B681">
            <v>-6949.34078115099</v>
          </cell>
          <cell r="C681">
            <v>-8116.3079082505</v>
          </cell>
          <cell r="D681">
            <v>-7291.87909849783</v>
          </cell>
          <cell r="E681">
            <v>-6414.36284977038</v>
          </cell>
          <cell r="F681">
            <v>-5490.85001423019</v>
          </cell>
          <cell r="G681">
            <v>-4501.52030674451</v>
          </cell>
          <cell r="H681">
            <v>-3423.2925513457</v>
          </cell>
          <cell r="I681">
            <v>-2242.7339999401</v>
          </cell>
          <cell r="J681">
            <v>-935.874035996624</v>
          </cell>
          <cell r="K681">
            <v>508.412502557799</v>
          </cell>
          <cell r="L681">
            <v>2104.27108131216</v>
          </cell>
          <cell r="M681">
            <v>3851.95255207653</v>
          </cell>
          <cell r="N681">
            <v>5764.35400587485</v>
          </cell>
          <cell r="O681">
            <v>7865.21275994396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-2179.9409272707</v>
          </cell>
          <cell r="B682">
            <v>-6286.55789774083</v>
          </cell>
          <cell r="C682">
            <v>-7349.58881663539</v>
          </cell>
          <cell r="D682">
            <v>-6456.72626664805</v>
          </cell>
          <cell r="E682">
            <v>-5509.290607912</v>
          </cell>
          <cell r="F682">
            <v>-4507.18272592153</v>
          </cell>
          <cell r="G682">
            <v>-3447.06840281384</v>
          </cell>
          <cell r="H682">
            <v>-2295.21351398459</v>
          </cell>
          <cell r="I682">
            <v>-1021.46556325546</v>
          </cell>
          <cell r="J682">
            <v>391.929360165409</v>
          </cell>
          <cell r="K682">
            <v>1960.2504230869</v>
          </cell>
          <cell r="L682">
            <v>3679.00326862707</v>
          </cell>
          <cell r="M682">
            <v>5557.67245789403</v>
          </cell>
          <cell r="N682">
            <v>7623.79976893501</v>
          </cell>
          <cell r="O682">
            <v>9890.0836515905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-2312.01936857859</v>
          </cell>
          <cell r="B683">
            <v>-6790.34551246444</v>
          </cell>
          <cell r="C683">
            <v>-7921.70756409923</v>
          </cell>
          <cell r="D683">
            <v>-7078.07520723521</v>
          </cell>
          <cell r="E683">
            <v>-6177.09654390763</v>
          </cell>
          <cell r="F683">
            <v>-5215.19666744868</v>
          </cell>
          <cell r="G683">
            <v>-4200.59783627855</v>
          </cell>
          <cell r="H683">
            <v>-3093.77257112668</v>
          </cell>
          <cell r="I683">
            <v>-1873.3611456065</v>
          </cell>
          <cell r="J683">
            <v>-542.760844404872</v>
          </cell>
          <cell r="K683">
            <v>918.976892809503</v>
          </cell>
          <cell r="L683">
            <v>2534.46865040849</v>
          </cell>
          <cell r="M683">
            <v>4316.71534795176</v>
          </cell>
          <cell r="N683">
            <v>6270.61528083408</v>
          </cell>
          <cell r="O683">
            <v>8410.93886683315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-2369.99838948328</v>
          </cell>
          <cell r="B684">
            <v>-7003.05165114131</v>
          </cell>
          <cell r="C684">
            <v>-8178.09065862783</v>
          </cell>
          <cell r="D684">
            <v>-7348.45289806205</v>
          </cell>
          <cell r="E684">
            <v>-6479.91284281095</v>
          </cell>
          <cell r="F684">
            <v>-5557.21296872425</v>
          </cell>
          <cell r="G684">
            <v>-4578.17895263535</v>
          </cell>
          <cell r="H684">
            <v>-3513.05656758264</v>
          </cell>
          <cell r="I684">
            <v>-2338.87882444012</v>
          </cell>
          <cell r="J684">
            <v>-1049.94809410329</v>
          </cell>
          <cell r="K684">
            <v>376.180678307307</v>
          </cell>
          <cell r="L684">
            <v>1944.43343829701</v>
          </cell>
          <cell r="M684">
            <v>3653.89389173153</v>
          </cell>
          <cell r="N684">
            <v>5556.71318643899</v>
          </cell>
          <cell r="O684">
            <v>7629.72884802081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-2139.24014015684</v>
          </cell>
          <cell r="B685">
            <v>-6128.02752304488</v>
          </cell>
          <cell r="C685">
            <v>-7179.91066981998</v>
          </cell>
          <cell r="D685">
            <v>-6295.13032933706</v>
          </cell>
          <cell r="E685">
            <v>-5352.13803445737</v>
          </cell>
          <cell r="F685">
            <v>-4344.03819179041</v>
          </cell>
          <cell r="G685">
            <v>-3259.86545642264</v>
          </cell>
          <cell r="H685">
            <v>-2083.46896743626</v>
          </cell>
          <cell r="I685">
            <v>-777.442989908327</v>
          </cell>
          <cell r="J685">
            <v>658.749206321388</v>
          </cell>
          <cell r="K685">
            <v>2225.99954969012</v>
          </cell>
          <cell r="L685">
            <v>3952.22068326444</v>
          </cell>
          <cell r="M685">
            <v>5856.4045727129</v>
          </cell>
          <cell r="N685">
            <v>7951.11540718073</v>
          </cell>
          <cell r="O685">
            <v>10238.197749816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-2291.63073964737</v>
          </cell>
          <cell r="B686">
            <v>-6703.26745924362</v>
          </cell>
          <cell r="C686">
            <v>-7831.1293152599</v>
          </cell>
          <cell r="D686">
            <v>-6993.08961860642</v>
          </cell>
          <cell r="E686">
            <v>-6109.50813300421</v>
          </cell>
          <cell r="F686">
            <v>-5162.07646512268</v>
          </cell>
          <cell r="G686">
            <v>-4138.01928919011</v>
          </cell>
          <cell r="H686">
            <v>-3025.73395367679</v>
          </cell>
          <cell r="I686">
            <v>-1818.86962121598</v>
          </cell>
          <cell r="J686">
            <v>-496.488387069759</v>
          </cell>
          <cell r="K686">
            <v>966.044370311408</v>
          </cell>
          <cell r="L686">
            <v>2580.41344234675</v>
          </cell>
          <cell r="M686">
            <v>4349.19839216786</v>
          </cell>
          <cell r="N686">
            <v>6301.95320791629</v>
          </cell>
          <cell r="O686">
            <v>8472.10043658932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-2555.11033731327</v>
          </cell>
          <cell r="B687">
            <v>-7714.54665360632</v>
          </cell>
          <cell r="C687">
            <v>-9001.4895169192</v>
          </cell>
          <cell r="D687">
            <v>-8231.48105272917</v>
          </cell>
          <cell r="E687">
            <v>-7424.19264586417</v>
          </cell>
          <cell r="F687">
            <v>-6554.22067326431</v>
          </cell>
          <cell r="G687">
            <v>-5637.65356114377</v>
          </cell>
          <cell r="H687">
            <v>-4657.20752772849</v>
          </cell>
          <cell r="I687">
            <v>-3578.49604795565</v>
          </cell>
          <cell r="J687">
            <v>-2400.34816373366</v>
          </cell>
          <cell r="K687">
            <v>-1098.84957087693</v>
          </cell>
          <cell r="L687">
            <v>342.274848358351</v>
          </cell>
          <cell r="M687">
            <v>1916.55668135437</v>
          </cell>
          <cell r="N687">
            <v>3652.42421873728</v>
          </cell>
          <cell r="O687">
            <v>5563.44480120694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-2221.89757227526</v>
          </cell>
          <cell r="B688">
            <v>-6441.71248620704</v>
          </cell>
          <cell r="C688">
            <v>-7526.99585762447</v>
          </cell>
          <cell r="D688">
            <v>-6670.36277695537</v>
          </cell>
          <cell r="E688">
            <v>-5752.36027586978</v>
          </cell>
          <cell r="F688">
            <v>-4775.70631483465</v>
          </cell>
          <cell r="G688">
            <v>-3719.52841804318</v>
          </cell>
          <cell r="H688">
            <v>-2572.668346266</v>
          </cell>
          <cell r="I688">
            <v>-1320.6241929249</v>
          </cell>
          <cell r="J688">
            <v>52.7190196456937</v>
          </cell>
          <cell r="K688">
            <v>1577.4034261063</v>
          </cell>
          <cell r="L688">
            <v>3252.38613168726</v>
          </cell>
          <cell r="M688">
            <v>5085.78134027725</v>
          </cell>
          <cell r="N688">
            <v>7111.76763866456</v>
          </cell>
          <cell r="O688">
            <v>9333.07139672449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-2479.00590921838</v>
          </cell>
          <cell r="B689">
            <v>-7419.22062647917</v>
          </cell>
          <cell r="C689">
            <v>-8646.15792635948</v>
          </cell>
          <cell r="D689">
            <v>-7849.94347219904</v>
          </cell>
          <cell r="E689">
            <v>-7008.84099100275</v>
          </cell>
          <cell r="F689">
            <v>-6115.39992501055</v>
          </cell>
          <cell r="G689">
            <v>-5160.86246950971</v>
          </cell>
          <cell r="H689">
            <v>-4116.92574068688</v>
          </cell>
          <cell r="I689">
            <v>-2988.85868880196</v>
          </cell>
          <cell r="J689">
            <v>-1751.05942833184</v>
          </cell>
          <cell r="K689">
            <v>-393.823550828614</v>
          </cell>
          <cell r="L689">
            <v>1112.81759140575</v>
          </cell>
          <cell r="M689">
            <v>2776.88378715342</v>
          </cell>
          <cell r="N689">
            <v>4588.54250220497</v>
          </cell>
          <cell r="O689">
            <v>6583.38309825793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-2407.24516196854</v>
          </cell>
          <cell r="B690">
            <v>-7157.50874756518</v>
          </cell>
          <cell r="C690">
            <v>-8356.65004955264</v>
          </cell>
          <cell r="D690">
            <v>-7547.89934502862</v>
          </cell>
          <cell r="E690">
            <v>-6686.86621381593</v>
          </cell>
          <cell r="F690">
            <v>-5775.34836503287</v>
          </cell>
          <cell r="G690">
            <v>-4797.03729279488</v>
          </cell>
          <cell r="H690">
            <v>-3739.9633652149</v>
          </cell>
          <cell r="I690">
            <v>-2590.07972155117</v>
          </cell>
          <cell r="J690">
            <v>-1331.6235831724</v>
          </cell>
          <cell r="K690">
            <v>51.603112216344</v>
          </cell>
          <cell r="L690">
            <v>1579.48684378521</v>
          </cell>
          <cell r="M690">
            <v>3273.81407262738</v>
          </cell>
          <cell r="N690">
            <v>5131.23098850169</v>
          </cell>
          <cell r="O690">
            <v>7171.32256717612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-2335.76169688299</v>
          </cell>
          <cell r="B691">
            <v>-6872.3404609678</v>
          </cell>
          <cell r="C691">
            <v>-8026.76195429662</v>
          </cell>
          <cell r="D691">
            <v>-7190.62237740058</v>
          </cell>
          <cell r="E691">
            <v>-6308.56473427805</v>
          </cell>
          <cell r="F691">
            <v>-5380.79047490165</v>
          </cell>
          <cell r="G691">
            <v>-4389.62852792244</v>
          </cell>
          <cell r="H691">
            <v>-3311.56476956609</v>
          </cell>
          <cell r="I691">
            <v>-2125.01437779381</v>
          </cell>
          <cell r="J691">
            <v>-818.289185361679</v>
          </cell>
          <cell r="K691">
            <v>617.619734385695</v>
          </cell>
          <cell r="L691">
            <v>2192.98635944098</v>
          </cell>
          <cell r="M691">
            <v>3930.94615984301</v>
          </cell>
          <cell r="N691">
            <v>5839.89059357848</v>
          </cell>
          <cell r="O691">
            <v>7946.81610748767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-2280.44290548745</v>
          </cell>
          <cell r="B692">
            <v>-6659.12631086805</v>
          </cell>
          <cell r="C692">
            <v>-7772.50734090762</v>
          </cell>
          <cell r="D692">
            <v>-6921.77469517868</v>
          </cell>
          <cell r="E692">
            <v>-6029.94225134825</v>
          </cell>
          <cell r="F692">
            <v>-5077.27997465468</v>
          </cell>
          <cell r="G692">
            <v>-4049.60575903907</v>
          </cell>
          <cell r="H692">
            <v>-2940.43624217772</v>
          </cell>
          <cell r="I692">
            <v>-1721.48796625151</v>
          </cell>
          <cell r="J692">
            <v>-375.027841913073</v>
          </cell>
          <cell r="K692">
            <v>1106.26563809879</v>
          </cell>
          <cell r="L692">
            <v>2738.99436914614</v>
          </cell>
          <cell r="M692">
            <v>4536.15449624533</v>
          </cell>
          <cell r="N692">
            <v>6518.37813810982</v>
          </cell>
          <cell r="O692">
            <v>8688.90797397228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-2457.75136694342</v>
          </cell>
          <cell r="B693">
            <v>-7343.88359926775</v>
          </cell>
          <cell r="C693">
            <v>-8582.15858444212</v>
          </cell>
          <cell r="D693">
            <v>-7789.57017378164</v>
          </cell>
          <cell r="E693">
            <v>-6948.31042986057</v>
          </cell>
          <cell r="F693">
            <v>-6063.72307043703</v>
          </cell>
          <cell r="G693">
            <v>-5105.57579885212</v>
          </cell>
          <cell r="H693">
            <v>-4064.62889664281</v>
          </cell>
          <cell r="I693">
            <v>-2931.04660405303</v>
          </cell>
          <cell r="J693">
            <v>-1676.5539407651</v>
          </cell>
          <cell r="K693">
            <v>-304.430686530053</v>
          </cell>
          <cell r="L693">
            <v>1193.14089947893</v>
          </cell>
          <cell r="M693">
            <v>2835.94982414279</v>
          </cell>
          <cell r="N693">
            <v>4652.28162550444</v>
          </cell>
          <cell r="O693">
            <v>6649.55859319712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-2393.90988631661</v>
          </cell>
          <cell r="B694">
            <v>-7096.40757424289</v>
          </cell>
          <cell r="C694">
            <v>-8288.50610820789</v>
          </cell>
          <cell r="D694">
            <v>-7457.02783553134</v>
          </cell>
          <cell r="E694">
            <v>-6592.64612950437</v>
          </cell>
          <cell r="F694">
            <v>-5684.7846835819</v>
          </cell>
          <cell r="G694">
            <v>-4714.79858495449</v>
          </cell>
          <cell r="H694">
            <v>-3663.73014151031</v>
          </cell>
          <cell r="I694">
            <v>-2496.53597401994</v>
          </cell>
          <cell r="J694">
            <v>-1216.15123329162</v>
          </cell>
          <cell r="K694">
            <v>186.509290381678</v>
          </cell>
          <cell r="L694">
            <v>1738.49466518059</v>
          </cell>
          <cell r="M694">
            <v>3448.59200136374</v>
          </cell>
          <cell r="N694">
            <v>5331.34165308594</v>
          </cell>
          <cell r="O694">
            <v>7398.75458067459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-2300.97596201661</v>
          </cell>
          <cell r="B695">
            <v>-6740.85819812069</v>
          </cell>
          <cell r="C695">
            <v>-7865.19190838584</v>
          </cell>
          <cell r="D695">
            <v>-7009.86811433924</v>
          </cell>
          <cell r="E695">
            <v>-6117.6339479874</v>
          </cell>
          <cell r="F695">
            <v>-5158.12722282046</v>
          </cell>
          <cell r="G695">
            <v>-4118.97743682205</v>
          </cell>
          <cell r="H695">
            <v>-2990.33955083496</v>
          </cell>
          <cell r="I695">
            <v>-1765.07444990009</v>
          </cell>
          <cell r="J695">
            <v>-428.927240714841</v>
          </cell>
          <cell r="K695">
            <v>1043.14664652042</v>
          </cell>
          <cell r="L695">
            <v>2671.73344728714</v>
          </cell>
          <cell r="M695">
            <v>4465.66534020071</v>
          </cell>
          <cell r="N695">
            <v>6442.15571918535</v>
          </cell>
          <cell r="O695">
            <v>8615.31112368518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-2395.06604716246</v>
          </cell>
          <cell r="B696">
            <v>-7105.58840817508</v>
          </cell>
          <cell r="C696">
            <v>-8299.7081639147</v>
          </cell>
          <cell r="D696">
            <v>-7485.30770617573</v>
          </cell>
          <cell r="E696">
            <v>-6628.3922214141</v>
          </cell>
          <cell r="F696">
            <v>-5721.25192410834</v>
          </cell>
          <cell r="G696">
            <v>-4746.74407628211</v>
          </cell>
          <cell r="H696">
            <v>-3680.5217673003</v>
          </cell>
          <cell r="I696">
            <v>-2524.6202149226</v>
          </cell>
          <cell r="J696">
            <v>-1250.82786921411</v>
          </cell>
          <cell r="K696">
            <v>150.211834758574</v>
          </cell>
          <cell r="L696">
            <v>1687.43219341765</v>
          </cell>
          <cell r="M696">
            <v>3382.79120341656</v>
          </cell>
          <cell r="N696">
            <v>5260.43862641108</v>
          </cell>
          <cell r="O696">
            <v>7338.82570121799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-2089.96922788894</v>
          </cell>
          <cell r="B697">
            <v>-5933.58166267011</v>
          </cell>
          <cell r="C697">
            <v>-6929.34226445627</v>
          </cell>
          <cell r="D697">
            <v>-6007.4351739577</v>
          </cell>
          <cell r="E697">
            <v>-5032.58119990898</v>
          </cell>
          <cell r="F697">
            <v>-3989.58783919754</v>
          </cell>
          <cell r="G697">
            <v>-2877.98436459762</v>
          </cell>
          <cell r="H697">
            <v>-1669.03654430316</v>
          </cell>
          <cell r="I697">
            <v>-342.574565654119</v>
          </cell>
          <cell r="J697">
            <v>1119.04645310941</v>
          </cell>
          <cell r="K697">
            <v>2727.98892277305</v>
          </cell>
          <cell r="L697">
            <v>4496.01766097233</v>
          </cell>
          <cell r="M697">
            <v>6442.92447491472</v>
          </cell>
          <cell r="N697">
            <v>8588.03189350059</v>
          </cell>
          <cell r="O697">
            <v>10950.2751277925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-2496.00020464759</v>
          </cell>
          <cell r="B698">
            <v>-7480.19755872957</v>
          </cell>
          <cell r="C698">
            <v>-8728.4544483295</v>
          </cell>
          <cell r="D698">
            <v>-7929.38920196517</v>
          </cell>
          <cell r="E698">
            <v>-7088.74637654472</v>
          </cell>
          <cell r="F698">
            <v>-6207.27670453621</v>
          </cell>
          <cell r="G698">
            <v>-5274.73030828824</v>
          </cell>
          <cell r="H698">
            <v>-4256.24525507427</v>
          </cell>
          <cell r="I698">
            <v>-3130.57542154557</v>
          </cell>
          <cell r="J698">
            <v>-1890.27848419797</v>
          </cell>
          <cell r="K698">
            <v>-536.608791954177</v>
          </cell>
          <cell r="L698">
            <v>951.648198070172</v>
          </cell>
          <cell r="M698">
            <v>2574.34029984396</v>
          </cell>
          <cell r="N698">
            <v>4360.46793756491</v>
          </cell>
          <cell r="O698">
            <v>6340.31862806353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-2129.02688187878</v>
          </cell>
          <cell r="B699">
            <v>-6080.59445308823</v>
          </cell>
          <cell r="C699">
            <v>-7111.09161412013</v>
          </cell>
          <cell r="D699">
            <v>-6217.21420410584</v>
          </cell>
          <cell r="E699">
            <v>-5269.71310169588</v>
          </cell>
          <cell r="F699">
            <v>-4263.83209718134</v>
          </cell>
          <cell r="G699">
            <v>-3180.92315627444</v>
          </cell>
          <cell r="H699">
            <v>-1995.67606989283</v>
          </cell>
          <cell r="I699">
            <v>-674.757901275307</v>
          </cell>
          <cell r="J699">
            <v>760.642017512319</v>
          </cell>
          <cell r="K699">
            <v>2338.33479455269</v>
          </cell>
          <cell r="L699">
            <v>4075.10579155399</v>
          </cell>
          <cell r="M699">
            <v>5983.41182368247</v>
          </cell>
          <cell r="N699">
            <v>8080.38375339639</v>
          </cell>
          <cell r="O699">
            <v>10390.0178309629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-2241.18198031518</v>
          </cell>
          <cell r="B700">
            <v>-6522.23310260049</v>
          </cell>
          <cell r="C700">
            <v>-7631.43754398119</v>
          </cell>
          <cell r="D700">
            <v>-6775.53545256476</v>
          </cell>
          <cell r="E700">
            <v>-5854.61904278633</v>
          </cell>
          <cell r="F700">
            <v>-4875.38794056857</v>
          </cell>
          <cell r="G700">
            <v>-3828.8611859253</v>
          </cell>
          <cell r="H700">
            <v>-2701.0301921505</v>
          </cell>
          <cell r="I700">
            <v>-1472.91578259135</v>
          </cell>
          <cell r="J700">
            <v>-123.335469182816</v>
          </cell>
          <cell r="K700">
            <v>1369.30030444765</v>
          </cell>
          <cell r="L700">
            <v>3017.84865249034</v>
          </cell>
          <cell r="M700">
            <v>4841.71511968081</v>
          </cell>
          <cell r="N700">
            <v>6854.50591385281</v>
          </cell>
          <cell r="O700">
            <v>9053.43239620615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-2237.14124549394</v>
          </cell>
          <cell r="B701">
            <v>-6500.29512337725</v>
          </cell>
          <cell r="C701">
            <v>-7598.38731364994</v>
          </cell>
          <cell r="D701">
            <v>-6733.45606766005</v>
          </cell>
          <cell r="E701">
            <v>-5833.63976333951</v>
          </cell>
          <cell r="F701">
            <v>-4876.32259432591</v>
          </cell>
          <cell r="G701">
            <v>-3842.28170737779</v>
          </cell>
          <cell r="H701">
            <v>-2713.91765679227</v>
          </cell>
          <cell r="I701">
            <v>-1455.29972351562</v>
          </cell>
          <cell r="J701">
            <v>-86.8055573691634</v>
          </cell>
          <cell r="K701">
            <v>1419.82694511804</v>
          </cell>
          <cell r="L701">
            <v>3070.08365523346</v>
          </cell>
          <cell r="M701">
            <v>4885.25848652741</v>
          </cell>
          <cell r="N701">
            <v>6891.11971437609</v>
          </cell>
          <cell r="O701">
            <v>9101.89214707165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-2476.81241310613</v>
          </cell>
          <cell r="B702">
            <v>-7411.61912267324</v>
          </cell>
          <cell r="C702">
            <v>-8643.13118339273</v>
          </cell>
          <cell r="D702">
            <v>-7826.67704409275</v>
          </cell>
          <cell r="E702">
            <v>-6981.07995615065</v>
          </cell>
          <cell r="F702">
            <v>-6092.90590517746</v>
          </cell>
          <cell r="G702">
            <v>-5144.66711287866</v>
          </cell>
          <cell r="H702">
            <v>-4128.94776233652</v>
          </cell>
          <cell r="I702">
            <v>-3009.39321008463</v>
          </cell>
          <cell r="J702">
            <v>-1772.15078896431</v>
          </cell>
          <cell r="K702">
            <v>-415.578907884472</v>
          </cell>
          <cell r="L702">
            <v>1088.95795072512</v>
          </cell>
          <cell r="M702">
            <v>2753.57853271842</v>
          </cell>
          <cell r="N702">
            <v>4577.96724855861</v>
          </cell>
          <cell r="O702">
            <v>6573.41050369554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-2338.17121381992</v>
          </cell>
          <cell r="B703">
            <v>-6889.20473222765</v>
          </cell>
          <cell r="C703">
            <v>-8043.77215730027</v>
          </cell>
          <cell r="D703">
            <v>-7210.98271013254</v>
          </cell>
          <cell r="E703">
            <v>-6331.08825543523</v>
          </cell>
          <cell r="F703">
            <v>-5397.5356344245</v>
          </cell>
          <cell r="G703">
            <v>-4398.88208212264</v>
          </cell>
          <cell r="H703">
            <v>-3321.78120781644</v>
          </cell>
          <cell r="I703">
            <v>-2140.49235651826</v>
          </cell>
          <cell r="J703">
            <v>-838.55155599976</v>
          </cell>
          <cell r="K703">
            <v>602.528059329586</v>
          </cell>
          <cell r="L703">
            <v>2193.9513241894</v>
          </cell>
          <cell r="M703">
            <v>3932.00336550304</v>
          </cell>
          <cell r="N703">
            <v>5835.42595338955</v>
          </cell>
          <cell r="O703">
            <v>7944.41960924095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-2102.85178245179</v>
          </cell>
          <cell r="B704">
            <v>-5990.07737716848</v>
          </cell>
          <cell r="C704">
            <v>-6999.87394808481</v>
          </cell>
          <cell r="D704">
            <v>-6083.53182862737</v>
          </cell>
          <cell r="E704">
            <v>-5102.69733897245</v>
          </cell>
          <cell r="F704">
            <v>-4053.30625699159</v>
          </cell>
          <cell r="G704">
            <v>-2941.01341970778</v>
          </cell>
          <cell r="H704">
            <v>-1739.97787462712</v>
          </cell>
          <cell r="I704">
            <v>-404.264216893372</v>
          </cell>
          <cell r="J704">
            <v>1058.31059679213</v>
          </cell>
          <cell r="K704">
            <v>2659.24524618072</v>
          </cell>
          <cell r="L704">
            <v>4427.49920972337</v>
          </cell>
          <cell r="M704">
            <v>6381.75861280638</v>
          </cell>
          <cell r="N704">
            <v>8533.62148428748</v>
          </cell>
          <cell r="O704">
            <v>10874.6778997008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-2550.79796951118</v>
          </cell>
          <cell r="B705">
            <v>-7697.81704386925</v>
          </cell>
          <cell r="C705">
            <v>-8987.02029681351</v>
          </cell>
          <cell r="D705">
            <v>-8231.03775560512</v>
          </cell>
          <cell r="E705">
            <v>-7425.392555196</v>
          </cell>
          <cell r="F705">
            <v>-6573.54361666584</v>
          </cell>
          <cell r="G705">
            <v>-5676.95025694785</v>
          </cell>
          <cell r="H705">
            <v>-4700.23879692114</v>
          </cell>
          <cell r="I705">
            <v>-3615.66402046392</v>
          </cell>
          <cell r="J705">
            <v>-2432.43496396527</v>
          </cell>
          <cell r="K705">
            <v>-1139.45686641136</v>
          </cell>
          <cell r="L705">
            <v>276.251405024171</v>
          </cell>
          <cell r="M705">
            <v>1852.43519046575</v>
          </cell>
          <cell r="N705">
            <v>3600.01788131362</v>
          </cell>
          <cell r="O705">
            <v>5515.90759830658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-2463.60236640049</v>
          </cell>
          <cell r="B706">
            <v>-7361.41268680233</v>
          </cell>
          <cell r="C706">
            <v>-8590.74094324753</v>
          </cell>
          <cell r="D706">
            <v>-7793.71693711049</v>
          </cell>
          <cell r="E706">
            <v>-6949.12087870618</v>
          </cell>
          <cell r="F706">
            <v>-6060.10374388783</v>
          </cell>
          <cell r="G706">
            <v>-5114.13004955059</v>
          </cell>
          <cell r="H706">
            <v>-4085.41711532439</v>
          </cell>
          <cell r="I706">
            <v>-2968.30044523613</v>
          </cell>
          <cell r="J706">
            <v>-1724.79528512235</v>
          </cell>
          <cell r="K706">
            <v>-346.901252758513</v>
          </cell>
          <cell r="L706">
            <v>1167.03858668861</v>
          </cell>
          <cell r="M706">
            <v>2812.71529372559</v>
          </cell>
          <cell r="N706">
            <v>4612.04516857446</v>
          </cell>
          <cell r="O706">
            <v>6598.88516284585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-2308.27243216237</v>
          </cell>
          <cell r="B707">
            <v>-6761.84515575543</v>
          </cell>
          <cell r="C707">
            <v>-7892.38156555162</v>
          </cell>
          <cell r="D707">
            <v>-7046.34184993688</v>
          </cell>
          <cell r="E707">
            <v>-6152.11372405521</v>
          </cell>
          <cell r="F707">
            <v>-5196.26454219769</v>
          </cell>
          <cell r="G707">
            <v>-4168.28319840332</v>
          </cell>
          <cell r="H707">
            <v>-3045.04274859909</v>
          </cell>
          <cell r="I707">
            <v>-1820.12580625692</v>
          </cell>
          <cell r="J707">
            <v>-486.764301323337</v>
          </cell>
          <cell r="K707">
            <v>990.985921593916</v>
          </cell>
          <cell r="L707">
            <v>2621.30858635257</v>
          </cell>
          <cell r="M707">
            <v>4410.48579422263</v>
          </cell>
          <cell r="N707">
            <v>6372.1012525805</v>
          </cell>
          <cell r="O707">
            <v>8519.6478135617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-2342.25631237634</v>
          </cell>
          <cell r="B708">
            <v>-6894.49288462075</v>
          </cell>
          <cell r="C708">
            <v>-8041.53631828003</v>
          </cell>
          <cell r="D708">
            <v>-7201.19930438554</v>
          </cell>
          <cell r="E708">
            <v>-6318.94864940616</v>
          </cell>
          <cell r="F708">
            <v>-5372.61655945404</v>
          </cell>
          <cell r="G708">
            <v>-4359.83980129522</v>
          </cell>
          <cell r="H708">
            <v>-3257.40034886214</v>
          </cell>
          <cell r="I708">
            <v>-2045.12148023696</v>
          </cell>
          <cell r="J708">
            <v>-722.321815564558</v>
          </cell>
          <cell r="K708">
            <v>721.975654920844</v>
          </cell>
          <cell r="L708">
            <v>2324.49760825507</v>
          </cell>
          <cell r="M708">
            <v>4080.66790615645</v>
          </cell>
          <cell r="N708">
            <v>6006.96896915098</v>
          </cell>
          <cell r="O708">
            <v>8130.62282653729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-2329.82042838936</v>
          </cell>
          <cell r="B709">
            <v>-6856.48434442365</v>
          </cell>
          <cell r="C709">
            <v>-8006.44669997054</v>
          </cell>
          <cell r="D709">
            <v>-7170.75117892904</v>
          </cell>
          <cell r="E709">
            <v>-6283.60188837167</v>
          </cell>
          <cell r="F709">
            <v>-5332.66996828643</v>
          </cell>
          <cell r="G709">
            <v>-4325.49398597038</v>
          </cell>
          <cell r="H709">
            <v>-3222.80888965475</v>
          </cell>
          <cell r="I709">
            <v>-2017.84676965891</v>
          </cell>
          <cell r="J709">
            <v>-690.401839643151</v>
          </cell>
          <cell r="K709">
            <v>770.708719850157</v>
          </cell>
          <cell r="L709">
            <v>2366.15808736847</v>
          </cell>
          <cell r="M709">
            <v>4123.4661377755</v>
          </cell>
          <cell r="N709">
            <v>6076.46315090188</v>
          </cell>
          <cell r="O709">
            <v>8216.52581065623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-2186.25316109074</v>
          </cell>
          <cell r="B710">
            <v>-6313.51076122229</v>
          </cell>
          <cell r="C710">
            <v>-7382.26877013714</v>
          </cell>
          <cell r="D710">
            <v>-6488.52677347316</v>
          </cell>
          <cell r="E710">
            <v>-5525.83275602449</v>
          </cell>
          <cell r="F710">
            <v>-4499.4470364696</v>
          </cell>
          <cell r="G710">
            <v>-3415.95466555</v>
          </cell>
          <cell r="H710">
            <v>-2246.82152992753</v>
          </cell>
          <cell r="I710">
            <v>-957.51324928814</v>
          </cell>
          <cell r="J710">
            <v>453.779297099062</v>
          </cell>
          <cell r="K710">
            <v>2015.42384749785</v>
          </cell>
          <cell r="L710">
            <v>3730.11083963257</v>
          </cell>
          <cell r="M710">
            <v>5608.05974691677</v>
          </cell>
          <cell r="N710">
            <v>7672.09908736718</v>
          </cell>
          <cell r="O710">
            <v>9937.95472898131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-2121.4637143848</v>
          </cell>
          <cell r="B711">
            <v>-6043.30307232468</v>
          </cell>
          <cell r="C711">
            <v>-7055.58216523157</v>
          </cell>
          <cell r="D711">
            <v>-6149.13154451878</v>
          </cell>
          <cell r="E711">
            <v>-5175.6110261025</v>
          </cell>
          <cell r="F711">
            <v>-4133.36046022857</v>
          </cell>
          <cell r="G711">
            <v>-3020.39162774518</v>
          </cell>
          <cell r="H711">
            <v>-1809.85146804253</v>
          </cell>
          <cell r="I711">
            <v>-487.959053571298</v>
          </cell>
          <cell r="J711">
            <v>977.854922334978</v>
          </cell>
          <cell r="K711">
            <v>2572.0230019633</v>
          </cell>
          <cell r="L711">
            <v>4343.90653261656</v>
          </cell>
          <cell r="M711">
            <v>6286.68706951301</v>
          </cell>
          <cell r="N711">
            <v>8410.92056427088</v>
          </cell>
          <cell r="O711">
            <v>10768.1225432951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-2343.0467657151</v>
          </cell>
          <cell r="B712">
            <v>-6910.10867019626</v>
          </cell>
          <cell r="C712">
            <v>-8063.89311685236</v>
          </cell>
          <cell r="D712">
            <v>-7219.66149187214</v>
          </cell>
          <cell r="E712">
            <v>-6325.89498044013</v>
          </cell>
          <cell r="F712">
            <v>-5379.80251448829</v>
          </cell>
          <cell r="G712">
            <v>-4367.63017699378</v>
          </cell>
          <cell r="H712">
            <v>-3274.47828267329</v>
          </cell>
          <cell r="I712">
            <v>-2079.5438527939</v>
          </cell>
          <cell r="J712">
            <v>-775.710196407124</v>
          </cell>
          <cell r="K712">
            <v>675.162589098835</v>
          </cell>
          <cell r="L712">
            <v>2272.90847588188</v>
          </cell>
          <cell r="M712">
            <v>4021.45848198205</v>
          </cell>
          <cell r="N712">
            <v>5938.36289320935</v>
          </cell>
          <cell r="O712">
            <v>8065.42871032126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-2423.97324213343</v>
          </cell>
          <cell r="B713">
            <v>-7210.51576214642</v>
          </cell>
          <cell r="C713">
            <v>-8405.50693593543</v>
          </cell>
          <cell r="D713">
            <v>-7575.6021811275</v>
          </cell>
          <cell r="E713">
            <v>-6707.61816010559</v>
          </cell>
          <cell r="F713">
            <v>-5789.17543734335</v>
          </cell>
          <cell r="G713">
            <v>-4815.66851359189</v>
          </cell>
          <cell r="H713">
            <v>-3755.82753030882</v>
          </cell>
          <cell r="I713">
            <v>-2598.69766213287</v>
          </cell>
          <cell r="J713">
            <v>-1318.03204601189</v>
          </cell>
          <cell r="K713">
            <v>85.6194707501535</v>
          </cell>
          <cell r="L713">
            <v>1627.57620569645</v>
          </cell>
          <cell r="M713">
            <v>3332.3942042895</v>
          </cell>
          <cell r="N713">
            <v>5202.93789047286</v>
          </cell>
          <cell r="O713">
            <v>7265.98555265428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-2210.35024869783</v>
          </cell>
          <cell r="B714">
            <v>-6399.00140395586</v>
          </cell>
          <cell r="C714">
            <v>-7480.59723567823</v>
          </cell>
          <cell r="D714">
            <v>-6608.78512079694</v>
          </cell>
          <cell r="E714">
            <v>-5683.57273302513</v>
          </cell>
          <cell r="F714">
            <v>-4686.47629359353</v>
          </cell>
          <cell r="G714">
            <v>-3623.28835307292</v>
          </cell>
          <cell r="H714">
            <v>-2478.9577832433</v>
          </cell>
          <cell r="I714">
            <v>-1216.42547072312</v>
          </cell>
          <cell r="J714">
            <v>184.63585826772</v>
          </cell>
          <cell r="K714">
            <v>1717.23968557817</v>
          </cell>
          <cell r="L714">
            <v>3393.15955726621</v>
          </cell>
          <cell r="M714">
            <v>5243.24954727945</v>
          </cell>
          <cell r="N714">
            <v>7272.49805750675</v>
          </cell>
          <cell r="O714">
            <v>9507.49674250838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-2399.61607187616</v>
          </cell>
          <cell r="B715">
            <v>-7117.22658681821</v>
          </cell>
          <cell r="C715">
            <v>-8304.24852871441</v>
          </cell>
          <cell r="D715">
            <v>-7483.26283715475</v>
          </cell>
          <cell r="E715">
            <v>-6622.35895779903</v>
          </cell>
          <cell r="F715">
            <v>-5705.66285186667</v>
          </cell>
          <cell r="G715">
            <v>-4713.89876147668</v>
          </cell>
          <cell r="H715">
            <v>-3640.17334014842</v>
          </cell>
          <cell r="I715">
            <v>-2458.16227379915</v>
          </cell>
          <cell r="J715">
            <v>-1176.10271519946</v>
          </cell>
          <cell r="K715">
            <v>226.673201494817</v>
          </cell>
          <cell r="L715">
            <v>1779.04808696655</v>
          </cell>
          <cell r="M715">
            <v>3476.58773615263</v>
          </cell>
          <cell r="N715">
            <v>5344.42474736108</v>
          </cell>
          <cell r="O715">
            <v>7413.35383354921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-2209.22562099939</v>
          </cell>
          <cell r="B716">
            <v>-6379.43438734906</v>
          </cell>
          <cell r="C716">
            <v>-7447.04086692772</v>
          </cell>
          <cell r="D716">
            <v>-6561.43502356236</v>
          </cell>
          <cell r="E716">
            <v>-5638.90438963979</v>
          </cell>
          <cell r="F716">
            <v>-4666.10023070898</v>
          </cell>
          <cell r="G716">
            <v>-3615.92197929635</v>
          </cell>
          <cell r="H716">
            <v>-2469.91880537015</v>
          </cell>
          <cell r="I716">
            <v>-1196.90299111841</v>
          </cell>
          <cell r="J716">
            <v>200.637183673589</v>
          </cell>
          <cell r="K716">
            <v>1729.64330155525</v>
          </cell>
          <cell r="L716">
            <v>3412.33379904391</v>
          </cell>
          <cell r="M716">
            <v>5265.01432424924</v>
          </cell>
          <cell r="N716">
            <v>7302.21164538396</v>
          </cell>
          <cell r="O716">
            <v>9543.18947114058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-2503.36769999109</v>
          </cell>
          <cell r="B717">
            <v>-7526.14680043507</v>
          </cell>
          <cell r="C717">
            <v>-8786.71946130497</v>
          </cell>
          <cell r="D717">
            <v>-8002.39306493292</v>
          </cell>
          <cell r="E717">
            <v>-7182.62895213017</v>
          </cell>
          <cell r="F717">
            <v>-6307.5818258305</v>
          </cell>
          <cell r="G717">
            <v>-5387.83237119316</v>
          </cell>
          <cell r="H717">
            <v>-4397.83726553256</v>
          </cell>
          <cell r="I717">
            <v>-3302.59920592238</v>
          </cell>
          <cell r="J717">
            <v>-2093.67030524078</v>
          </cell>
          <cell r="K717">
            <v>-758.492956016978</v>
          </cell>
          <cell r="L717">
            <v>710.667390365762</v>
          </cell>
          <cell r="M717">
            <v>2324.96538015413</v>
          </cell>
          <cell r="N717">
            <v>4087.09523782695</v>
          </cell>
          <cell r="O717">
            <v>6022.25601797782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-2500.6265898586</v>
          </cell>
          <cell r="B718">
            <v>-7518.3383717436</v>
          </cell>
          <cell r="C718">
            <v>-8781.97029581515</v>
          </cell>
          <cell r="D718">
            <v>-7988.07133616745</v>
          </cell>
          <cell r="E718">
            <v>-7154.39972921673</v>
          </cell>
          <cell r="F718">
            <v>-6272.82101541105</v>
          </cell>
          <cell r="G718">
            <v>-5339.60673943449</v>
          </cell>
          <cell r="H718">
            <v>-4331.35142884656</v>
          </cell>
          <cell r="I718">
            <v>-3231.82840897699</v>
          </cell>
          <cell r="J718">
            <v>-2024.06580801785</v>
          </cell>
          <cell r="K718">
            <v>-703.75165551687</v>
          </cell>
          <cell r="L718">
            <v>759.87333698757</v>
          </cell>
          <cell r="M718">
            <v>2390.96883848917</v>
          </cell>
          <cell r="N718">
            <v>4178.23132100913</v>
          </cell>
          <cell r="O718">
            <v>6133.53500836199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-2399.859619789</v>
          </cell>
          <cell r="B719">
            <v>-7125.70277713937</v>
          </cell>
          <cell r="C719">
            <v>-8320.85718292533</v>
          </cell>
          <cell r="D719">
            <v>-7499.54404014957</v>
          </cell>
          <cell r="E719">
            <v>-6637.57866064751</v>
          </cell>
          <cell r="F719">
            <v>-5729.513330621</v>
          </cell>
          <cell r="G719">
            <v>-4752.82867306994</v>
          </cell>
          <cell r="H719">
            <v>-3696.80090682062</v>
          </cell>
          <cell r="I719">
            <v>-2537.6714861266</v>
          </cell>
          <cell r="J719">
            <v>-1274.17998781955</v>
          </cell>
          <cell r="K719">
            <v>113.443244862596</v>
          </cell>
          <cell r="L719">
            <v>1642.51221533398</v>
          </cell>
          <cell r="M719">
            <v>3329.11385190076</v>
          </cell>
          <cell r="N719">
            <v>5183.27863039679</v>
          </cell>
          <cell r="O719">
            <v>7224.34954528933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-2252.20995604849</v>
          </cell>
          <cell r="B720">
            <v>-6556.27874113791</v>
          </cell>
          <cell r="C720">
            <v>-7660.95532115464</v>
          </cell>
          <cell r="D720">
            <v>-6804.0603117336</v>
          </cell>
          <cell r="E720">
            <v>-5903.16131503697</v>
          </cell>
          <cell r="F720">
            <v>-4932.3663871371</v>
          </cell>
          <cell r="G720">
            <v>-3892.47146142612</v>
          </cell>
          <cell r="H720">
            <v>-2757.88316773706</v>
          </cell>
          <cell r="I720">
            <v>-1515.06419433242</v>
          </cell>
          <cell r="J720">
            <v>-152.103954790752</v>
          </cell>
          <cell r="K720">
            <v>1343.02467272154</v>
          </cell>
          <cell r="L720">
            <v>2991.3586240388</v>
          </cell>
          <cell r="M720">
            <v>4801.76068890362</v>
          </cell>
          <cell r="N720">
            <v>6789.63195681318</v>
          </cell>
          <cell r="O720">
            <v>8975.51043817804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-2142.76561409851</v>
          </cell>
          <cell r="B721">
            <v>-6129.43529807427</v>
          </cell>
          <cell r="C721">
            <v>-7154.50789190001</v>
          </cell>
          <cell r="D721">
            <v>-6241.95114324376</v>
          </cell>
          <cell r="E721">
            <v>-5285.70397297977</v>
          </cell>
          <cell r="F721">
            <v>-4272.52240536558</v>
          </cell>
          <cell r="G721">
            <v>-3177.58946420466</v>
          </cell>
          <cell r="H721">
            <v>-1994.86117021353</v>
          </cell>
          <cell r="I721">
            <v>-707.219570727919</v>
          </cell>
          <cell r="J721">
            <v>722.361011178689</v>
          </cell>
          <cell r="K721">
            <v>2296.65354959927</v>
          </cell>
          <cell r="L721">
            <v>4023.1375489426</v>
          </cell>
          <cell r="M721">
            <v>5926.48095255677</v>
          </cell>
          <cell r="N721">
            <v>8030.46804464586</v>
          </cell>
          <cell r="O721">
            <v>10343.8692297679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-2272.94103191517</v>
          </cell>
          <cell r="B722">
            <v>-6640.28592521401</v>
          </cell>
          <cell r="C722">
            <v>-7762.11770451543</v>
          </cell>
          <cell r="D722">
            <v>-6912.32989036275</v>
          </cell>
          <cell r="E722">
            <v>-6004.95166972813</v>
          </cell>
          <cell r="F722">
            <v>-5045.02545081579</v>
          </cell>
          <cell r="G722">
            <v>-4017.76157486003</v>
          </cell>
          <cell r="H722">
            <v>-2881.95101800655</v>
          </cell>
          <cell r="I722">
            <v>-1637.83089888194</v>
          </cell>
          <cell r="J722">
            <v>-287.062880451364</v>
          </cell>
          <cell r="K722">
            <v>1201.64896173107</v>
          </cell>
          <cell r="L722">
            <v>2852.53681120432</v>
          </cell>
          <cell r="M722">
            <v>4670.27795292073</v>
          </cell>
          <cell r="N722">
            <v>6656.86774276274</v>
          </cell>
          <cell r="O722">
            <v>8845.48029011013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-2446.42503644078</v>
          </cell>
          <cell r="B723">
            <v>-7293.47285373899</v>
          </cell>
          <cell r="C723">
            <v>-8514.02822716667</v>
          </cell>
          <cell r="D723">
            <v>-7703.87938552601</v>
          </cell>
          <cell r="E723">
            <v>-6861.95293105295</v>
          </cell>
          <cell r="F723">
            <v>-5975.03095549679</v>
          </cell>
          <cell r="G723">
            <v>-5020.77094397846</v>
          </cell>
          <cell r="H723">
            <v>-3985.55283678618</v>
          </cell>
          <cell r="I723">
            <v>-2837.23869676771</v>
          </cell>
          <cell r="J723">
            <v>-1581.91435198228</v>
          </cell>
          <cell r="K723">
            <v>-215.47035523408</v>
          </cell>
          <cell r="L723">
            <v>1283.13534239789</v>
          </cell>
          <cell r="M723">
            <v>2939.80620052301</v>
          </cell>
          <cell r="N723">
            <v>4768.43489103903</v>
          </cell>
          <cell r="O723">
            <v>6775.04757523167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-2547.13501240865</v>
          </cell>
          <cell r="B724">
            <v>-7679.63285252914</v>
          </cell>
          <cell r="C724">
            <v>-8962.65662232965</v>
          </cell>
          <cell r="D724">
            <v>-8192.42087210977</v>
          </cell>
          <cell r="E724">
            <v>-7388.5665186682</v>
          </cell>
          <cell r="F724">
            <v>-6527.90124827552</v>
          </cell>
          <cell r="G724">
            <v>-5608.73858276151</v>
          </cell>
          <cell r="H724">
            <v>-4608.72144027618</v>
          </cell>
          <cell r="I724">
            <v>-3527.94428330686</v>
          </cell>
          <cell r="J724">
            <v>-2355.44560256192</v>
          </cell>
          <cell r="K724">
            <v>-1046.67185214039</v>
          </cell>
          <cell r="L724">
            <v>386.026674444509</v>
          </cell>
          <cell r="M724">
            <v>1962.5504308011</v>
          </cell>
          <cell r="N724">
            <v>3704.03950209411</v>
          </cell>
          <cell r="O724">
            <v>5622.68940127548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-2224.22907177029</v>
          </cell>
          <cell r="B725">
            <v>-6442.67209576277</v>
          </cell>
          <cell r="C725">
            <v>-7527.42668677132</v>
          </cell>
          <cell r="D725">
            <v>-6658.42182874795</v>
          </cell>
          <cell r="E725">
            <v>-5733.5856469742</v>
          </cell>
          <cell r="F725">
            <v>-4750.84420678071</v>
          </cell>
          <cell r="G725">
            <v>-3682.9034139729</v>
          </cell>
          <cell r="H725">
            <v>-2520.82200053757</v>
          </cell>
          <cell r="I725">
            <v>-1255.61642583624</v>
          </cell>
          <cell r="J725">
            <v>125.656384933646</v>
          </cell>
          <cell r="K725">
            <v>1652.78560560289</v>
          </cell>
          <cell r="L725">
            <v>3333.66229173788</v>
          </cell>
          <cell r="M725">
            <v>5175.14531288389</v>
          </cell>
          <cell r="N725">
            <v>7201.80076730091</v>
          </cell>
          <cell r="O725">
            <v>9425.24522849588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-2548.8530806869</v>
          </cell>
          <cell r="B726">
            <v>-7692.92912639182</v>
          </cell>
          <cell r="C726">
            <v>-8985.40685079139</v>
          </cell>
          <cell r="D726">
            <v>-8209.68270243176</v>
          </cell>
          <cell r="E726">
            <v>-7398.85983869341</v>
          </cell>
          <cell r="F726">
            <v>-6541.58558087141</v>
          </cell>
          <cell r="G726">
            <v>-5618.03739958517</v>
          </cell>
          <cell r="H726">
            <v>-4623.65008545271</v>
          </cell>
          <cell r="I726">
            <v>-3528.80358991961</v>
          </cell>
          <cell r="J726">
            <v>-2330.26436741288</v>
          </cell>
          <cell r="K726">
            <v>-1014.58237248823</v>
          </cell>
          <cell r="L726">
            <v>437.180407364748</v>
          </cell>
          <cell r="M726">
            <v>2028.07712496892</v>
          </cell>
          <cell r="N726">
            <v>3776.05171651703</v>
          </cell>
          <cell r="O726">
            <v>5710.63783255429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-2124.52428511696</v>
          </cell>
          <cell r="B727">
            <v>-6070.91301825439</v>
          </cell>
          <cell r="C727">
            <v>-7101.68700126614</v>
          </cell>
          <cell r="D727">
            <v>-6192.42069060458</v>
          </cell>
          <cell r="E727">
            <v>-5227.83379187318</v>
          </cell>
          <cell r="F727">
            <v>-4192.89443872821</v>
          </cell>
          <cell r="G727">
            <v>-3073.12992605157</v>
          </cell>
          <cell r="H727">
            <v>-1861.42410886387</v>
          </cell>
          <cell r="I727">
            <v>-544.2443036218</v>
          </cell>
          <cell r="J727">
            <v>891.190711346556</v>
          </cell>
          <cell r="K727">
            <v>2466.11644123581</v>
          </cell>
          <cell r="L727">
            <v>4213.87383203117</v>
          </cell>
          <cell r="M727">
            <v>6140.0210889802</v>
          </cell>
          <cell r="N727">
            <v>8254.10048093887</v>
          </cell>
          <cell r="O727">
            <v>10578.9073540747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-2165.87075354963</v>
          </cell>
          <cell r="B728">
            <v>-6234.03435374106</v>
          </cell>
          <cell r="C728">
            <v>-7292.50894732778</v>
          </cell>
          <cell r="D728">
            <v>-6402.81222470672</v>
          </cell>
          <cell r="E728">
            <v>-5462.51833193562</v>
          </cell>
          <cell r="F728">
            <v>-4462.3475466187</v>
          </cell>
          <cell r="G728">
            <v>-3393.33105254126</v>
          </cell>
          <cell r="H728">
            <v>-2238.17759276227</v>
          </cell>
          <cell r="I728">
            <v>-962.301346114873</v>
          </cell>
          <cell r="J728">
            <v>446.51018509163</v>
          </cell>
          <cell r="K728">
            <v>2009.87208896751</v>
          </cell>
          <cell r="L728">
            <v>3730.16310495327</v>
          </cell>
          <cell r="M728">
            <v>5627.00793572003</v>
          </cell>
          <cell r="N728">
            <v>7713.48416593375</v>
          </cell>
          <cell r="O728">
            <v>10004.3130285961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-2230.14849163769</v>
          </cell>
          <cell r="B729">
            <v>-6451.41119048918</v>
          </cell>
          <cell r="C729">
            <v>-7519.80570846254</v>
          </cell>
          <cell r="D729">
            <v>-6650.52243004187</v>
          </cell>
          <cell r="E729">
            <v>-5724.71948507819</v>
          </cell>
          <cell r="F729">
            <v>-4732.06134128118</v>
          </cell>
          <cell r="G729">
            <v>-3669.09563624071</v>
          </cell>
          <cell r="H729">
            <v>-2521.58363762061</v>
          </cell>
          <cell r="I729">
            <v>-1259.29055517765</v>
          </cell>
          <cell r="J729">
            <v>130.974635860947</v>
          </cell>
          <cell r="K729">
            <v>1656.61814162246</v>
          </cell>
          <cell r="L729">
            <v>3332.76632199574</v>
          </cell>
          <cell r="M729">
            <v>5175.29975744058</v>
          </cell>
          <cell r="N729">
            <v>7193.5344460798</v>
          </cell>
          <cell r="O729">
            <v>9436.18393867866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-2113.0782926295</v>
          </cell>
          <cell r="B730">
            <v>-6032.59528064483</v>
          </cell>
          <cell r="C730">
            <v>-7055.46694058485</v>
          </cell>
          <cell r="D730">
            <v>-6153.17167349517</v>
          </cell>
          <cell r="E730">
            <v>-5186.06901928149</v>
          </cell>
          <cell r="F730">
            <v>-4166.43732546286</v>
          </cell>
          <cell r="G730">
            <v>-3058.27338439157</v>
          </cell>
          <cell r="H730">
            <v>-1859.24238281612</v>
          </cell>
          <cell r="I730">
            <v>-540.494204784953</v>
          </cell>
          <cell r="J730">
            <v>904.09721422624</v>
          </cell>
          <cell r="K730">
            <v>2488.76933505759</v>
          </cell>
          <cell r="L730">
            <v>4234.01471950512</v>
          </cell>
          <cell r="M730">
            <v>6160.66150956054</v>
          </cell>
          <cell r="N730">
            <v>8273.72875416321</v>
          </cell>
          <cell r="O730">
            <v>10602.7286068431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-2560.24898445802</v>
          </cell>
          <cell r="B731">
            <v>-7724.49715832206</v>
          </cell>
          <cell r="C731">
            <v>-9007.89889291443</v>
          </cell>
          <cell r="D731">
            <v>-8224.99255093982</v>
          </cell>
          <cell r="E731">
            <v>-7418.48185273841</v>
          </cell>
          <cell r="F731">
            <v>-6566.92041471011</v>
          </cell>
          <cell r="G731">
            <v>-5650.1576080874</v>
          </cell>
          <cell r="H731">
            <v>-4655.90206863395</v>
          </cell>
          <cell r="I731">
            <v>-3566.53613413299</v>
          </cell>
          <cell r="J731">
            <v>-2389.34093429788</v>
          </cell>
          <cell r="K731">
            <v>-1083.00501166245</v>
          </cell>
          <cell r="L731">
            <v>378.38930648401</v>
          </cell>
          <cell r="M731">
            <v>1983.2480955284</v>
          </cell>
          <cell r="N731">
            <v>3721.25065130079</v>
          </cell>
          <cell r="O731">
            <v>5621.2971869988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-2552.91497732509</v>
          </cell>
          <cell r="B732">
            <v>-7713.35494869187</v>
          </cell>
          <cell r="C732">
            <v>-9000.31355870273</v>
          </cell>
          <cell r="D732">
            <v>-8226.84661874157</v>
          </cell>
          <cell r="E732">
            <v>-7426.73441182973</v>
          </cell>
          <cell r="F732">
            <v>-6584.9826073173</v>
          </cell>
          <cell r="G732">
            <v>-5676.07711634494</v>
          </cell>
          <cell r="H732">
            <v>-4693.01494243094</v>
          </cell>
          <cell r="I732">
            <v>-3629.53268697382</v>
          </cell>
          <cell r="J732">
            <v>-2454.84311388998</v>
          </cell>
          <cell r="K732">
            <v>-1144.71193185104</v>
          </cell>
          <cell r="L732">
            <v>282.689960980583</v>
          </cell>
          <cell r="M732">
            <v>1853.47129599736</v>
          </cell>
          <cell r="N732">
            <v>3587.75462015201</v>
          </cell>
          <cell r="O732">
            <v>5500.52707170713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-2194.43387459112</v>
          </cell>
          <cell r="B733">
            <v>-6326.36990754152</v>
          </cell>
          <cell r="C733">
            <v>-7390.2431793673</v>
          </cell>
          <cell r="D733">
            <v>-6516.22170994502</v>
          </cell>
          <cell r="E733">
            <v>-5573.80063556907</v>
          </cell>
          <cell r="F733">
            <v>-4561.55743994495</v>
          </cell>
          <cell r="G733">
            <v>-3477.68308437804</v>
          </cell>
          <cell r="H733">
            <v>-2312.07466981225</v>
          </cell>
          <cell r="I733">
            <v>-1040.3822040684</v>
          </cell>
          <cell r="J733">
            <v>369.66808096526</v>
          </cell>
          <cell r="K733">
            <v>1920.45733847218</v>
          </cell>
          <cell r="L733">
            <v>3631.99698280441</v>
          </cell>
          <cell r="M733">
            <v>5513.27592894905</v>
          </cell>
          <cell r="N733">
            <v>7580.0404837772</v>
          </cell>
          <cell r="O733">
            <v>9850.74014803423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-2146.20750363986</v>
          </cell>
          <cell r="B734">
            <v>-6161.78666308017</v>
          </cell>
          <cell r="C734">
            <v>-7202.12330659345</v>
          </cell>
          <cell r="D734">
            <v>-6301.12958024665</v>
          </cell>
          <cell r="E734">
            <v>-5343.9794305159</v>
          </cell>
          <cell r="F734">
            <v>-4328.85890829017</v>
          </cell>
          <cell r="G734">
            <v>-3225.90170985424</v>
          </cell>
          <cell r="H734">
            <v>-2043.22109327736</v>
          </cell>
          <cell r="I734">
            <v>-751.205154174094</v>
          </cell>
          <cell r="J734">
            <v>678.679022576147</v>
          </cell>
          <cell r="K734">
            <v>2255.41296188848</v>
          </cell>
          <cell r="L734">
            <v>3983.39669240166</v>
          </cell>
          <cell r="M734">
            <v>5873.78471471506</v>
          </cell>
          <cell r="N734">
            <v>7962.83328454924</v>
          </cell>
          <cell r="O734">
            <v>10256.3241341277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-2101.08266925997</v>
          </cell>
          <cell r="B735">
            <v>-5980.89177643182</v>
          </cell>
          <cell r="C735">
            <v>-6995.88176986671</v>
          </cell>
          <cell r="D735">
            <v>-6085.20106899311</v>
          </cell>
          <cell r="E735">
            <v>-5118.13421856293</v>
          </cell>
          <cell r="F735">
            <v>-4065.74480317501</v>
          </cell>
          <cell r="G735">
            <v>-2933.66203039451</v>
          </cell>
          <cell r="H735">
            <v>-1708.16156620163</v>
          </cell>
          <cell r="I735">
            <v>-363.027954525127</v>
          </cell>
          <cell r="J735">
            <v>1114.39692811942</v>
          </cell>
          <cell r="K735">
            <v>2733.42252326156</v>
          </cell>
          <cell r="L735">
            <v>4509.18559486019</v>
          </cell>
          <cell r="M735">
            <v>6458.03155762285</v>
          </cell>
          <cell r="N735">
            <v>8607.89263662304</v>
          </cell>
          <cell r="O735">
            <v>10972.7033122419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-2242.89986750028</v>
          </cell>
          <cell r="B736">
            <v>-6514.25330992301</v>
          </cell>
          <cell r="C736">
            <v>-7615.48834596827</v>
          </cell>
          <cell r="D736">
            <v>-6746.19087825987</v>
          </cell>
          <cell r="E736">
            <v>-5823.93051882667</v>
          </cell>
          <cell r="F736">
            <v>-4840.958442201</v>
          </cell>
          <cell r="G736">
            <v>-3793.99011699977</v>
          </cell>
          <cell r="H736">
            <v>-2654.84955801087</v>
          </cell>
          <cell r="I736">
            <v>-1401.34477107265</v>
          </cell>
          <cell r="J736">
            <v>-20.7037516300124</v>
          </cell>
          <cell r="K736">
            <v>1493.59721359873</v>
          </cell>
          <cell r="L736">
            <v>3162.34308873801</v>
          </cell>
          <cell r="M736">
            <v>4986.11020327635</v>
          </cell>
          <cell r="N736">
            <v>7000.89374884655</v>
          </cell>
          <cell r="O736">
            <v>9209.7378370099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-2194.30557514084</v>
          </cell>
          <cell r="B737">
            <v>-6324.52925623314</v>
          </cell>
          <cell r="C737">
            <v>-7380.42012968241</v>
          </cell>
          <cell r="D737">
            <v>-6488.64623335461</v>
          </cell>
          <cell r="E737">
            <v>-5558.7017102352</v>
          </cell>
          <cell r="F737">
            <v>-4567.77401647786</v>
          </cell>
          <cell r="G737">
            <v>-3497.8190932448</v>
          </cell>
          <cell r="H737">
            <v>-2334.85578240574</v>
          </cell>
          <cell r="I737">
            <v>-1067.12529886816</v>
          </cell>
          <cell r="J737">
            <v>332.458988085798</v>
          </cell>
          <cell r="K737">
            <v>1875.48062863605</v>
          </cell>
          <cell r="L737">
            <v>3569.50584035147</v>
          </cell>
          <cell r="M737">
            <v>5444.39512544584</v>
          </cell>
          <cell r="N737">
            <v>7508.47478285504</v>
          </cell>
          <cell r="O737">
            <v>9763.13229574209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-2211.33599276476</v>
          </cell>
          <cell r="B738">
            <v>-6398.79229898241</v>
          </cell>
          <cell r="C738">
            <v>-7471.83984107777</v>
          </cell>
          <cell r="D738">
            <v>-6585.48575143098</v>
          </cell>
          <cell r="E738">
            <v>-5645.73112134241</v>
          </cell>
          <cell r="F738">
            <v>-4640.04163467749</v>
          </cell>
          <cell r="G738">
            <v>-3572.17403881743</v>
          </cell>
          <cell r="H738">
            <v>-2424.19661683769</v>
          </cell>
          <cell r="I738">
            <v>-1146.52871495933</v>
          </cell>
          <cell r="J738">
            <v>257.878874011233</v>
          </cell>
          <cell r="K738">
            <v>1794.90981050732</v>
          </cell>
          <cell r="L738">
            <v>3474.48647149712</v>
          </cell>
          <cell r="M738">
            <v>5329.31455132622</v>
          </cell>
          <cell r="N738">
            <v>7363.79228328212</v>
          </cell>
          <cell r="O738">
            <v>9605.29494080609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-2232.45773548829</v>
          </cell>
          <cell r="B739">
            <v>-6486.45118240385</v>
          </cell>
          <cell r="C739">
            <v>-7587.75588700276</v>
          </cell>
          <cell r="D739">
            <v>-6730.85296022084</v>
          </cell>
          <cell r="E739">
            <v>-5826.28320425288</v>
          </cell>
          <cell r="F739">
            <v>-4864.66700994562</v>
          </cell>
          <cell r="G739">
            <v>-3815.65574639861</v>
          </cell>
          <cell r="H739">
            <v>-2674.98611716539</v>
          </cell>
          <cell r="I739">
            <v>-1427.83206762677</v>
          </cell>
          <cell r="J739">
            <v>-45.2375940307894</v>
          </cell>
          <cell r="K739">
            <v>1481.51703666568</v>
          </cell>
          <cell r="L739">
            <v>3147.47664441008</v>
          </cell>
          <cell r="M739">
            <v>4976.30836745116</v>
          </cell>
          <cell r="N739">
            <v>6992.92442146028</v>
          </cell>
          <cell r="O739">
            <v>9211.21190761988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-2129.79697989287</v>
          </cell>
          <cell r="B740">
            <v>-6082.82968876289</v>
          </cell>
          <cell r="C740">
            <v>-7104.973809095</v>
          </cell>
          <cell r="D740">
            <v>-6192.93358603809</v>
          </cell>
          <cell r="E740">
            <v>-5222.12316416755</v>
          </cell>
          <cell r="F740">
            <v>-4201.22799681948</v>
          </cell>
          <cell r="G740">
            <v>-3098.88338261185</v>
          </cell>
          <cell r="H740">
            <v>-1894.96056904509</v>
          </cell>
          <cell r="I740">
            <v>-579.348335063813</v>
          </cell>
          <cell r="J740">
            <v>862.765161184675</v>
          </cell>
          <cell r="K740">
            <v>2436.06140750557</v>
          </cell>
          <cell r="L740">
            <v>4187.02044560572</v>
          </cell>
          <cell r="M740">
            <v>6106.76845184383</v>
          </cell>
          <cell r="N740">
            <v>8211.86403523195</v>
          </cell>
          <cell r="O740">
            <v>10521.8461443734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-2327.20266540991</v>
          </cell>
          <cell r="B741">
            <v>-6849.01801096888</v>
          </cell>
          <cell r="C741">
            <v>-8012.44303311013</v>
          </cell>
          <cell r="D741">
            <v>-7173.77404747056</v>
          </cell>
          <cell r="E741">
            <v>-6287.61124300878</v>
          </cell>
          <cell r="F741">
            <v>-5334.16178806479</v>
          </cell>
          <cell r="G741">
            <v>-4319.12202271463</v>
          </cell>
          <cell r="H741">
            <v>-3224.78366240005</v>
          </cell>
          <cell r="I741">
            <v>-2024.38660289324</v>
          </cell>
          <cell r="J741">
            <v>-695.82405868545</v>
          </cell>
          <cell r="K741">
            <v>761.858995469622</v>
          </cell>
          <cell r="L741">
            <v>2359.51033904044</v>
          </cell>
          <cell r="M741">
            <v>4114.30073202178</v>
          </cell>
          <cell r="N741">
            <v>6045.06018855202</v>
          </cell>
          <cell r="O741">
            <v>8172.34687778117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-2399.53029812944</v>
          </cell>
          <cell r="B742">
            <v>-7122.76219417295</v>
          </cell>
          <cell r="C742">
            <v>-8318.64122095407</v>
          </cell>
          <cell r="D742">
            <v>-7499.40102587219</v>
          </cell>
          <cell r="E742">
            <v>-6637.02531056962</v>
          </cell>
          <cell r="F742">
            <v>-5718.90262566646</v>
          </cell>
          <cell r="G742">
            <v>-4742.03615746349</v>
          </cell>
          <cell r="H742">
            <v>-3685.13064310946</v>
          </cell>
          <cell r="I742">
            <v>-2519.8869972839</v>
          </cell>
          <cell r="J742">
            <v>-1240.39764308225</v>
          </cell>
          <cell r="K742">
            <v>162.961350703016</v>
          </cell>
          <cell r="L742">
            <v>1709.6589003592</v>
          </cell>
          <cell r="M742">
            <v>3409.10196272473</v>
          </cell>
          <cell r="N742">
            <v>5293.45330962563</v>
          </cell>
          <cell r="O742">
            <v>7376.60452675126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-2214.86902444822</v>
          </cell>
          <cell r="B743">
            <v>-6416.44548168012</v>
          </cell>
          <cell r="C743">
            <v>-7495.45188740933</v>
          </cell>
          <cell r="D743">
            <v>-6615.60048353792</v>
          </cell>
          <cell r="E743">
            <v>-5685.5165563053</v>
          </cell>
          <cell r="F743">
            <v>-4699.77142326609</v>
          </cell>
          <cell r="G743">
            <v>-3640.59650680195</v>
          </cell>
          <cell r="H743">
            <v>-2497.85791353874</v>
          </cell>
          <cell r="I743">
            <v>-1239.78400605731</v>
          </cell>
          <cell r="J743">
            <v>160.688981985459</v>
          </cell>
          <cell r="K743">
            <v>1696.6400980619</v>
          </cell>
          <cell r="L743">
            <v>3373.17595660249</v>
          </cell>
          <cell r="M743">
            <v>5221.92711589065</v>
          </cell>
          <cell r="N743">
            <v>7263.48640356289</v>
          </cell>
          <cell r="O743">
            <v>9504.55317721443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-2407.91421631096</v>
          </cell>
          <cell r="B744">
            <v>-7154.02768589731</v>
          </cell>
          <cell r="C744">
            <v>-8344.20835806002</v>
          </cell>
          <cell r="D744">
            <v>-7521.00818994623</v>
          </cell>
          <cell r="E744">
            <v>-6664.29157400209</v>
          </cell>
          <cell r="F744">
            <v>-5755.60356426558</v>
          </cell>
          <cell r="G744">
            <v>-4794.91434341894</v>
          </cell>
          <cell r="H744">
            <v>-3748.67060028716</v>
          </cell>
          <cell r="I744">
            <v>-2602.86633517346</v>
          </cell>
          <cell r="J744">
            <v>-1328.888036398</v>
          </cell>
          <cell r="K744">
            <v>61.8232482775222</v>
          </cell>
          <cell r="L744">
            <v>1603.88791387841</v>
          </cell>
          <cell r="M744">
            <v>3302.66839552626</v>
          </cell>
          <cell r="N744">
            <v>5167.39774541672</v>
          </cell>
          <cell r="O744">
            <v>7217.82969291936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-2145.96494564021</v>
          </cell>
          <cell r="B745">
            <v>-6156.22196317419</v>
          </cell>
          <cell r="C745">
            <v>-7201.86790693497</v>
          </cell>
          <cell r="D745">
            <v>-6287.89192830499</v>
          </cell>
          <cell r="E745">
            <v>-5324.82036123908</v>
          </cell>
          <cell r="F745">
            <v>-4305.95647852664</v>
          </cell>
          <cell r="G745">
            <v>-3217.58121794877</v>
          </cell>
          <cell r="H745">
            <v>-2038.00792561635</v>
          </cell>
          <cell r="I745">
            <v>-750.069272220851</v>
          </cell>
          <cell r="J745">
            <v>669.022837302761</v>
          </cell>
          <cell r="K745">
            <v>2237.86385240396</v>
          </cell>
          <cell r="L745">
            <v>3957.87078386874</v>
          </cell>
          <cell r="M745">
            <v>5846.77282534716</v>
          </cell>
          <cell r="N745">
            <v>7928.12263625326</v>
          </cell>
          <cell r="O745">
            <v>10226.1913596731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-2300.4363304201</v>
          </cell>
          <cell r="B746">
            <v>-6746.33050478718</v>
          </cell>
          <cell r="C746">
            <v>-7880.91163827054</v>
          </cell>
          <cell r="D746">
            <v>-7021.43871736899</v>
          </cell>
          <cell r="E746">
            <v>-6100.28161500679</v>
          </cell>
          <cell r="F746">
            <v>-5127.45100769671</v>
          </cell>
          <cell r="G746">
            <v>-4093.81031396385</v>
          </cell>
          <cell r="H746">
            <v>-2966.61156624651</v>
          </cell>
          <cell r="I746">
            <v>-1737.32065671418</v>
          </cell>
          <cell r="J746">
            <v>-385.916387164259</v>
          </cell>
          <cell r="K746">
            <v>1102.69324451525</v>
          </cell>
          <cell r="L746">
            <v>2738.83234722961</v>
          </cell>
          <cell r="M746">
            <v>4534.3361830562</v>
          </cell>
          <cell r="N746">
            <v>6515.70739214515</v>
          </cell>
          <cell r="O746">
            <v>8677.26645300378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-2270.83073716691</v>
          </cell>
          <cell r="B747">
            <v>-6632.45863678822</v>
          </cell>
          <cell r="C747">
            <v>-7754.84408988372</v>
          </cell>
          <cell r="D747">
            <v>-6892.72479316428</v>
          </cell>
          <cell r="E747">
            <v>-5976.20857395508</v>
          </cell>
          <cell r="F747">
            <v>-5015.01355468699</v>
          </cell>
          <cell r="G747">
            <v>-3987.4122146908</v>
          </cell>
          <cell r="H747">
            <v>-2873.67264399172</v>
          </cell>
          <cell r="I747">
            <v>-1639.76676322246</v>
          </cell>
          <cell r="J747">
            <v>-278.394616385868</v>
          </cell>
          <cell r="K747">
            <v>1227.5757574826</v>
          </cell>
          <cell r="L747">
            <v>2875.2033519788</v>
          </cell>
          <cell r="M747">
            <v>4683.41746273465</v>
          </cell>
          <cell r="N747">
            <v>6676.4938687426</v>
          </cell>
          <cell r="O747">
            <v>8868.03598884542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-2287.52930474873</v>
          </cell>
          <cell r="B748">
            <v>-6698.27129652777</v>
          </cell>
          <cell r="C748">
            <v>-7805.78440185692</v>
          </cell>
          <cell r="D748">
            <v>-6944.64327889787</v>
          </cell>
          <cell r="E748">
            <v>-6038.27690766693</v>
          </cell>
          <cell r="F748">
            <v>-5067.97205265521</v>
          </cell>
          <cell r="G748">
            <v>-4025.51273321183</v>
          </cell>
          <cell r="H748">
            <v>-2904.78820601937</v>
          </cell>
          <cell r="I748">
            <v>-1674.01469478227</v>
          </cell>
          <cell r="J748">
            <v>-305.260713959271</v>
          </cell>
          <cell r="K748">
            <v>1187.25258513147</v>
          </cell>
          <cell r="L748">
            <v>2822.18472057149</v>
          </cell>
          <cell r="M748">
            <v>4625.50539489136</v>
          </cell>
          <cell r="N748">
            <v>6599.61321425832</v>
          </cell>
          <cell r="O748">
            <v>8785.57204556258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-2313.0968721845</v>
          </cell>
          <cell r="B749">
            <v>-6792.98112228902</v>
          </cell>
          <cell r="C749">
            <v>-7936.50047167832</v>
          </cell>
          <cell r="D749">
            <v>-7087.21128567962</v>
          </cell>
          <cell r="E749">
            <v>-6195.26961837004</v>
          </cell>
          <cell r="F749">
            <v>-5238.81846054842</v>
          </cell>
          <cell r="G749">
            <v>-4209.40164400287</v>
          </cell>
          <cell r="H749">
            <v>-3108.4382875141</v>
          </cell>
          <cell r="I749">
            <v>-1906.23481501826</v>
          </cell>
          <cell r="J749">
            <v>-578.160791519037</v>
          </cell>
          <cell r="K749">
            <v>881.277157327589</v>
          </cell>
          <cell r="L749">
            <v>2488.40914174267</v>
          </cell>
          <cell r="M749">
            <v>4254.98171156932</v>
          </cell>
          <cell r="N749">
            <v>6210.00170536009</v>
          </cell>
          <cell r="O749">
            <v>8363.6365545216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-2235.84639989885</v>
          </cell>
          <cell r="B750">
            <v>-6500.49169256159</v>
          </cell>
          <cell r="C750">
            <v>-7593.4704153967</v>
          </cell>
          <cell r="D750">
            <v>-6730.17197397492</v>
          </cell>
          <cell r="E750">
            <v>-5808.62265031131</v>
          </cell>
          <cell r="F750">
            <v>-4818.02794119398</v>
          </cell>
          <cell r="G750">
            <v>-3748.43208104754</v>
          </cell>
          <cell r="H750">
            <v>-2596.19525620003</v>
          </cell>
          <cell r="I750">
            <v>-1327.26338819271</v>
          </cell>
          <cell r="J750">
            <v>48.3056403335331</v>
          </cell>
          <cell r="K750">
            <v>1560.96247700223</v>
          </cell>
          <cell r="L750">
            <v>3233.87541691194</v>
          </cell>
          <cell r="M750">
            <v>5076.10269626061</v>
          </cell>
          <cell r="N750">
            <v>7107.32603330295</v>
          </cell>
          <cell r="O750">
            <v>9328.82377402797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-2315.73855645796</v>
          </cell>
          <cell r="B751">
            <v>-6802.44577837161</v>
          </cell>
          <cell r="C751">
            <v>-7954.84137102097</v>
          </cell>
          <cell r="D751">
            <v>-7114.26394165805</v>
          </cell>
          <cell r="E751">
            <v>-6213.25888609391</v>
          </cell>
          <cell r="F751">
            <v>-5255.10943578887</v>
          </cell>
          <cell r="G751">
            <v>-4238.20229618814</v>
          </cell>
          <cell r="H751">
            <v>-3135.63806481691</v>
          </cell>
          <cell r="I751">
            <v>-1922.54001763915</v>
          </cell>
          <cell r="J751">
            <v>-583.039890411547</v>
          </cell>
          <cell r="K751">
            <v>880.183893321978</v>
          </cell>
          <cell r="L751">
            <v>2492.86464621335</v>
          </cell>
          <cell r="M751">
            <v>4278.44622215754</v>
          </cell>
          <cell r="N751">
            <v>6241.6646016467</v>
          </cell>
          <cell r="O751">
            <v>8397.65207127832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-2558.18710717073</v>
          </cell>
          <cell r="B752">
            <v>-7737.04203403674</v>
          </cell>
          <cell r="C752">
            <v>-9043.10151566728</v>
          </cell>
          <cell r="D752">
            <v>-8279.44988434609</v>
          </cell>
          <cell r="E752">
            <v>-7481.53595606873</v>
          </cell>
          <cell r="F752">
            <v>-6642.83170040668</v>
          </cell>
          <cell r="G752">
            <v>-5730.40807396078</v>
          </cell>
          <cell r="H752">
            <v>-4737.38691507842</v>
          </cell>
          <cell r="I752">
            <v>-3668.52337521205</v>
          </cell>
          <cell r="J752">
            <v>-2501.19211778938</v>
          </cell>
          <cell r="K752">
            <v>-1208.23168832844</v>
          </cell>
          <cell r="L752">
            <v>214.823533232905</v>
          </cell>
          <cell r="M752">
            <v>1785.11950439005</v>
          </cell>
          <cell r="N752">
            <v>3509.14900360297</v>
          </cell>
          <cell r="O752">
            <v>5427.62553813932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-2187.17675152381</v>
          </cell>
          <cell r="B753">
            <v>-6300.47678351773</v>
          </cell>
          <cell r="C753">
            <v>-7351.17318979937</v>
          </cell>
          <cell r="D753">
            <v>-6476.81822059873</v>
          </cell>
          <cell r="E753">
            <v>-5556.29563423533</v>
          </cell>
          <cell r="F753">
            <v>-4570.19726416014</v>
          </cell>
          <cell r="G753">
            <v>-3504.03655399918</v>
          </cell>
          <cell r="H753">
            <v>-2351.0775331616</v>
          </cell>
          <cell r="I753">
            <v>-1082.41934271286</v>
          </cell>
          <cell r="J753">
            <v>337.441968893009</v>
          </cell>
          <cell r="K753">
            <v>1895.93583560732</v>
          </cell>
          <cell r="L753">
            <v>3590.81385093834</v>
          </cell>
          <cell r="M753">
            <v>5467.29839472276</v>
          </cell>
          <cell r="N753">
            <v>7520.90290663735</v>
          </cell>
          <cell r="O753">
            <v>9765.54794721413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-2453.90333296991</v>
          </cell>
          <cell r="B754">
            <v>-7324.61056158972</v>
          </cell>
          <cell r="C754">
            <v>-8547.53643942681</v>
          </cell>
          <cell r="D754">
            <v>-7740.07980562655</v>
          </cell>
          <cell r="E754">
            <v>-6896.24406796358</v>
          </cell>
          <cell r="F754">
            <v>-5998.2179187456</v>
          </cell>
          <cell r="G754">
            <v>-5051.99998344622</v>
          </cell>
          <cell r="H754">
            <v>-4008.42516011578</v>
          </cell>
          <cell r="I754">
            <v>-2860.38090930712</v>
          </cell>
          <cell r="J754">
            <v>-1614.16664712689</v>
          </cell>
          <cell r="K754">
            <v>-250.624305849069</v>
          </cell>
          <cell r="L754">
            <v>1244.16782761315</v>
          </cell>
          <cell r="M754">
            <v>2906.97107036916</v>
          </cell>
          <cell r="N754">
            <v>4729.73796156523</v>
          </cell>
          <cell r="O754">
            <v>6731.40421836441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-2416.02596704243</v>
          </cell>
          <cell r="B755">
            <v>-7181.43223565329</v>
          </cell>
          <cell r="C755">
            <v>-8386.72813670932</v>
          </cell>
          <cell r="D755">
            <v>-7571.24218069685</v>
          </cell>
          <cell r="E755">
            <v>-6716.29119366791</v>
          </cell>
          <cell r="F755">
            <v>-5815.54994768031</v>
          </cell>
          <cell r="G755">
            <v>-4857.02595595129</v>
          </cell>
          <cell r="H755">
            <v>-3784.45080616117</v>
          </cell>
          <cell r="I755">
            <v>-2624.61627618552</v>
          </cell>
          <cell r="J755">
            <v>-1363.54500727502</v>
          </cell>
          <cell r="K755">
            <v>26.531383049489</v>
          </cell>
          <cell r="L755">
            <v>1546.89489073201</v>
          </cell>
          <cell r="M755">
            <v>3220.91490817668</v>
          </cell>
          <cell r="N755">
            <v>5077.42726467078</v>
          </cell>
          <cell r="O755">
            <v>7113.24695093418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-2500.16379216238</v>
          </cell>
          <cell r="B756">
            <v>-7504.69003662684</v>
          </cell>
          <cell r="C756">
            <v>-8776.72438925419</v>
          </cell>
          <cell r="D756">
            <v>-7994.06062948351</v>
          </cell>
          <cell r="E756">
            <v>-7173.99959691002</v>
          </cell>
          <cell r="F756">
            <v>-6305.42226123128</v>
          </cell>
          <cell r="G756">
            <v>-5371.84108756993</v>
          </cell>
          <cell r="H756">
            <v>-4368.61417380948</v>
          </cell>
          <cell r="I756">
            <v>-3264.80022309791</v>
          </cell>
          <cell r="J756">
            <v>-2046.87695681638</v>
          </cell>
          <cell r="K756">
            <v>-693.23324619703</v>
          </cell>
          <cell r="L756">
            <v>790.272471867433</v>
          </cell>
          <cell r="M756">
            <v>2405.79433751654</v>
          </cell>
          <cell r="N756">
            <v>4180.21956249519</v>
          </cell>
          <cell r="O756">
            <v>6135.27211688715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-2507.08538122421</v>
          </cell>
          <cell r="B757">
            <v>-7538.15576532717</v>
          </cell>
          <cell r="C757">
            <v>-8791.50369326167</v>
          </cell>
          <cell r="D757">
            <v>-7994.61592065256</v>
          </cell>
          <cell r="E757">
            <v>-7160.70457714886</v>
          </cell>
          <cell r="F757">
            <v>-6288.82363309535</v>
          </cell>
          <cell r="G757">
            <v>-5352.32311305534</v>
          </cell>
          <cell r="H757">
            <v>-4324.69688804363</v>
          </cell>
          <cell r="I757">
            <v>-3221.76696670689</v>
          </cell>
          <cell r="J757">
            <v>-2013.58450116407</v>
          </cell>
          <cell r="K757">
            <v>-678.743636077305</v>
          </cell>
          <cell r="L757">
            <v>792.675340706133</v>
          </cell>
          <cell r="M757">
            <v>2420.14623065862</v>
          </cell>
          <cell r="N757">
            <v>4199.34047767831</v>
          </cell>
          <cell r="O757">
            <v>6164.8179071352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-2374.24643692933</v>
          </cell>
          <cell r="B758">
            <v>-7023.04096463224</v>
          </cell>
          <cell r="C758">
            <v>-8193.25292451737</v>
          </cell>
          <cell r="D758">
            <v>-7368.69163711043</v>
          </cell>
          <cell r="E758">
            <v>-6491.14186977389</v>
          </cell>
          <cell r="F758">
            <v>-5561.14896445813</v>
          </cell>
          <cell r="G758">
            <v>-4571.05807921178</v>
          </cell>
          <cell r="H758">
            <v>-3495.88533863604</v>
          </cell>
          <cell r="I758">
            <v>-2307.48566117174</v>
          </cell>
          <cell r="J758">
            <v>-1003.4336575804</v>
          </cell>
          <cell r="K758">
            <v>421.999250610043</v>
          </cell>
          <cell r="L758">
            <v>1989.5407380253</v>
          </cell>
          <cell r="M758">
            <v>3726.27358576684</v>
          </cell>
          <cell r="N758">
            <v>5627.95687173439</v>
          </cell>
          <cell r="O758">
            <v>7729.03441938569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-2509.88351285667</v>
          </cell>
          <cell r="B759">
            <v>-7549.49089394663</v>
          </cell>
          <cell r="C759">
            <v>-8825.32080937803</v>
          </cell>
          <cell r="D759">
            <v>-8054.67939599802</v>
          </cell>
          <cell r="E759">
            <v>-7240.66956623197</v>
          </cell>
          <cell r="F759">
            <v>-6369.27304472814</v>
          </cell>
          <cell r="G759">
            <v>-5453.12858311742</v>
          </cell>
          <cell r="H759">
            <v>-4447.44371747668</v>
          </cell>
          <cell r="I759">
            <v>-3340.27054160716</v>
          </cell>
          <cell r="J759">
            <v>-2134.62684163339</v>
          </cell>
          <cell r="K759">
            <v>-809.47012393801</v>
          </cell>
          <cell r="L759">
            <v>641.813485558911</v>
          </cell>
          <cell r="M759">
            <v>2242.71401631201</v>
          </cell>
          <cell r="N759">
            <v>4012.38149646018</v>
          </cell>
          <cell r="O759">
            <v>5943.61858249481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-2189.38219509917</v>
          </cell>
          <cell r="B760">
            <v>-6314.16518250345</v>
          </cell>
          <cell r="C760">
            <v>-7387.45543587082</v>
          </cell>
          <cell r="D760">
            <v>-6505.99337953751</v>
          </cell>
          <cell r="E760">
            <v>-5571.01720634044</v>
          </cell>
          <cell r="F760">
            <v>-4570.4090499195</v>
          </cell>
          <cell r="G760">
            <v>-3484.23683491068</v>
          </cell>
          <cell r="H760">
            <v>-2315.35385908111</v>
          </cell>
          <cell r="I760">
            <v>-1032.52530895571</v>
          </cell>
          <cell r="J760">
            <v>365.972818610796</v>
          </cell>
          <cell r="K760">
            <v>1904.4489192128</v>
          </cell>
          <cell r="L760">
            <v>3604.53742375889</v>
          </cell>
          <cell r="M760">
            <v>5464.17251979785</v>
          </cell>
          <cell r="N760">
            <v>7516.05008879361</v>
          </cell>
          <cell r="O760">
            <v>9781.95950012682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-2271.63117424784</v>
          </cell>
          <cell r="B761">
            <v>-6615.88800112263</v>
          </cell>
          <cell r="C761">
            <v>-7717.08128397669</v>
          </cell>
          <cell r="D761">
            <v>-6852.93311112727</v>
          </cell>
          <cell r="E761">
            <v>-5947.71997630039</v>
          </cell>
          <cell r="F761">
            <v>-4987.30923163192</v>
          </cell>
          <cell r="G761">
            <v>-3947.34029591898</v>
          </cell>
          <cell r="H761">
            <v>-2817.3552076392</v>
          </cell>
          <cell r="I761">
            <v>-1580.34642147142</v>
          </cell>
          <cell r="J761">
            <v>-219.420431364841</v>
          </cell>
          <cell r="K761">
            <v>1272.69991392426</v>
          </cell>
          <cell r="L761">
            <v>2911.61070722595</v>
          </cell>
          <cell r="M761">
            <v>4712.72434995177</v>
          </cell>
          <cell r="N761">
            <v>6711.96862067404</v>
          </cell>
          <cell r="O761">
            <v>8916.6013068319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-2297.51940415856</v>
          </cell>
          <cell r="B762">
            <v>-6726.93784359665</v>
          </cell>
          <cell r="C762">
            <v>-7854.48652186451</v>
          </cell>
          <cell r="D762">
            <v>-7004.97359998087</v>
          </cell>
          <cell r="E762">
            <v>-6106.54290664439</v>
          </cell>
          <cell r="F762">
            <v>-5126.93554540444</v>
          </cell>
          <cell r="G762">
            <v>-4083.32737338824</v>
          </cell>
          <cell r="H762">
            <v>-2960.27531500079</v>
          </cell>
          <cell r="I762">
            <v>-1745.06859556518</v>
          </cell>
          <cell r="J762">
            <v>-409.163613456674</v>
          </cell>
          <cell r="K762">
            <v>1069.2744840999</v>
          </cell>
          <cell r="L762">
            <v>2695.6293563792</v>
          </cell>
          <cell r="M762">
            <v>4491.00296098955</v>
          </cell>
          <cell r="N762">
            <v>6449.8418502338</v>
          </cell>
          <cell r="O762">
            <v>8609.92887346772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-2385.36348391796</v>
          </cell>
          <cell r="B763">
            <v>-7075.56966724757</v>
          </cell>
          <cell r="C763">
            <v>-8261.85402908157</v>
          </cell>
          <cell r="D763">
            <v>-7435.29462302249</v>
          </cell>
          <cell r="E763">
            <v>-6572.23031880045</v>
          </cell>
          <cell r="F763">
            <v>-5659.67255023352</v>
          </cell>
          <cell r="G763">
            <v>-4668.35670797371</v>
          </cell>
          <cell r="H763">
            <v>-3599.74980418298</v>
          </cell>
          <cell r="I763">
            <v>-2426.30275072559</v>
          </cell>
          <cell r="J763">
            <v>-1130.79508115497</v>
          </cell>
          <cell r="K763">
            <v>288.564053739244</v>
          </cell>
          <cell r="L763">
            <v>1845.5599177354</v>
          </cell>
          <cell r="M763">
            <v>3560.38631318519</v>
          </cell>
          <cell r="N763">
            <v>5437.76560036643</v>
          </cell>
          <cell r="O763">
            <v>7513.82587952389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-2375.83885346516</v>
          </cell>
          <cell r="B764">
            <v>-7027.92959423499</v>
          </cell>
          <cell r="C764">
            <v>-8209.92646082383</v>
          </cell>
          <cell r="D764">
            <v>-7378.70353674</v>
          </cell>
          <cell r="E764">
            <v>-6499.26607201222</v>
          </cell>
          <cell r="F764">
            <v>-5566.05289641035</v>
          </cell>
          <cell r="G764">
            <v>-4559.66646070047</v>
          </cell>
          <cell r="H764">
            <v>-3473.19629541894</v>
          </cell>
          <cell r="I764">
            <v>-2280.65523641217</v>
          </cell>
          <cell r="J764">
            <v>-970.85384957374</v>
          </cell>
          <cell r="K764">
            <v>469.616283761322</v>
          </cell>
          <cell r="L764">
            <v>2055.41154168712</v>
          </cell>
          <cell r="M764">
            <v>3795.07782490985</v>
          </cell>
          <cell r="N764">
            <v>5702.05950500403</v>
          </cell>
          <cell r="O764">
            <v>7801.17639190376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-2192.6193424875</v>
          </cell>
          <cell r="B765">
            <v>-6323.57198948252</v>
          </cell>
          <cell r="C765">
            <v>-7379.2783191447</v>
          </cell>
          <cell r="D765">
            <v>-6497.91315852689</v>
          </cell>
          <cell r="E765">
            <v>-5554.77839051555</v>
          </cell>
          <cell r="F765">
            <v>-4550.33586713623</v>
          </cell>
          <cell r="G765">
            <v>-3471.50047678169</v>
          </cell>
          <cell r="H765">
            <v>-2308.09709454265</v>
          </cell>
          <cell r="I765">
            <v>-1038.42547827629</v>
          </cell>
          <cell r="J765">
            <v>359.344709092412</v>
          </cell>
          <cell r="K765">
            <v>1898.41348619391</v>
          </cell>
          <cell r="L765">
            <v>3582.51784795152</v>
          </cell>
          <cell r="M765">
            <v>5438.04653164144</v>
          </cell>
          <cell r="N765">
            <v>7477.61902452001</v>
          </cell>
          <cell r="O765">
            <v>9733.82979562007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-2395.53545527672</v>
          </cell>
          <cell r="B766">
            <v>-7102.69791541193</v>
          </cell>
          <cell r="C766">
            <v>-8299.78313659821</v>
          </cell>
          <cell r="D766">
            <v>-7481.56899589493</v>
          </cell>
          <cell r="E766">
            <v>-6608.87325775093</v>
          </cell>
          <cell r="F766">
            <v>-5691.88124276396</v>
          </cell>
          <cell r="G766">
            <v>-4720.63154230169</v>
          </cell>
          <cell r="H766">
            <v>-3666.33344130418</v>
          </cell>
          <cell r="I766">
            <v>-2505.4903451793</v>
          </cell>
          <cell r="J766">
            <v>-1223.5981075229</v>
          </cell>
          <cell r="K766">
            <v>190.511131214044</v>
          </cell>
          <cell r="L766">
            <v>1750.92798493513</v>
          </cell>
          <cell r="M766">
            <v>3457.0532369368</v>
          </cell>
          <cell r="N766">
            <v>5324.02280279626</v>
          </cell>
          <cell r="O766">
            <v>7387.18772032998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-2099.80546160433</v>
          </cell>
          <cell r="B767">
            <v>-5976.11959643869</v>
          </cell>
          <cell r="C767">
            <v>-6983.77975001714</v>
          </cell>
          <cell r="D767">
            <v>-6087.37218450763</v>
          </cell>
          <cell r="E767">
            <v>-5132.2778536657</v>
          </cell>
          <cell r="F767">
            <v>-4108.27308705611</v>
          </cell>
          <cell r="G767">
            <v>-3005.28466982724</v>
          </cell>
          <cell r="H767">
            <v>-1803.6772429658</v>
          </cell>
          <cell r="I767">
            <v>-493.441955999507</v>
          </cell>
          <cell r="J767">
            <v>946.884306270881</v>
          </cell>
          <cell r="K767">
            <v>2537.14407283312</v>
          </cell>
          <cell r="L767">
            <v>4279.74107647272</v>
          </cell>
          <cell r="M767">
            <v>6202.12525438536</v>
          </cell>
          <cell r="N767">
            <v>8312.77681490735</v>
          </cell>
          <cell r="O767">
            <v>10640.7879477003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-2426.32632215336</v>
          </cell>
          <cell r="B768">
            <v>-7237.94915578232</v>
          </cell>
          <cell r="C768">
            <v>-8464.15070383901</v>
          </cell>
          <cell r="D768">
            <v>-7648.53287578883</v>
          </cell>
          <cell r="E768">
            <v>-6792.48711796051</v>
          </cell>
          <cell r="F768">
            <v>-5883.40874863</v>
          </cell>
          <cell r="G768">
            <v>-4916.23992132085</v>
          </cell>
          <cell r="H768">
            <v>-3853.85318912002</v>
          </cell>
          <cell r="I768">
            <v>-2682.19655917737</v>
          </cell>
          <cell r="J768">
            <v>-1409.4465016384</v>
          </cell>
          <cell r="K768">
            <v>-34.7309166098634</v>
          </cell>
          <cell r="L768">
            <v>1487.37264518164</v>
          </cell>
          <cell r="M768">
            <v>3172.40145653908</v>
          </cell>
          <cell r="N768">
            <v>5039.02810260301</v>
          </cell>
          <cell r="O768">
            <v>7088.2713899583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-2514.91949525818</v>
          </cell>
          <cell r="B769">
            <v>-7561.26203985782</v>
          </cell>
          <cell r="C769">
            <v>-8829.34837553564</v>
          </cell>
          <cell r="D769">
            <v>-8053.90604618707</v>
          </cell>
          <cell r="E769">
            <v>-7226.68800561515</v>
          </cell>
          <cell r="F769">
            <v>-6358.02894169023</v>
          </cell>
          <cell r="G769">
            <v>-5439.52493355968</v>
          </cell>
          <cell r="H769">
            <v>-4440.32173195121</v>
          </cell>
          <cell r="I769">
            <v>-3344.92307517267</v>
          </cell>
          <cell r="J769">
            <v>-2136.69920598767</v>
          </cell>
          <cell r="K769">
            <v>-807.057136906055</v>
          </cell>
          <cell r="L769">
            <v>652.501466750015</v>
          </cell>
          <cell r="M769">
            <v>2264.86757276644</v>
          </cell>
          <cell r="N769">
            <v>4037.37040911967</v>
          </cell>
          <cell r="O769">
            <v>5997.44038017864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-2166.64385834505</v>
          </cell>
          <cell r="B770">
            <v>-6231.35577441642</v>
          </cell>
          <cell r="C770">
            <v>-7276.40697385162</v>
          </cell>
          <cell r="D770">
            <v>-6386.88131554038</v>
          </cell>
          <cell r="E770">
            <v>-5448.11306605357</v>
          </cell>
          <cell r="F770">
            <v>-4432.56254904313</v>
          </cell>
          <cell r="G770">
            <v>-3348.39320147706</v>
          </cell>
          <cell r="H770">
            <v>-2173.3162986883</v>
          </cell>
          <cell r="I770">
            <v>-882.086978432141</v>
          </cell>
          <cell r="J770">
            <v>523.660049558079</v>
          </cell>
          <cell r="K770">
            <v>2084.01446909305</v>
          </cell>
          <cell r="L770">
            <v>3810.03359959156</v>
          </cell>
          <cell r="M770">
            <v>5693.77104484669</v>
          </cell>
          <cell r="N770">
            <v>7778.00197053549</v>
          </cell>
          <cell r="O770">
            <v>10069.2411333237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-2545.45528052586</v>
          </cell>
          <cell r="B771">
            <v>-7676.67722201701</v>
          </cell>
          <cell r="C771">
            <v>-8949.41356850272</v>
          </cell>
          <cell r="D771">
            <v>-8177.05200217049</v>
          </cell>
          <cell r="E771">
            <v>-7379.6434234766</v>
          </cell>
          <cell r="F771">
            <v>-6513.9778572381</v>
          </cell>
          <cell r="G771">
            <v>-5596.65040892328</v>
          </cell>
          <cell r="H771">
            <v>-4613.5589901826</v>
          </cell>
          <cell r="I771">
            <v>-3527.21291755874</v>
          </cell>
          <cell r="J771">
            <v>-2339.22094253677</v>
          </cell>
          <cell r="K771">
            <v>-1018.25006205403</v>
          </cell>
          <cell r="L771">
            <v>433.856357581958</v>
          </cell>
          <cell r="M771">
            <v>2028.15910543668</v>
          </cell>
          <cell r="N771">
            <v>3778.57385706452</v>
          </cell>
          <cell r="O771">
            <v>5696.18031427146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-2285.35818692246</v>
          </cell>
          <cell r="B772">
            <v>-6685.73670236493</v>
          </cell>
          <cell r="C772">
            <v>-7815.42040044967</v>
          </cell>
          <cell r="D772">
            <v>-6963.65027421649</v>
          </cell>
          <cell r="E772">
            <v>-6056.85020180786</v>
          </cell>
          <cell r="F772">
            <v>-5093.67338871866</v>
          </cell>
          <cell r="G772">
            <v>-4060.08274533576</v>
          </cell>
          <cell r="H772">
            <v>-2952.03133969522</v>
          </cell>
          <cell r="I772">
            <v>-1719.58580025189</v>
          </cell>
          <cell r="J772">
            <v>-367.661590265119</v>
          </cell>
          <cell r="K772">
            <v>1122.16485823777</v>
          </cell>
          <cell r="L772">
            <v>2770.29763610407</v>
          </cell>
          <cell r="M772">
            <v>4579.44281566929</v>
          </cell>
          <cell r="N772">
            <v>6554.97820350179</v>
          </cell>
          <cell r="O772">
            <v>8728.60402286112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-2109.12429954109</v>
          </cell>
          <cell r="B773">
            <v>-6009.76960344113</v>
          </cell>
          <cell r="C773">
            <v>-7026.60800779154</v>
          </cell>
          <cell r="D773">
            <v>-6132.32266354774</v>
          </cell>
          <cell r="E773">
            <v>-5173.40838386162</v>
          </cell>
          <cell r="F773">
            <v>-4148.92507304046</v>
          </cell>
          <cell r="G773">
            <v>-3043.01842186629</v>
          </cell>
          <cell r="H773">
            <v>-1840.79803724083</v>
          </cell>
          <cell r="I773">
            <v>-525.697285029361</v>
          </cell>
          <cell r="J773">
            <v>925.703596992391</v>
          </cell>
          <cell r="K773">
            <v>2528.88216870446</v>
          </cell>
          <cell r="L773">
            <v>4298.05019304763</v>
          </cell>
          <cell r="M773">
            <v>6225.74990575637</v>
          </cell>
          <cell r="N773">
            <v>8348.0306501815</v>
          </cell>
          <cell r="O773">
            <v>10695.6464512627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-2446.89999316306</v>
          </cell>
          <cell r="B774">
            <v>-7303.5070628848</v>
          </cell>
          <cell r="C774">
            <v>-8520.19823651288</v>
          </cell>
          <cell r="D774">
            <v>-7714.53606639493</v>
          </cell>
          <cell r="E774">
            <v>-6865.71760643782</v>
          </cell>
          <cell r="F774">
            <v>-5972.61406253703</v>
          </cell>
          <cell r="G774">
            <v>-5011.69916988275</v>
          </cell>
          <cell r="H774">
            <v>-3981.8341235021</v>
          </cell>
          <cell r="I774">
            <v>-2847.93297226487</v>
          </cell>
          <cell r="J774">
            <v>-1597.0003305023</v>
          </cell>
          <cell r="K774">
            <v>-219.102665449899</v>
          </cell>
          <cell r="L774">
            <v>1298.4040083977</v>
          </cell>
          <cell r="M774">
            <v>2957.48545018737</v>
          </cell>
          <cell r="N774">
            <v>4784.64249830768</v>
          </cell>
          <cell r="O774">
            <v>6798.32043157612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-2530.58551162015</v>
          </cell>
          <cell r="B775">
            <v>-7633.71867904441</v>
          </cell>
          <cell r="C775">
            <v>-8916.03295734426</v>
          </cell>
          <cell r="D775">
            <v>-8140.86374094279</v>
          </cell>
          <cell r="E775">
            <v>-7319.65326900876</v>
          </cell>
          <cell r="F775">
            <v>-6442.98782864884</v>
          </cell>
          <cell r="G775">
            <v>-5528.51171688052</v>
          </cell>
          <cell r="H775">
            <v>-4534.22678853557</v>
          </cell>
          <cell r="I775">
            <v>-3442.50032535887</v>
          </cell>
          <cell r="J775">
            <v>-2235.90385882841</v>
          </cell>
          <cell r="K775">
            <v>-915.285918796442</v>
          </cell>
          <cell r="L775">
            <v>540.912240664281</v>
          </cell>
          <cell r="M775">
            <v>2131.59145362804</v>
          </cell>
          <cell r="N775">
            <v>3885.98271012185</v>
          </cell>
          <cell r="O775">
            <v>5812.2485444126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-2149.06756409447</v>
          </cell>
          <cell r="B776">
            <v>-6154.78868016561</v>
          </cell>
          <cell r="C776">
            <v>-7179.03732628104</v>
          </cell>
          <cell r="D776">
            <v>-6282.14035868805</v>
          </cell>
          <cell r="E776">
            <v>-5322.13569260708</v>
          </cell>
          <cell r="F776">
            <v>-4307.00350365483</v>
          </cell>
          <cell r="G776">
            <v>-3199.07553709597</v>
          </cell>
          <cell r="H776">
            <v>-1994.64421167548</v>
          </cell>
          <cell r="I776">
            <v>-684.488265250786</v>
          </cell>
          <cell r="J776">
            <v>748.190507998793</v>
          </cell>
          <cell r="K776">
            <v>2337.29218920354</v>
          </cell>
          <cell r="L776">
            <v>4082.96767085728</v>
          </cell>
          <cell r="M776">
            <v>6000.81060582223</v>
          </cell>
          <cell r="N776">
            <v>8117.20375077622</v>
          </cell>
          <cell r="O776">
            <v>10444.2745304304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-2388.67980095652</v>
          </cell>
          <cell r="B777">
            <v>-7078.22596809344</v>
          </cell>
          <cell r="C777">
            <v>-8260.57724757978</v>
          </cell>
          <cell r="D777">
            <v>-7437.85072155269</v>
          </cell>
          <cell r="E777">
            <v>-6562.49065238245</v>
          </cell>
          <cell r="F777">
            <v>-5637.78276892071</v>
          </cell>
          <cell r="G777">
            <v>-4656.39717382909</v>
          </cell>
          <cell r="H777">
            <v>-3595.17565051926</v>
          </cell>
          <cell r="I777">
            <v>-2426.18253579608</v>
          </cell>
          <cell r="J777">
            <v>-1144.06921018375</v>
          </cell>
          <cell r="K777">
            <v>276.693629526906</v>
          </cell>
          <cell r="L777">
            <v>1848.21034283589</v>
          </cell>
          <cell r="M777">
            <v>3572.01981661998</v>
          </cell>
          <cell r="N777">
            <v>5459.74990827256</v>
          </cell>
          <cell r="O777">
            <v>7544.74110980721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-2264.60549770602</v>
          </cell>
          <cell r="B778">
            <v>-6597.70854958487</v>
          </cell>
          <cell r="C778">
            <v>-7694.09030236193</v>
          </cell>
          <cell r="D778">
            <v>-6824.92431976831</v>
          </cell>
          <cell r="E778">
            <v>-5910.64968375146</v>
          </cell>
          <cell r="F778">
            <v>-4938.50865626945</v>
          </cell>
          <cell r="G778">
            <v>-3901.34989033296</v>
          </cell>
          <cell r="H778">
            <v>-2772.85057120717</v>
          </cell>
          <cell r="I778">
            <v>-1532.65828368537</v>
          </cell>
          <cell r="J778">
            <v>-162.413705119268</v>
          </cell>
          <cell r="K778">
            <v>1336.6952580044</v>
          </cell>
          <cell r="L778">
            <v>2993.06570399229</v>
          </cell>
          <cell r="M778">
            <v>4811.23058837857</v>
          </cell>
          <cell r="N778">
            <v>6811.47182851388</v>
          </cell>
          <cell r="O778">
            <v>8995.33752622119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-2553.23103687977</v>
          </cell>
          <cell r="B779">
            <v>-7714.55353744027</v>
          </cell>
          <cell r="C779">
            <v>-9012.58085058052</v>
          </cell>
          <cell r="D779">
            <v>-8241.01765134539</v>
          </cell>
          <cell r="E779">
            <v>-7418.24125939225</v>
          </cell>
          <cell r="F779">
            <v>-6563.86006646316</v>
          </cell>
          <cell r="G779">
            <v>-5653.64209310888</v>
          </cell>
          <cell r="H779">
            <v>-4679.34654962543</v>
          </cell>
          <cell r="I779">
            <v>-3603.94147311288</v>
          </cell>
          <cell r="J779">
            <v>-2428.27770256379</v>
          </cell>
          <cell r="K779">
            <v>-1121.04195605873</v>
          </cell>
          <cell r="L779">
            <v>306.391204498759</v>
          </cell>
          <cell r="M779">
            <v>1884.67219835565</v>
          </cell>
          <cell r="N779">
            <v>3621.48969779862</v>
          </cell>
          <cell r="O779">
            <v>5525.06928366777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-2561.38938081718</v>
          </cell>
          <cell r="B780">
            <v>-7747.86777021785</v>
          </cell>
          <cell r="C780">
            <v>-9058.86927893211</v>
          </cell>
          <cell r="D780">
            <v>-8291.48760277745</v>
          </cell>
          <cell r="E780">
            <v>-7492.95456999008</v>
          </cell>
          <cell r="F780">
            <v>-6644.26929603073</v>
          </cell>
          <cell r="G780">
            <v>-5729.74745067508</v>
          </cell>
          <cell r="H780">
            <v>-4753.67331094619</v>
          </cell>
          <cell r="I780">
            <v>-3686.69619094553</v>
          </cell>
          <cell r="J780">
            <v>-2508.25707418278</v>
          </cell>
          <cell r="K780">
            <v>-1211.42290152444</v>
          </cell>
          <cell r="L780">
            <v>208.935996031022</v>
          </cell>
          <cell r="M780">
            <v>1781.03608381266</v>
          </cell>
          <cell r="N780">
            <v>3506.71191670503</v>
          </cell>
          <cell r="O780">
            <v>5409.22679439537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-2148.64695901729</v>
          </cell>
          <cell r="B781">
            <v>-6167.64305408189</v>
          </cell>
          <cell r="C781">
            <v>-7209.45187471668</v>
          </cell>
          <cell r="D781">
            <v>-6315.2360512798</v>
          </cell>
          <cell r="E781">
            <v>-5368.65633358461</v>
          </cell>
          <cell r="F781">
            <v>-4352.05974432473</v>
          </cell>
          <cell r="G781">
            <v>-3256.83344623909</v>
          </cell>
          <cell r="H781">
            <v>-2078.91013220018</v>
          </cell>
          <cell r="I781">
            <v>-784.106863218373</v>
          </cell>
          <cell r="J781">
            <v>648.276694561358</v>
          </cell>
          <cell r="K781">
            <v>2224.49488695098</v>
          </cell>
          <cell r="L781">
            <v>3946.25518942745</v>
          </cell>
          <cell r="M781">
            <v>5856.6207152563</v>
          </cell>
          <cell r="N781">
            <v>7945.2337433391</v>
          </cell>
          <cell r="O781">
            <v>10239.844031577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-2116.21151607167</v>
          </cell>
          <cell r="B782">
            <v>-6039.89480269354</v>
          </cell>
          <cell r="C782">
            <v>-7063.08419128887</v>
          </cell>
          <cell r="D782">
            <v>-6161.57253303223</v>
          </cell>
          <cell r="E782">
            <v>-5201.15777364441</v>
          </cell>
          <cell r="F782">
            <v>-4172.85749844828</v>
          </cell>
          <cell r="G782">
            <v>-3064.14101775222</v>
          </cell>
          <cell r="H782">
            <v>-1866.07360220007</v>
          </cell>
          <cell r="I782">
            <v>-547.199139107989</v>
          </cell>
          <cell r="J782">
            <v>904.003523376503</v>
          </cell>
          <cell r="K782">
            <v>2509.23558899351</v>
          </cell>
          <cell r="L782">
            <v>4264.27632039067</v>
          </cell>
          <cell r="M782">
            <v>6175.25132066473</v>
          </cell>
          <cell r="N782">
            <v>8295.05873872801</v>
          </cell>
          <cell r="O782">
            <v>10630.4387969223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-2123.99783237414</v>
          </cell>
          <cell r="B783">
            <v>-6068.82884671307</v>
          </cell>
          <cell r="C783">
            <v>-7107.9667819649</v>
          </cell>
          <cell r="D783">
            <v>-6214.15918757972</v>
          </cell>
          <cell r="E783">
            <v>-5255.98396475522</v>
          </cell>
          <cell r="F783">
            <v>-4227.70295481359</v>
          </cell>
          <cell r="G783">
            <v>-3128.03958097246</v>
          </cell>
          <cell r="H783">
            <v>-1944.76642404147</v>
          </cell>
          <cell r="I783">
            <v>-638.746110787045</v>
          </cell>
          <cell r="J783">
            <v>806.025479860699</v>
          </cell>
          <cell r="K783">
            <v>2385.23479882152</v>
          </cell>
          <cell r="L783">
            <v>4129.39861208897</v>
          </cell>
          <cell r="M783">
            <v>6036.36407179898</v>
          </cell>
          <cell r="N783">
            <v>8136.30780435545</v>
          </cell>
          <cell r="O783">
            <v>10444.5173186879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-2461.94099097305</v>
          </cell>
          <cell r="B784">
            <v>-7367.39787608722</v>
          </cell>
          <cell r="C784">
            <v>-8598.23235647209</v>
          </cell>
          <cell r="D784">
            <v>-7795.63877213342</v>
          </cell>
          <cell r="E784">
            <v>-6954.54366221993</v>
          </cell>
          <cell r="F784">
            <v>-6067.79217525642</v>
          </cell>
          <cell r="G784">
            <v>-5103.84020126678</v>
          </cell>
          <cell r="H784">
            <v>-4073.76152235153</v>
          </cell>
          <cell r="I784">
            <v>-2950.79135305066</v>
          </cell>
          <cell r="J784">
            <v>-1714.92252080474</v>
          </cell>
          <cell r="K784">
            <v>-352.315334436425</v>
          </cell>
          <cell r="L784">
            <v>1134.62575008642</v>
          </cell>
          <cell r="M784">
            <v>2773.44363772653</v>
          </cell>
          <cell r="N784">
            <v>4583.96231828301</v>
          </cell>
          <cell r="O784">
            <v>6584.64832892607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-2362.2273395342</v>
          </cell>
          <cell r="B785">
            <v>-6985.89097639144</v>
          </cell>
          <cell r="C785">
            <v>-8164.83750152926</v>
          </cell>
          <cell r="D785">
            <v>-7334.41642845806</v>
          </cell>
          <cell r="E785">
            <v>-6450.80609583518</v>
          </cell>
          <cell r="F785">
            <v>-5505.26940411443</v>
          </cell>
          <cell r="G785">
            <v>-4508.18824564496</v>
          </cell>
          <cell r="H785">
            <v>-3429.57913161141</v>
          </cell>
          <cell r="I785">
            <v>-2235.33995299548</v>
          </cell>
          <cell r="J785">
            <v>-923.65097785918</v>
          </cell>
          <cell r="K785">
            <v>505.622614971067</v>
          </cell>
          <cell r="L785">
            <v>2063.56438032</v>
          </cell>
          <cell r="M785">
            <v>3786.19769692463</v>
          </cell>
          <cell r="N785">
            <v>5717.64981058524</v>
          </cell>
          <cell r="O785">
            <v>7829.73312867847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-2149.91823458641</v>
          </cell>
          <cell r="B786">
            <v>-6168.11883091049</v>
          </cell>
          <cell r="C786">
            <v>-7216.22007920331</v>
          </cell>
          <cell r="D786">
            <v>-6316.1938577196</v>
          </cell>
          <cell r="E786">
            <v>-5359.75174195767</v>
          </cell>
          <cell r="F786">
            <v>-4341.61187818208</v>
          </cell>
          <cell r="G786">
            <v>-3256.22864243424</v>
          </cell>
          <cell r="H786">
            <v>-2082.55806405877</v>
          </cell>
          <cell r="I786">
            <v>-783.950840693844</v>
          </cell>
          <cell r="J786">
            <v>633.277179016101</v>
          </cell>
          <cell r="K786">
            <v>2199.64451347229</v>
          </cell>
          <cell r="L786">
            <v>3931.80499151465</v>
          </cell>
          <cell r="M786">
            <v>5835.76136915791</v>
          </cell>
          <cell r="N786">
            <v>7932.45033032621</v>
          </cell>
          <cell r="O786">
            <v>10238.4087904407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-2415.96720642296</v>
          </cell>
          <cell r="B787">
            <v>-7186.50080644399</v>
          </cell>
          <cell r="C787">
            <v>-8386.27072253783</v>
          </cell>
          <cell r="D787">
            <v>-7571.138323055</v>
          </cell>
          <cell r="E787">
            <v>-6730.39061571314</v>
          </cell>
          <cell r="F787">
            <v>-5827.292544291</v>
          </cell>
          <cell r="G787">
            <v>-4854.21762962272</v>
          </cell>
          <cell r="H787">
            <v>-3795.28099082822</v>
          </cell>
          <cell r="I787">
            <v>-2639.95942209478</v>
          </cell>
          <cell r="J787">
            <v>-1370.36040545727</v>
          </cell>
          <cell r="K787">
            <v>32.0820991734809</v>
          </cell>
          <cell r="L787">
            <v>1565.9443707102</v>
          </cell>
          <cell r="M787">
            <v>3249.29201233794</v>
          </cell>
          <cell r="N787">
            <v>5114.04602503247</v>
          </cell>
          <cell r="O787">
            <v>7163.5925263684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-2107.21407279619</v>
          </cell>
          <cell r="B788">
            <v>-6006.83997549885</v>
          </cell>
          <cell r="C788">
            <v>-7025.72689850589</v>
          </cell>
          <cell r="D788">
            <v>-6115.37082638022</v>
          </cell>
          <cell r="E788">
            <v>-5155.74685245408</v>
          </cell>
          <cell r="F788">
            <v>-4134.02460482047</v>
          </cell>
          <cell r="G788">
            <v>-3036.87673163254</v>
          </cell>
          <cell r="H788">
            <v>-1837.34427954741</v>
          </cell>
          <cell r="I788">
            <v>-528.68449481449</v>
          </cell>
          <cell r="J788">
            <v>928.165834118564</v>
          </cell>
          <cell r="K788">
            <v>2531.4099794753</v>
          </cell>
          <cell r="L788">
            <v>4296.87187058705</v>
          </cell>
          <cell r="M788">
            <v>6226.94541592784</v>
          </cell>
          <cell r="N788">
            <v>8345.66913710699</v>
          </cell>
          <cell r="O788">
            <v>10678.1791148547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-2142.4753601729</v>
          </cell>
          <cell r="B789">
            <v>-6132.53036923477</v>
          </cell>
          <cell r="C789">
            <v>-7163.63269390113</v>
          </cell>
          <cell r="D789">
            <v>-6262.37694255403</v>
          </cell>
          <cell r="E789">
            <v>-5315.03519919866</v>
          </cell>
          <cell r="F789">
            <v>-4296.43562647049</v>
          </cell>
          <cell r="G789">
            <v>-3202.8029065778</v>
          </cell>
          <cell r="H789">
            <v>-2003.95865797569</v>
          </cell>
          <cell r="I789">
            <v>-706.322611674008</v>
          </cell>
          <cell r="J789">
            <v>714.234577561209</v>
          </cell>
          <cell r="K789">
            <v>2284.92127011054</v>
          </cell>
          <cell r="L789">
            <v>4018.68791479272</v>
          </cell>
          <cell r="M789">
            <v>5915.27093335375</v>
          </cell>
          <cell r="N789">
            <v>8008.12667957139</v>
          </cell>
          <cell r="O789">
            <v>10319.5012246566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-2367.21363048689</v>
          </cell>
          <cell r="B790">
            <v>-7002.31174202222</v>
          </cell>
          <cell r="C790">
            <v>-8187.81896494446</v>
          </cell>
          <cell r="D790">
            <v>-7354.96771850536</v>
          </cell>
          <cell r="E790">
            <v>-6479.23253797059</v>
          </cell>
          <cell r="F790">
            <v>-5552.68159165496</v>
          </cell>
          <cell r="G790">
            <v>-4566.78589833014</v>
          </cell>
          <cell r="H790">
            <v>-3496.46354340717</v>
          </cell>
          <cell r="I790">
            <v>-2321.13295418898</v>
          </cell>
          <cell r="J790">
            <v>-1016.0787142832</v>
          </cell>
          <cell r="K790">
            <v>420.783190304022</v>
          </cell>
          <cell r="L790">
            <v>1996.4603846051</v>
          </cell>
          <cell r="M790">
            <v>3719.84562655462</v>
          </cell>
          <cell r="N790">
            <v>5614.04500576972</v>
          </cell>
          <cell r="O790">
            <v>7711.06786566146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-2258.60637573409</v>
          </cell>
          <cell r="B791">
            <v>-6583.66579686176</v>
          </cell>
          <cell r="C791">
            <v>-7692.26865396206</v>
          </cell>
          <cell r="D791">
            <v>-6829.46238668484</v>
          </cell>
          <cell r="E791">
            <v>-5914.59606540849</v>
          </cell>
          <cell r="F791">
            <v>-4924.36701099268</v>
          </cell>
          <cell r="G791">
            <v>-3880.21814026031</v>
          </cell>
          <cell r="H791">
            <v>-2758.05268860652</v>
          </cell>
          <cell r="I791">
            <v>-1527.46597702798</v>
          </cell>
          <cell r="J791">
            <v>-172.256591212986</v>
          </cell>
          <cell r="K791">
            <v>1329.56225396646</v>
          </cell>
          <cell r="L791">
            <v>2990.77144936018</v>
          </cell>
          <cell r="M791">
            <v>4799.50690664235</v>
          </cell>
          <cell r="N791">
            <v>6809.42272501617</v>
          </cell>
          <cell r="O791">
            <v>9008.82715262434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-2121.39868539081</v>
          </cell>
          <cell r="B792">
            <v>-6049.4521664699</v>
          </cell>
          <cell r="C792">
            <v>-7059.50139832873</v>
          </cell>
          <cell r="D792">
            <v>-6152.7375554678</v>
          </cell>
          <cell r="E792">
            <v>-5190.0082215673</v>
          </cell>
          <cell r="F792">
            <v>-4166.90155770913</v>
          </cell>
          <cell r="G792">
            <v>-3052.16636327013</v>
          </cell>
          <cell r="H792">
            <v>-1835.78567622132</v>
          </cell>
          <cell r="I792">
            <v>-515.946997749443</v>
          </cell>
          <cell r="J792">
            <v>917.874527199023</v>
          </cell>
          <cell r="K792">
            <v>2502.36345518328</v>
          </cell>
          <cell r="L792">
            <v>4263.75472553162</v>
          </cell>
          <cell r="M792">
            <v>6191.33653684135</v>
          </cell>
          <cell r="N792">
            <v>8299.30320172762</v>
          </cell>
          <cell r="O792">
            <v>10630.0882095672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-2483.28422874461</v>
          </cell>
          <cell r="B793">
            <v>-7442.11542934557</v>
          </cell>
          <cell r="C793">
            <v>-8679.99675930732</v>
          </cell>
          <cell r="D793">
            <v>-7879.53140739672</v>
          </cell>
          <cell r="E793">
            <v>-7041.83258449572</v>
          </cell>
          <cell r="F793">
            <v>-6141.32664601116</v>
          </cell>
          <cell r="G793">
            <v>-5197.16838709661</v>
          </cell>
          <cell r="H793">
            <v>-4195.61694716106</v>
          </cell>
          <cell r="I793">
            <v>-3074.46072350282</v>
          </cell>
          <cell r="J793">
            <v>-1842.50743135982</v>
          </cell>
          <cell r="K793">
            <v>-488.656770354087</v>
          </cell>
          <cell r="L793">
            <v>1005.07406350108</v>
          </cell>
          <cell r="M793">
            <v>2645.26800873183</v>
          </cell>
          <cell r="N793">
            <v>4435.11341102008</v>
          </cell>
          <cell r="O793">
            <v>6410.52800775187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-2286.11432956407</v>
          </cell>
          <cell r="B794">
            <v>-6685.30365734703</v>
          </cell>
          <cell r="C794">
            <v>-7809.15884604186</v>
          </cell>
          <cell r="D794">
            <v>-6966.13437270851</v>
          </cell>
          <cell r="E794">
            <v>-6076.15519016218</v>
          </cell>
          <cell r="F794">
            <v>-5117.93568514168</v>
          </cell>
          <cell r="G794">
            <v>-4092.29618057315</v>
          </cell>
          <cell r="H794">
            <v>-2987.82189936022</v>
          </cell>
          <cell r="I794">
            <v>-1770.75413702039</v>
          </cell>
          <cell r="J794">
            <v>-436.743635015029</v>
          </cell>
          <cell r="K794">
            <v>1029.61190985898</v>
          </cell>
          <cell r="L794">
            <v>2648.10668030916</v>
          </cell>
          <cell r="M794">
            <v>4433.09486752212</v>
          </cell>
          <cell r="N794">
            <v>6390.65533943885</v>
          </cell>
          <cell r="O794">
            <v>8541.81368299245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-2212.00860715566</v>
          </cell>
          <cell r="B795">
            <v>-6390.98446903569</v>
          </cell>
          <cell r="C795">
            <v>-7458.51362049134</v>
          </cell>
          <cell r="D795">
            <v>-6577.70811354775</v>
          </cell>
          <cell r="E795">
            <v>-5650.97460484035</v>
          </cell>
          <cell r="F795">
            <v>-4660.53594832213</v>
          </cell>
          <cell r="G795">
            <v>-3604.53928994416</v>
          </cell>
          <cell r="H795">
            <v>-2452.45829675636</v>
          </cell>
          <cell r="I795">
            <v>-1177.59508106406</v>
          </cell>
          <cell r="J795">
            <v>221.538662530481</v>
          </cell>
          <cell r="K795">
            <v>1764.84884520923</v>
          </cell>
          <cell r="L795">
            <v>3455.75480726497</v>
          </cell>
          <cell r="M795">
            <v>5305.49231002887</v>
          </cell>
          <cell r="N795">
            <v>7334.86998304531</v>
          </cell>
          <cell r="O795">
            <v>9573.64750495125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-2537.38027393198</v>
          </cell>
          <cell r="B796">
            <v>-7647.2893006231</v>
          </cell>
          <cell r="C796">
            <v>-8937.84417508344</v>
          </cell>
          <cell r="D796">
            <v>-8164.79875416397</v>
          </cell>
          <cell r="E796">
            <v>-7337.8039727863</v>
          </cell>
          <cell r="F796">
            <v>-6461.79730039669</v>
          </cell>
          <cell r="G796">
            <v>-5539.53452991043</v>
          </cell>
          <cell r="H796">
            <v>-4542.2667063548</v>
          </cell>
          <cell r="I796">
            <v>-3467.63812682146</v>
          </cell>
          <cell r="J796">
            <v>-2286.13485346131</v>
          </cell>
          <cell r="K796">
            <v>-971.462909269207</v>
          </cell>
          <cell r="L796">
            <v>487.873199389188</v>
          </cell>
          <cell r="M796">
            <v>2080.98144835632</v>
          </cell>
          <cell r="N796">
            <v>3830.90236394546</v>
          </cell>
          <cell r="O796">
            <v>5758.26703448782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-2370.08358212198</v>
          </cell>
          <cell r="B797">
            <v>-6996.43734187569</v>
          </cell>
          <cell r="C797">
            <v>-8160.6893204</v>
          </cell>
          <cell r="D797">
            <v>-7340.61314506072</v>
          </cell>
          <cell r="E797">
            <v>-6474.80387494443</v>
          </cell>
          <cell r="F797">
            <v>-5538.94664204039</v>
          </cell>
          <cell r="G797">
            <v>-4543.70366364847</v>
          </cell>
          <cell r="H797">
            <v>-3463.98069515942</v>
          </cell>
          <cell r="I797">
            <v>-2274.64609085162</v>
          </cell>
          <cell r="J797">
            <v>-964.735569213404</v>
          </cell>
          <cell r="K797">
            <v>470.417663937407</v>
          </cell>
          <cell r="L797">
            <v>2032.76991633376</v>
          </cell>
          <cell r="M797">
            <v>3754.92829439281</v>
          </cell>
          <cell r="N797">
            <v>5670.29840555571</v>
          </cell>
          <cell r="O797">
            <v>7760.45414096073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-2167.81362445758</v>
          </cell>
          <cell r="B798">
            <v>-6237.73802137436</v>
          </cell>
          <cell r="C798">
            <v>-7275.80905847548</v>
          </cell>
          <cell r="D798">
            <v>-6376.65242560085</v>
          </cell>
          <cell r="E798">
            <v>-5435.62405220938</v>
          </cell>
          <cell r="F798">
            <v>-4447.87057805215</v>
          </cell>
          <cell r="G798">
            <v>-3383.25955043266</v>
          </cell>
          <cell r="H798">
            <v>-2219.34125751185</v>
          </cell>
          <cell r="I798">
            <v>-946.853918566507</v>
          </cell>
          <cell r="J798">
            <v>466.527995089929</v>
          </cell>
          <cell r="K798">
            <v>2017.86165073683</v>
          </cell>
          <cell r="L798">
            <v>3724.48329544974</v>
          </cell>
          <cell r="M798">
            <v>5612.01187878039</v>
          </cell>
          <cell r="N798">
            <v>7693.25181376704</v>
          </cell>
          <cell r="O798">
            <v>9986.89408242402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-2086.99129948627</v>
          </cell>
          <cell r="B799">
            <v>-5915.8510103153</v>
          </cell>
          <cell r="C799">
            <v>-6914.01546549481</v>
          </cell>
          <cell r="D799">
            <v>-6003.71722551521</v>
          </cell>
          <cell r="E799">
            <v>-5022.38485311939</v>
          </cell>
          <cell r="F799">
            <v>-3966.23694143591</v>
          </cell>
          <cell r="G799">
            <v>-2839.0266560294</v>
          </cell>
          <cell r="H799">
            <v>-1623.00750363461</v>
          </cell>
          <cell r="I799">
            <v>-290.74063107723</v>
          </cell>
          <cell r="J799">
            <v>1181.83716014875</v>
          </cell>
          <cell r="K799">
            <v>2800.67632959256</v>
          </cell>
          <cell r="L799">
            <v>4582.12921231588</v>
          </cell>
          <cell r="M799">
            <v>6535.75189784396</v>
          </cell>
          <cell r="N799">
            <v>8675.0485149885</v>
          </cell>
          <cell r="O799">
            <v>11045.9657527617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-2507.23737480442</v>
          </cell>
          <cell r="B800">
            <v>-7525.93142430428</v>
          </cell>
          <cell r="C800">
            <v>-8770.24729625473</v>
          </cell>
          <cell r="D800">
            <v>-7976.77383944148</v>
          </cell>
          <cell r="E800">
            <v>-7131.36864076429</v>
          </cell>
          <cell r="F800">
            <v>-6253.66722795869</v>
          </cell>
          <cell r="G800">
            <v>-5325.57110803136</v>
          </cell>
          <cell r="H800">
            <v>-4309.73731439521</v>
          </cell>
          <cell r="I800">
            <v>-3192.39902226059</v>
          </cell>
          <cell r="J800">
            <v>-1957.87132072902</v>
          </cell>
          <cell r="K800">
            <v>-601.282689998943</v>
          </cell>
          <cell r="L800">
            <v>888.791771780139</v>
          </cell>
          <cell r="M800">
            <v>2518.25668330986</v>
          </cell>
          <cell r="N800">
            <v>4313.163996606</v>
          </cell>
          <cell r="O800">
            <v>6284.88294616513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-2340.11165823513</v>
          </cell>
          <cell r="B801">
            <v>-6890.62603736478</v>
          </cell>
          <cell r="C801">
            <v>-8044.7661997407</v>
          </cell>
          <cell r="D801">
            <v>-7208.88950667421</v>
          </cell>
          <cell r="E801">
            <v>-6327.32325572043</v>
          </cell>
          <cell r="F801">
            <v>-5378.29608045804</v>
          </cell>
          <cell r="G801">
            <v>-4366.85268584039</v>
          </cell>
          <cell r="H801">
            <v>-3274.89767997503</v>
          </cell>
          <cell r="I801">
            <v>-2076.93820726298</v>
          </cell>
          <cell r="J801">
            <v>-759.170836766283</v>
          </cell>
          <cell r="K801">
            <v>702.704028460763</v>
          </cell>
          <cell r="L801">
            <v>2297.01420462567</v>
          </cell>
          <cell r="M801">
            <v>4045.85150222011</v>
          </cell>
          <cell r="N801">
            <v>5967.25128370096</v>
          </cell>
          <cell r="O801">
            <v>8068.38304397654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-2220.55465827602</v>
          </cell>
          <cell r="B802">
            <v>-6434.24670495176</v>
          </cell>
          <cell r="C802">
            <v>-7519.18119319844</v>
          </cell>
          <cell r="D802">
            <v>-6645.73719000285</v>
          </cell>
          <cell r="E802">
            <v>-5718.11520059603</v>
          </cell>
          <cell r="F802">
            <v>-4738.71524555718</v>
          </cell>
          <cell r="G802">
            <v>-3674.02846578972</v>
          </cell>
          <cell r="H802">
            <v>-2527.15360819383</v>
          </cell>
          <cell r="I802">
            <v>-1272.04727425243</v>
          </cell>
          <cell r="J802">
            <v>112.265452232109</v>
          </cell>
          <cell r="K802">
            <v>1630.01263660872</v>
          </cell>
          <cell r="L802">
            <v>3302.27959080396</v>
          </cell>
          <cell r="M802">
            <v>5156.73462883805</v>
          </cell>
          <cell r="N802">
            <v>7189.71435632072</v>
          </cell>
          <cell r="O802">
            <v>9427.46948430509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-2306.88307649758</v>
          </cell>
          <cell r="B803">
            <v>-6768.69971065964</v>
          </cell>
          <cell r="C803">
            <v>-7911.18609994151</v>
          </cell>
          <cell r="D803">
            <v>-7065.41765927218</v>
          </cell>
          <cell r="E803">
            <v>-6177.62951741662</v>
          </cell>
          <cell r="F803">
            <v>-5237.44318716332</v>
          </cell>
          <cell r="G803">
            <v>-4223.87719624692</v>
          </cell>
          <cell r="H803">
            <v>-3135.8149879977</v>
          </cell>
          <cell r="I803">
            <v>-1946.27442353133</v>
          </cell>
          <cell r="J803">
            <v>-625.944959934704</v>
          </cell>
          <cell r="K803">
            <v>827.571925871354</v>
          </cell>
          <cell r="L803">
            <v>2430.70186102249</v>
          </cell>
          <cell r="M803">
            <v>4196.88617546006</v>
          </cell>
          <cell r="N803">
            <v>6133.54256078792</v>
          </cell>
          <cell r="O803">
            <v>8267.58337418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-2324.14556452621</v>
          </cell>
          <cell r="B804">
            <v>-6822.59812046296</v>
          </cell>
          <cell r="C804">
            <v>-7963.98197978574</v>
          </cell>
          <cell r="D804">
            <v>-7118.98582743985</v>
          </cell>
          <cell r="E804">
            <v>-6222.87449455721</v>
          </cell>
          <cell r="F804">
            <v>-5272.17317650386</v>
          </cell>
          <cell r="G804">
            <v>-4245.08857207478</v>
          </cell>
          <cell r="H804">
            <v>-3144.20756533808</v>
          </cell>
          <cell r="I804">
            <v>-1937.24452396317</v>
          </cell>
          <cell r="J804">
            <v>-617.456968832227</v>
          </cell>
          <cell r="K804">
            <v>839.889574845672</v>
          </cell>
          <cell r="L804">
            <v>2435.81209313564</v>
          </cell>
          <cell r="M804">
            <v>4186.05992998941</v>
          </cell>
          <cell r="N804">
            <v>6123.8056237736</v>
          </cell>
          <cell r="O804">
            <v>8275.37474920802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-2279.42708624446</v>
          </cell>
          <cell r="B805">
            <v>-6659.30122683771</v>
          </cell>
          <cell r="C805">
            <v>-7776.88733070765</v>
          </cell>
          <cell r="D805">
            <v>-6919.0619505016</v>
          </cell>
          <cell r="E805">
            <v>-6018.887835768</v>
          </cell>
          <cell r="F805">
            <v>-5045.57361183253</v>
          </cell>
          <cell r="G805">
            <v>-4011.05012087147</v>
          </cell>
          <cell r="H805">
            <v>-2894.87838131913</v>
          </cell>
          <cell r="I805">
            <v>-1664.75144883465</v>
          </cell>
          <cell r="J805">
            <v>-314.297123239873</v>
          </cell>
          <cell r="K805">
            <v>1184.30341581766</v>
          </cell>
          <cell r="L805">
            <v>2828.45631782423</v>
          </cell>
          <cell r="M805">
            <v>4637.02847789911</v>
          </cell>
          <cell r="N805">
            <v>6618.36233505889</v>
          </cell>
          <cell r="O805">
            <v>8792.13966522179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-2138.0201656532</v>
          </cell>
          <cell r="B806">
            <v>-6122.69703000134</v>
          </cell>
          <cell r="C806">
            <v>-7156.4137679851</v>
          </cell>
          <cell r="D806">
            <v>-6252.25917081185</v>
          </cell>
          <cell r="E806">
            <v>-5293.65273002337</v>
          </cell>
          <cell r="F806">
            <v>-4263.16134494937</v>
          </cell>
          <cell r="G806">
            <v>-3158.14344474915</v>
          </cell>
          <cell r="H806">
            <v>-1963.01012329891</v>
          </cell>
          <cell r="I806">
            <v>-649.671642164635</v>
          </cell>
          <cell r="J806">
            <v>787.912246908943</v>
          </cell>
          <cell r="K806">
            <v>2371.61345759363</v>
          </cell>
          <cell r="L806">
            <v>4106.8853321433</v>
          </cell>
          <cell r="M806">
            <v>6023.54914629021</v>
          </cell>
          <cell r="N806">
            <v>8130.85452626951</v>
          </cell>
          <cell r="O806">
            <v>10458.3138580894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-2243.28682268323</v>
          </cell>
          <cell r="B807">
            <v>-6530.52925107733</v>
          </cell>
          <cell r="C807">
            <v>-7637.54390224754</v>
          </cell>
          <cell r="D807">
            <v>-6782.47695135464</v>
          </cell>
          <cell r="E807">
            <v>-5876.91710184091</v>
          </cell>
          <cell r="F807">
            <v>-4918.02142126952</v>
          </cell>
          <cell r="G807">
            <v>-3875.51633746633</v>
          </cell>
          <cell r="H807">
            <v>-2733.58394386327</v>
          </cell>
          <cell r="I807">
            <v>-1498.71126622368</v>
          </cell>
          <cell r="J807">
            <v>-146.731369586297</v>
          </cell>
          <cell r="K807">
            <v>1357.37028490037</v>
          </cell>
          <cell r="L807">
            <v>3017.65997675125</v>
          </cell>
          <cell r="M807">
            <v>4843.56831205329</v>
          </cell>
          <cell r="N807">
            <v>6845.10520516594</v>
          </cell>
          <cell r="O807">
            <v>9045.14426846752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-2331.11068465233</v>
          </cell>
          <cell r="B808">
            <v>-6857.82741909346</v>
          </cell>
          <cell r="C808">
            <v>-8011.9119296228</v>
          </cell>
          <cell r="D808">
            <v>-7172.23070530054</v>
          </cell>
          <cell r="E808">
            <v>-6291.11890436768</v>
          </cell>
          <cell r="F808">
            <v>-5342.69064198094</v>
          </cell>
          <cell r="G808">
            <v>-4332.88950480994</v>
          </cell>
          <cell r="H808">
            <v>-3233.72420972021</v>
          </cell>
          <cell r="I808">
            <v>-2040.67704622712</v>
          </cell>
          <cell r="J808">
            <v>-719.442455855242</v>
          </cell>
          <cell r="K808">
            <v>741.103451740082</v>
          </cell>
          <cell r="L808">
            <v>2346.54582476327</v>
          </cell>
          <cell r="M808">
            <v>4102.85080635757</v>
          </cell>
          <cell r="N808">
            <v>6031.06406950117</v>
          </cell>
          <cell r="O808">
            <v>8158.10750474936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-2171.55761460169</v>
          </cell>
          <cell r="B809">
            <v>-6249.33693539887</v>
          </cell>
          <cell r="C809">
            <v>-7306.62863917846</v>
          </cell>
          <cell r="D809">
            <v>-6410.62413230856</v>
          </cell>
          <cell r="E809">
            <v>-5466.40696871432</v>
          </cell>
          <cell r="F809">
            <v>-4451.72282105247</v>
          </cell>
          <cell r="G809">
            <v>-3377.78447895371</v>
          </cell>
          <cell r="H809">
            <v>-2218.3490659389</v>
          </cell>
          <cell r="I809">
            <v>-928.964192381188</v>
          </cell>
          <cell r="J809">
            <v>495.989877464188</v>
          </cell>
          <cell r="K809">
            <v>2060.19246040959</v>
          </cell>
          <cell r="L809">
            <v>3777.9212826969</v>
          </cell>
          <cell r="M809">
            <v>5651.43706555062</v>
          </cell>
          <cell r="N809">
            <v>7719.63547327613</v>
          </cell>
          <cell r="O809">
            <v>10009.886149895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-2193.58137310941</v>
          </cell>
          <cell r="B810">
            <v>-6331.36437499513</v>
          </cell>
          <cell r="C810">
            <v>-7398.52062260591</v>
          </cell>
          <cell r="D810">
            <v>-6519.89832146593</v>
          </cell>
          <cell r="E810">
            <v>-5585.66664270017</v>
          </cell>
          <cell r="F810">
            <v>-4587.58300688511</v>
          </cell>
          <cell r="G810">
            <v>-3533.69351020037</v>
          </cell>
          <cell r="H810">
            <v>-2378.62227310262</v>
          </cell>
          <cell r="I810">
            <v>-1106.97398339727</v>
          </cell>
          <cell r="J810">
            <v>292.440843764266</v>
          </cell>
          <cell r="K810">
            <v>1825.57218951077</v>
          </cell>
          <cell r="L810">
            <v>3514.63309818996</v>
          </cell>
          <cell r="M810">
            <v>5367.93442661671</v>
          </cell>
          <cell r="N810">
            <v>7395.95698458473</v>
          </cell>
          <cell r="O810">
            <v>9636.89393390082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-2191.31435066503</v>
          </cell>
          <cell r="B811">
            <v>-6305.21306863242</v>
          </cell>
          <cell r="C811">
            <v>-7354.47799714776</v>
          </cell>
          <cell r="D811">
            <v>-6465.60294962442</v>
          </cell>
          <cell r="E811">
            <v>-5524.38280697408</v>
          </cell>
          <cell r="F811">
            <v>-4526.25484938888</v>
          </cell>
          <cell r="G811">
            <v>-3439.55153846138</v>
          </cell>
          <cell r="H811">
            <v>-2270.58145907238</v>
          </cell>
          <cell r="I811">
            <v>-1005.76429550411</v>
          </cell>
          <cell r="J811">
            <v>381.157559065305</v>
          </cell>
          <cell r="K811">
            <v>1922.40466699957</v>
          </cell>
          <cell r="L811">
            <v>3615.15264413157</v>
          </cell>
          <cell r="M811">
            <v>5476.75074628163</v>
          </cell>
          <cell r="N811">
            <v>7530.17641306748</v>
          </cell>
          <cell r="O811">
            <v>9792.14979406424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-2482.84563724654</v>
          </cell>
          <cell r="B812">
            <v>-7439.94904653876</v>
          </cell>
          <cell r="C812">
            <v>-8677.28916288083</v>
          </cell>
          <cell r="D812">
            <v>-7871.47819921311</v>
          </cell>
          <cell r="E812">
            <v>-7023.07496010648</v>
          </cell>
          <cell r="F812">
            <v>-6131.02606976871</v>
          </cell>
          <cell r="G812">
            <v>-5191.82833111507</v>
          </cell>
          <cell r="H812">
            <v>-4169.02083923551</v>
          </cell>
          <cell r="I812">
            <v>-3044.91047873834</v>
          </cell>
          <cell r="J812">
            <v>-1814.72326710664</v>
          </cell>
          <cell r="K812">
            <v>-465.106490910671</v>
          </cell>
          <cell r="L812">
            <v>1031.78629871385</v>
          </cell>
          <cell r="M812">
            <v>2696.33840107734</v>
          </cell>
          <cell r="N812">
            <v>4531.11192800608</v>
          </cell>
          <cell r="O812">
            <v>6523.54413834305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-2374.44965477177</v>
          </cell>
          <cell r="B813">
            <v>-7032.20001365325</v>
          </cell>
          <cell r="C813">
            <v>-8205.98291617938</v>
          </cell>
          <cell r="D813">
            <v>-7383.28433557004</v>
          </cell>
          <cell r="E813">
            <v>-6506.46059109363</v>
          </cell>
          <cell r="F813">
            <v>-5568.60033275148</v>
          </cell>
          <cell r="G813">
            <v>-4573.08593756297</v>
          </cell>
          <cell r="H813">
            <v>-3502.73189127453</v>
          </cell>
          <cell r="I813">
            <v>-2319.03501093932</v>
          </cell>
          <cell r="J813">
            <v>-1020.37332578459</v>
          </cell>
          <cell r="K813">
            <v>395.442847109938</v>
          </cell>
          <cell r="L813">
            <v>1969.13832942781</v>
          </cell>
          <cell r="M813">
            <v>3690.3255998825</v>
          </cell>
          <cell r="N813">
            <v>5588.14761392267</v>
          </cell>
          <cell r="O813">
            <v>7680.64906259199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-2243.03472130622</v>
          </cell>
          <cell r="B814">
            <v>-6519.12743969232</v>
          </cell>
          <cell r="C814">
            <v>-7609.77013951657</v>
          </cell>
          <cell r="D814">
            <v>-6743.37066103649</v>
          </cell>
          <cell r="E814">
            <v>-5830.50431965551</v>
          </cell>
          <cell r="F814">
            <v>-4842.63128705331</v>
          </cell>
          <cell r="G814">
            <v>-3781.06881587806</v>
          </cell>
          <cell r="H814">
            <v>-2625.84528898819</v>
          </cell>
          <cell r="I814">
            <v>-1371.16754757221</v>
          </cell>
          <cell r="J814">
            <v>14.2248262699293</v>
          </cell>
          <cell r="K814">
            <v>1520.94797676433</v>
          </cell>
          <cell r="L814">
            <v>3167.78013682276</v>
          </cell>
          <cell r="M814">
            <v>4992.35148226266</v>
          </cell>
          <cell r="N814">
            <v>7003.85778023194</v>
          </cell>
          <cell r="O814">
            <v>9209.16215654709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-2169.82302911402</v>
          </cell>
          <cell r="B815">
            <v>-6249.86104667618</v>
          </cell>
          <cell r="C815">
            <v>-7306.83060498013</v>
          </cell>
          <cell r="D815">
            <v>-6421.16497655665</v>
          </cell>
          <cell r="E815">
            <v>-5483.01262839163</v>
          </cell>
          <cell r="F815">
            <v>-4487.63577434412</v>
          </cell>
          <cell r="G815">
            <v>-3421.98934572582</v>
          </cell>
          <cell r="H815">
            <v>-2258.64910477875</v>
          </cell>
          <cell r="I815">
            <v>-972.402696243415</v>
          </cell>
          <cell r="J815">
            <v>441.802057150543</v>
          </cell>
          <cell r="K815">
            <v>1996.89662098963</v>
          </cell>
          <cell r="L815">
            <v>3717.56950761935</v>
          </cell>
          <cell r="M815">
            <v>5609.73828126429</v>
          </cell>
          <cell r="N815">
            <v>7698.27040662091</v>
          </cell>
          <cell r="O815">
            <v>9985.008894904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-2142.55397131541</v>
          </cell>
          <cell r="B816">
            <v>-6140.77627121499</v>
          </cell>
          <cell r="C816">
            <v>-7167.46478833118</v>
          </cell>
          <cell r="D816">
            <v>-6272.0776474502</v>
          </cell>
          <cell r="E816">
            <v>-5333.61706351462</v>
          </cell>
          <cell r="F816">
            <v>-4327.22380796551</v>
          </cell>
          <cell r="G816">
            <v>-3239.56338452492</v>
          </cell>
          <cell r="H816">
            <v>-2054.80271589317</v>
          </cell>
          <cell r="I816">
            <v>-762.256748350892</v>
          </cell>
          <cell r="J816">
            <v>652.479101197776</v>
          </cell>
          <cell r="K816">
            <v>2222.53256802691</v>
          </cell>
          <cell r="L816">
            <v>3956.8242402985</v>
          </cell>
          <cell r="M816">
            <v>5864.71221578579</v>
          </cell>
          <cell r="N816">
            <v>7964.24648838731</v>
          </cell>
          <cell r="O816">
            <v>10273.0790373119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-2533.31116816769</v>
          </cell>
          <cell r="B817">
            <v>-7630.27666592877</v>
          </cell>
          <cell r="C817">
            <v>-8902.89162558519</v>
          </cell>
          <cell r="D817">
            <v>-8131.790144578</v>
          </cell>
          <cell r="E817">
            <v>-7317.62254390531</v>
          </cell>
          <cell r="F817">
            <v>-6432.07323409387</v>
          </cell>
          <cell r="G817">
            <v>-5504.14768684645</v>
          </cell>
          <cell r="H817">
            <v>-4514.27526278815</v>
          </cell>
          <cell r="I817">
            <v>-3424.93390527535</v>
          </cell>
          <cell r="J817">
            <v>-2231.83286747306</v>
          </cell>
          <cell r="K817">
            <v>-922.56209996379</v>
          </cell>
          <cell r="L817">
            <v>524.352063827467</v>
          </cell>
          <cell r="M817">
            <v>2113.95920193741</v>
          </cell>
          <cell r="N817">
            <v>3864.89807562204</v>
          </cell>
          <cell r="O817">
            <v>5793.02893051227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-2124.60109730819</v>
          </cell>
          <cell r="B818">
            <v>-6061.81001001131</v>
          </cell>
          <cell r="C818">
            <v>-7062.71946833194</v>
          </cell>
          <cell r="D818">
            <v>-6165.70079559794</v>
          </cell>
          <cell r="E818">
            <v>-5200.37055519444</v>
          </cell>
          <cell r="F818">
            <v>-4177.65379478888</v>
          </cell>
          <cell r="G818">
            <v>-3086.56190369917</v>
          </cell>
          <cell r="H818">
            <v>-1897.69603959044</v>
          </cell>
          <cell r="I818">
            <v>-578.466834492011</v>
          </cell>
          <cell r="J818">
            <v>874.572333718767</v>
          </cell>
          <cell r="K818">
            <v>2457.29546736295</v>
          </cell>
          <cell r="L818">
            <v>4201.81993436037</v>
          </cell>
          <cell r="M818">
            <v>6135.1817350255</v>
          </cell>
          <cell r="N818">
            <v>8252.64625767559</v>
          </cell>
          <cell r="O818">
            <v>10567.2699827814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-2147.14858136133</v>
          </cell>
          <cell r="B819">
            <v>-6162.74997619676</v>
          </cell>
          <cell r="C819">
            <v>-7204.45252284975</v>
          </cell>
          <cell r="D819">
            <v>-6304.95378210224</v>
          </cell>
          <cell r="E819">
            <v>-5361.77905980961</v>
          </cell>
          <cell r="F819">
            <v>-4350.69735872516</v>
          </cell>
          <cell r="G819">
            <v>-3263.37237132028</v>
          </cell>
          <cell r="H819">
            <v>-2086.71646091119</v>
          </cell>
          <cell r="I819">
            <v>-802.493286554849</v>
          </cell>
          <cell r="J819">
            <v>623.546143426536</v>
          </cell>
          <cell r="K819">
            <v>2193.08997097437</v>
          </cell>
          <cell r="L819">
            <v>3921.66379315302</v>
          </cell>
          <cell r="M819">
            <v>5819.3667263559</v>
          </cell>
          <cell r="N819">
            <v>7897.85065412212</v>
          </cell>
          <cell r="O819">
            <v>10184.874017925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-2349.96903060382</v>
          </cell>
          <cell r="B820">
            <v>-6925.51265991003</v>
          </cell>
          <cell r="C820">
            <v>-8081.2904279365</v>
          </cell>
          <cell r="D820">
            <v>-7250.32408668989</v>
          </cell>
          <cell r="E820">
            <v>-6379.35230550148</v>
          </cell>
          <cell r="F820">
            <v>-5452.24963753211</v>
          </cell>
          <cell r="G820">
            <v>-4454.47920788738</v>
          </cell>
          <cell r="H820">
            <v>-3364.2670949521</v>
          </cell>
          <cell r="I820">
            <v>-2179.17276096896</v>
          </cell>
          <cell r="J820">
            <v>-868.83768329666</v>
          </cell>
          <cell r="K820">
            <v>566.970334008322</v>
          </cell>
          <cell r="L820">
            <v>2141.29556178958</v>
          </cell>
          <cell r="M820">
            <v>3873.98330424362</v>
          </cell>
          <cell r="N820">
            <v>5793.70331888706</v>
          </cell>
          <cell r="O820">
            <v>7913.87807104952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-2382.24341149816</v>
          </cell>
          <cell r="B821">
            <v>-7050.506834559</v>
          </cell>
          <cell r="C821">
            <v>-8227.42827069131</v>
          </cell>
          <cell r="D821">
            <v>-7388.22854996318</v>
          </cell>
          <cell r="E821">
            <v>-6501.77547460955</v>
          </cell>
          <cell r="F821">
            <v>-5562.18112083855</v>
          </cell>
          <cell r="G821">
            <v>-4561.3803383437</v>
          </cell>
          <cell r="H821">
            <v>-3481.97396208684</v>
          </cell>
          <cell r="I821">
            <v>-2305.45400500701</v>
          </cell>
          <cell r="J821">
            <v>-1011.81428896113</v>
          </cell>
          <cell r="K821">
            <v>401.056041004673</v>
          </cell>
          <cell r="L821">
            <v>1971.98645747692</v>
          </cell>
          <cell r="M821">
            <v>3702.7633875905</v>
          </cell>
          <cell r="N821">
            <v>5607.38531269729</v>
          </cell>
          <cell r="O821">
            <v>7697.93904840734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-2241.53246403406</v>
          </cell>
          <cell r="B822">
            <v>-6517.04986059635</v>
          </cell>
          <cell r="C822">
            <v>-7623.23583279924</v>
          </cell>
          <cell r="D822">
            <v>-6759.34476194696</v>
          </cell>
          <cell r="E822">
            <v>-5841.20192336034</v>
          </cell>
          <cell r="F822">
            <v>-4853.982638628</v>
          </cell>
          <cell r="G822">
            <v>-3798.02112060154</v>
          </cell>
          <cell r="H822">
            <v>-2667.85560484211</v>
          </cell>
          <cell r="I822">
            <v>-1434.25037798103</v>
          </cell>
          <cell r="J822">
            <v>-74.2419277227359</v>
          </cell>
          <cell r="K822">
            <v>1423.28718149829</v>
          </cell>
          <cell r="L822">
            <v>3067.90273600206</v>
          </cell>
          <cell r="M822">
            <v>4882.6738419316</v>
          </cell>
          <cell r="N822">
            <v>6884.90788197481</v>
          </cell>
          <cell r="O822">
            <v>9088.31209273556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-2446.29925699723</v>
          </cell>
          <cell r="B823">
            <v>-7297.09141901745</v>
          </cell>
          <cell r="C823">
            <v>-8513.51470094877</v>
          </cell>
          <cell r="D823">
            <v>-7713.16077252815</v>
          </cell>
          <cell r="E823">
            <v>-6855.36568374442</v>
          </cell>
          <cell r="F823">
            <v>-5954.053510262</v>
          </cell>
          <cell r="G823">
            <v>-5002.15179567483</v>
          </cell>
          <cell r="H823">
            <v>-3967.7780718051</v>
          </cell>
          <cell r="I823">
            <v>-2820.96626337882</v>
          </cell>
          <cell r="J823">
            <v>-1549.35344592904</v>
          </cell>
          <cell r="K823">
            <v>-170.964334767071</v>
          </cell>
          <cell r="L823">
            <v>1349.17039763102</v>
          </cell>
          <cell r="M823">
            <v>3018.53355051855</v>
          </cell>
          <cell r="N823">
            <v>4846.32107618676</v>
          </cell>
          <cell r="O823">
            <v>6859.86932608932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-2203.71683114168</v>
          </cell>
          <cell r="B824">
            <v>-6369.90742469584</v>
          </cell>
          <cell r="C824">
            <v>-7433.53714430212</v>
          </cell>
          <cell r="D824">
            <v>-6557.58011170876</v>
          </cell>
          <cell r="E824">
            <v>-5632.38360419125</v>
          </cell>
          <cell r="F824">
            <v>-4634.42817401997</v>
          </cell>
          <cell r="G824">
            <v>-3550.38435498973</v>
          </cell>
          <cell r="H824">
            <v>-2380.5760539474</v>
          </cell>
          <cell r="I824">
            <v>-1115.98733683103</v>
          </cell>
          <cell r="J824">
            <v>268.780790348038</v>
          </cell>
          <cell r="K824">
            <v>1805.73161637306</v>
          </cell>
          <cell r="L824">
            <v>3502.9380748418</v>
          </cell>
          <cell r="M824">
            <v>5369.27426599649</v>
          </cell>
          <cell r="N824">
            <v>7418.21245215017</v>
          </cell>
          <cell r="O824">
            <v>9659.22178253185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-2381.97105815449</v>
          </cell>
          <cell r="B825">
            <v>-7050.10907988939</v>
          </cell>
          <cell r="C825">
            <v>-8226.18145284664</v>
          </cell>
          <cell r="D825">
            <v>-7393.50080051232</v>
          </cell>
          <cell r="E825">
            <v>-6504.82413521822</v>
          </cell>
          <cell r="F825">
            <v>-5565.95161702035</v>
          </cell>
          <cell r="G825">
            <v>-4579.33608586172</v>
          </cell>
          <cell r="H825">
            <v>-3499.08255277001</v>
          </cell>
          <cell r="I825">
            <v>-2301.00446337678</v>
          </cell>
          <cell r="J825">
            <v>-979.69936439834</v>
          </cell>
          <cell r="K825">
            <v>465.550721406068</v>
          </cell>
          <cell r="L825">
            <v>2044.67682942547</v>
          </cell>
          <cell r="M825">
            <v>3772.3561387995</v>
          </cell>
          <cell r="N825">
            <v>5666.66322783254</v>
          </cell>
          <cell r="O825">
            <v>7768.34443556575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-2373.20853217097</v>
          </cell>
          <cell r="B826">
            <v>-7014.01924539006</v>
          </cell>
          <cell r="C826">
            <v>-8199.92627884118</v>
          </cell>
          <cell r="D826">
            <v>-7385.31175771803</v>
          </cell>
          <cell r="E826">
            <v>-6522.79966034987</v>
          </cell>
          <cell r="F826">
            <v>-5600.3317410813</v>
          </cell>
          <cell r="G826">
            <v>-4619.51575047639</v>
          </cell>
          <cell r="H826">
            <v>-3547.04136495035</v>
          </cell>
          <cell r="I826">
            <v>-2358.65295132538</v>
          </cell>
          <cell r="J826">
            <v>-1057.36410043796</v>
          </cell>
          <cell r="K826">
            <v>368.165770493568</v>
          </cell>
          <cell r="L826">
            <v>1921.35886382154</v>
          </cell>
          <cell r="M826">
            <v>3629.46387439056</v>
          </cell>
          <cell r="N826">
            <v>5523.30589525173</v>
          </cell>
          <cell r="O826">
            <v>7601.04437280603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-2141.64860466298</v>
          </cell>
          <cell r="B827">
            <v>-6137.96308783307</v>
          </cell>
          <cell r="C827">
            <v>-7168.79994448426</v>
          </cell>
          <cell r="D827">
            <v>-6271.95049224137</v>
          </cell>
          <cell r="E827">
            <v>-5330.92605716951</v>
          </cell>
          <cell r="F827">
            <v>-4318.06761788553</v>
          </cell>
          <cell r="G827">
            <v>-3233.43983044494</v>
          </cell>
          <cell r="H827">
            <v>-2053.4806934372</v>
          </cell>
          <cell r="I827">
            <v>-736.58338110328</v>
          </cell>
          <cell r="J827">
            <v>709.87240023244</v>
          </cell>
          <cell r="K827">
            <v>2299.30775387241</v>
          </cell>
          <cell r="L827">
            <v>4042.32612320364</v>
          </cell>
          <cell r="M827">
            <v>5963.00207553476</v>
          </cell>
          <cell r="N827">
            <v>8064.66129698395</v>
          </cell>
          <cell r="O827">
            <v>10361.285635635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-2522.71824976579</v>
          </cell>
          <cell r="B828">
            <v>-7595.5008332348</v>
          </cell>
          <cell r="C828">
            <v>-8872.30418068007</v>
          </cell>
          <cell r="D828">
            <v>-8095.43531106139</v>
          </cell>
          <cell r="E828">
            <v>-7282.09033009045</v>
          </cell>
          <cell r="F828">
            <v>-6427.90080741714</v>
          </cell>
          <cell r="G828">
            <v>-5508.78229674561</v>
          </cell>
          <cell r="H828">
            <v>-4504.89359802727</v>
          </cell>
          <cell r="I828">
            <v>-3413.0619179708</v>
          </cell>
          <cell r="J828">
            <v>-2222.38132106271</v>
          </cell>
          <cell r="K828">
            <v>-905.724244052153</v>
          </cell>
          <cell r="L828">
            <v>546.349411322368</v>
          </cell>
          <cell r="M828">
            <v>2140.55625311609</v>
          </cell>
          <cell r="N828">
            <v>3891.19533407717</v>
          </cell>
          <cell r="O828">
            <v>5842.97545592091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-2305.57452446104</v>
          </cell>
          <cell r="B829">
            <v>-6765.14535884414</v>
          </cell>
          <cell r="C829">
            <v>-7897.80722504464</v>
          </cell>
          <cell r="D829">
            <v>-7043.8173108374</v>
          </cell>
          <cell r="E829">
            <v>-6144.66847825235</v>
          </cell>
          <cell r="F829">
            <v>-5179.99601219062</v>
          </cell>
          <cell r="G829">
            <v>-4161.50192538521</v>
          </cell>
          <cell r="H829">
            <v>-3056.68155443019</v>
          </cell>
          <cell r="I829">
            <v>-1832.23966580972</v>
          </cell>
          <cell r="J829">
            <v>-507.276655823636</v>
          </cell>
          <cell r="K829">
            <v>948.923731451401</v>
          </cell>
          <cell r="L829">
            <v>2562.20425698536</v>
          </cell>
          <cell r="M829">
            <v>4342.36015032408</v>
          </cell>
          <cell r="N829">
            <v>6291.28562000757</v>
          </cell>
          <cell r="O829">
            <v>8437.05256505188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-2443.75807216369</v>
          </cell>
          <cell r="B830">
            <v>-7294.15350953826</v>
          </cell>
          <cell r="C830">
            <v>-8518.39590193743</v>
          </cell>
          <cell r="D830">
            <v>-7722.44814601653</v>
          </cell>
          <cell r="E830">
            <v>-6869.06576682641</v>
          </cell>
          <cell r="F830">
            <v>-5958.0988230016</v>
          </cell>
          <cell r="G830">
            <v>-4999.7806488463</v>
          </cell>
          <cell r="H830">
            <v>-3966.58387081336</v>
          </cell>
          <cell r="I830">
            <v>-2839.94449443136</v>
          </cell>
          <cell r="J830">
            <v>-1601.62555698341</v>
          </cell>
          <cell r="K830">
            <v>-231.548156038184</v>
          </cell>
          <cell r="L830">
            <v>1290.4036783748</v>
          </cell>
          <cell r="M830">
            <v>2957.20673586971</v>
          </cell>
          <cell r="N830">
            <v>4792.23750422706</v>
          </cell>
          <cell r="O830">
            <v>6806.82741576216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-2466.28816616627</v>
          </cell>
          <cell r="B831">
            <v>-7380.9098468977</v>
          </cell>
          <cell r="C831">
            <v>-8604.13519741262</v>
          </cell>
          <cell r="D831">
            <v>-7802.62566403668</v>
          </cell>
          <cell r="E831">
            <v>-6965.34966107289</v>
          </cell>
          <cell r="F831">
            <v>-6087.01207755821</v>
          </cell>
          <cell r="G831">
            <v>-5143.9710869941</v>
          </cell>
          <cell r="H831">
            <v>-4121.78704997552</v>
          </cell>
          <cell r="I831">
            <v>-2999.26376662456</v>
          </cell>
          <cell r="J831">
            <v>-1759.77437723043</v>
          </cell>
          <cell r="K831">
            <v>-407.975582592494</v>
          </cell>
          <cell r="L831">
            <v>1073.87452943614</v>
          </cell>
          <cell r="M831">
            <v>2731.31352877651</v>
          </cell>
          <cell r="N831">
            <v>4546.62606228048</v>
          </cell>
          <cell r="O831">
            <v>6543.65433531546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-2486.55168415244</v>
          </cell>
          <cell r="B832">
            <v>-7459.66550729751</v>
          </cell>
          <cell r="C832">
            <v>-8701.43393187148</v>
          </cell>
          <cell r="D832">
            <v>-7906.70604553723</v>
          </cell>
          <cell r="E832">
            <v>-7081.39638671682</v>
          </cell>
          <cell r="F832">
            <v>-6203.39873137375</v>
          </cell>
          <cell r="G832">
            <v>-5264.4787736181</v>
          </cell>
          <cell r="H832">
            <v>-4251.81468281004</v>
          </cell>
          <cell r="I832">
            <v>-3149.09942567347</v>
          </cell>
          <cell r="J832">
            <v>-1925.40194972836</v>
          </cell>
          <cell r="K832">
            <v>-586.452276395442</v>
          </cell>
          <cell r="L832">
            <v>885.114914490138</v>
          </cell>
          <cell r="M832">
            <v>2509.01548459336</v>
          </cell>
          <cell r="N832">
            <v>4302.19700774012</v>
          </cell>
          <cell r="O832">
            <v>6275.56728868982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-2161.57650163853</v>
          </cell>
          <cell r="B833">
            <v>-6213.66139396709</v>
          </cell>
          <cell r="C833">
            <v>-7276.39730885564</v>
          </cell>
          <cell r="D833">
            <v>-6395.01685237004</v>
          </cell>
          <cell r="E833">
            <v>-5447.99431941148</v>
          </cell>
          <cell r="F833">
            <v>-4435.80845524058</v>
          </cell>
          <cell r="G833">
            <v>-3350.82731912932</v>
          </cell>
          <cell r="H833">
            <v>-2179.55508744059</v>
          </cell>
          <cell r="I833">
            <v>-885.971806100284</v>
          </cell>
          <cell r="J833">
            <v>543.068264230049</v>
          </cell>
          <cell r="K833">
            <v>2101.12717294172</v>
          </cell>
          <cell r="L833">
            <v>3820.20832208254</v>
          </cell>
          <cell r="M833">
            <v>5715.29097333455</v>
          </cell>
          <cell r="N833">
            <v>7805.7186094534</v>
          </cell>
          <cell r="O833">
            <v>10104.5080677536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-2296.23908099306</v>
          </cell>
          <cell r="B834">
            <v>-6729.56866698864</v>
          </cell>
          <cell r="C834">
            <v>-7867.04109937183</v>
          </cell>
          <cell r="D834">
            <v>-7010.10752219897</v>
          </cell>
          <cell r="E834">
            <v>-6108.09357865357</v>
          </cell>
          <cell r="F834">
            <v>-5168.91848908793</v>
          </cell>
          <cell r="G834">
            <v>-4153.71125379491</v>
          </cell>
          <cell r="H834">
            <v>-3046.21283107648</v>
          </cell>
          <cell r="I834">
            <v>-1829.50479315754</v>
          </cell>
          <cell r="J834">
            <v>-492.509756487826</v>
          </cell>
          <cell r="K834">
            <v>982.726449609369</v>
          </cell>
          <cell r="L834">
            <v>2596.76135844375</v>
          </cell>
          <cell r="M834">
            <v>4372.60399652048</v>
          </cell>
          <cell r="N834">
            <v>6333.87418231493</v>
          </cell>
          <cell r="O834">
            <v>8482.6065379242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-2215.94425361714</v>
          </cell>
          <cell r="B835">
            <v>-6417.37786055174</v>
          </cell>
          <cell r="C835">
            <v>-7508.08262434661</v>
          </cell>
          <cell r="D835">
            <v>-6631.33626707287</v>
          </cell>
          <cell r="E835">
            <v>-5707.74220317321</v>
          </cell>
          <cell r="F835">
            <v>-4715.19882634214</v>
          </cell>
          <cell r="G835">
            <v>-3654.29639436202</v>
          </cell>
          <cell r="H835">
            <v>-2512.91737779305</v>
          </cell>
          <cell r="I835">
            <v>-1254.69641450686</v>
          </cell>
          <cell r="J835">
            <v>139.857288246673</v>
          </cell>
          <cell r="K835">
            <v>1670.13145966632</v>
          </cell>
          <cell r="L835">
            <v>3346.7153775471</v>
          </cell>
          <cell r="M835">
            <v>5180.42592254459</v>
          </cell>
          <cell r="N835">
            <v>7188.0351845219</v>
          </cell>
          <cell r="O835">
            <v>9404.31711920935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-2466.50599281059</v>
          </cell>
          <cell r="B836">
            <v>-7380.96463124046</v>
          </cell>
          <cell r="C836">
            <v>-8619.13795730676</v>
          </cell>
          <cell r="D836">
            <v>-7814.74853593011</v>
          </cell>
          <cell r="E836">
            <v>-6980.35274274564</v>
          </cell>
          <cell r="F836">
            <v>-6094.36113435595</v>
          </cell>
          <cell r="G836">
            <v>-5151.73059194835</v>
          </cell>
          <cell r="H836">
            <v>-4132.39422731607</v>
          </cell>
          <cell r="I836">
            <v>-3000.18714708023</v>
          </cell>
          <cell r="J836">
            <v>-1751.67970704064</v>
          </cell>
          <cell r="K836">
            <v>-382.486576686183</v>
          </cell>
          <cell r="L836">
            <v>1123.25476419152</v>
          </cell>
          <cell r="M836">
            <v>2787.51286056354</v>
          </cell>
          <cell r="N836">
            <v>4605.1064390823</v>
          </cell>
          <cell r="O836">
            <v>6602.7616173531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-2127.75673930766</v>
          </cell>
          <cell r="B837">
            <v>-6082.97152451375</v>
          </cell>
          <cell r="C837">
            <v>-7118.64798182449</v>
          </cell>
          <cell r="D837">
            <v>-6224.51687118203</v>
          </cell>
          <cell r="E837">
            <v>-5269.30261804856</v>
          </cell>
          <cell r="F837">
            <v>-4252.06677435646</v>
          </cell>
          <cell r="G837">
            <v>-3156.29548067288</v>
          </cell>
          <cell r="H837">
            <v>-1990.04847314683</v>
          </cell>
          <cell r="I837">
            <v>-692.723644573115</v>
          </cell>
          <cell r="J837">
            <v>746.131974694901</v>
          </cell>
          <cell r="K837">
            <v>2323.08926071986</v>
          </cell>
          <cell r="L837">
            <v>4056.81849206702</v>
          </cell>
          <cell r="M837">
            <v>5964.01541232272</v>
          </cell>
          <cell r="N837">
            <v>8056.00886000364</v>
          </cell>
          <cell r="O837">
            <v>10354.3298197967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-2279.07454332896</v>
          </cell>
          <cell r="B838">
            <v>-6671.72914180633</v>
          </cell>
          <cell r="C838">
            <v>-7809.75304016666</v>
          </cell>
          <cell r="D838">
            <v>-6965.62601611386</v>
          </cell>
          <cell r="E838">
            <v>-6065.72323483916</v>
          </cell>
          <cell r="F838">
            <v>-5109.69498947492</v>
          </cell>
          <cell r="G838">
            <v>-4089.85749134971</v>
          </cell>
          <cell r="H838">
            <v>-2980.13653557391</v>
          </cell>
          <cell r="I838">
            <v>-1749.00927111862</v>
          </cell>
          <cell r="J838">
            <v>-395.413422176274</v>
          </cell>
          <cell r="K838">
            <v>1084.49335971724</v>
          </cell>
          <cell r="L838">
            <v>2717.19403586786</v>
          </cell>
          <cell r="M838">
            <v>4515.78991913454</v>
          </cell>
          <cell r="N838">
            <v>6489.39266396876</v>
          </cell>
          <cell r="O838">
            <v>8664.59710373457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-2253.78587674908</v>
          </cell>
          <cell r="B839">
            <v>-6569.08362105122</v>
          </cell>
          <cell r="C839">
            <v>-7693.8419333795</v>
          </cell>
          <cell r="D839">
            <v>-6844.74250323782</v>
          </cell>
          <cell r="E839">
            <v>-5938.25509574465</v>
          </cell>
          <cell r="F839">
            <v>-4963.40129325608</v>
          </cell>
          <cell r="G839">
            <v>-3925.49081419097</v>
          </cell>
          <cell r="H839">
            <v>-2789.53920338982</v>
          </cell>
          <cell r="I839">
            <v>-1544.12141087662</v>
          </cell>
          <cell r="J839">
            <v>-179.62983840702</v>
          </cell>
          <cell r="K839">
            <v>1307.29956245052</v>
          </cell>
          <cell r="L839">
            <v>2961.15351483575</v>
          </cell>
          <cell r="M839">
            <v>4772.4363763341</v>
          </cell>
          <cell r="N839">
            <v>6762.57133072502</v>
          </cell>
          <cell r="O839">
            <v>8963.3509968852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-2376.35996688263</v>
          </cell>
          <cell r="B840">
            <v>-7030.00465234014</v>
          </cell>
          <cell r="C840">
            <v>-8208.02659359284</v>
          </cell>
          <cell r="D840">
            <v>-7375.83949212997</v>
          </cell>
          <cell r="E840">
            <v>-6496.04035912773</v>
          </cell>
          <cell r="F840">
            <v>-5576.12917963992</v>
          </cell>
          <cell r="G840">
            <v>-4596.61716836292</v>
          </cell>
          <cell r="H840">
            <v>-3514.37121822249</v>
          </cell>
          <cell r="I840">
            <v>-2334.81634462092</v>
          </cell>
          <cell r="J840">
            <v>-1041.11096314257</v>
          </cell>
          <cell r="K840">
            <v>377.953476247021</v>
          </cell>
          <cell r="L840">
            <v>1944.78447907801</v>
          </cell>
          <cell r="M840">
            <v>3662.96664101964</v>
          </cell>
          <cell r="N840">
            <v>5565.56691625484</v>
          </cell>
          <cell r="O840">
            <v>7639.57270650918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-2216.51412977574</v>
          </cell>
          <cell r="B841">
            <v>-6422.23352920145</v>
          </cell>
          <cell r="C841">
            <v>-7507.73661154134</v>
          </cell>
          <cell r="D841">
            <v>-6640.17438564399</v>
          </cell>
          <cell r="E841">
            <v>-5716.44635812918</v>
          </cell>
          <cell r="F841">
            <v>-4725.72006035641</v>
          </cell>
          <cell r="G841">
            <v>-3668.64103279084</v>
          </cell>
          <cell r="H841">
            <v>-2514.00506014235</v>
          </cell>
          <cell r="I841">
            <v>-1240.6741000082</v>
          </cell>
          <cell r="J841">
            <v>149.112142803398</v>
          </cell>
          <cell r="K841">
            <v>1681.37615209898</v>
          </cell>
          <cell r="L841">
            <v>3373.9086277404</v>
          </cell>
          <cell r="M841">
            <v>5224.90118375693</v>
          </cell>
          <cell r="N841">
            <v>7268.55096669044</v>
          </cell>
          <cell r="O841">
            <v>9511.1521458979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-2141.6051802916</v>
          </cell>
          <cell r="B842">
            <v>-6132.11211026837</v>
          </cell>
          <cell r="C842">
            <v>-7188.25163936071</v>
          </cell>
          <cell r="D842">
            <v>-6304.29617266311</v>
          </cell>
          <cell r="E842">
            <v>-5354.55276111297</v>
          </cell>
          <cell r="F842">
            <v>-4344.51853406125</v>
          </cell>
          <cell r="G842">
            <v>-3250.71179541941</v>
          </cell>
          <cell r="H842">
            <v>-2066.11930715742</v>
          </cell>
          <cell r="I842">
            <v>-776.238499788404</v>
          </cell>
          <cell r="J842">
            <v>643.824791809778</v>
          </cell>
          <cell r="K842">
            <v>2222.89153226724</v>
          </cell>
          <cell r="L842">
            <v>3951.39078526896</v>
          </cell>
          <cell r="M842">
            <v>5860.60368910782</v>
          </cell>
          <cell r="N842">
            <v>7961.51630528082</v>
          </cell>
          <cell r="O842">
            <v>10259.0970180686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-2409.17383739158</v>
          </cell>
          <cell r="B843">
            <v>-7167.53990905039</v>
          </cell>
          <cell r="C843">
            <v>-8380.46422383642</v>
          </cell>
          <cell r="D843">
            <v>-7572.43149529426</v>
          </cell>
          <cell r="E843">
            <v>-6724.77465427207</v>
          </cell>
          <cell r="F843">
            <v>-5823.71783596799</v>
          </cell>
          <cell r="G843">
            <v>-4853.5505239646</v>
          </cell>
          <cell r="H843">
            <v>-3805.2499842233</v>
          </cell>
          <cell r="I843">
            <v>-2662.88432497062</v>
          </cell>
          <cell r="J843">
            <v>-1396.21868658301</v>
          </cell>
          <cell r="K843">
            <v>-1.85355657781462</v>
          </cell>
          <cell r="L843">
            <v>1528.93883723819</v>
          </cell>
          <cell r="M843">
            <v>3217.91319178054</v>
          </cell>
          <cell r="N843">
            <v>5071.41983871407</v>
          </cell>
          <cell r="O843">
            <v>7111.37187500966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-2438.85216475864</v>
          </cell>
          <cell r="B844">
            <v>-7274.90945972158</v>
          </cell>
          <cell r="C844">
            <v>-8499.79965879675</v>
          </cell>
          <cell r="D844">
            <v>-7693.34855110058</v>
          </cell>
          <cell r="E844">
            <v>-6847.83371824603</v>
          </cell>
          <cell r="F844">
            <v>-5962.71089370865</v>
          </cell>
          <cell r="G844">
            <v>-5018.21913798792</v>
          </cell>
          <cell r="H844">
            <v>-3996.48808430151</v>
          </cell>
          <cell r="I844">
            <v>-2866.01095775839</v>
          </cell>
          <cell r="J844">
            <v>-1620.11340226215</v>
          </cell>
          <cell r="K844">
            <v>-242.428274155942</v>
          </cell>
          <cell r="L844">
            <v>1275.23724772825</v>
          </cell>
          <cell r="M844">
            <v>2949.16788560108</v>
          </cell>
          <cell r="N844">
            <v>4784.92526416786</v>
          </cell>
          <cell r="O844">
            <v>6795.45193647623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-2290.30638422651</v>
          </cell>
          <cell r="B845">
            <v>-6703.8220855269</v>
          </cell>
          <cell r="C845">
            <v>-7840.50995449658</v>
          </cell>
          <cell r="D845">
            <v>-6986.21764858004</v>
          </cell>
          <cell r="E845">
            <v>-6082.04458794729</v>
          </cell>
          <cell r="F845">
            <v>-5125.5636639736</v>
          </cell>
          <cell r="G845">
            <v>-4083.69686192132</v>
          </cell>
          <cell r="H845">
            <v>-2949.57436509693</v>
          </cell>
          <cell r="I845">
            <v>-1725.79882780132</v>
          </cell>
          <cell r="J845">
            <v>-378.707586698535</v>
          </cell>
          <cell r="K845">
            <v>1099.61112645167</v>
          </cell>
          <cell r="L845">
            <v>2713.92294881431</v>
          </cell>
          <cell r="M845">
            <v>4499.83459511705</v>
          </cell>
          <cell r="N845">
            <v>6474.3229393513</v>
          </cell>
          <cell r="O845">
            <v>8652.33703351486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-2185.67007571729</v>
          </cell>
          <cell r="B846">
            <v>-6304.08998968502</v>
          </cell>
          <cell r="C846">
            <v>-7363.3417454858</v>
          </cell>
          <cell r="D846">
            <v>-6493.27436909854</v>
          </cell>
          <cell r="E846">
            <v>-5574.53598200646</v>
          </cell>
          <cell r="F846">
            <v>-4568.84388020757</v>
          </cell>
          <cell r="G846">
            <v>-3481.56018181587</v>
          </cell>
          <cell r="H846">
            <v>-2302.15918648947</v>
          </cell>
          <cell r="I846">
            <v>-1029.94024512734</v>
          </cell>
          <cell r="J846">
            <v>370.321067361028</v>
          </cell>
          <cell r="K846">
            <v>1905.31003017786</v>
          </cell>
          <cell r="L846">
            <v>3606.20172874619</v>
          </cell>
          <cell r="M846">
            <v>5472.36643532013</v>
          </cell>
          <cell r="N846">
            <v>7529.51553691038</v>
          </cell>
          <cell r="O846">
            <v>9788.41109690433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-2209.6858451712</v>
          </cell>
          <cell r="B847">
            <v>-6395.84703186687</v>
          </cell>
          <cell r="C847">
            <v>-7479.01973566941</v>
          </cell>
          <cell r="D847">
            <v>-6614.04816561477</v>
          </cell>
          <cell r="E847">
            <v>-5694.41620963054</v>
          </cell>
          <cell r="F847">
            <v>-4713.82901133967</v>
          </cell>
          <cell r="G847">
            <v>-3665.00654905553</v>
          </cell>
          <cell r="H847">
            <v>-2512.64352100809</v>
          </cell>
          <cell r="I847">
            <v>-1245.76743449898</v>
          </cell>
          <cell r="J847">
            <v>151.778597809311</v>
          </cell>
          <cell r="K847">
            <v>1690.14954947562</v>
          </cell>
          <cell r="L847">
            <v>3378.40792163571</v>
          </cell>
          <cell r="M847">
            <v>5234.42990838695</v>
          </cell>
          <cell r="N847">
            <v>7274.13943692694</v>
          </cell>
          <cell r="O847">
            <v>9516.14868171063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-2204.6902815043</v>
          </cell>
          <cell r="B848">
            <v>-6370.62514082452</v>
          </cell>
          <cell r="C848">
            <v>-7444.80981056788</v>
          </cell>
          <cell r="D848">
            <v>-6563.62614922891</v>
          </cell>
          <cell r="E848">
            <v>-5629.85199654479</v>
          </cell>
          <cell r="F848">
            <v>-4626.95787791018</v>
          </cell>
          <cell r="G848">
            <v>-3557.55904706947</v>
          </cell>
          <cell r="H848">
            <v>-2402.28626672591</v>
          </cell>
          <cell r="I848">
            <v>-1141.34556114015</v>
          </cell>
          <cell r="J848">
            <v>245.776502516377</v>
          </cell>
          <cell r="K848">
            <v>1782.26562939934</v>
          </cell>
          <cell r="L848">
            <v>3472.17747749896</v>
          </cell>
          <cell r="M848">
            <v>5333.11357737595</v>
          </cell>
          <cell r="N848">
            <v>7388.07412416109</v>
          </cell>
          <cell r="O848">
            <v>9636.32337005874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-2124.64585864185</v>
          </cell>
          <cell r="B849">
            <v>-6067.61730557174</v>
          </cell>
          <cell r="C849">
            <v>-7086.05406622527</v>
          </cell>
          <cell r="D849">
            <v>-6168.97894193388</v>
          </cell>
          <cell r="E849">
            <v>-5206.09404037318</v>
          </cell>
          <cell r="F849">
            <v>-4178.25496099433</v>
          </cell>
          <cell r="G849">
            <v>-3071.36724269046</v>
          </cell>
          <cell r="H849">
            <v>-1865.82645789035</v>
          </cell>
          <cell r="I849">
            <v>-555.353401255844</v>
          </cell>
          <cell r="J849">
            <v>890.466800911667</v>
          </cell>
          <cell r="K849">
            <v>2471.71843859095</v>
          </cell>
          <cell r="L849">
            <v>4214.21055424759</v>
          </cell>
          <cell r="M849">
            <v>6124.56741843557</v>
          </cell>
          <cell r="N849">
            <v>8243.58716368221</v>
          </cell>
          <cell r="O849">
            <v>10571.0879354223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-2272.50476795882</v>
          </cell>
          <cell r="B850">
            <v>-6621.19025654559</v>
          </cell>
          <cell r="C850">
            <v>-7726.94863786813</v>
          </cell>
          <cell r="D850">
            <v>-6877.73593343661</v>
          </cell>
          <cell r="E850">
            <v>-5971.21466044639</v>
          </cell>
          <cell r="F850">
            <v>-5010.44057242049</v>
          </cell>
          <cell r="G850">
            <v>-3984.18449676048</v>
          </cell>
          <cell r="H850">
            <v>-2870.25655914716</v>
          </cell>
          <cell r="I850">
            <v>-1636.76557052467</v>
          </cell>
          <cell r="J850">
            <v>-263.745767331083</v>
          </cell>
          <cell r="K850">
            <v>1226.499240785</v>
          </cell>
          <cell r="L850">
            <v>2871.69001945999</v>
          </cell>
          <cell r="M850">
            <v>4676.41918503139</v>
          </cell>
          <cell r="N850">
            <v>6654.359480114</v>
          </cell>
          <cell r="O850">
            <v>8839.01954449444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-2215.10677683233</v>
          </cell>
          <cell r="B851">
            <v>-6411.61089040854</v>
          </cell>
          <cell r="C851">
            <v>-7493.29904228249</v>
          </cell>
          <cell r="D851">
            <v>-6622.84096239402</v>
          </cell>
          <cell r="E851">
            <v>-5701.84424912207</v>
          </cell>
          <cell r="F851">
            <v>-4735.76521372101</v>
          </cell>
          <cell r="G851">
            <v>-3693.28491344128</v>
          </cell>
          <cell r="H851">
            <v>-2542.9036927855</v>
          </cell>
          <cell r="I851">
            <v>-1292.13266676003</v>
          </cell>
          <cell r="J851">
            <v>74.1622155175774</v>
          </cell>
          <cell r="K851">
            <v>1589.42951431204</v>
          </cell>
          <cell r="L851">
            <v>3250.9865473535</v>
          </cell>
          <cell r="M851">
            <v>5086.2055050911</v>
          </cell>
          <cell r="N851">
            <v>7111.54271131008</v>
          </cell>
          <cell r="O851">
            <v>9318.63180285158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-2524.58043606349</v>
          </cell>
          <cell r="B852">
            <v>-7609.04673900275</v>
          </cell>
          <cell r="C852">
            <v>-8893.37844755946</v>
          </cell>
          <cell r="D852">
            <v>-8119.54164033529</v>
          </cell>
          <cell r="E852">
            <v>-7304.72656456163</v>
          </cell>
          <cell r="F852">
            <v>-6454.53089226877</v>
          </cell>
          <cell r="G852">
            <v>-5547.96816517919</v>
          </cell>
          <cell r="H852">
            <v>-4556.54645662359</v>
          </cell>
          <cell r="I852">
            <v>-3468.1737271793</v>
          </cell>
          <cell r="J852">
            <v>-2264.33713994051</v>
          </cell>
          <cell r="K852">
            <v>-954.728354346964</v>
          </cell>
          <cell r="L852">
            <v>494.580950816677</v>
          </cell>
          <cell r="M852">
            <v>2091.02088884086</v>
          </cell>
          <cell r="N852">
            <v>3834.00860694761</v>
          </cell>
          <cell r="O852">
            <v>5751.68269926062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-2411.90823066964</v>
          </cell>
          <cell r="B853">
            <v>-7168.76509558618</v>
          </cell>
          <cell r="C853">
            <v>-8360.16081929316</v>
          </cell>
          <cell r="D853">
            <v>-7541.7531374941</v>
          </cell>
          <cell r="E853">
            <v>-6681.97838451455</v>
          </cell>
          <cell r="F853">
            <v>-5764.26591480988</v>
          </cell>
          <cell r="G853">
            <v>-4784.34191413833</v>
          </cell>
          <cell r="H853">
            <v>-3731.9307893685</v>
          </cell>
          <cell r="I853">
            <v>-2590.34992361735</v>
          </cell>
          <cell r="J853">
            <v>-1316.92730693435</v>
          </cell>
          <cell r="K853">
            <v>90.0640215841646</v>
          </cell>
          <cell r="L853">
            <v>1632.28990169671</v>
          </cell>
          <cell r="M853">
            <v>3329.35147359338</v>
          </cell>
          <cell r="N853">
            <v>5179.76709486792</v>
          </cell>
          <cell r="O853">
            <v>7225.1255105036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-2284.09024060875</v>
          </cell>
          <cell r="B854">
            <v>-6680.03788807096</v>
          </cell>
          <cell r="C854">
            <v>-7806.88104175969</v>
          </cell>
          <cell r="D854">
            <v>-6951.85332710785</v>
          </cell>
          <cell r="E854">
            <v>-6042.60311749852</v>
          </cell>
          <cell r="F854">
            <v>-5077.62035655852</v>
          </cell>
          <cell r="G854">
            <v>-4056.72700713305</v>
          </cell>
          <cell r="H854">
            <v>-2943.33152426412</v>
          </cell>
          <cell r="I854">
            <v>-1717.71492814457</v>
          </cell>
          <cell r="J854">
            <v>-378.304584040599</v>
          </cell>
          <cell r="K854">
            <v>1094.05628879008</v>
          </cell>
          <cell r="L854">
            <v>2720.50616798974</v>
          </cell>
          <cell r="M854">
            <v>4518.93368739029</v>
          </cell>
          <cell r="N854">
            <v>6489.40214003296</v>
          </cell>
          <cell r="O854">
            <v>8664.4283112179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-2327.25959181521</v>
          </cell>
          <cell r="B855">
            <v>-6849.51156585121</v>
          </cell>
          <cell r="C855">
            <v>-8002.47489219532</v>
          </cell>
          <cell r="D855">
            <v>-7153.52275483507</v>
          </cell>
          <cell r="E855">
            <v>-6263.82947956653</v>
          </cell>
          <cell r="F855">
            <v>-5304.50737474706</v>
          </cell>
          <cell r="G855">
            <v>-4282.95753818051</v>
          </cell>
          <cell r="H855">
            <v>-3175.52950031034</v>
          </cell>
          <cell r="I855">
            <v>-1966.68106776887</v>
          </cell>
          <cell r="J855">
            <v>-646.929402575665</v>
          </cell>
          <cell r="K855">
            <v>805.923954065331</v>
          </cell>
          <cell r="L855">
            <v>2400.77124635795</v>
          </cell>
          <cell r="M855">
            <v>4152.43545345103</v>
          </cell>
          <cell r="N855">
            <v>6085.88024063571</v>
          </cell>
          <cell r="O855">
            <v>8219.61984835403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-2437.87424380029</v>
          </cell>
          <cell r="B856">
            <v>-7270.1132526252</v>
          </cell>
          <cell r="C856">
            <v>-8506.97928948458</v>
          </cell>
          <cell r="D856">
            <v>-7724.46868060549</v>
          </cell>
          <cell r="E856">
            <v>-6897.64444736778</v>
          </cell>
          <cell r="F856">
            <v>-6006.12455442407</v>
          </cell>
          <cell r="G856">
            <v>-5048.9597360804</v>
          </cell>
          <cell r="H856">
            <v>-4018.08498424972</v>
          </cell>
          <cell r="I856">
            <v>-2876.87468819817</v>
          </cell>
          <cell r="J856">
            <v>-1622.46936780824</v>
          </cell>
          <cell r="K856">
            <v>-254.369072465051</v>
          </cell>
          <cell r="L856">
            <v>1247.75986655781</v>
          </cell>
          <cell r="M856">
            <v>2905.39372987229</v>
          </cell>
          <cell r="N856">
            <v>4723.71930544525</v>
          </cell>
          <cell r="O856">
            <v>6719.91581431671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-2191.81217215567</v>
          </cell>
          <cell r="B857">
            <v>-6334.44399929304</v>
          </cell>
          <cell r="C857">
            <v>-7412.125784719</v>
          </cell>
          <cell r="D857">
            <v>-6528.57358804296</v>
          </cell>
          <cell r="E857">
            <v>-5601.50284781476</v>
          </cell>
          <cell r="F857">
            <v>-4617.99852638623</v>
          </cell>
          <cell r="G857">
            <v>-3564.21706823764</v>
          </cell>
          <cell r="H857">
            <v>-2423.24467332922</v>
          </cell>
          <cell r="I857">
            <v>-1150.29431375191</v>
          </cell>
          <cell r="J857">
            <v>254.731427102241</v>
          </cell>
          <cell r="K857">
            <v>1793.9788132917</v>
          </cell>
          <cell r="L857">
            <v>3474.29221391312</v>
          </cell>
          <cell r="M857">
            <v>5325.81754441579</v>
          </cell>
          <cell r="N857">
            <v>7371.94964043147</v>
          </cell>
          <cell r="O857">
            <v>9640.50662246743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-2355.49864038625</v>
          </cell>
          <cell r="B858">
            <v>-6952.21401105373</v>
          </cell>
          <cell r="C858">
            <v>-8117.16320895758</v>
          </cell>
          <cell r="D858">
            <v>-7285.18325648942</v>
          </cell>
          <cell r="E858">
            <v>-6404.71817888182</v>
          </cell>
          <cell r="F858">
            <v>-5458.48340088918</v>
          </cell>
          <cell r="G858">
            <v>-4449.16953492188</v>
          </cell>
          <cell r="H858">
            <v>-3366.40119708384</v>
          </cell>
          <cell r="I858">
            <v>-2171.54868736683</v>
          </cell>
          <cell r="J858">
            <v>-850.338141134649</v>
          </cell>
          <cell r="K858">
            <v>600.368235490252</v>
          </cell>
          <cell r="L858">
            <v>2183.29566593234</v>
          </cell>
          <cell r="M858">
            <v>3927.03782353981</v>
          </cell>
          <cell r="N858">
            <v>5855.74435552463</v>
          </cell>
          <cell r="O858">
            <v>7962.05476327425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-2440.25158814261</v>
          </cell>
          <cell r="B859">
            <v>-7281.0482687505</v>
          </cell>
          <cell r="C859">
            <v>-8502.2740118069</v>
          </cell>
          <cell r="D859">
            <v>-7698.19198193865</v>
          </cell>
          <cell r="E859">
            <v>-6849.95249662207</v>
          </cell>
          <cell r="F859">
            <v>-5959.57371988106</v>
          </cell>
          <cell r="G859">
            <v>-5009.2540766563</v>
          </cell>
          <cell r="H859">
            <v>-3973.40472475452</v>
          </cell>
          <cell r="I859">
            <v>-2818.73687807299</v>
          </cell>
          <cell r="J859">
            <v>-1566.17134441409</v>
          </cell>
          <cell r="K859">
            <v>-195.207121944093</v>
          </cell>
          <cell r="L859">
            <v>1321.85061499275</v>
          </cell>
          <cell r="M859">
            <v>2973.97000046828</v>
          </cell>
          <cell r="N859">
            <v>4798.36083577879</v>
          </cell>
          <cell r="O859">
            <v>6816.14034407137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-2406.70248104474</v>
          </cell>
          <cell r="B860">
            <v>-7154.66984564114</v>
          </cell>
          <cell r="C860">
            <v>-8359.79678123975</v>
          </cell>
          <cell r="D860">
            <v>-7536.26066081213</v>
          </cell>
          <cell r="E860">
            <v>-6662.28748803562</v>
          </cell>
          <cell r="F860">
            <v>-5746.11656515064</v>
          </cell>
          <cell r="G860">
            <v>-4772.67203083622</v>
          </cell>
          <cell r="H860">
            <v>-3717.10067451589</v>
          </cell>
          <cell r="I860">
            <v>-2561.13888244711</v>
          </cell>
          <cell r="J860">
            <v>-1284.08218855274</v>
          </cell>
          <cell r="K860">
            <v>110.54736728347</v>
          </cell>
          <cell r="L860">
            <v>1644.34739536839</v>
          </cell>
          <cell r="M860">
            <v>3341.51525112044</v>
          </cell>
          <cell r="N860">
            <v>5213.25340310478</v>
          </cell>
          <cell r="O860">
            <v>7270.74092690363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-2495.2057980176</v>
          </cell>
          <cell r="B861">
            <v>-7477.34064675487</v>
          </cell>
          <cell r="C861">
            <v>-8726.66923947846</v>
          </cell>
          <cell r="D861">
            <v>-7949.42430053778</v>
          </cell>
          <cell r="E861">
            <v>-7120.16806394841</v>
          </cell>
          <cell r="F861">
            <v>-6225.76143336793</v>
          </cell>
          <cell r="G861">
            <v>-5273.64195116174</v>
          </cell>
          <cell r="H861">
            <v>-4256.92028877906</v>
          </cell>
          <cell r="I861">
            <v>-3141.25469728844</v>
          </cell>
          <cell r="J861">
            <v>-1926.46740543817</v>
          </cell>
          <cell r="K861">
            <v>-582.979478160034</v>
          </cell>
          <cell r="L861">
            <v>907.598015863147</v>
          </cell>
          <cell r="M861">
            <v>2546.75989538884</v>
          </cell>
          <cell r="N861">
            <v>4343.02030928818</v>
          </cell>
          <cell r="O861">
            <v>6308.35310602643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-2452.32681182036</v>
          </cell>
          <cell r="B862">
            <v>-7317.83757566726</v>
          </cell>
          <cell r="C862">
            <v>-8546.77098319045</v>
          </cell>
          <cell r="D862">
            <v>-7744.41212032671</v>
          </cell>
          <cell r="E862">
            <v>-6889.97769051808</v>
          </cell>
          <cell r="F862">
            <v>-5979.39865777886</v>
          </cell>
          <cell r="G862">
            <v>-5016.68087468384</v>
          </cell>
          <cell r="H862">
            <v>-3970.45296139596</v>
          </cell>
          <cell r="I862">
            <v>-2833.59351780521</v>
          </cell>
          <cell r="J862">
            <v>-1585.81249826754</v>
          </cell>
          <cell r="K862">
            <v>-192.873337839296</v>
          </cell>
          <cell r="L862">
            <v>1336.69024364427</v>
          </cell>
          <cell r="M862">
            <v>3015.2580606246</v>
          </cell>
          <cell r="N862">
            <v>4850.38656185118</v>
          </cell>
          <cell r="O862">
            <v>6862.86313330352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-2211.69867745057</v>
          </cell>
          <cell r="B863">
            <v>-6401.28937630687</v>
          </cell>
          <cell r="C863">
            <v>-7482.71909703791</v>
          </cell>
          <cell r="D863">
            <v>-6608.6689042637</v>
          </cell>
          <cell r="E863">
            <v>-5688.30272007446</v>
          </cell>
          <cell r="F863">
            <v>-4709.16220930325</v>
          </cell>
          <cell r="G863">
            <v>-3646.18845867231</v>
          </cell>
          <cell r="H863">
            <v>-2491.55933805963</v>
          </cell>
          <cell r="I863">
            <v>-1224.87532586515</v>
          </cell>
          <cell r="J863">
            <v>160.850915798364</v>
          </cell>
          <cell r="K863">
            <v>1687.34691154019</v>
          </cell>
          <cell r="L863">
            <v>3365.03783166599</v>
          </cell>
          <cell r="M863">
            <v>5213.24314726846</v>
          </cell>
          <cell r="N863">
            <v>7248.219170205</v>
          </cell>
          <cell r="O863">
            <v>9483.70069521651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-2520.74838521065</v>
          </cell>
          <cell r="B864">
            <v>-7580.57984550478</v>
          </cell>
          <cell r="C864">
            <v>-8836.63676465583</v>
          </cell>
          <cell r="D864">
            <v>-8046.78244369318</v>
          </cell>
          <cell r="E864">
            <v>-7225.09860830641</v>
          </cell>
          <cell r="F864">
            <v>-6350.11312845452</v>
          </cell>
          <cell r="G864">
            <v>-5422.50166930873</v>
          </cell>
          <cell r="H864">
            <v>-4420.86410493332</v>
          </cell>
          <cell r="I864">
            <v>-3316.79172189478</v>
          </cell>
          <cell r="J864">
            <v>-2108.01406184672</v>
          </cell>
          <cell r="K864">
            <v>-782.317619241034</v>
          </cell>
          <cell r="L864">
            <v>679.033772913353</v>
          </cell>
          <cell r="M864">
            <v>2282.37842052257</v>
          </cell>
          <cell r="N864">
            <v>4046.5953528837</v>
          </cell>
          <cell r="O864">
            <v>5992.47456380408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-2415.3743754774</v>
          </cell>
          <cell r="B865">
            <v>-7193.21593035396</v>
          </cell>
          <cell r="C865">
            <v>-8407.45648685985</v>
          </cell>
          <cell r="D865">
            <v>-7594.75617362633</v>
          </cell>
          <cell r="E865">
            <v>-6744.89425105194</v>
          </cell>
          <cell r="F865">
            <v>-5843.3813146761</v>
          </cell>
          <cell r="G865">
            <v>-4885.60532422634</v>
          </cell>
          <cell r="H865">
            <v>-3834.34031009023</v>
          </cell>
          <cell r="I865">
            <v>-2672.67076955806</v>
          </cell>
          <cell r="J865">
            <v>-1404.63644919692</v>
          </cell>
          <cell r="K865">
            <v>-14.964496400681</v>
          </cell>
          <cell r="L865">
            <v>1522.74660159755</v>
          </cell>
          <cell r="M865">
            <v>3201.83884154536</v>
          </cell>
          <cell r="N865">
            <v>5064.0940507596</v>
          </cell>
          <cell r="O865">
            <v>7120.95191131329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-2217.15429935485</v>
          </cell>
          <cell r="B866">
            <v>-6427.30483378764</v>
          </cell>
          <cell r="C866">
            <v>-7509.99669970143</v>
          </cell>
          <cell r="D866">
            <v>-6634.34290509737</v>
          </cell>
          <cell r="E866">
            <v>-5705.99120462901</v>
          </cell>
          <cell r="F866">
            <v>-4715.89338325354</v>
          </cell>
          <cell r="G866">
            <v>-3653.40553342426</v>
          </cell>
          <cell r="H866">
            <v>-2494.0029096967</v>
          </cell>
          <cell r="I866">
            <v>-1225.57100740654</v>
          </cell>
          <cell r="J866">
            <v>178.215629753003</v>
          </cell>
          <cell r="K866">
            <v>1707.82798749288</v>
          </cell>
          <cell r="L866">
            <v>3391.21322656919</v>
          </cell>
          <cell r="M866">
            <v>5242.09319669161</v>
          </cell>
          <cell r="N866">
            <v>7270.94221841734</v>
          </cell>
          <cell r="O866">
            <v>9502.40714789124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-2485.17266503873</v>
          </cell>
          <cell r="B867">
            <v>-7447.13827043316</v>
          </cell>
          <cell r="C867">
            <v>-8689.51676393091</v>
          </cell>
          <cell r="D867">
            <v>-7887.38490752974</v>
          </cell>
          <cell r="E867">
            <v>-7057.61933829385</v>
          </cell>
          <cell r="F867">
            <v>-6187.36481687318</v>
          </cell>
          <cell r="G867">
            <v>-5247.74978534733</v>
          </cell>
          <cell r="H867">
            <v>-4223.18221975344</v>
          </cell>
          <cell r="I867">
            <v>-3101.35811913741</v>
          </cell>
          <cell r="J867">
            <v>-1880.05831927824</v>
          </cell>
          <cell r="K867">
            <v>-527.510225631829</v>
          </cell>
          <cell r="L867">
            <v>966.713010940233</v>
          </cell>
          <cell r="M867">
            <v>2595.26905051993</v>
          </cell>
          <cell r="N867">
            <v>4370.4109365441</v>
          </cell>
          <cell r="O867">
            <v>6336.80388815294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-2548.25085610876</v>
          </cell>
          <cell r="B868">
            <v>-7685.73266313442</v>
          </cell>
          <cell r="C868">
            <v>-8957.63909367066</v>
          </cell>
          <cell r="D868">
            <v>-8180.67736890975</v>
          </cell>
          <cell r="E868">
            <v>-7369.61441501222</v>
          </cell>
          <cell r="F868">
            <v>-6488.21230288386</v>
          </cell>
          <cell r="G868">
            <v>-5558.17141183973</v>
          </cell>
          <cell r="H868">
            <v>-4567.84083633642</v>
          </cell>
          <cell r="I868">
            <v>-3487.01233415311</v>
          </cell>
          <cell r="J868">
            <v>-2288.27946277648</v>
          </cell>
          <cell r="K868">
            <v>-959.992594887704</v>
          </cell>
          <cell r="L868">
            <v>490.477430119974</v>
          </cell>
          <cell r="M868">
            <v>2089.94806849155</v>
          </cell>
          <cell r="N868">
            <v>3842.55869986925</v>
          </cell>
          <cell r="O868">
            <v>5765.11599218366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-2086.41830638247</v>
          </cell>
          <cell r="B869">
            <v>-5918.45046480675</v>
          </cell>
          <cell r="C869">
            <v>-6912.87480227381</v>
          </cell>
          <cell r="D869">
            <v>-5992.28623621514</v>
          </cell>
          <cell r="E869">
            <v>-5020.48611452721</v>
          </cell>
          <cell r="F869">
            <v>-3985.22895183697</v>
          </cell>
          <cell r="G869">
            <v>-2854.94407086865</v>
          </cell>
          <cell r="H869">
            <v>-1614.53172195184</v>
          </cell>
          <cell r="I869">
            <v>-261.581922747342</v>
          </cell>
          <cell r="J869">
            <v>1215.96812890392</v>
          </cell>
          <cell r="K869">
            <v>2824.68721493157</v>
          </cell>
          <cell r="L869">
            <v>4600.4954881225</v>
          </cell>
          <cell r="M869">
            <v>6558.67447371631</v>
          </cell>
          <cell r="N869">
            <v>8715.92847293734</v>
          </cell>
          <cell r="O869">
            <v>11086.9680800715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-2399.65481769086</v>
          </cell>
          <cell r="B870">
            <v>-7117.84399462069</v>
          </cell>
          <cell r="C870">
            <v>-8312.0591053598</v>
          </cell>
          <cell r="D870">
            <v>-7503.18309215325</v>
          </cell>
          <cell r="E870">
            <v>-6644.8132325828</v>
          </cell>
          <cell r="F870">
            <v>-5729.96263895445</v>
          </cell>
          <cell r="G870">
            <v>-4749.63439177904</v>
          </cell>
          <cell r="H870">
            <v>-3700.09655980942</v>
          </cell>
          <cell r="I870">
            <v>-2542.29346179646</v>
          </cell>
          <cell r="J870">
            <v>-1265.0633036485</v>
          </cell>
          <cell r="K870">
            <v>122.270666775722</v>
          </cell>
          <cell r="L870">
            <v>1663.92195377053</v>
          </cell>
          <cell r="M870">
            <v>3384.08228780014</v>
          </cell>
          <cell r="N870">
            <v>5262.01958951435</v>
          </cell>
          <cell r="O870">
            <v>7319.62793547421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-2109.66415042795</v>
          </cell>
          <cell r="B871">
            <v>-6014.3309008642</v>
          </cell>
          <cell r="C871">
            <v>-7040.32197432616</v>
          </cell>
          <cell r="D871">
            <v>-6137.54936145352</v>
          </cell>
          <cell r="E871">
            <v>-5176.28980735118</v>
          </cell>
          <cell r="F871">
            <v>-4148.15211146374</v>
          </cell>
          <cell r="G871">
            <v>-3039.01977585279</v>
          </cell>
          <cell r="H871">
            <v>-1825.82679599074</v>
          </cell>
          <cell r="I871">
            <v>-491.031654391277</v>
          </cell>
          <cell r="J871">
            <v>951.8902363678</v>
          </cell>
          <cell r="K871">
            <v>2542.04776229687</v>
          </cell>
          <cell r="L871">
            <v>4297.62547751822</v>
          </cell>
          <cell r="M871">
            <v>6215.32009616471</v>
          </cell>
          <cell r="N871">
            <v>8329.97214017005</v>
          </cell>
          <cell r="O871">
            <v>10662.9482680653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-2165.28680683382</v>
          </cell>
          <cell r="B872">
            <v>-6230.44092007935</v>
          </cell>
          <cell r="C872">
            <v>-7278.7240893728</v>
          </cell>
          <cell r="D872">
            <v>-6398.76443883194</v>
          </cell>
          <cell r="E872">
            <v>-5476.46271194763</v>
          </cell>
          <cell r="F872">
            <v>-4478.75208185121</v>
          </cell>
          <cell r="G872">
            <v>-3408.7094810822</v>
          </cell>
          <cell r="H872">
            <v>-2246.78074941434</v>
          </cell>
          <cell r="I872">
            <v>-954.692045532578</v>
          </cell>
          <cell r="J872">
            <v>455.258063323565</v>
          </cell>
          <cell r="K872">
            <v>2024.09708541186</v>
          </cell>
          <cell r="L872">
            <v>3747.35204046677</v>
          </cell>
          <cell r="M872">
            <v>5642.14462857622</v>
          </cell>
          <cell r="N872">
            <v>7726.79289272702</v>
          </cell>
          <cell r="O872">
            <v>10019.7522908436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-2456.42744086533</v>
          </cell>
          <cell r="B873">
            <v>-7341.22126889037</v>
          </cell>
          <cell r="C873">
            <v>-8567.19589520181</v>
          </cell>
          <cell r="D873">
            <v>-7771.23807196019</v>
          </cell>
          <cell r="E873">
            <v>-6940.36524666812</v>
          </cell>
          <cell r="F873">
            <v>-6045.84866203167</v>
          </cell>
          <cell r="G873">
            <v>-5098.79377857542</v>
          </cell>
          <cell r="H873">
            <v>-4078.84336455841</v>
          </cell>
          <cell r="I873">
            <v>-2958.2433548008</v>
          </cell>
          <cell r="J873">
            <v>-1704.71124633531</v>
          </cell>
          <cell r="K873">
            <v>-328.474159122747</v>
          </cell>
          <cell r="L873">
            <v>1183.517233791</v>
          </cell>
          <cell r="M873">
            <v>2841.35649087227</v>
          </cell>
          <cell r="N873">
            <v>4662.82851028326</v>
          </cell>
          <cell r="O873">
            <v>6660.9264274305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-2487.10877834145</v>
          </cell>
          <cell r="B874">
            <v>-7455.33453700593</v>
          </cell>
          <cell r="C874">
            <v>-8709.45038907939</v>
          </cell>
          <cell r="D874">
            <v>-7926.07827474463</v>
          </cell>
          <cell r="E874">
            <v>-7094.19461880839</v>
          </cell>
          <cell r="F874">
            <v>-6222.37204128617</v>
          </cell>
          <cell r="G874">
            <v>-5285.55424121144</v>
          </cell>
          <cell r="H874">
            <v>-4272.00531288191</v>
          </cell>
          <cell r="I874">
            <v>-3171.97912033593</v>
          </cell>
          <cell r="J874">
            <v>-1956.35910343558</v>
          </cell>
          <cell r="K874">
            <v>-613.985385693588</v>
          </cell>
          <cell r="L874">
            <v>873.281420893106</v>
          </cell>
          <cell r="M874">
            <v>2497.16709930787</v>
          </cell>
          <cell r="N874">
            <v>4299.25915979142</v>
          </cell>
          <cell r="O874">
            <v>6269.87895613392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-2139.05676474689</v>
          </cell>
          <cell r="B875">
            <v>-6121.90122295967</v>
          </cell>
          <cell r="C875">
            <v>-7150.22258699538</v>
          </cell>
          <cell r="D875">
            <v>-6249.39873783688</v>
          </cell>
          <cell r="E875">
            <v>-5291.63097948947</v>
          </cell>
          <cell r="F875">
            <v>-4276.76230103879</v>
          </cell>
          <cell r="G875">
            <v>-3172.61517835297</v>
          </cell>
          <cell r="H875">
            <v>-1975.46004567988</v>
          </cell>
          <cell r="I875">
            <v>-669.951235184075</v>
          </cell>
          <cell r="J875">
            <v>753.115789716924</v>
          </cell>
          <cell r="K875">
            <v>2327.45823138313</v>
          </cell>
          <cell r="L875">
            <v>4061.16534961759</v>
          </cell>
          <cell r="M875">
            <v>5970.79366885764</v>
          </cell>
          <cell r="N875">
            <v>8067.61617051396</v>
          </cell>
          <cell r="O875">
            <v>10380.539941349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-2318.85494623435</v>
          </cell>
          <cell r="B876">
            <v>-6810.27384692936</v>
          </cell>
          <cell r="C876">
            <v>-7960.87236565516</v>
          </cell>
          <cell r="D876">
            <v>-7135.34471526163</v>
          </cell>
          <cell r="E876">
            <v>-6261.03038421006</v>
          </cell>
          <cell r="F876">
            <v>-5311.4671006211</v>
          </cell>
          <cell r="G876">
            <v>-4305.38666694167</v>
          </cell>
          <cell r="H876">
            <v>-3220.22633203949</v>
          </cell>
          <cell r="I876">
            <v>-2014.52778137233</v>
          </cell>
          <cell r="J876">
            <v>-693.546720133786</v>
          </cell>
          <cell r="K876">
            <v>753.130909865645</v>
          </cell>
          <cell r="L876">
            <v>2340.10931554636</v>
          </cell>
          <cell r="M876">
            <v>4102.5285074336</v>
          </cell>
          <cell r="N876">
            <v>6037.85960745052</v>
          </cell>
          <cell r="O876">
            <v>8166.71311416275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-2328.27535143288</v>
          </cell>
          <cell r="B877">
            <v>-6844.04024911077</v>
          </cell>
          <cell r="C877">
            <v>-8002.25864461872</v>
          </cell>
          <cell r="D877">
            <v>-7161.48752647828</v>
          </cell>
          <cell r="E877">
            <v>-6278.6201488045</v>
          </cell>
          <cell r="F877">
            <v>-5340.56382428438</v>
          </cell>
          <cell r="G877">
            <v>-4333.84547028254</v>
          </cell>
          <cell r="H877">
            <v>-3238.06399729512</v>
          </cell>
          <cell r="I877">
            <v>-2034.46072648612</v>
          </cell>
          <cell r="J877">
            <v>-716.872907869874</v>
          </cell>
          <cell r="K877">
            <v>726.679078271779</v>
          </cell>
          <cell r="L877">
            <v>2335.28423093602</v>
          </cell>
          <cell r="M877">
            <v>4101.59915502893</v>
          </cell>
          <cell r="N877">
            <v>6037.04611106916</v>
          </cell>
          <cell r="O877">
            <v>8166.97713551251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-2259.66720845724</v>
          </cell>
          <cell r="B878">
            <v>-6593.49509475564</v>
          </cell>
          <cell r="C878">
            <v>-7702.42596642405</v>
          </cell>
          <cell r="D878">
            <v>-6839.44208548777</v>
          </cell>
          <cell r="E878">
            <v>-5933.22189529818</v>
          </cell>
          <cell r="F878">
            <v>-4975.22236546808</v>
          </cell>
          <cell r="G878">
            <v>-3935.91691493306</v>
          </cell>
          <cell r="H878">
            <v>-2810.77893473114</v>
          </cell>
          <cell r="I878">
            <v>-1571.42634019611</v>
          </cell>
          <cell r="J878">
            <v>-221.557000472415</v>
          </cell>
          <cell r="K878">
            <v>1269.85416826936</v>
          </cell>
          <cell r="L878">
            <v>2918.75616292036</v>
          </cell>
          <cell r="M878">
            <v>4727.57068109612</v>
          </cell>
          <cell r="N878">
            <v>6714.92965037261</v>
          </cell>
          <cell r="O878">
            <v>8897.21184212324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-2474.78288153948</v>
          </cell>
          <cell r="B879">
            <v>-7411.98019389936</v>
          </cell>
          <cell r="C879">
            <v>-8658.46850098708</v>
          </cell>
          <cell r="D879">
            <v>-7854.06507491282</v>
          </cell>
          <cell r="E879">
            <v>-7011.8141824963</v>
          </cell>
          <cell r="F879">
            <v>-6127.48559758789</v>
          </cell>
          <cell r="G879">
            <v>-5192.36527401825</v>
          </cell>
          <cell r="H879">
            <v>-4175.8651006421</v>
          </cell>
          <cell r="I879">
            <v>-3043.10800179275</v>
          </cell>
          <cell r="J879">
            <v>-1802.79787621731</v>
          </cell>
          <cell r="K879">
            <v>-436.420216787463</v>
          </cell>
          <cell r="L879">
            <v>1057.97042679267</v>
          </cell>
          <cell r="M879">
            <v>2696.03383480023</v>
          </cell>
          <cell r="N879">
            <v>4498.14342336338</v>
          </cell>
          <cell r="O879">
            <v>6494.59639073429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-2556.79272133367</v>
          </cell>
          <cell r="B880">
            <v>-7730.31253693509</v>
          </cell>
          <cell r="C880">
            <v>-9023.30624479293</v>
          </cell>
          <cell r="D880">
            <v>-8243.88187985022</v>
          </cell>
          <cell r="E880">
            <v>-7434.07017480828</v>
          </cell>
          <cell r="F880">
            <v>-6587.70443137869</v>
          </cell>
          <cell r="G880">
            <v>-5687.44697234042</v>
          </cell>
          <cell r="H880">
            <v>-4719.89743756257</v>
          </cell>
          <cell r="I880">
            <v>-3660.49009846152</v>
          </cell>
          <cell r="J880">
            <v>-2482.06297979433</v>
          </cell>
          <cell r="K880">
            <v>-1193.123119153</v>
          </cell>
          <cell r="L880">
            <v>222.358190390476</v>
          </cell>
          <cell r="M880">
            <v>1787.84813399976</v>
          </cell>
          <cell r="N880">
            <v>3507.45159324202</v>
          </cell>
          <cell r="O880">
            <v>5400.13863255721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-2277.56148979925</v>
          </cell>
          <cell r="B881">
            <v>-6646.32727347105</v>
          </cell>
          <cell r="C881">
            <v>-7747.94528451031</v>
          </cell>
          <cell r="D881">
            <v>-6885.58784845204</v>
          </cell>
          <cell r="E881">
            <v>-5981.99953779695</v>
          </cell>
          <cell r="F881">
            <v>-5016.87183746684</v>
          </cell>
          <cell r="G881">
            <v>-3981.75936059268</v>
          </cell>
          <cell r="H881">
            <v>-2858.25236154715</v>
          </cell>
          <cell r="I881">
            <v>-1632.78607004742</v>
          </cell>
          <cell r="J881">
            <v>-274.247133042978</v>
          </cell>
          <cell r="K881">
            <v>1208.73003933986</v>
          </cell>
          <cell r="L881">
            <v>2843.0625210192</v>
          </cell>
          <cell r="M881">
            <v>4639.65692589316</v>
          </cell>
          <cell r="N881">
            <v>6621.73459492613</v>
          </cell>
          <cell r="O881">
            <v>8790.68053257376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-2210.85263371387</v>
          </cell>
          <cell r="B882">
            <v>-6398.23667990721</v>
          </cell>
          <cell r="C882">
            <v>-7484.05291929657</v>
          </cell>
          <cell r="D882">
            <v>-6606.65067305727</v>
          </cell>
          <cell r="E882">
            <v>-5675.88984222816</v>
          </cell>
          <cell r="F882">
            <v>-4683.32327002067</v>
          </cell>
          <cell r="G882">
            <v>-3627.61561124087</v>
          </cell>
          <cell r="H882">
            <v>-2475.93638372556</v>
          </cell>
          <cell r="I882">
            <v>-1216.7887987063</v>
          </cell>
          <cell r="J882">
            <v>174.90775814821</v>
          </cell>
          <cell r="K882">
            <v>1710.70662613043</v>
          </cell>
          <cell r="L882">
            <v>3398.96394779775</v>
          </cell>
          <cell r="M882">
            <v>5256.01461383612</v>
          </cell>
          <cell r="N882">
            <v>7296.10958656851</v>
          </cell>
          <cell r="O882">
            <v>9532.54275127922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-2429.78561719619</v>
          </cell>
          <cell r="B883">
            <v>-7231.94370481782</v>
          </cell>
          <cell r="C883">
            <v>-8430.14022288592</v>
          </cell>
          <cell r="D883">
            <v>-7629.35046653323</v>
          </cell>
          <cell r="E883">
            <v>-6775.67970395946</v>
          </cell>
          <cell r="F883">
            <v>-5863.22018992101</v>
          </cell>
          <cell r="G883">
            <v>-4891.09932335208</v>
          </cell>
          <cell r="H883">
            <v>-3842.9322022721</v>
          </cell>
          <cell r="I883">
            <v>-2689.26349115545</v>
          </cell>
          <cell r="J883">
            <v>-1424.33527519147</v>
          </cell>
          <cell r="K883">
            <v>-40.2395728851771</v>
          </cell>
          <cell r="L883">
            <v>1485.79471501971</v>
          </cell>
          <cell r="M883">
            <v>3151.91511058747</v>
          </cell>
          <cell r="N883">
            <v>4984.86421207205</v>
          </cell>
          <cell r="O883">
            <v>7012.13728995605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-2530.20429467474</v>
          </cell>
          <cell r="B884">
            <v>-7619.63932215441</v>
          </cell>
          <cell r="C884">
            <v>-8887.0355953365</v>
          </cell>
          <cell r="D884">
            <v>-8104.29763148475</v>
          </cell>
          <cell r="E884">
            <v>-7287.33376522044</v>
          </cell>
          <cell r="F884">
            <v>-6421.37745686896</v>
          </cell>
          <cell r="G884">
            <v>-5495.68125371707</v>
          </cell>
          <cell r="H884">
            <v>-4505.0885642887</v>
          </cell>
          <cell r="I884">
            <v>-3409.28562739298</v>
          </cell>
          <cell r="J884">
            <v>-2202.21241737126</v>
          </cell>
          <cell r="K884">
            <v>-886.282601460161</v>
          </cell>
          <cell r="L884">
            <v>568.243406365264</v>
          </cell>
          <cell r="M884">
            <v>2193.69705468042</v>
          </cell>
          <cell r="N884">
            <v>3973.66498645365</v>
          </cell>
          <cell r="O884">
            <v>5912.13718296067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-2257.76854238437</v>
          </cell>
          <cell r="B885">
            <v>-6578.7980792425</v>
          </cell>
          <cell r="C885">
            <v>-7681.94627048838</v>
          </cell>
          <cell r="D885">
            <v>-6823.03449091959</v>
          </cell>
          <cell r="E885">
            <v>-5901.3774349997</v>
          </cell>
          <cell r="F885">
            <v>-4928.75715878237</v>
          </cell>
          <cell r="G885">
            <v>-3888.9704085673</v>
          </cell>
          <cell r="H885">
            <v>-2757.05879506362</v>
          </cell>
          <cell r="I885">
            <v>-1520.32920221416</v>
          </cell>
          <cell r="J885">
            <v>-157.598040343571</v>
          </cell>
          <cell r="K885">
            <v>1337.88585451083</v>
          </cell>
          <cell r="L885">
            <v>2983.64529152051</v>
          </cell>
          <cell r="M885">
            <v>4789.24461679228</v>
          </cell>
          <cell r="N885">
            <v>6780.40412006252</v>
          </cell>
          <cell r="O885">
            <v>8980.07034586819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-2252.50925810029</v>
          </cell>
          <cell r="B886">
            <v>-6557.62296897139</v>
          </cell>
          <cell r="C886">
            <v>-7639.56705907643</v>
          </cell>
          <cell r="D886">
            <v>-6772.6852411845</v>
          </cell>
          <cell r="E886">
            <v>-5867.16012882097</v>
          </cell>
          <cell r="F886">
            <v>-4901.93550660799</v>
          </cell>
          <cell r="G886">
            <v>-3861.88451700155</v>
          </cell>
          <cell r="H886">
            <v>-2743.36409705554</v>
          </cell>
          <cell r="I886">
            <v>-1515.26571552445</v>
          </cell>
          <cell r="J886">
            <v>-157.863595331704</v>
          </cell>
          <cell r="K886">
            <v>1344.8785880699</v>
          </cell>
          <cell r="L886">
            <v>2999.62992342795</v>
          </cell>
          <cell r="M886">
            <v>4806.70809579353</v>
          </cell>
          <cell r="N886">
            <v>6788.16371801657</v>
          </cell>
          <cell r="O886">
            <v>8974.10820095466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-2176.95566498991</v>
          </cell>
          <cell r="B887">
            <v>-6264.33695582744</v>
          </cell>
          <cell r="C887">
            <v>-7310.82792579195</v>
          </cell>
          <cell r="D887">
            <v>-6415.69799419991</v>
          </cell>
          <cell r="E887">
            <v>-5482.03424675815</v>
          </cell>
          <cell r="F887">
            <v>-4477.0586366837</v>
          </cell>
          <cell r="G887">
            <v>-3400.74098938849</v>
          </cell>
          <cell r="H887">
            <v>-2236.51072442361</v>
          </cell>
          <cell r="I887">
            <v>-936.02584590304</v>
          </cell>
          <cell r="J887">
            <v>493.609969622781</v>
          </cell>
          <cell r="K887">
            <v>2057.64521081858</v>
          </cell>
          <cell r="L887">
            <v>3781.02913950425</v>
          </cell>
          <cell r="M887">
            <v>5676.38368001327</v>
          </cell>
          <cell r="N887">
            <v>7758.17198352114</v>
          </cell>
          <cell r="O887">
            <v>10037.0516271146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-2329.56667956601</v>
          </cell>
          <cell r="B888">
            <v>-6852.47741192447</v>
          </cell>
          <cell r="C888">
            <v>-8004.02860280245</v>
          </cell>
          <cell r="D888">
            <v>-7169.51164706908</v>
          </cell>
          <cell r="E888">
            <v>-6276.31903374527</v>
          </cell>
          <cell r="F888">
            <v>-5322.86422656042</v>
          </cell>
          <cell r="G888">
            <v>-4302.49096622618</v>
          </cell>
          <cell r="H888">
            <v>-3197.56232299407</v>
          </cell>
          <cell r="I888">
            <v>-1983.29485241891</v>
          </cell>
          <cell r="J888">
            <v>-649.781036120254</v>
          </cell>
          <cell r="K888">
            <v>817.373951952238</v>
          </cell>
          <cell r="L888">
            <v>2429.69504146868</v>
          </cell>
          <cell r="M888">
            <v>4210.50819696295</v>
          </cell>
          <cell r="N888">
            <v>6153.82878611612</v>
          </cell>
          <cell r="O888">
            <v>8290.20631208212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-2356.91237956966</v>
          </cell>
          <cell r="B889">
            <v>-6949.58042857735</v>
          </cell>
          <cell r="C889">
            <v>-8108.45587098859</v>
          </cell>
          <cell r="D889">
            <v>-7276.48319134095</v>
          </cell>
          <cell r="E889">
            <v>-6404.51357759752</v>
          </cell>
          <cell r="F889">
            <v>-5485.62024667957</v>
          </cell>
          <cell r="G889">
            <v>-4494.67673161042</v>
          </cell>
          <cell r="H889">
            <v>-3423.89560537336</v>
          </cell>
          <cell r="I889">
            <v>-2256.28093114133</v>
          </cell>
          <cell r="J889">
            <v>-949.743253608297</v>
          </cell>
          <cell r="K889">
            <v>485.544342463168</v>
          </cell>
          <cell r="L889">
            <v>2069.79584016157</v>
          </cell>
          <cell r="M889">
            <v>3807.82465652424</v>
          </cell>
          <cell r="N889">
            <v>5718.20515314615</v>
          </cell>
          <cell r="O889">
            <v>7815.09916203763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-2293.72161315824</v>
          </cell>
          <cell r="B890">
            <v>-6713.28618036801</v>
          </cell>
          <cell r="C890">
            <v>-7834.76732633551</v>
          </cell>
          <cell r="D890">
            <v>-6976.1636932382</v>
          </cell>
          <cell r="E890">
            <v>-6078.94521589578</v>
          </cell>
          <cell r="F890">
            <v>-5128.92934022424</v>
          </cell>
          <cell r="G890">
            <v>-4115.57225767007</v>
          </cell>
          <cell r="H890">
            <v>-3011.14621725637</v>
          </cell>
          <cell r="I890">
            <v>-1785.00080205168</v>
          </cell>
          <cell r="J890">
            <v>-434.170785694714</v>
          </cell>
          <cell r="K890">
            <v>1048.13665328318</v>
          </cell>
          <cell r="L890">
            <v>2676.07717849404</v>
          </cell>
          <cell r="M890">
            <v>4453.15160213989</v>
          </cell>
          <cell r="N890">
            <v>6415.11544451517</v>
          </cell>
          <cell r="O890">
            <v>8584.07352387762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-2329.9602657703</v>
          </cell>
          <cell r="B891">
            <v>-6848.20666038756</v>
          </cell>
          <cell r="C891">
            <v>-7972.78311335896</v>
          </cell>
          <cell r="D891">
            <v>-7120.33207205121</v>
          </cell>
          <cell r="E891">
            <v>-6220.25798182996</v>
          </cell>
          <cell r="F891">
            <v>-5255.18557029453</v>
          </cell>
          <cell r="G891">
            <v>-4238.12294757857</v>
          </cell>
          <cell r="H891">
            <v>-3143.45395606245</v>
          </cell>
          <cell r="I891">
            <v>-1944.05179342362</v>
          </cell>
          <cell r="J891">
            <v>-614.602419706304</v>
          </cell>
          <cell r="K891">
            <v>840.958084907463</v>
          </cell>
          <cell r="L891">
            <v>2456.17271948249</v>
          </cell>
          <cell r="M891">
            <v>4235.73048104069</v>
          </cell>
          <cell r="N891">
            <v>6176.42210403613</v>
          </cell>
          <cell r="O891">
            <v>8308.48526634947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-2527.96184638469</v>
          </cell>
          <cell r="B892">
            <v>-7600.35658565032</v>
          </cell>
          <cell r="C892">
            <v>-8861.65130319242</v>
          </cell>
          <cell r="D892">
            <v>-8079.68273264339</v>
          </cell>
          <cell r="E892">
            <v>-7256.84705351579</v>
          </cell>
          <cell r="F892">
            <v>-6393.34254266402</v>
          </cell>
          <cell r="G892">
            <v>-5467.6889678074</v>
          </cell>
          <cell r="H892">
            <v>-4462.50049404111</v>
          </cell>
          <cell r="I892">
            <v>-3366.79251659763</v>
          </cell>
          <cell r="J892">
            <v>-2153.88234975925</v>
          </cell>
          <cell r="K892">
            <v>-827.866987131821</v>
          </cell>
          <cell r="L892">
            <v>625.807267294413</v>
          </cell>
          <cell r="M892">
            <v>2220.85795447487</v>
          </cell>
          <cell r="N892">
            <v>3973.9484139888</v>
          </cell>
          <cell r="O892">
            <v>5910.41197711842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-2549.00315985751</v>
          </cell>
          <cell r="B893">
            <v>-7690.31760860743</v>
          </cell>
          <cell r="C893">
            <v>-8993.90074277075</v>
          </cell>
          <cell r="D893">
            <v>-8239.30412724688</v>
          </cell>
          <cell r="E893">
            <v>-7434.65175745469</v>
          </cell>
          <cell r="F893">
            <v>-6573.09157324016</v>
          </cell>
          <cell r="G893">
            <v>-5665.24404592389</v>
          </cell>
          <cell r="H893">
            <v>-4684.75346823207</v>
          </cell>
          <cell r="I893">
            <v>-3609.01288759339</v>
          </cell>
          <cell r="J893">
            <v>-2422.26303039751</v>
          </cell>
          <cell r="K893">
            <v>-1119.56791649216</v>
          </cell>
          <cell r="L893">
            <v>314.502917902178</v>
          </cell>
          <cell r="M893">
            <v>1897.56066206612</v>
          </cell>
          <cell r="N893">
            <v>3638.85104792041</v>
          </cell>
          <cell r="O893">
            <v>5547.34305130071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-2268.00012646821</v>
          </cell>
          <cell r="B894">
            <v>-6617.96320065222</v>
          </cell>
          <cell r="C894">
            <v>-7726.13325478198</v>
          </cell>
          <cell r="D894">
            <v>-6866.39017288498</v>
          </cell>
          <cell r="E894">
            <v>-5954.30691824976</v>
          </cell>
          <cell r="F894">
            <v>-4985.21808235707</v>
          </cell>
          <cell r="G894">
            <v>-3948.74764479436</v>
          </cell>
          <cell r="H894">
            <v>-2810.93518531504</v>
          </cell>
          <cell r="I894">
            <v>-1573.03862257254</v>
          </cell>
          <cell r="J894">
            <v>-208.581761595146</v>
          </cell>
          <cell r="K894">
            <v>1292.59962645451</v>
          </cell>
          <cell r="L894">
            <v>2945.16073502824</v>
          </cell>
          <cell r="M894">
            <v>4760.31971395921</v>
          </cell>
          <cell r="N894">
            <v>6752.10392493251</v>
          </cell>
          <cell r="O894">
            <v>8931.84764333316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-2239.4533303614</v>
          </cell>
          <cell r="B895">
            <v>-6507.79945834878</v>
          </cell>
          <cell r="C895">
            <v>-7613.31287711194</v>
          </cell>
          <cell r="D895">
            <v>-6742.10735081146</v>
          </cell>
          <cell r="E895">
            <v>-5828.39998514183</v>
          </cell>
          <cell r="F895">
            <v>-4853.75371695412</v>
          </cell>
          <cell r="G895">
            <v>-3822.73750322903</v>
          </cell>
          <cell r="H895">
            <v>-2706.0692935723</v>
          </cell>
          <cell r="I895">
            <v>-1464.44996176073</v>
          </cell>
          <cell r="J895">
            <v>-99.8830907183433</v>
          </cell>
          <cell r="K895">
            <v>1405.21414909255</v>
          </cell>
          <cell r="L895">
            <v>3044.73608104825</v>
          </cell>
          <cell r="M895">
            <v>4847.5219098323</v>
          </cell>
          <cell r="N895">
            <v>6837.37725031476</v>
          </cell>
          <cell r="O895">
            <v>9037.53594501554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-2539.29226325399</v>
          </cell>
          <cell r="B896">
            <v>-7643.82349962058</v>
          </cell>
          <cell r="C896">
            <v>-8911.9157971973</v>
          </cell>
          <cell r="D896">
            <v>-8132.28175666001</v>
          </cell>
          <cell r="E896">
            <v>-7325.24151249965</v>
          </cell>
          <cell r="F896">
            <v>-6471.48688838802</v>
          </cell>
          <cell r="G896">
            <v>-5556.29136339762</v>
          </cell>
          <cell r="H896">
            <v>-4566.88113734475</v>
          </cell>
          <cell r="I896">
            <v>-3476.0443527568</v>
          </cell>
          <cell r="J896">
            <v>-2277.63809398684</v>
          </cell>
          <cell r="K896">
            <v>-961.745382368966</v>
          </cell>
          <cell r="L896">
            <v>487.028420648971</v>
          </cell>
          <cell r="M896">
            <v>2089.69017132244</v>
          </cell>
          <cell r="N896">
            <v>3840.80987996184</v>
          </cell>
          <cell r="O896">
            <v>5769.18327088587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-2493.8001786631</v>
          </cell>
          <cell r="B897">
            <v>-7482.72582497737</v>
          </cell>
          <cell r="C897">
            <v>-8732.9700378838</v>
          </cell>
          <cell r="D897">
            <v>-7934.71062167036</v>
          </cell>
          <cell r="E897">
            <v>-7094.87516621486</v>
          </cell>
          <cell r="F897">
            <v>-6215.80057250179</v>
          </cell>
          <cell r="G897">
            <v>-5289.53810508446</v>
          </cell>
          <cell r="H897">
            <v>-4279.36947327507</v>
          </cell>
          <cell r="I897">
            <v>-3166.02732883921</v>
          </cell>
          <cell r="J897">
            <v>-1948.67822606012</v>
          </cell>
          <cell r="K897">
            <v>-607.380840045902</v>
          </cell>
          <cell r="L897">
            <v>859.764390126817</v>
          </cell>
          <cell r="M897">
            <v>2475.57093284361</v>
          </cell>
          <cell r="N897">
            <v>4260.266284062</v>
          </cell>
          <cell r="O897">
            <v>6223.25890893939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-2165.87537089168</v>
          </cell>
          <cell r="B898">
            <v>-6237.46192170367</v>
          </cell>
          <cell r="C898">
            <v>-7289.76621890944</v>
          </cell>
          <cell r="D898">
            <v>-6399.57437102742</v>
          </cell>
          <cell r="E898">
            <v>-5439.47273184545</v>
          </cell>
          <cell r="F898">
            <v>-4405.76040402318</v>
          </cell>
          <cell r="G898">
            <v>-3307.01359661432</v>
          </cell>
          <cell r="H898">
            <v>-2118.14305041389</v>
          </cell>
          <cell r="I898">
            <v>-813.75561771788</v>
          </cell>
          <cell r="J898">
            <v>616.594343925904</v>
          </cell>
          <cell r="K898">
            <v>2191.33645399921</v>
          </cell>
          <cell r="L898">
            <v>3916.67666688958</v>
          </cell>
          <cell r="M898">
            <v>5813.43069184175</v>
          </cell>
          <cell r="N898">
            <v>7904.47388413133</v>
          </cell>
          <cell r="O898">
            <v>10220.3027382337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-2330.69403274855</v>
          </cell>
          <cell r="B899">
            <v>-6856.78275639641</v>
          </cell>
          <cell r="C899">
            <v>-8010.82818066154</v>
          </cell>
          <cell r="D899">
            <v>-7181.0454147099</v>
          </cell>
          <cell r="E899">
            <v>-6317.08280720183</v>
          </cell>
          <cell r="F899">
            <v>-5385.25796547</v>
          </cell>
          <cell r="G899">
            <v>-4385.71495279695</v>
          </cell>
          <cell r="H899">
            <v>-3296.30217758392</v>
          </cell>
          <cell r="I899">
            <v>-2098.66706212065</v>
          </cell>
          <cell r="J899">
            <v>-788.425627925265</v>
          </cell>
          <cell r="K899">
            <v>650.993700052071</v>
          </cell>
          <cell r="L899">
            <v>2234.04550618091</v>
          </cell>
          <cell r="M899">
            <v>3974.18004809723</v>
          </cell>
          <cell r="N899">
            <v>5898.85454284201</v>
          </cell>
          <cell r="O899">
            <v>8018.70951534327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-2148.11804224163</v>
          </cell>
          <cell r="B900">
            <v>-6162.01143683271</v>
          </cell>
          <cell r="C900">
            <v>-7204.3890934823</v>
          </cell>
          <cell r="D900">
            <v>-6314.3760347529</v>
          </cell>
          <cell r="E900">
            <v>-5374.7693745885</v>
          </cell>
          <cell r="F900">
            <v>-4368.85006230741</v>
          </cell>
          <cell r="G900">
            <v>-3286.55245809368</v>
          </cell>
          <cell r="H900">
            <v>-2104.85620577303</v>
          </cell>
          <cell r="I900">
            <v>-819.272884582717</v>
          </cell>
          <cell r="J900">
            <v>599.947248891594</v>
          </cell>
          <cell r="K900">
            <v>2167.080148518</v>
          </cell>
          <cell r="L900">
            <v>3905.64699804936</v>
          </cell>
          <cell r="M900">
            <v>5810.3724009557</v>
          </cell>
          <cell r="N900">
            <v>7881.74246327131</v>
          </cell>
          <cell r="O900">
            <v>10155.8163845677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-2410.71322550481</v>
          </cell>
          <cell r="B901">
            <v>-7159.62047028827</v>
          </cell>
          <cell r="C901">
            <v>-8347.88975798588</v>
          </cell>
          <cell r="D901">
            <v>-7538.27497289599</v>
          </cell>
          <cell r="E901">
            <v>-6670.56045273331</v>
          </cell>
          <cell r="F901">
            <v>-5740.42559969928</v>
          </cell>
          <cell r="G901">
            <v>-4756.6235256613</v>
          </cell>
          <cell r="H901">
            <v>-3708.51347538101</v>
          </cell>
          <cell r="I901">
            <v>-2557.57789381864</v>
          </cell>
          <cell r="J901">
            <v>-1280.1932841361</v>
          </cell>
          <cell r="K901">
            <v>128.923870100432</v>
          </cell>
          <cell r="L901">
            <v>1667.51021156058</v>
          </cell>
          <cell r="M901">
            <v>3373.41625655905</v>
          </cell>
          <cell r="N901">
            <v>5244.51619824953</v>
          </cell>
          <cell r="O901">
            <v>7296.88034887227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-2537.42767262203</v>
          </cell>
          <cell r="B902">
            <v>-7650.76162152293</v>
          </cell>
          <cell r="C902">
            <v>-8945.00011903361</v>
          </cell>
          <cell r="D902">
            <v>-8176.75076813474</v>
          </cell>
          <cell r="E902">
            <v>-7368.36959275722</v>
          </cell>
          <cell r="F902">
            <v>-6502.93926126821</v>
          </cell>
          <cell r="G902">
            <v>-5581.71798870825</v>
          </cell>
          <cell r="H902">
            <v>-4602.01551777837</v>
          </cell>
          <cell r="I902">
            <v>-3518.33945480494</v>
          </cell>
          <cell r="J902">
            <v>-2320.39170576894</v>
          </cell>
          <cell r="K902">
            <v>-1004.62771448041</v>
          </cell>
          <cell r="L902">
            <v>431.589264319966</v>
          </cell>
          <cell r="M902">
            <v>2030.69813682607</v>
          </cell>
          <cell r="N902">
            <v>3776.05338411096</v>
          </cell>
          <cell r="O902">
            <v>5677.55573322131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-2289.74609897557</v>
          </cell>
          <cell r="B903">
            <v>-6707.57249151833</v>
          </cell>
          <cell r="C903">
            <v>-7841.88547980617</v>
          </cell>
          <cell r="D903">
            <v>-6985.49860878034</v>
          </cell>
          <cell r="E903">
            <v>-6075.25582419517</v>
          </cell>
          <cell r="F903">
            <v>-5113.00258487344</v>
          </cell>
          <cell r="G903">
            <v>-4065.46776241007</v>
          </cell>
          <cell r="H903">
            <v>-2945.18535820875</v>
          </cell>
          <cell r="I903">
            <v>-1720.28755749374</v>
          </cell>
          <cell r="J903">
            <v>-366.255544828832</v>
          </cell>
          <cell r="K903">
            <v>1111.34207134898</v>
          </cell>
          <cell r="L903">
            <v>2738.43395040028</v>
          </cell>
          <cell r="M903">
            <v>4541.29536329003</v>
          </cell>
          <cell r="N903">
            <v>6534.14300228211</v>
          </cell>
          <cell r="O903">
            <v>8714.12940304097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-2228.05620512124</v>
          </cell>
          <cell r="B904">
            <v>-6465.8725712823</v>
          </cell>
          <cell r="C904">
            <v>-7543.00268421661</v>
          </cell>
          <cell r="D904">
            <v>-6672.3725575391</v>
          </cell>
          <cell r="E904">
            <v>-5747.68021092673</v>
          </cell>
          <cell r="F904">
            <v>-4765.64538692204</v>
          </cell>
          <cell r="G904">
            <v>-3707.98682963813</v>
          </cell>
          <cell r="H904">
            <v>-2560.33340538009</v>
          </cell>
          <cell r="I904">
            <v>-1310.31907424921</v>
          </cell>
          <cell r="J904">
            <v>72.6128642469577</v>
          </cell>
          <cell r="K904">
            <v>1596.89408430354</v>
          </cell>
          <cell r="L904">
            <v>3257.83655271331</v>
          </cell>
          <cell r="M904">
            <v>5098.71280043165</v>
          </cell>
          <cell r="N904">
            <v>7133.2166403427</v>
          </cell>
          <cell r="O904">
            <v>9365.72363899067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-2314.71848261485</v>
          </cell>
          <cell r="B905">
            <v>-6804.593522382</v>
          </cell>
          <cell r="C905">
            <v>-7958.30617145454</v>
          </cell>
          <cell r="D905">
            <v>-7117.24217686439</v>
          </cell>
          <cell r="E905">
            <v>-6215.6085463637</v>
          </cell>
          <cell r="F905">
            <v>-5268.10480597856</v>
          </cell>
          <cell r="G905">
            <v>-4245.77312166683</v>
          </cell>
          <cell r="H905">
            <v>-3137.9643535489</v>
          </cell>
          <cell r="I905">
            <v>-1923.16790681345</v>
          </cell>
          <cell r="J905">
            <v>-599.993743562496</v>
          </cell>
          <cell r="K905">
            <v>852.020008828375</v>
          </cell>
          <cell r="L905">
            <v>2453.961771343</v>
          </cell>
          <cell r="M905">
            <v>4224.73536558584</v>
          </cell>
          <cell r="N905">
            <v>6172.16698164078</v>
          </cell>
          <cell r="O905">
            <v>8307.91297998538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-2323.99980877918</v>
          </cell>
          <cell r="B906">
            <v>-6840.01627660311</v>
          </cell>
          <cell r="C906">
            <v>-7983.45608151114</v>
          </cell>
          <cell r="D906">
            <v>-7134.43221798396</v>
          </cell>
          <cell r="E906">
            <v>-6233.80709288546</v>
          </cell>
          <cell r="F906">
            <v>-5285.21561562612</v>
          </cell>
          <cell r="G906">
            <v>-4265.79785136354</v>
          </cell>
          <cell r="H906">
            <v>-3164.52463003019</v>
          </cell>
          <cell r="I906">
            <v>-1970.6802748531</v>
          </cell>
          <cell r="J906">
            <v>-646.241996059385</v>
          </cell>
          <cell r="K906">
            <v>802.721522886556</v>
          </cell>
          <cell r="L906">
            <v>2403.99732479708</v>
          </cell>
          <cell r="M906">
            <v>4164.10692126177</v>
          </cell>
          <cell r="N906">
            <v>6099.85464203992</v>
          </cell>
          <cell r="O906">
            <v>8237.06685603411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-2140.44428300335</v>
          </cell>
          <cell r="B907">
            <v>-6128.61899026521</v>
          </cell>
          <cell r="C907">
            <v>-7157.18249266936</v>
          </cell>
          <cell r="D907">
            <v>-6264.74978873466</v>
          </cell>
          <cell r="E907">
            <v>-5317.70807570842</v>
          </cell>
          <cell r="F907">
            <v>-4279.64370520144</v>
          </cell>
          <cell r="G907">
            <v>-3166.05571454161</v>
          </cell>
          <cell r="H907">
            <v>-1956.0530743483</v>
          </cell>
          <cell r="I907">
            <v>-635.028116999257</v>
          </cell>
          <cell r="J907">
            <v>818.894541689472</v>
          </cell>
          <cell r="K907">
            <v>2411.9370142787</v>
          </cell>
          <cell r="L907">
            <v>4157.50839162269</v>
          </cell>
          <cell r="M907">
            <v>6078.82082672682</v>
          </cell>
          <cell r="N907">
            <v>8192.91994076135</v>
          </cell>
          <cell r="O907">
            <v>10502.0478436094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-2141.71910051256</v>
          </cell>
          <cell r="B908">
            <v>-6128.96255995134</v>
          </cell>
          <cell r="C908">
            <v>-7162.29593266773</v>
          </cell>
          <cell r="D908">
            <v>-6269.72234749841</v>
          </cell>
          <cell r="E908">
            <v>-5325.20788664712</v>
          </cell>
          <cell r="F908">
            <v>-4312.22898262729</v>
          </cell>
          <cell r="G908">
            <v>-3221.06420334536</v>
          </cell>
          <cell r="H908">
            <v>-2035.54725257444</v>
          </cell>
          <cell r="I908">
            <v>-742.175825629949</v>
          </cell>
          <cell r="J908">
            <v>680.651452672698</v>
          </cell>
          <cell r="K908">
            <v>2249.62928874865</v>
          </cell>
          <cell r="L908">
            <v>3977.19691139252</v>
          </cell>
          <cell r="M908">
            <v>5875.40417542012</v>
          </cell>
          <cell r="N908">
            <v>7969.08030972552</v>
          </cell>
          <cell r="O908">
            <v>10275.5115104256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-2239.26760537017</v>
          </cell>
          <cell r="B909">
            <v>-6501.67686783292</v>
          </cell>
          <cell r="C909">
            <v>-7588.84443158035</v>
          </cell>
          <cell r="D909">
            <v>-6725.62236809771</v>
          </cell>
          <cell r="E909">
            <v>-5825.92528171282</v>
          </cell>
          <cell r="F909">
            <v>-4854.24648061624</v>
          </cell>
          <cell r="G909">
            <v>-3798.02134784166</v>
          </cell>
          <cell r="H909">
            <v>-2659.62729494974</v>
          </cell>
          <cell r="I909">
            <v>-1413.25176413302</v>
          </cell>
          <cell r="J909">
            <v>-33.56554266004</v>
          </cell>
          <cell r="K909">
            <v>1481.12765189344</v>
          </cell>
          <cell r="L909">
            <v>3146.65500176987</v>
          </cell>
          <cell r="M909">
            <v>4977.5983168468</v>
          </cell>
          <cell r="N909">
            <v>6991.81979573108</v>
          </cell>
          <cell r="O909">
            <v>9209.1805555301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-2252.46727415795</v>
          </cell>
          <cell r="B910">
            <v>-6552.7588778748</v>
          </cell>
          <cell r="C910">
            <v>-7632.85504196291</v>
          </cell>
          <cell r="D910">
            <v>-6761.5057672496</v>
          </cell>
          <cell r="E910">
            <v>-5846.61573048061</v>
          </cell>
          <cell r="F910">
            <v>-4875.67984714299</v>
          </cell>
          <cell r="G910">
            <v>-3831.458388525</v>
          </cell>
          <cell r="H910">
            <v>-2701.80865166612</v>
          </cell>
          <cell r="I910">
            <v>-1463.69550242436</v>
          </cell>
          <cell r="J910">
            <v>-91.3271256871503</v>
          </cell>
          <cell r="K910">
            <v>1422.63892649766</v>
          </cell>
          <cell r="L910">
            <v>3090.75138268489</v>
          </cell>
          <cell r="M910">
            <v>4939.81585954911</v>
          </cell>
          <cell r="N910">
            <v>6971.30829525783</v>
          </cell>
          <cell r="O910">
            <v>9180.98602236077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-2104.07838103535</v>
          </cell>
          <cell r="B911">
            <v>-5986.48385777939</v>
          </cell>
          <cell r="C911">
            <v>-6980.16861691507</v>
          </cell>
          <cell r="D911">
            <v>-6062.04804765259</v>
          </cell>
          <cell r="E911">
            <v>-5098.66587452498</v>
          </cell>
          <cell r="F911">
            <v>-4068.29883207708</v>
          </cell>
          <cell r="G911">
            <v>-2953.83979847978</v>
          </cell>
          <cell r="H911">
            <v>-1744.87832134076</v>
          </cell>
          <cell r="I911">
            <v>-413.621853618348</v>
          </cell>
          <cell r="J911">
            <v>1053.05275671842</v>
          </cell>
          <cell r="K911">
            <v>2659.51836455958</v>
          </cell>
          <cell r="L911">
            <v>4435.60022363286</v>
          </cell>
          <cell r="M911">
            <v>6384.86183279801</v>
          </cell>
          <cell r="N911">
            <v>8522.81218380408</v>
          </cell>
          <cell r="O911">
            <v>10861.7990717136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-2491.57245801956</v>
          </cell>
          <cell r="B912">
            <v>-7470.17300725459</v>
          </cell>
          <cell r="C912">
            <v>-8711.272161587</v>
          </cell>
          <cell r="D912">
            <v>-7909.48172240748</v>
          </cell>
          <cell r="E912">
            <v>-7072.37362292427</v>
          </cell>
          <cell r="F912">
            <v>-6193.28126813578</v>
          </cell>
          <cell r="G912">
            <v>-5255.56532166836</v>
          </cell>
          <cell r="H912">
            <v>-4247.30808003454</v>
          </cell>
          <cell r="I912">
            <v>-3142.29845329613</v>
          </cell>
          <cell r="J912">
            <v>-1925.43458349348</v>
          </cell>
          <cell r="K912">
            <v>-580.859899844992</v>
          </cell>
          <cell r="L912">
            <v>901.692851259783</v>
          </cell>
          <cell r="M912">
            <v>2522.39941668511</v>
          </cell>
          <cell r="N912">
            <v>4316.56408969905</v>
          </cell>
          <cell r="O912">
            <v>6285.16051293837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-2265.38534251509</v>
          </cell>
          <cell r="B913">
            <v>-6616.12179102538</v>
          </cell>
          <cell r="C913">
            <v>-7732.7149067066</v>
          </cell>
          <cell r="D913">
            <v>-6871.43103294993</v>
          </cell>
          <cell r="E913">
            <v>-5960.67116571078</v>
          </cell>
          <cell r="F913">
            <v>-4993.0261609972</v>
          </cell>
          <cell r="G913">
            <v>-3956.94339074058</v>
          </cell>
          <cell r="H913">
            <v>-2835.83517723233</v>
          </cell>
          <cell r="I913">
            <v>-1601.23354675979</v>
          </cell>
          <cell r="J913">
            <v>-244.565268157764</v>
          </cell>
          <cell r="K913">
            <v>1245.48779429033</v>
          </cell>
          <cell r="L913">
            <v>2885.57021204231</v>
          </cell>
          <cell r="M913">
            <v>4704.56120960125</v>
          </cell>
          <cell r="N913">
            <v>6704.06522462829</v>
          </cell>
          <cell r="O913">
            <v>8900.98901766637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-2177.57332814306</v>
          </cell>
          <cell r="B914">
            <v>-6268.29495619952</v>
          </cell>
          <cell r="C914">
            <v>-7326.2408713839</v>
          </cell>
          <cell r="D914">
            <v>-6450.84982132588</v>
          </cell>
          <cell r="E914">
            <v>-5512.02085629243</v>
          </cell>
          <cell r="F914">
            <v>-4507.9203393013</v>
          </cell>
          <cell r="G914">
            <v>-3438.17977872254</v>
          </cell>
          <cell r="H914">
            <v>-2277.4256375005</v>
          </cell>
          <cell r="I914">
            <v>-1001.81827934631</v>
          </cell>
          <cell r="J914">
            <v>415.815924735972</v>
          </cell>
          <cell r="K914">
            <v>1968.11609250575</v>
          </cell>
          <cell r="L914">
            <v>3666.59332547641</v>
          </cell>
          <cell r="M914">
            <v>5532.94682886653</v>
          </cell>
          <cell r="N914">
            <v>7585.36775277092</v>
          </cell>
          <cell r="O914">
            <v>9840.61311434465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-2258.13670118832</v>
          </cell>
          <cell r="B915">
            <v>-6585.95755336678</v>
          </cell>
          <cell r="C915">
            <v>-7691.14240238676</v>
          </cell>
          <cell r="D915">
            <v>-6816.21250310625</v>
          </cell>
          <cell r="E915">
            <v>-5900.1415427066</v>
          </cell>
          <cell r="F915">
            <v>-4933.36884664747</v>
          </cell>
          <cell r="G915">
            <v>-3890.62183570664</v>
          </cell>
          <cell r="H915">
            <v>-2759.02854085663</v>
          </cell>
          <cell r="I915">
            <v>-1519.98035978538</v>
          </cell>
          <cell r="J915">
            <v>-157.490433600728</v>
          </cell>
          <cell r="K915">
            <v>1348.39173386418</v>
          </cell>
          <cell r="L915">
            <v>2999.12488336353</v>
          </cell>
          <cell r="M915">
            <v>4822.55490428429</v>
          </cell>
          <cell r="N915">
            <v>6826.53236167762</v>
          </cell>
          <cell r="O915">
            <v>9016.82875176778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-2490.96726160626</v>
          </cell>
          <cell r="B916">
            <v>-7465.97775976499</v>
          </cell>
          <cell r="C916">
            <v>-8711.86697770623</v>
          </cell>
          <cell r="D916">
            <v>-7908.77234523007</v>
          </cell>
          <cell r="E916">
            <v>-7087.47942578045</v>
          </cell>
          <cell r="F916">
            <v>-6230.83221113331</v>
          </cell>
          <cell r="G916">
            <v>-5300.1742430842</v>
          </cell>
          <cell r="H916">
            <v>-4286.19465796931</v>
          </cell>
          <cell r="I916">
            <v>-3173.72782633723</v>
          </cell>
          <cell r="J916">
            <v>-1960.53308510529</v>
          </cell>
          <cell r="K916">
            <v>-618.007573940807</v>
          </cell>
          <cell r="L916">
            <v>868.114713462954</v>
          </cell>
          <cell r="M916">
            <v>2494.303746205</v>
          </cell>
          <cell r="N916">
            <v>4282.08666080719</v>
          </cell>
          <cell r="O916">
            <v>6247.48106638711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-2500.77530737683</v>
          </cell>
          <cell r="B917">
            <v>-7498.50365384505</v>
          </cell>
          <cell r="C917">
            <v>-8754.45317941048</v>
          </cell>
          <cell r="D917">
            <v>-7956.40924850997</v>
          </cell>
          <cell r="E917">
            <v>-7112.91891004988</v>
          </cell>
          <cell r="F917">
            <v>-6224.94433311113</v>
          </cell>
          <cell r="G917">
            <v>-5293.77882669475</v>
          </cell>
          <cell r="H917">
            <v>-4287.12444198835</v>
          </cell>
          <cell r="I917">
            <v>-3187.55571871895</v>
          </cell>
          <cell r="J917">
            <v>-1973.06170795394</v>
          </cell>
          <cell r="K917">
            <v>-624.626925595122</v>
          </cell>
          <cell r="L917">
            <v>862.38518973892</v>
          </cell>
          <cell r="M917">
            <v>2481.33027902491</v>
          </cell>
          <cell r="N917">
            <v>4261.37762398722</v>
          </cell>
          <cell r="O917">
            <v>6217.02660184263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-2309.22867548411</v>
          </cell>
          <cell r="B918">
            <v>-6768.43199341587</v>
          </cell>
          <cell r="C918">
            <v>-7895.17724213143</v>
          </cell>
          <cell r="D918">
            <v>-7043.4755259927</v>
          </cell>
          <cell r="E918">
            <v>-6135.47094836049</v>
          </cell>
          <cell r="F918">
            <v>-5179.86352328065</v>
          </cell>
          <cell r="G918">
            <v>-4154.32189965831</v>
          </cell>
          <cell r="H918">
            <v>-3037.02642245527</v>
          </cell>
          <cell r="I918">
            <v>-1810.52748025964</v>
          </cell>
          <cell r="J918">
            <v>-462.073812449354</v>
          </cell>
          <cell r="K918">
            <v>1007.18313330392</v>
          </cell>
          <cell r="L918">
            <v>2607.52919053742</v>
          </cell>
          <cell r="M918">
            <v>4370.1530132376</v>
          </cell>
          <cell r="N918">
            <v>6316.80770153844</v>
          </cell>
          <cell r="O918">
            <v>8480.84631824689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-2146.02912358604</v>
          </cell>
          <cell r="B919">
            <v>-6156.60711624995</v>
          </cell>
          <cell r="C919">
            <v>-7196.93961220443</v>
          </cell>
          <cell r="D919">
            <v>-6302.70025868624</v>
          </cell>
          <cell r="E919">
            <v>-5361.68992568781</v>
          </cell>
          <cell r="F919">
            <v>-4368.4796071423</v>
          </cell>
          <cell r="G919">
            <v>-3276.99442599751</v>
          </cell>
          <cell r="H919">
            <v>-2083.57446100957</v>
          </cell>
          <cell r="I919">
            <v>-792.2457737488</v>
          </cell>
          <cell r="J919">
            <v>623.035083352878</v>
          </cell>
          <cell r="K919">
            <v>2184.0546699762</v>
          </cell>
          <cell r="L919">
            <v>3900.39083516358</v>
          </cell>
          <cell r="M919">
            <v>5799.61311604156</v>
          </cell>
          <cell r="N919">
            <v>7881.3661807197</v>
          </cell>
          <cell r="O919">
            <v>10168.4848606401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-2402.15389704697</v>
          </cell>
          <cell r="B920">
            <v>-7133.37601041369</v>
          </cell>
          <cell r="C920">
            <v>-8321.13263716351</v>
          </cell>
          <cell r="D920">
            <v>-7504.00091142508</v>
          </cell>
          <cell r="E920">
            <v>-6640.21514286307</v>
          </cell>
          <cell r="F920">
            <v>-5704.64646269773</v>
          </cell>
          <cell r="G920">
            <v>-4707.9491128503</v>
          </cell>
          <cell r="H920">
            <v>-3654.94949727085</v>
          </cell>
          <cell r="I920">
            <v>-2498.63598384678</v>
          </cell>
          <cell r="J920">
            <v>-1210.50536471183</v>
          </cell>
          <cell r="K920">
            <v>206.610790378503</v>
          </cell>
          <cell r="L920">
            <v>1764.91854025395</v>
          </cell>
          <cell r="M920">
            <v>3477.22997980391</v>
          </cell>
          <cell r="N920">
            <v>5359.089829669</v>
          </cell>
          <cell r="O920">
            <v>7433.44825141317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-2404.78265981259</v>
          </cell>
          <cell r="B921">
            <v>-7142.11372265188</v>
          </cell>
          <cell r="C921">
            <v>-8333.3460425458</v>
          </cell>
          <cell r="D921">
            <v>-7524.32553338292</v>
          </cell>
          <cell r="E921">
            <v>-6671.87677719937</v>
          </cell>
          <cell r="F921">
            <v>-5754.5908226807</v>
          </cell>
          <cell r="G921">
            <v>-4762.50496630162</v>
          </cell>
          <cell r="H921">
            <v>-3702.74545333947</v>
          </cell>
          <cell r="I921">
            <v>-2552.45522304562</v>
          </cell>
          <cell r="J921">
            <v>-1272.0436173845</v>
          </cell>
          <cell r="K921">
            <v>140.023225065379</v>
          </cell>
          <cell r="L921">
            <v>1687.9338869706</v>
          </cell>
          <cell r="M921">
            <v>3382.88808851616</v>
          </cell>
          <cell r="N921">
            <v>5255.29791465764</v>
          </cell>
          <cell r="O921">
            <v>7314.13821600688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-2320.33406798383</v>
          </cell>
          <cell r="B922">
            <v>-6818.94545946312</v>
          </cell>
          <cell r="C922">
            <v>-7964.72938626598</v>
          </cell>
          <cell r="D922">
            <v>-7117.82982913047</v>
          </cell>
          <cell r="E922">
            <v>-6238.59916916435</v>
          </cell>
          <cell r="F922">
            <v>-5296.50080101992</v>
          </cell>
          <cell r="G922">
            <v>-4279.25527437217</v>
          </cell>
          <cell r="H922">
            <v>-3183.17249282912</v>
          </cell>
          <cell r="I922">
            <v>-1979.46835513583</v>
          </cell>
          <cell r="J922">
            <v>-653.31870800743</v>
          </cell>
          <cell r="K922">
            <v>789.409287043101</v>
          </cell>
          <cell r="L922">
            <v>2384.455842979</v>
          </cell>
          <cell r="M922">
            <v>4149.94218075203</v>
          </cell>
          <cell r="N922">
            <v>6086.97781554913</v>
          </cell>
          <cell r="O922">
            <v>8217.92878376735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-2520.23965704047</v>
          </cell>
          <cell r="B923">
            <v>-7586.38437258217</v>
          </cell>
          <cell r="C923">
            <v>-8848.79196467216</v>
          </cell>
          <cell r="D923">
            <v>-8061.26021010317</v>
          </cell>
          <cell r="E923">
            <v>-7246.42461358418</v>
          </cell>
          <cell r="F923">
            <v>-6376.70779762588</v>
          </cell>
          <cell r="G923">
            <v>-5455.76638426913</v>
          </cell>
          <cell r="H923">
            <v>-4463.195768957</v>
          </cell>
          <cell r="I923">
            <v>-3362.88093228113</v>
          </cell>
          <cell r="J923">
            <v>-2150.54053581333</v>
          </cell>
          <cell r="K923">
            <v>-820.160300455556</v>
          </cell>
          <cell r="L923">
            <v>634.884219898664</v>
          </cell>
          <cell r="M923">
            <v>2228.97997910036</v>
          </cell>
          <cell r="N923">
            <v>3980.83565589347</v>
          </cell>
          <cell r="O923">
            <v>5913.90837627188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-2471.77516707583</v>
          </cell>
          <cell r="B924">
            <v>-7395.36620287484</v>
          </cell>
          <cell r="C924">
            <v>-8633.02631703519</v>
          </cell>
          <cell r="D924">
            <v>-7843.19921841939</v>
          </cell>
          <cell r="E924">
            <v>-7011.01021240532</v>
          </cell>
          <cell r="F924">
            <v>-6126.20210980537</v>
          </cell>
          <cell r="G924">
            <v>-5185.70828320751</v>
          </cell>
          <cell r="H924">
            <v>-4159.87977412776</v>
          </cell>
          <cell r="I924">
            <v>-3027.52736383313</v>
          </cell>
          <cell r="J924">
            <v>-1795.05878192906</v>
          </cell>
          <cell r="K924">
            <v>-429.28773733216</v>
          </cell>
          <cell r="L924">
            <v>1070.78032410633</v>
          </cell>
          <cell r="M924">
            <v>2733.44755598137</v>
          </cell>
          <cell r="N924">
            <v>4554.0183033255</v>
          </cell>
          <cell r="O924">
            <v>6546.78611873626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-2161.13869992756</v>
          </cell>
          <cell r="B925">
            <v>-6207.54935336532</v>
          </cell>
          <cell r="C925">
            <v>-7250.49137506786</v>
          </cell>
          <cell r="D925">
            <v>-6358.76724561625</v>
          </cell>
          <cell r="E925">
            <v>-5399.634819224</v>
          </cell>
          <cell r="F925">
            <v>-4374.25456794883</v>
          </cell>
          <cell r="G925">
            <v>-3284.82753193465</v>
          </cell>
          <cell r="H925">
            <v>-2106.99872958574</v>
          </cell>
          <cell r="I925">
            <v>-819.153807980891</v>
          </cell>
          <cell r="J925">
            <v>596.213545310807</v>
          </cell>
          <cell r="K925">
            <v>2165.31980352994</v>
          </cell>
          <cell r="L925">
            <v>3879.3331409243</v>
          </cell>
          <cell r="M925">
            <v>5759.97577421309</v>
          </cell>
          <cell r="N925">
            <v>7841.61153052759</v>
          </cell>
          <cell r="O925">
            <v>10136.4838439417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-2296.15569379385</v>
          </cell>
          <cell r="B926">
            <v>-6721.94356233041</v>
          </cell>
          <cell r="C926">
            <v>-7845.7339186988</v>
          </cell>
          <cell r="D926">
            <v>-6990.07069672964</v>
          </cell>
          <cell r="E926">
            <v>-6096.62505138891</v>
          </cell>
          <cell r="F926">
            <v>-5154.94608840027</v>
          </cell>
          <cell r="G926">
            <v>-4128.22290414083</v>
          </cell>
          <cell r="H926">
            <v>-3008.64728141256</v>
          </cell>
          <cell r="I926">
            <v>-1797.60913595518</v>
          </cell>
          <cell r="J926">
            <v>-450.094473475772</v>
          </cell>
          <cell r="K926">
            <v>1039.2472957998</v>
          </cell>
          <cell r="L926">
            <v>2669.17437058236</v>
          </cell>
          <cell r="M926">
            <v>4455.90868241704</v>
          </cell>
          <cell r="N926">
            <v>6430.86649491151</v>
          </cell>
          <cell r="O926">
            <v>8607.71041970418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-2548.6113066477</v>
          </cell>
          <cell r="B927">
            <v>-7693.80185078444</v>
          </cell>
          <cell r="C927">
            <v>-8973.54855123368</v>
          </cell>
          <cell r="D927">
            <v>-8184.59251892871</v>
          </cell>
          <cell r="E927">
            <v>-7362.95278548457</v>
          </cell>
          <cell r="F927">
            <v>-6502.88146083797</v>
          </cell>
          <cell r="G927">
            <v>-5579.51742510097</v>
          </cell>
          <cell r="H927">
            <v>-4575.69841897449</v>
          </cell>
          <cell r="I927">
            <v>-3488.19345676812</v>
          </cell>
          <cell r="J927">
            <v>-2293.61795432519</v>
          </cell>
          <cell r="K927">
            <v>-974.052839159093</v>
          </cell>
          <cell r="L927">
            <v>474.553426018891</v>
          </cell>
          <cell r="M927">
            <v>2068.54478417158</v>
          </cell>
          <cell r="N927">
            <v>3824.37518347305</v>
          </cell>
          <cell r="O927">
            <v>5747.12906292703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-2536.79481637983</v>
          </cell>
          <cell r="B928">
            <v>-7646.54819577705</v>
          </cell>
          <cell r="C928">
            <v>-8920.53540267242</v>
          </cell>
          <cell r="D928">
            <v>-8138.95083735725</v>
          </cell>
          <cell r="E928">
            <v>-7328.2704860734</v>
          </cell>
          <cell r="F928">
            <v>-6474.6653151006</v>
          </cell>
          <cell r="G928">
            <v>-5553.38160365897</v>
          </cell>
          <cell r="H928">
            <v>-4553.6819265362</v>
          </cell>
          <cell r="I928">
            <v>-3480.22775960707</v>
          </cell>
          <cell r="J928">
            <v>-2292.4033792709</v>
          </cell>
          <cell r="K928">
            <v>-981.188238404359</v>
          </cell>
          <cell r="L928">
            <v>463.706385601313</v>
          </cell>
          <cell r="M928">
            <v>2034.45104968423</v>
          </cell>
          <cell r="N928">
            <v>3774.4165630517</v>
          </cell>
          <cell r="O928">
            <v>5694.24838366832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-2399.86128316676</v>
          </cell>
          <cell r="B929">
            <v>-7118.95244849455</v>
          </cell>
          <cell r="C929">
            <v>-8309.386405978</v>
          </cell>
          <cell r="D929">
            <v>-7496.3327142088</v>
          </cell>
          <cell r="E929">
            <v>-6632.74349947482</v>
          </cell>
          <cell r="F929">
            <v>-5716.49995687851</v>
          </cell>
          <cell r="G929">
            <v>-4744.44808000529</v>
          </cell>
          <cell r="H929">
            <v>-3683.38031040362</v>
          </cell>
          <cell r="I929">
            <v>-2513.37191278819</v>
          </cell>
          <cell r="J929">
            <v>-1228.69005436518</v>
          </cell>
          <cell r="K929">
            <v>171.048134096856</v>
          </cell>
          <cell r="L929">
            <v>1712.22619734726</v>
          </cell>
          <cell r="M929">
            <v>3415.56926901963</v>
          </cell>
          <cell r="N929">
            <v>5278.15505276437</v>
          </cell>
          <cell r="O929">
            <v>7331.18513421827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-2276.11266924338</v>
          </cell>
          <cell r="B930">
            <v>-6642.83642916458</v>
          </cell>
          <cell r="C930">
            <v>-7750.72086454133</v>
          </cell>
          <cell r="D930">
            <v>-6901.95743441619</v>
          </cell>
          <cell r="E930">
            <v>-6003.00150202714</v>
          </cell>
          <cell r="F930">
            <v>-5025.02888101841</v>
          </cell>
          <cell r="G930">
            <v>-3992.23553111951</v>
          </cell>
          <cell r="H930">
            <v>-2876.55689230281</v>
          </cell>
          <cell r="I930">
            <v>-1648.8911866899</v>
          </cell>
          <cell r="J930">
            <v>-302.341720115724</v>
          </cell>
          <cell r="K930">
            <v>1173.60438579493</v>
          </cell>
          <cell r="L930">
            <v>2808.61981565554</v>
          </cell>
          <cell r="M930">
            <v>4606.40615651383</v>
          </cell>
          <cell r="N930">
            <v>6580.28251467992</v>
          </cell>
          <cell r="O930">
            <v>8757.44887002521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-2178.43732631353</v>
          </cell>
          <cell r="B931">
            <v>-6267.76318228395</v>
          </cell>
          <cell r="C931">
            <v>-7312.92297930887</v>
          </cell>
          <cell r="D931">
            <v>-6421.62917716226</v>
          </cell>
          <cell r="E931">
            <v>-5488.30552055725</v>
          </cell>
          <cell r="F931">
            <v>-4487.21087445985</v>
          </cell>
          <cell r="G931">
            <v>-3402.37333190011</v>
          </cell>
          <cell r="H931">
            <v>-2235.13308691069</v>
          </cell>
          <cell r="I931">
            <v>-950.662617684949</v>
          </cell>
          <cell r="J931">
            <v>459.837253020768</v>
          </cell>
          <cell r="K931">
            <v>2005.74929169873</v>
          </cell>
          <cell r="L931">
            <v>3717.90214498902</v>
          </cell>
          <cell r="M931">
            <v>5619.16594889635</v>
          </cell>
          <cell r="N931">
            <v>7703.76515020671</v>
          </cell>
          <cell r="O931">
            <v>9981.25719438633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-2419.48573191145</v>
          </cell>
          <cell r="B932">
            <v>-7187.56570802071</v>
          </cell>
          <cell r="C932">
            <v>-8379.5656280848</v>
          </cell>
          <cell r="D932">
            <v>-7563.75962935567</v>
          </cell>
          <cell r="E932">
            <v>-6709.51419163274</v>
          </cell>
          <cell r="F932">
            <v>-5801.12608811346</v>
          </cell>
          <cell r="G932">
            <v>-4832.39333081205</v>
          </cell>
          <cell r="H932">
            <v>-3787.52339008989</v>
          </cell>
          <cell r="I932">
            <v>-2607.12599575792</v>
          </cell>
          <cell r="J932">
            <v>-1312.69255850496</v>
          </cell>
          <cell r="K932">
            <v>94.4134089605332</v>
          </cell>
          <cell r="L932">
            <v>1632.27909430269</v>
          </cell>
          <cell r="M932">
            <v>3316.03928476996</v>
          </cell>
          <cell r="N932">
            <v>5193.26682874674</v>
          </cell>
          <cell r="O932">
            <v>7252.9685575762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-2521.27893935945</v>
          </cell>
          <cell r="B933">
            <v>-7575.32846318577</v>
          </cell>
          <cell r="C933">
            <v>-8839.62620858854</v>
          </cell>
          <cell r="D933">
            <v>-8052.47818390095</v>
          </cell>
          <cell r="E933">
            <v>-7228.80931762748</v>
          </cell>
          <cell r="F933">
            <v>-6352.93703706543</v>
          </cell>
          <cell r="G933">
            <v>-5405.53205197755</v>
          </cell>
          <cell r="H933">
            <v>-4395.51399920559</v>
          </cell>
          <cell r="I933">
            <v>-3292.50722706457</v>
          </cell>
          <cell r="J933">
            <v>-2088.79808530666</v>
          </cell>
          <cell r="K933">
            <v>-760.329960391997</v>
          </cell>
          <cell r="L933">
            <v>696.085147973103</v>
          </cell>
          <cell r="M933">
            <v>2304.32408209</v>
          </cell>
          <cell r="N933">
            <v>4069.17001305484</v>
          </cell>
          <cell r="O933">
            <v>6021.98544218948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-2344.94244562379</v>
          </cell>
          <cell r="B934">
            <v>-6896.74236665229</v>
          </cell>
          <cell r="C934">
            <v>-8043.50556668607</v>
          </cell>
          <cell r="D934">
            <v>-7212.27979566722</v>
          </cell>
          <cell r="E934">
            <v>-6339.706824101</v>
          </cell>
          <cell r="F934">
            <v>-5404.55294579227</v>
          </cell>
          <cell r="G934">
            <v>-4396.25182954697</v>
          </cell>
          <cell r="H934">
            <v>-3287.46043949546</v>
          </cell>
          <cell r="I934">
            <v>-2083.48215149406</v>
          </cell>
          <cell r="J934">
            <v>-770.387309139355</v>
          </cell>
          <cell r="K934">
            <v>668.579313506888</v>
          </cell>
          <cell r="L934">
            <v>2250.31387903564</v>
          </cell>
          <cell r="M934">
            <v>3996.19399472394</v>
          </cell>
          <cell r="N934">
            <v>5923.39707598846</v>
          </cell>
          <cell r="O934">
            <v>8047.94998973064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-2130.90353859156</v>
          </cell>
          <cell r="B935">
            <v>-6084.48363869687</v>
          </cell>
          <cell r="C935">
            <v>-7097.83728603057</v>
          </cell>
          <cell r="D935">
            <v>-6198.64674990933</v>
          </cell>
          <cell r="E935">
            <v>-5241.72422385125</v>
          </cell>
          <cell r="F935">
            <v>-4224.68946944504</v>
          </cell>
          <cell r="G935">
            <v>-3130.8366430727</v>
          </cell>
          <cell r="H935">
            <v>-1942.94617851246</v>
          </cell>
          <cell r="I935">
            <v>-626.25193598936</v>
          </cell>
          <cell r="J935">
            <v>828.708204298572</v>
          </cell>
          <cell r="K935">
            <v>2425.83463327087</v>
          </cell>
          <cell r="L935">
            <v>4182.26245847018</v>
          </cell>
          <cell r="M935">
            <v>6119.12855411133</v>
          </cell>
          <cell r="N935">
            <v>8238.29099309819</v>
          </cell>
          <cell r="O935">
            <v>10558.3544761072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-2357.35534452606</v>
          </cell>
          <cell r="B936">
            <v>-6947.74045266809</v>
          </cell>
          <cell r="C936">
            <v>-8108.36033027301</v>
          </cell>
          <cell r="D936">
            <v>-7281.73943763139</v>
          </cell>
          <cell r="E936">
            <v>-6402.7643395788</v>
          </cell>
          <cell r="F936">
            <v>-5449.94843020847</v>
          </cell>
          <cell r="G936">
            <v>-4439.35096069226</v>
          </cell>
          <cell r="H936">
            <v>-3355.21672614758</v>
          </cell>
          <cell r="I936">
            <v>-2152.85719262445</v>
          </cell>
          <cell r="J936">
            <v>-832.588687900917</v>
          </cell>
          <cell r="K936">
            <v>608.120401182959</v>
          </cell>
          <cell r="L936">
            <v>2191.81729088749</v>
          </cell>
          <cell r="M936">
            <v>3923.41325427975</v>
          </cell>
          <cell r="N936">
            <v>5823.05901226705</v>
          </cell>
          <cell r="O936">
            <v>7929.52488812199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-2423.14085982252</v>
          </cell>
          <cell r="B937">
            <v>-7212.46748817378</v>
          </cell>
          <cell r="C937">
            <v>-8423.04622378933</v>
          </cell>
          <cell r="D937">
            <v>-7609.65748916049</v>
          </cell>
          <cell r="E937">
            <v>-6749.48057969187</v>
          </cell>
          <cell r="F937">
            <v>-5836.56192727707</v>
          </cell>
          <cell r="G937">
            <v>-4857.4883329106</v>
          </cell>
          <cell r="H937">
            <v>-3806.13984727292</v>
          </cell>
          <cell r="I937">
            <v>-2642.83341292872</v>
          </cell>
          <cell r="J937">
            <v>-1371.1369769599</v>
          </cell>
          <cell r="K937">
            <v>23.2354168756663</v>
          </cell>
          <cell r="L937">
            <v>1566.94093687784</v>
          </cell>
          <cell r="M937">
            <v>3266.46566353786</v>
          </cell>
          <cell r="N937">
            <v>5129.04918528093</v>
          </cell>
          <cell r="O937">
            <v>7166.28805358967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-2477.23050987248</v>
          </cell>
          <cell r="B938">
            <v>-7400.825578247</v>
          </cell>
          <cell r="C938">
            <v>-8616.85228415061</v>
          </cell>
          <cell r="D938">
            <v>-7808.44349642688</v>
          </cell>
          <cell r="E938">
            <v>-6968.22434338959</v>
          </cell>
          <cell r="F938">
            <v>-6067.6179550522</v>
          </cell>
          <cell r="G938">
            <v>-5096.04945999642</v>
          </cell>
          <cell r="H938">
            <v>-4054.27949106784</v>
          </cell>
          <cell r="I938">
            <v>-2911.29251100747</v>
          </cell>
          <cell r="J938">
            <v>-1660.78068678103</v>
          </cell>
          <cell r="K938">
            <v>-283.258470573696</v>
          </cell>
          <cell r="L938">
            <v>1230.70443977218</v>
          </cell>
          <cell r="M938">
            <v>2912.1271026882</v>
          </cell>
          <cell r="N938">
            <v>4756.06983349268</v>
          </cell>
          <cell r="O938">
            <v>6778.81964494915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-2545.35567577636</v>
          </cell>
          <cell r="B939">
            <v>-7684.60951311311</v>
          </cell>
          <cell r="C939">
            <v>-8982.2089718576</v>
          </cell>
          <cell r="D939">
            <v>-8216.40840046596</v>
          </cell>
          <cell r="E939">
            <v>-7414.14664204297</v>
          </cell>
          <cell r="F939">
            <v>-6556.47221873981</v>
          </cell>
          <cell r="G939">
            <v>-5639.40337988108</v>
          </cell>
          <cell r="H939">
            <v>-4656.29593039572</v>
          </cell>
          <cell r="I939">
            <v>-3580.0637226394</v>
          </cell>
          <cell r="J939">
            <v>-2380.85096799801</v>
          </cell>
          <cell r="K939">
            <v>-1060.26977963671</v>
          </cell>
          <cell r="L939">
            <v>389.654091398933</v>
          </cell>
          <cell r="M939">
            <v>1983.00468212361</v>
          </cell>
          <cell r="N939">
            <v>3733.18830849589</v>
          </cell>
          <cell r="O939">
            <v>5648.08185843528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-2315.77979166298</v>
          </cell>
          <cell r="B940">
            <v>-6798.86704284981</v>
          </cell>
          <cell r="C940">
            <v>-7951.13570774495</v>
          </cell>
          <cell r="D940">
            <v>-7122.08497344633</v>
          </cell>
          <cell r="E940">
            <v>-6236.02004708679</v>
          </cell>
          <cell r="F940">
            <v>-5269.11167492056</v>
          </cell>
          <cell r="G940">
            <v>-4239.03945356</v>
          </cell>
          <cell r="H940">
            <v>-3138.13909630735</v>
          </cell>
          <cell r="I940">
            <v>-1932.76265875187</v>
          </cell>
          <cell r="J940">
            <v>-600.49496729308</v>
          </cell>
          <cell r="K940">
            <v>851.615040719708</v>
          </cell>
          <cell r="L940">
            <v>2448.6746624537</v>
          </cell>
          <cell r="M940">
            <v>4207.64188917483</v>
          </cell>
          <cell r="N940">
            <v>6147.91077426586</v>
          </cell>
          <cell r="O940">
            <v>8277.16360327276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-2514.19178291138</v>
          </cell>
          <cell r="B941">
            <v>-7553.3813581276</v>
          </cell>
          <cell r="C941">
            <v>-8807.65940868298</v>
          </cell>
          <cell r="D941">
            <v>-8027.37440557657</v>
          </cell>
          <cell r="E941">
            <v>-7212.85645056748</v>
          </cell>
          <cell r="F941">
            <v>-6340.21967576557</v>
          </cell>
          <cell r="G941">
            <v>-5415.23263280122</v>
          </cell>
          <cell r="H941">
            <v>-4424.44508144097</v>
          </cell>
          <cell r="I941">
            <v>-3319.65058055562</v>
          </cell>
          <cell r="J941">
            <v>-2092.94312500705</v>
          </cell>
          <cell r="K941">
            <v>-764.082965938798</v>
          </cell>
          <cell r="L941">
            <v>703.425592320638</v>
          </cell>
          <cell r="M941">
            <v>2309.97723910897</v>
          </cell>
          <cell r="N941">
            <v>4077.38775570053</v>
          </cell>
          <cell r="O941">
            <v>6024.78103742954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-2367.97728555416</v>
          </cell>
          <cell r="B942">
            <v>-6996.12058024829</v>
          </cell>
          <cell r="C942">
            <v>-8167.18231961574</v>
          </cell>
          <cell r="D942">
            <v>-7334.19237769198</v>
          </cell>
          <cell r="E942">
            <v>-6464.51125882601</v>
          </cell>
          <cell r="F942">
            <v>-5536.61092074039</v>
          </cell>
          <cell r="G942">
            <v>-4552.51095933284</v>
          </cell>
          <cell r="H942">
            <v>-3475.28763872225</v>
          </cell>
          <cell r="I942">
            <v>-2287.95485976568</v>
          </cell>
          <cell r="J942">
            <v>-985.273138479896</v>
          </cell>
          <cell r="K942">
            <v>448.707254544095</v>
          </cell>
          <cell r="L942">
            <v>2005.88425675534</v>
          </cell>
          <cell r="M942">
            <v>3733.32964644364</v>
          </cell>
          <cell r="N942">
            <v>5641.2862924374</v>
          </cell>
          <cell r="O942">
            <v>7730.2255579966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-2392.89218216418</v>
          </cell>
          <cell r="B943">
            <v>-7104.82908883888</v>
          </cell>
          <cell r="C943">
            <v>-8309.31789335151</v>
          </cell>
          <cell r="D943">
            <v>-7506.53545738983</v>
          </cell>
          <cell r="E943">
            <v>-6648.54877920167</v>
          </cell>
          <cell r="F943">
            <v>-5738.2584751131</v>
          </cell>
          <cell r="G943">
            <v>-4775.15011051285</v>
          </cell>
          <cell r="H943">
            <v>-3719.81327619381</v>
          </cell>
          <cell r="I943">
            <v>-2558.15334686048</v>
          </cell>
          <cell r="J943">
            <v>-1275.43504582609</v>
          </cell>
          <cell r="K943">
            <v>135.246878351885</v>
          </cell>
          <cell r="L943">
            <v>1690.14791799336</v>
          </cell>
          <cell r="M943">
            <v>3397.38675029658</v>
          </cell>
          <cell r="N943">
            <v>5271.99727681093</v>
          </cell>
          <cell r="O943">
            <v>7318.38807733399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-2099.04739318868</v>
          </cell>
          <cell r="B944">
            <v>-5971.45768564827</v>
          </cell>
          <cell r="C944">
            <v>-6986.72476548485</v>
          </cell>
          <cell r="D944">
            <v>-6086.37765534272</v>
          </cell>
          <cell r="E944">
            <v>-5116.10452641127</v>
          </cell>
          <cell r="F944">
            <v>-4073.50407402862</v>
          </cell>
          <cell r="G944">
            <v>-2949.9622494433</v>
          </cell>
          <cell r="H944">
            <v>-1743.88126560392</v>
          </cell>
          <cell r="I944">
            <v>-423.485893793317</v>
          </cell>
          <cell r="J944">
            <v>1040.53185667404</v>
          </cell>
          <cell r="K944">
            <v>2649.22325526309</v>
          </cell>
          <cell r="L944">
            <v>4415.70388582611</v>
          </cell>
          <cell r="M944">
            <v>6354.65678815806</v>
          </cell>
          <cell r="N944">
            <v>8497.68695912222</v>
          </cell>
          <cell r="O944">
            <v>10864.1974278885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-2272.69482461837</v>
          </cell>
          <cell r="B945">
            <v>-6636.76522461539</v>
          </cell>
          <cell r="C945">
            <v>-7756.53651398515</v>
          </cell>
          <cell r="D945">
            <v>-6909.28321777345</v>
          </cell>
          <cell r="E945">
            <v>-6008.86685393316</v>
          </cell>
          <cell r="F945">
            <v>-5043.85821066748</v>
          </cell>
          <cell r="G945">
            <v>-3996.57426641796</v>
          </cell>
          <cell r="H945">
            <v>-2869.44151923894</v>
          </cell>
          <cell r="I945">
            <v>-1630.22230553845</v>
          </cell>
          <cell r="J945">
            <v>-279.710622170282</v>
          </cell>
          <cell r="K945">
            <v>1209.30134334703</v>
          </cell>
          <cell r="L945">
            <v>2842.78749041727</v>
          </cell>
          <cell r="M945">
            <v>4633.26829627736</v>
          </cell>
          <cell r="N945">
            <v>6607.40925469153</v>
          </cell>
          <cell r="O945">
            <v>8782.35494175389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-2459.56076820942</v>
          </cell>
          <cell r="B946">
            <v>-7351.52694138413</v>
          </cell>
          <cell r="C946">
            <v>-8579.22238143901</v>
          </cell>
          <cell r="D946">
            <v>-7775.17073350652</v>
          </cell>
          <cell r="E946">
            <v>-6925.3136406533</v>
          </cell>
          <cell r="F946">
            <v>-6038.15818261788</v>
          </cell>
          <cell r="G946">
            <v>-5082.1876374553</v>
          </cell>
          <cell r="H946">
            <v>-4050.0800036146</v>
          </cell>
          <cell r="I946">
            <v>-2920.50492161014</v>
          </cell>
          <cell r="J946">
            <v>-1676.89599903525</v>
          </cell>
          <cell r="K946">
            <v>-307.976003442633</v>
          </cell>
          <cell r="L946">
            <v>1199.72065516419</v>
          </cell>
          <cell r="M946">
            <v>2851.78862094779</v>
          </cell>
          <cell r="N946">
            <v>4672.79440092487</v>
          </cell>
          <cell r="O946">
            <v>6672.21930527453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-2487.13769638415</v>
          </cell>
          <cell r="B947">
            <v>-7455.5718744376</v>
          </cell>
          <cell r="C947">
            <v>-8697.40999069454</v>
          </cell>
          <cell r="D947">
            <v>-7895.94447447055</v>
          </cell>
          <cell r="E947">
            <v>-7049.86235769634</v>
          </cell>
          <cell r="F947">
            <v>-6151.63356309266</v>
          </cell>
          <cell r="G947">
            <v>-5208.10275459185</v>
          </cell>
          <cell r="H947">
            <v>-4187.03559786149</v>
          </cell>
          <cell r="I947">
            <v>-3068.40249385963</v>
          </cell>
          <cell r="J947">
            <v>-1840.92578138085</v>
          </cell>
          <cell r="K947">
            <v>-463.165658145056</v>
          </cell>
          <cell r="L947">
            <v>1037.51319499697</v>
          </cell>
          <cell r="M947">
            <v>2678.06127758756</v>
          </cell>
          <cell r="N947">
            <v>4485.53693666429</v>
          </cell>
          <cell r="O947">
            <v>6483.222135489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-2507.45732285623</v>
          </cell>
          <cell r="B948">
            <v>-7520.87071444708</v>
          </cell>
          <cell r="C948">
            <v>-8768.66410756448</v>
          </cell>
          <cell r="D948">
            <v>-7973.27603018106</v>
          </cell>
          <cell r="E948">
            <v>-7137.27283394939</v>
          </cell>
          <cell r="F948">
            <v>-6254.82726089253</v>
          </cell>
          <cell r="G948">
            <v>-5310.41318123564</v>
          </cell>
          <cell r="H948">
            <v>-4291.45985922421</v>
          </cell>
          <cell r="I948">
            <v>-3187.43931130014</v>
          </cell>
          <cell r="J948">
            <v>-1959.07782056239</v>
          </cell>
          <cell r="K948">
            <v>-605.655704171597</v>
          </cell>
          <cell r="L948">
            <v>888.813522185159</v>
          </cell>
          <cell r="M948">
            <v>2531.94610743972</v>
          </cell>
          <cell r="N948">
            <v>4333.36700276775</v>
          </cell>
          <cell r="O948">
            <v>6315.84463300433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-2185.38234413917</v>
          </cell>
          <cell r="B949">
            <v>-6295.13263851862</v>
          </cell>
          <cell r="C949">
            <v>-7352.12528006143</v>
          </cell>
          <cell r="D949">
            <v>-6464.62017061153</v>
          </cell>
          <cell r="E949">
            <v>-5518.01205377108</v>
          </cell>
          <cell r="F949">
            <v>-4517.68192779917</v>
          </cell>
          <cell r="G949">
            <v>-3440.70707127145</v>
          </cell>
          <cell r="H949">
            <v>-2269.55046114494</v>
          </cell>
          <cell r="I949">
            <v>-972.554591237008</v>
          </cell>
          <cell r="J949">
            <v>456.167565439499</v>
          </cell>
          <cell r="K949">
            <v>2011.16979001489</v>
          </cell>
          <cell r="L949">
            <v>3714.26567986993</v>
          </cell>
          <cell r="M949">
            <v>5583.71240295604</v>
          </cell>
          <cell r="N949">
            <v>7652.34703934675</v>
          </cell>
          <cell r="O949">
            <v>9931.81163276753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-2304.89613611223</v>
          </cell>
          <cell r="B950">
            <v>-6761.24635709805</v>
          </cell>
          <cell r="C950">
            <v>-7889.01075391752</v>
          </cell>
          <cell r="D950">
            <v>-7035.34329787911</v>
          </cell>
          <cell r="E950">
            <v>-6127.75751169737</v>
          </cell>
          <cell r="F950">
            <v>-5166.22759173403</v>
          </cell>
          <cell r="G950">
            <v>-4150.86870425384</v>
          </cell>
          <cell r="H950">
            <v>-3039.51976219273</v>
          </cell>
          <cell r="I950">
            <v>-1818.09553375879</v>
          </cell>
          <cell r="J950">
            <v>-482.791552878161</v>
          </cell>
          <cell r="K950">
            <v>989.809657049874</v>
          </cell>
          <cell r="L950">
            <v>2591.97983589879</v>
          </cell>
          <cell r="M950">
            <v>4362.02631880182</v>
          </cell>
          <cell r="N950">
            <v>6320.53438061292</v>
          </cell>
          <cell r="O950">
            <v>8475.88859927469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-2291.33958305052</v>
          </cell>
          <cell r="B951">
            <v>-6715.0534734853</v>
          </cell>
          <cell r="C951">
            <v>-7840.80454097461</v>
          </cell>
          <cell r="D951">
            <v>-6994.94754036238</v>
          </cell>
          <cell r="E951">
            <v>-6098.03578843111</v>
          </cell>
          <cell r="F951">
            <v>-5137.18109825898</v>
          </cell>
          <cell r="G951">
            <v>-4103.08365793967</v>
          </cell>
          <cell r="H951">
            <v>-2987.61813605322</v>
          </cell>
          <cell r="I951">
            <v>-1762.39219656796</v>
          </cell>
          <cell r="J951">
            <v>-409.928421063885</v>
          </cell>
          <cell r="K951">
            <v>1066.99609829692</v>
          </cell>
          <cell r="L951">
            <v>2702.26978280893</v>
          </cell>
          <cell r="M951">
            <v>4507.10547951176</v>
          </cell>
          <cell r="N951">
            <v>6482.74781624584</v>
          </cell>
          <cell r="O951">
            <v>8651.96432786223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-2224.48403728861</v>
          </cell>
          <cell r="B952">
            <v>-6455.5856848445</v>
          </cell>
          <cell r="C952">
            <v>-7550.5590084357</v>
          </cell>
          <cell r="D952">
            <v>-6696.74615456928</v>
          </cell>
          <cell r="E952">
            <v>-5767.48906632548</v>
          </cell>
          <cell r="F952">
            <v>-4779.51795432189</v>
          </cell>
          <cell r="G952">
            <v>-3721.64541839226</v>
          </cell>
          <cell r="H952">
            <v>-2582.22511797375</v>
          </cell>
          <cell r="I952">
            <v>-1329.1647414232</v>
          </cell>
          <cell r="J952">
            <v>46.5199201864317</v>
          </cell>
          <cell r="K952">
            <v>1582.72935910427</v>
          </cell>
          <cell r="L952">
            <v>3270.81983908111</v>
          </cell>
          <cell r="M952">
            <v>5117.3195437686</v>
          </cell>
          <cell r="N952">
            <v>7134.51075105911</v>
          </cell>
          <cell r="O952">
            <v>9346.6945849765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-2155.51423464448</v>
          </cell>
          <cell r="B953">
            <v>-6194.39866772285</v>
          </cell>
          <cell r="C953">
            <v>-7241.92148546326</v>
          </cell>
          <cell r="D953">
            <v>-6359.16361460973</v>
          </cell>
          <cell r="E953">
            <v>-5417.45831310193</v>
          </cell>
          <cell r="F953">
            <v>-4408.0539751354</v>
          </cell>
          <cell r="G953">
            <v>-3341.92274315026</v>
          </cell>
          <cell r="H953">
            <v>-2169.78006775078</v>
          </cell>
          <cell r="I953">
            <v>-864.642383897513</v>
          </cell>
          <cell r="J953">
            <v>554.901277290588</v>
          </cell>
          <cell r="K953">
            <v>2107.51862300486</v>
          </cell>
          <cell r="L953">
            <v>3822.83876405175</v>
          </cell>
          <cell r="M953">
            <v>5707.21425057618</v>
          </cell>
          <cell r="N953">
            <v>7778.1961083212</v>
          </cell>
          <cell r="O953">
            <v>10069.5271598817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-2338.33900985625</v>
          </cell>
          <cell r="B954">
            <v>-6890.11665189839</v>
          </cell>
          <cell r="C954">
            <v>-8045.067071934</v>
          </cell>
          <cell r="D954">
            <v>-7199.28586755999</v>
          </cell>
          <cell r="E954">
            <v>-6315.00786021973</v>
          </cell>
          <cell r="F954">
            <v>-5374.89798045895</v>
          </cell>
          <cell r="G954">
            <v>-4355.49342978642</v>
          </cell>
          <cell r="H954">
            <v>-3246.67922836834</v>
          </cell>
          <cell r="I954">
            <v>-2049.66697537242</v>
          </cell>
          <cell r="J954">
            <v>-740.422507974157</v>
          </cell>
          <cell r="K954">
            <v>700.338493230932</v>
          </cell>
          <cell r="L954">
            <v>2301.62016710322</v>
          </cell>
          <cell r="M954">
            <v>4054.71916198167</v>
          </cell>
          <cell r="N954">
            <v>6001.70956785094</v>
          </cell>
          <cell r="O954">
            <v>8131.84315006908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-2252.6694647637</v>
          </cell>
          <cell r="B955">
            <v>-6561.77140398172</v>
          </cell>
          <cell r="C955">
            <v>-7663.98850167941</v>
          </cell>
          <cell r="D955">
            <v>-6801.43056835157</v>
          </cell>
          <cell r="E955">
            <v>-5889.00391988236</v>
          </cell>
          <cell r="F955">
            <v>-4907.8334944648</v>
          </cell>
          <cell r="G955">
            <v>-3836.5449216463</v>
          </cell>
          <cell r="H955">
            <v>-2689.65032282857</v>
          </cell>
          <cell r="I955">
            <v>-1455.77699606278</v>
          </cell>
          <cell r="J955">
            <v>-100.670161451601</v>
          </cell>
          <cell r="K955">
            <v>1405.2494344658</v>
          </cell>
          <cell r="L955">
            <v>3064.42584998234</v>
          </cell>
          <cell r="M955">
            <v>4897.07718053073</v>
          </cell>
          <cell r="N955">
            <v>6914.82433142783</v>
          </cell>
          <cell r="O955">
            <v>9127.75283267785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-2316.58630866798</v>
          </cell>
          <cell r="B956">
            <v>-6803.21841539008</v>
          </cell>
          <cell r="C956">
            <v>-7949.20868180799</v>
          </cell>
          <cell r="D956">
            <v>-7093.52862887394</v>
          </cell>
          <cell r="E956">
            <v>-6200.34789594773</v>
          </cell>
          <cell r="F956">
            <v>-5253.44870351522</v>
          </cell>
          <cell r="G956">
            <v>-4219.32235856205</v>
          </cell>
          <cell r="H956">
            <v>-3111.64077226732</v>
          </cell>
          <cell r="I956">
            <v>-1910.44733800421</v>
          </cell>
          <cell r="J956">
            <v>-575.726519989632</v>
          </cell>
          <cell r="K956">
            <v>899.383172100164</v>
          </cell>
          <cell r="L956">
            <v>2518.56578946397</v>
          </cell>
          <cell r="M956">
            <v>4283.46168596742</v>
          </cell>
          <cell r="N956">
            <v>6218.00064431551</v>
          </cell>
          <cell r="O956">
            <v>8357.80270810359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-2427.15551766325</v>
          </cell>
          <cell r="B957">
            <v>-7229.96250837802</v>
          </cell>
          <cell r="C957">
            <v>-8436.77673216621</v>
          </cell>
          <cell r="D957">
            <v>-7623.75591656053</v>
          </cell>
          <cell r="E957">
            <v>-6776.68804298673</v>
          </cell>
          <cell r="F957">
            <v>-5875.78607470831</v>
          </cell>
          <cell r="G957">
            <v>-4921.19757426765</v>
          </cell>
          <cell r="H957">
            <v>-3877.44653555581</v>
          </cell>
          <cell r="I957">
            <v>-2738.58925848814</v>
          </cell>
          <cell r="J957">
            <v>-1487.70399503057</v>
          </cell>
          <cell r="K957">
            <v>-98.8912618546535</v>
          </cell>
          <cell r="L957">
            <v>1424.474048197</v>
          </cell>
          <cell r="M957">
            <v>3102.77751397153</v>
          </cell>
          <cell r="N957">
            <v>4950.35454067986</v>
          </cell>
          <cell r="O957">
            <v>6982.40159747489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-2454.42307882885</v>
          </cell>
          <cell r="B958">
            <v>-7336.89712700854</v>
          </cell>
          <cell r="C958">
            <v>-8574.44187761748</v>
          </cell>
          <cell r="D958">
            <v>-7769.06284887664</v>
          </cell>
          <cell r="E958">
            <v>-6935.56923817367</v>
          </cell>
          <cell r="F958">
            <v>-6062.18669923138</v>
          </cell>
          <cell r="G958">
            <v>-5110.17030069304</v>
          </cell>
          <cell r="H958">
            <v>-4069.36345921483</v>
          </cell>
          <cell r="I958">
            <v>-2942.66295558142</v>
          </cell>
          <cell r="J958">
            <v>-1696.10238229917</v>
          </cell>
          <cell r="K958">
            <v>-320.257556037773</v>
          </cell>
          <cell r="L958">
            <v>1183.08470558307</v>
          </cell>
          <cell r="M958">
            <v>2834.63337257701</v>
          </cell>
          <cell r="N958">
            <v>4664.19823096948</v>
          </cell>
          <cell r="O958">
            <v>6674.37039463463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-2123.62153433939</v>
          </cell>
          <cell r="B959">
            <v>-6071.89252388413</v>
          </cell>
          <cell r="C959">
            <v>-7102.79713319258</v>
          </cell>
          <cell r="D959">
            <v>-6191.66045184024</v>
          </cell>
          <cell r="E959">
            <v>-5224.75428165363</v>
          </cell>
          <cell r="F959">
            <v>-4186.52136676229</v>
          </cell>
          <cell r="G959">
            <v>-3086.26053257747</v>
          </cell>
          <cell r="H959">
            <v>-1906.31761212217</v>
          </cell>
          <cell r="I959">
            <v>-604.164833788593</v>
          </cell>
          <cell r="J959">
            <v>842.404899726085</v>
          </cell>
          <cell r="K959">
            <v>2429.38647012915</v>
          </cell>
          <cell r="L959">
            <v>4173.6890700522</v>
          </cell>
          <cell r="M959">
            <v>6089.22355019607</v>
          </cell>
          <cell r="N959">
            <v>8192.1067323004</v>
          </cell>
          <cell r="O959">
            <v>10505.8327829209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-2383.77104459568</v>
          </cell>
          <cell r="B960">
            <v>-7059.84496699884</v>
          </cell>
          <cell r="C960">
            <v>-8235.52353418994</v>
          </cell>
          <cell r="D960">
            <v>-7408.56201433772</v>
          </cell>
          <cell r="E960">
            <v>-6544.57128625362</v>
          </cell>
          <cell r="F960">
            <v>-5617.79242517795</v>
          </cell>
          <cell r="G960">
            <v>-4615.87717886628</v>
          </cell>
          <cell r="H960">
            <v>-3539.31018859609</v>
          </cell>
          <cell r="I960">
            <v>-2371.66950666507</v>
          </cell>
          <cell r="J960">
            <v>-1082.27917877375</v>
          </cell>
          <cell r="K960">
            <v>329.42041476241</v>
          </cell>
          <cell r="L960">
            <v>1883.30521976062</v>
          </cell>
          <cell r="M960">
            <v>3596.07039450426</v>
          </cell>
          <cell r="N960">
            <v>5473.95543308038</v>
          </cell>
          <cell r="O960">
            <v>7552.79523616898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-2098.28569659805</v>
          </cell>
          <cell r="B961">
            <v>-5962.89467731771</v>
          </cell>
          <cell r="C961">
            <v>-6964.1107524288</v>
          </cell>
          <cell r="D961">
            <v>-6053.27764766005</v>
          </cell>
          <cell r="E961">
            <v>-5082.6182628263</v>
          </cell>
          <cell r="F961">
            <v>-4033.7718592155</v>
          </cell>
          <cell r="G961">
            <v>-2913.38915989483</v>
          </cell>
          <cell r="H961">
            <v>-1699.54094898093</v>
          </cell>
          <cell r="I961">
            <v>-363.992440293052</v>
          </cell>
          <cell r="J961">
            <v>1101.09407761611</v>
          </cell>
          <cell r="K961">
            <v>2708.5305275241</v>
          </cell>
          <cell r="L961">
            <v>4478.70394284728</v>
          </cell>
          <cell r="M961">
            <v>6425.28745933624</v>
          </cell>
          <cell r="N961">
            <v>8558.66620893248</v>
          </cell>
          <cell r="O961">
            <v>10922.3925267981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-2352.1965427029</v>
          </cell>
          <cell r="B962">
            <v>-6945.82072716737</v>
          </cell>
          <cell r="C962">
            <v>-8129.92326943759</v>
          </cell>
          <cell r="D962">
            <v>-7294.25928564914</v>
          </cell>
          <cell r="E962">
            <v>-6411.47363649953</v>
          </cell>
          <cell r="F962">
            <v>-5476.30285916394</v>
          </cell>
          <cell r="G962">
            <v>-4472.47009323711</v>
          </cell>
          <cell r="H962">
            <v>-3389.80695821826</v>
          </cell>
          <cell r="I962">
            <v>-2205.61821280993</v>
          </cell>
          <cell r="J962">
            <v>-905.959276005834</v>
          </cell>
          <cell r="K962">
            <v>528.70027765062</v>
          </cell>
          <cell r="L962">
            <v>2102.96883196449</v>
          </cell>
          <cell r="M962">
            <v>3835.90762370921</v>
          </cell>
          <cell r="N962">
            <v>5746.41931552871</v>
          </cell>
          <cell r="O962">
            <v>7847.26464684883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-2442.00733946315</v>
          </cell>
          <cell r="B963">
            <v>-7279.29205035184</v>
          </cell>
          <cell r="C963">
            <v>-8487.87504216241</v>
          </cell>
          <cell r="D963">
            <v>-7683.2973386383</v>
          </cell>
          <cell r="E963">
            <v>-6835.58738012057</v>
          </cell>
          <cell r="F963">
            <v>-5928.03258168668</v>
          </cell>
          <cell r="G963">
            <v>-4959.47125116355</v>
          </cell>
          <cell r="H963">
            <v>-3916.13298848681</v>
          </cell>
          <cell r="I963">
            <v>-2773.35233046195</v>
          </cell>
          <cell r="J963">
            <v>-1513.6933652443</v>
          </cell>
          <cell r="K963">
            <v>-131.936129384911</v>
          </cell>
          <cell r="L963">
            <v>1387.01958734994</v>
          </cell>
          <cell r="M963">
            <v>3056.43564718564</v>
          </cell>
          <cell r="N963">
            <v>4890.64196774494</v>
          </cell>
          <cell r="O963">
            <v>6920.76390402628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-2513.99343945138</v>
          </cell>
          <cell r="B964">
            <v>-7548.97260404627</v>
          </cell>
          <cell r="C964">
            <v>-8807.67079613344</v>
          </cell>
          <cell r="D964">
            <v>-8037.19649596895</v>
          </cell>
          <cell r="E964">
            <v>-7224.22141255459</v>
          </cell>
          <cell r="F964">
            <v>-6358.08283456789</v>
          </cell>
          <cell r="G964">
            <v>-5439.10063559439</v>
          </cell>
          <cell r="H964">
            <v>-4445.9971692262</v>
          </cell>
          <cell r="I964">
            <v>-3343.03402587169</v>
          </cell>
          <cell r="J964">
            <v>-2108.92904635328</v>
          </cell>
          <cell r="K964">
            <v>-756.328483123587</v>
          </cell>
          <cell r="L964">
            <v>712.467635349383</v>
          </cell>
          <cell r="M964">
            <v>2342.68452641586</v>
          </cell>
          <cell r="N964">
            <v>4140.56143604615</v>
          </cell>
          <cell r="O964">
            <v>6092.16338198545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-2436.92642451743</v>
          </cell>
          <cell r="B965">
            <v>-7265.07661747509</v>
          </cell>
          <cell r="C965">
            <v>-8478.97993148696</v>
          </cell>
          <cell r="D965">
            <v>-7669.11857744602</v>
          </cell>
          <cell r="E965">
            <v>-6823.46163521211</v>
          </cell>
          <cell r="F965">
            <v>-5931.80114990739</v>
          </cell>
          <cell r="G965">
            <v>-4957.25639487693</v>
          </cell>
          <cell r="H965">
            <v>-3908.5546723852</v>
          </cell>
          <cell r="I965">
            <v>-2767.16274250566</v>
          </cell>
          <cell r="J965">
            <v>-1508.39406324088</v>
          </cell>
          <cell r="K965">
            <v>-109.011874013167</v>
          </cell>
          <cell r="L965">
            <v>1424.96779863906</v>
          </cell>
          <cell r="M965">
            <v>3098.9222127785</v>
          </cell>
          <cell r="N965">
            <v>4944.85728006786</v>
          </cell>
          <cell r="O965">
            <v>6969.11135874058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-2219.20112299635</v>
          </cell>
          <cell r="B966">
            <v>-6429.67325849154</v>
          </cell>
          <cell r="C966">
            <v>-7513.276664912</v>
          </cell>
          <cell r="D966">
            <v>-6646.57902676385</v>
          </cell>
          <cell r="E966">
            <v>-5726.6130029421</v>
          </cell>
          <cell r="F966">
            <v>-4748.3312103386</v>
          </cell>
          <cell r="G966">
            <v>-3703.38301652274</v>
          </cell>
          <cell r="H966">
            <v>-2560.22710726872</v>
          </cell>
          <cell r="I966">
            <v>-1301.38708018201</v>
          </cell>
          <cell r="J966">
            <v>97.0747447863173</v>
          </cell>
          <cell r="K966">
            <v>1635.67058093996</v>
          </cell>
          <cell r="L966">
            <v>3315.06964637489</v>
          </cell>
          <cell r="M966">
            <v>5156.41172542477</v>
          </cell>
          <cell r="N966">
            <v>7172.71444799951</v>
          </cell>
          <cell r="O966">
            <v>9399.2817576584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-2227.78984246158</v>
          </cell>
          <cell r="B967">
            <v>-6457.76124733245</v>
          </cell>
          <cell r="C967">
            <v>-7539.97059582478</v>
          </cell>
          <cell r="D967">
            <v>-6657.78647445602</v>
          </cell>
          <cell r="E967">
            <v>-5728.41557621637</v>
          </cell>
          <cell r="F967">
            <v>-4736.42376734497</v>
          </cell>
          <cell r="G967">
            <v>-3676.53047530713</v>
          </cell>
          <cell r="H967">
            <v>-2528.30369938925</v>
          </cell>
          <cell r="I967">
            <v>-1261.75423867249</v>
          </cell>
          <cell r="J967">
            <v>131.868152930707</v>
          </cell>
          <cell r="K967">
            <v>1652.47006831561</v>
          </cell>
          <cell r="L967">
            <v>3331.67738872879</v>
          </cell>
          <cell r="M967">
            <v>5183.90966359838</v>
          </cell>
          <cell r="N967">
            <v>7219.62758405501</v>
          </cell>
          <cell r="O967">
            <v>9466.36197429671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-2433.45012289404</v>
          </cell>
          <cell r="B968">
            <v>-7252.14062151463</v>
          </cell>
          <cell r="C968">
            <v>-8463.03027102586</v>
          </cell>
          <cell r="D968">
            <v>-7638.68813696059</v>
          </cell>
          <cell r="E968">
            <v>-6777.83197790617</v>
          </cell>
          <cell r="F968">
            <v>-5869.56512701935</v>
          </cell>
          <cell r="G968">
            <v>-4906.33263078427</v>
          </cell>
          <cell r="H968">
            <v>-3850.91202031473</v>
          </cell>
          <cell r="I968">
            <v>-2697.37897308667</v>
          </cell>
          <cell r="J968">
            <v>-1433.68681373077</v>
          </cell>
          <cell r="K968">
            <v>-34.7452293876248</v>
          </cell>
          <cell r="L968">
            <v>1498.67515184037</v>
          </cell>
          <cell r="M968">
            <v>3171.04056543744</v>
          </cell>
          <cell r="N968">
            <v>5009.10661139013</v>
          </cell>
          <cell r="O968">
            <v>7040.34374318421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-2376.9051435537</v>
          </cell>
          <cell r="B969">
            <v>-7030.45214057354</v>
          </cell>
          <cell r="C969">
            <v>-8213.19574775664</v>
          </cell>
          <cell r="D969">
            <v>-7377.60493337575</v>
          </cell>
          <cell r="E969">
            <v>-6494.87762514816</v>
          </cell>
          <cell r="F969">
            <v>-5552.53121219691</v>
          </cell>
          <cell r="G969">
            <v>-4548.68098689882</v>
          </cell>
          <cell r="H969">
            <v>-3469.79668615241</v>
          </cell>
          <cell r="I969">
            <v>-2300.0484621042</v>
          </cell>
          <cell r="J969">
            <v>-998.502833102745</v>
          </cell>
          <cell r="K969">
            <v>425.371630057048</v>
          </cell>
          <cell r="L969">
            <v>1988.83805256242</v>
          </cell>
          <cell r="M969">
            <v>3703.77855837303</v>
          </cell>
          <cell r="N969">
            <v>5589.38788412288</v>
          </cell>
          <cell r="O969">
            <v>7682.60969931367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-2373.215669363</v>
          </cell>
          <cell r="B970">
            <v>-7028.16459404761</v>
          </cell>
          <cell r="C970">
            <v>-8209.60926499419</v>
          </cell>
          <cell r="D970">
            <v>-7377.45180738979</v>
          </cell>
          <cell r="E970">
            <v>-6499.39754686057</v>
          </cell>
          <cell r="F970">
            <v>-5569.70072334263</v>
          </cell>
          <cell r="G970">
            <v>-4581.43838141632</v>
          </cell>
          <cell r="H970">
            <v>-3513.56677006053</v>
          </cell>
          <cell r="I970">
            <v>-2339.13727102536</v>
          </cell>
          <cell r="J970">
            <v>-1044.02424144454</v>
          </cell>
          <cell r="K970">
            <v>378.192204377502</v>
          </cell>
          <cell r="L970">
            <v>1955.10674233011</v>
          </cell>
          <cell r="M970">
            <v>3678.45480768051</v>
          </cell>
          <cell r="N970">
            <v>5574.22537298605</v>
          </cell>
          <cell r="O970">
            <v>7658.53898090269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-2163.14373194613</v>
          </cell>
          <cell r="B971">
            <v>-6210.0908012504</v>
          </cell>
          <cell r="C971">
            <v>-7249.49914174008</v>
          </cell>
          <cell r="D971">
            <v>-6352.61977902604</v>
          </cell>
          <cell r="E971">
            <v>-5405.1705166285</v>
          </cell>
          <cell r="F971">
            <v>-4399.12095889012</v>
          </cell>
          <cell r="G971">
            <v>-3319.16262810645</v>
          </cell>
          <cell r="H971">
            <v>-2154.35833228797</v>
          </cell>
          <cell r="I971">
            <v>-860.71519680544</v>
          </cell>
          <cell r="J971">
            <v>567.297505354953</v>
          </cell>
          <cell r="K971">
            <v>2140.64037901696</v>
          </cell>
          <cell r="L971">
            <v>3871.65516491672</v>
          </cell>
          <cell r="M971">
            <v>5776.51721967196</v>
          </cell>
          <cell r="N971">
            <v>7863.53536995726</v>
          </cell>
          <cell r="O971">
            <v>10148.6058109519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-2152.74507693587</v>
          </cell>
          <cell r="B972">
            <v>-6176.08831619641</v>
          </cell>
          <cell r="C972">
            <v>-7221.3336478221</v>
          </cell>
          <cell r="D972">
            <v>-6305.18073438212</v>
          </cell>
          <cell r="E972">
            <v>-5342.54851000324</v>
          </cell>
          <cell r="F972">
            <v>-4318.20139846916</v>
          </cell>
          <cell r="G972">
            <v>-3225.13092579953</v>
          </cell>
          <cell r="H972">
            <v>-2040.05498257906</v>
          </cell>
          <cell r="I972">
            <v>-733.735406196377</v>
          </cell>
          <cell r="J972">
            <v>700.348811141383</v>
          </cell>
          <cell r="K972">
            <v>2267.80326070426</v>
          </cell>
          <cell r="L972">
            <v>3996.30116457294</v>
          </cell>
          <cell r="M972">
            <v>5901.93350528064</v>
          </cell>
          <cell r="N972">
            <v>8013.38008743569</v>
          </cell>
          <cell r="O972">
            <v>10317.6592178915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-2279.83022291078</v>
          </cell>
          <cell r="B973">
            <v>-6659.16925133154</v>
          </cell>
          <cell r="C973">
            <v>-7776.9785546117</v>
          </cell>
          <cell r="D973">
            <v>-6919.95104273217</v>
          </cell>
          <cell r="E973">
            <v>-6015.76969829712</v>
          </cell>
          <cell r="F973">
            <v>-5049.42580117365</v>
          </cell>
          <cell r="G973">
            <v>-4026.61145162147</v>
          </cell>
          <cell r="H973">
            <v>-2916.01524207917</v>
          </cell>
          <cell r="I973">
            <v>-1675.96410819898</v>
          </cell>
          <cell r="J973">
            <v>-321.346545779021</v>
          </cell>
          <cell r="K973">
            <v>1169.48812512077</v>
          </cell>
          <cell r="L973">
            <v>2800.76966900263</v>
          </cell>
          <cell r="M973">
            <v>4600.02922121265</v>
          </cell>
          <cell r="N973">
            <v>6582.97155093318</v>
          </cell>
          <cell r="O973">
            <v>8773.06929329914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-2381.26334296432</v>
          </cell>
          <cell r="B974">
            <v>-7051.88427610869</v>
          </cell>
          <cell r="C974">
            <v>-8233.46492406743</v>
          </cell>
          <cell r="D974">
            <v>-7408.04184649296</v>
          </cell>
          <cell r="E974">
            <v>-6546.83337691863</v>
          </cell>
          <cell r="F974">
            <v>-5629.08328215051</v>
          </cell>
          <cell r="G974">
            <v>-4646.28673403307</v>
          </cell>
          <cell r="H974">
            <v>-3581.83640291153</v>
          </cell>
          <cell r="I974">
            <v>-2417.44986604254</v>
          </cell>
          <cell r="J974">
            <v>-1121.28296425886</v>
          </cell>
          <cell r="K974">
            <v>297.783969741009</v>
          </cell>
          <cell r="L974">
            <v>1860.04666424084</v>
          </cell>
          <cell r="M974">
            <v>3563.55232347538</v>
          </cell>
          <cell r="N974">
            <v>5433.68091371773</v>
          </cell>
          <cell r="O974">
            <v>7512.68470972873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-2237.66491019731</v>
          </cell>
          <cell r="B975">
            <v>-6497.72989393295</v>
          </cell>
          <cell r="C975">
            <v>-7595.80576734856</v>
          </cell>
          <cell r="D975">
            <v>-6724.8076684854</v>
          </cell>
          <cell r="E975">
            <v>-5805.5380275505</v>
          </cell>
          <cell r="F975">
            <v>-4835.29624429287</v>
          </cell>
          <cell r="G975">
            <v>-3787.17812310145</v>
          </cell>
          <cell r="H975">
            <v>-2644.99055358498</v>
          </cell>
          <cell r="I975">
            <v>-1386.76329602823</v>
          </cell>
          <cell r="J975">
            <v>-9.24375715681302</v>
          </cell>
          <cell r="K975">
            <v>1515.61144680382</v>
          </cell>
          <cell r="L975">
            <v>3176.41675279011</v>
          </cell>
          <cell r="M975">
            <v>5013.95474126503</v>
          </cell>
          <cell r="N975">
            <v>7033.19607277241</v>
          </cell>
          <cell r="O975">
            <v>9246.84949430597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-2440.64136086574</v>
          </cell>
          <cell r="B976">
            <v>-7279.58354394767</v>
          </cell>
          <cell r="C976">
            <v>-8504.80694541454</v>
          </cell>
          <cell r="D976">
            <v>-7695.44312358183</v>
          </cell>
          <cell r="E976">
            <v>-6851.94726411732</v>
          </cell>
          <cell r="F976">
            <v>-5957.25431118715</v>
          </cell>
          <cell r="G976">
            <v>-4995.70234331734</v>
          </cell>
          <cell r="H976">
            <v>-3955.43540373314</v>
          </cell>
          <cell r="I976">
            <v>-2826.2948308326</v>
          </cell>
          <cell r="J976">
            <v>-1580.73060664499</v>
          </cell>
          <cell r="K976">
            <v>-207.025230459397</v>
          </cell>
          <cell r="L976">
            <v>1297.96693840257</v>
          </cell>
          <cell r="M976">
            <v>2960.37292667224</v>
          </cell>
          <cell r="N976">
            <v>4776.57039908973</v>
          </cell>
          <cell r="O976">
            <v>6777.86466552481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-2130.14516652836</v>
          </cell>
          <cell r="B977">
            <v>-6092.52721714403</v>
          </cell>
          <cell r="C977">
            <v>-7130.71284879558</v>
          </cell>
          <cell r="D977">
            <v>-6227.33004866639</v>
          </cell>
          <cell r="E977">
            <v>-5268.25978731918</v>
          </cell>
          <cell r="F977">
            <v>-4251.04887318524</v>
          </cell>
          <cell r="G977">
            <v>-3164.98662339014</v>
          </cell>
          <cell r="H977">
            <v>-1985.11713375618</v>
          </cell>
          <cell r="I977">
            <v>-683.418669124149</v>
          </cell>
          <cell r="J977">
            <v>746.867684970899</v>
          </cell>
          <cell r="K977">
            <v>2329.16447418067</v>
          </cell>
          <cell r="L977">
            <v>4064.50701743595</v>
          </cell>
          <cell r="M977">
            <v>5964.14416979059</v>
          </cell>
          <cell r="N977">
            <v>8062.64923558368</v>
          </cell>
          <cell r="O977">
            <v>10379.3023069774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-2473.9404922143</v>
          </cell>
          <cell r="B978">
            <v>-7402.55925071432</v>
          </cell>
          <cell r="C978">
            <v>-8650.11683538475</v>
          </cell>
          <cell r="D978">
            <v>-7854.1349775327</v>
          </cell>
          <cell r="E978">
            <v>-6998.09954594071</v>
          </cell>
          <cell r="F978">
            <v>-6104.88052362096</v>
          </cell>
          <cell r="G978">
            <v>-5154.71786070116</v>
          </cell>
          <cell r="H978">
            <v>-4136.12538227737</v>
          </cell>
          <cell r="I978">
            <v>-3018.65708198672</v>
          </cell>
          <cell r="J978">
            <v>-1789.99810116815</v>
          </cell>
          <cell r="K978">
            <v>-437.157747306474</v>
          </cell>
          <cell r="L978">
            <v>1058.41353648317</v>
          </cell>
          <cell r="M978">
            <v>2693.00839671197</v>
          </cell>
          <cell r="N978">
            <v>4492.80749975238</v>
          </cell>
          <cell r="O978">
            <v>6483.86900890868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-2309.31616603574</v>
          </cell>
          <cell r="B979">
            <v>-6767.83702634865</v>
          </cell>
          <cell r="C979">
            <v>-7903.24590653708</v>
          </cell>
          <cell r="D979">
            <v>-7065.24333927061</v>
          </cell>
          <cell r="E979">
            <v>-6172.63606332662</v>
          </cell>
          <cell r="F979">
            <v>-5210.13812542283</v>
          </cell>
          <cell r="G979">
            <v>-4179.602689982</v>
          </cell>
          <cell r="H979">
            <v>-3069.91188763822</v>
          </cell>
          <cell r="I979">
            <v>-1849.87901375778</v>
          </cell>
          <cell r="J979">
            <v>-512.23445460065</v>
          </cell>
          <cell r="K979">
            <v>951.173293712441</v>
          </cell>
          <cell r="L979">
            <v>2573.19580924297</v>
          </cell>
          <cell r="M979">
            <v>4351.59853119793</v>
          </cell>
          <cell r="N979">
            <v>6305.37587721915</v>
          </cell>
          <cell r="O979">
            <v>8448.01156067204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-2327.89681746033</v>
          </cell>
          <cell r="B980">
            <v>-6854.88749692171</v>
          </cell>
          <cell r="C980">
            <v>-8021.66510124678</v>
          </cell>
          <cell r="D980">
            <v>-7185.57438219157</v>
          </cell>
          <cell r="E980">
            <v>-6304.86155418236</v>
          </cell>
          <cell r="F980">
            <v>-5365.5975707225</v>
          </cell>
          <cell r="G980">
            <v>-4367.56647566505</v>
          </cell>
          <cell r="H980">
            <v>-3281.15135339174</v>
          </cell>
          <cell r="I980">
            <v>-2092.8912963078</v>
          </cell>
          <cell r="J980">
            <v>-765.374221678729</v>
          </cell>
          <cell r="K980">
            <v>686.630403771126</v>
          </cell>
          <cell r="L980">
            <v>2277.40275482712</v>
          </cell>
          <cell r="M980">
            <v>4024.39246718169</v>
          </cell>
          <cell r="N980">
            <v>5947.00850106723</v>
          </cell>
          <cell r="O980">
            <v>8056.14195859835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-2373.35180338225</v>
          </cell>
          <cell r="B981">
            <v>-7024.24975338016</v>
          </cell>
          <cell r="C981">
            <v>-8196.94847713696</v>
          </cell>
          <cell r="D981">
            <v>-7363.1582707513</v>
          </cell>
          <cell r="E981">
            <v>-6487.28431164613</v>
          </cell>
          <cell r="F981">
            <v>-5561.27309986153</v>
          </cell>
          <cell r="G981">
            <v>-4580.87109604929</v>
          </cell>
          <cell r="H981">
            <v>-3505.07966757812</v>
          </cell>
          <cell r="I981">
            <v>-2321.73895254631</v>
          </cell>
          <cell r="J981">
            <v>-1028.71959569103</v>
          </cell>
          <cell r="K981">
            <v>397.202035675726</v>
          </cell>
          <cell r="L981">
            <v>1973.46454125884</v>
          </cell>
          <cell r="M981">
            <v>3711.14035666322</v>
          </cell>
          <cell r="N981">
            <v>5611.92675900942</v>
          </cell>
          <cell r="O981">
            <v>7701.56515052841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-2405.95690296228</v>
          </cell>
          <cell r="B982">
            <v>-7137.17662486082</v>
          </cell>
          <cell r="C982">
            <v>-8326.28784501167</v>
          </cell>
          <cell r="D982">
            <v>-7513.49932102888</v>
          </cell>
          <cell r="E982">
            <v>-6648.04287762021</v>
          </cell>
          <cell r="F982">
            <v>-5721.93483636343</v>
          </cell>
          <cell r="G982">
            <v>-4735.21480197641</v>
          </cell>
          <cell r="H982">
            <v>-3675.30237649148</v>
          </cell>
          <cell r="I982">
            <v>-2506.09150427301</v>
          </cell>
          <cell r="J982">
            <v>-1221.05755400374</v>
          </cell>
          <cell r="K982">
            <v>194.540212096586</v>
          </cell>
          <cell r="L982">
            <v>1748.79162002422</v>
          </cell>
          <cell r="M982">
            <v>3452.70214843403</v>
          </cell>
          <cell r="N982">
            <v>5330.23180469859</v>
          </cell>
          <cell r="O982">
            <v>7400.33437502392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-2316.26616520907</v>
          </cell>
          <cell r="B983">
            <v>-6798.95638819724</v>
          </cell>
          <cell r="C983">
            <v>-7922.43270409815</v>
          </cell>
          <cell r="D983">
            <v>-7063.70815118214</v>
          </cell>
          <cell r="E983">
            <v>-6160.28602586306</v>
          </cell>
          <cell r="F983">
            <v>-5202.47200094543</v>
          </cell>
          <cell r="G983">
            <v>-4191.57707357678</v>
          </cell>
          <cell r="H983">
            <v>-3080.24665666921</v>
          </cell>
          <cell r="I983">
            <v>-1861.69596251015</v>
          </cell>
          <cell r="J983">
            <v>-528.205674085742</v>
          </cell>
          <cell r="K983">
            <v>927.222355579544</v>
          </cell>
          <cell r="L983">
            <v>2550.30996330421</v>
          </cell>
          <cell r="M983">
            <v>4339.6557088648</v>
          </cell>
          <cell r="N983">
            <v>6293.56509212432</v>
          </cell>
          <cell r="O983">
            <v>8449.63773572918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-2205.13896529194</v>
          </cell>
          <cell r="B984">
            <v>-6380.38214640134</v>
          </cell>
          <cell r="C984">
            <v>-7457.84723117404</v>
          </cell>
          <cell r="D984">
            <v>-6582.28795314316</v>
          </cell>
          <cell r="E984">
            <v>-5650.47260342627</v>
          </cell>
          <cell r="F984">
            <v>-4662.77748329615</v>
          </cell>
          <cell r="G984">
            <v>-3603.49067114095</v>
          </cell>
          <cell r="H984">
            <v>-2465.83944447744</v>
          </cell>
          <cell r="I984">
            <v>-1213.11844692333</v>
          </cell>
          <cell r="J984">
            <v>169.755562570851</v>
          </cell>
          <cell r="K984">
            <v>1690.19009357932</v>
          </cell>
          <cell r="L984">
            <v>3370.9762855033</v>
          </cell>
          <cell r="M984">
            <v>5218.34256715132</v>
          </cell>
          <cell r="N984">
            <v>7245.37391735983</v>
          </cell>
          <cell r="O984">
            <v>9479.74083851931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-2325.00778098078</v>
          </cell>
          <cell r="B985">
            <v>-6836.76906404961</v>
          </cell>
          <cell r="C985">
            <v>-7978.3035123417</v>
          </cell>
          <cell r="D985">
            <v>-7135.3979015554</v>
          </cell>
          <cell r="E985">
            <v>-6235.64803047317</v>
          </cell>
          <cell r="F985">
            <v>-5281.65562818653</v>
          </cell>
          <cell r="G985">
            <v>-4264.88011579317</v>
          </cell>
          <cell r="H985">
            <v>-3158.47890148901</v>
          </cell>
          <cell r="I985">
            <v>-1942.36020401284</v>
          </cell>
          <cell r="J985">
            <v>-601.673474039449</v>
          </cell>
          <cell r="K985">
            <v>858.01210589556</v>
          </cell>
          <cell r="L985">
            <v>2456.23474008498</v>
          </cell>
          <cell r="M985">
            <v>4220.51715629223</v>
          </cell>
          <cell r="N985">
            <v>6166.43000891852</v>
          </cell>
          <cell r="O985">
            <v>8316.8461117879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-2131.82556359642</v>
          </cell>
          <cell r="B986">
            <v>-6086.92972320797</v>
          </cell>
          <cell r="C986">
            <v>-7102.78602930061</v>
          </cell>
          <cell r="D986">
            <v>-6191.95768047127</v>
          </cell>
          <cell r="E986">
            <v>-5233.086805036</v>
          </cell>
          <cell r="F986">
            <v>-4217.02648765976</v>
          </cell>
          <cell r="G986">
            <v>-3130.21287035961</v>
          </cell>
          <cell r="H986">
            <v>-1933.36392058431</v>
          </cell>
          <cell r="I986">
            <v>-617.483471995626</v>
          </cell>
          <cell r="J986">
            <v>813.75132996043</v>
          </cell>
          <cell r="K986">
            <v>2389.08943835356</v>
          </cell>
          <cell r="L986">
            <v>4139.92359088638</v>
          </cell>
          <cell r="M986">
            <v>6057.01110280556</v>
          </cell>
          <cell r="N986">
            <v>8153.36758915383</v>
          </cell>
          <cell r="O986">
            <v>10473.2593218413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-2461.60779168951</v>
          </cell>
          <cell r="B987">
            <v>-7359.18240605395</v>
          </cell>
          <cell r="C987">
            <v>-8592.5756558359</v>
          </cell>
          <cell r="D987">
            <v>-7781.47944392935</v>
          </cell>
          <cell r="E987">
            <v>-6924.43369054497</v>
          </cell>
          <cell r="F987">
            <v>-6015.61568093984</v>
          </cell>
          <cell r="G987">
            <v>-5043.04791764606</v>
          </cell>
          <cell r="H987">
            <v>-4000.73309707441</v>
          </cell>
          <cell r="I987">
            <v>-2857.1161401723</v>
          </cell>
          <cell r="J987">
            <v>-1599.73138538336</v>
          </cell>
          <cell r="K987">
            <v>-220.788374937541</v>
          </cell>
          <cell r="L987">
            <v>1293.28320029418</v>
          </cell>
          <cell r="M987">
            <v>2959.00643631064</v>
          </cell>
          <cell r="N987">
            <v>4809.83236290068</v>
          </cell>
          <cell r="O987">
            <v>6832.05281971764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-2211.81640424076</v>
          </cell>
          <cell r="B988">
            <v>-6406.49196645215</v>
          </cell>
          <cell r="C988">
            <v>-7494.56398455897</v>
          </cell>
          <cell r="D988">
            <v>-6623.13509724395</v>
          </cell>
          <cell r="E988">
            <v>-5702.11728207045</v>
          </cell>
          <cell r="F988">
            <v>-4724.98487474524</v>
          </cell>
          <cell r="G988">
            <v>-3664.07229274683</v>
          </cell>
          <cell r="H988">
            <v>-2515.01003947178</v>
          </cell>
          <cell r="I988">
            <v>-1258.31620925693</v>
          </cell>
          <cell r="J988">
            <v>131.27272637143</v>
          </cell>
          <cell r="K988">
            <v>1656.12115779571</v>
          </cell>
          <cell r="L988">
            <v>3333.16056861943</v>
          </cell>
          <cell r="M988">
            <v>5190.1939793889</v>
          </cell>
          <cell r="N988">
            <v>7234.01740525592</v>
          </cell>
          <cell r="O988">
            <v>9481.92677962267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-2500.91328620211</v>
          </cell>
          <cell r="B989">
            <v>-7504.45144165971</v>
          </cell>
          <cell r="C989">
            <v>-8738.9774771269</v>
          </cell>
          <cell r="D989">
            <v>-7942.06572645658</v>
          </cell>
          <cell r="E989">
            <v>-7108.64747309397</v>
          </cell>
          <cell r="F989">
            <v>-6228.05597730776</v>
          </cell>
          <cell r="G989">
            <v>-5289.43713125679</v>
          </cell>
          <cell r="H989">
            <v>-4266.27055295888</v>
          </cell>
          <cell r="I989">
            <v>-3155.8898971498</v>
          </cell>
          <cell r="J989">
            <v>-1946.10687001448</v>
          </cell>
          <cell r="K989">
            <v>-602.523379507528</v>
          </cell>
          <cell r="L989">
            <v>875.163674066115</v>
          </cell>
          <cell r="M989">
            <v>2506.71766808777</v>
          </cell>
          <cell r="N989">
            <v>4312.32093416218</v>
          </cell>
          <cell r="O989">
            <v>6300.18910985022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-2118.34723870963</v>
          </cell>
          <cell r="B990">
            <v>-6046.31616321614</v>
          </cell>
          <cell r="C990">
            <v>-7074.49086460594</v>
          </cell>
          <cell r="D990">
            <v>-6181.2178137995</v>
          </cell>
          <cell r="E990">
            <v>-5223.03414784583</v>
          </cell>
          <cell r="F990">
            <v>-4200.49107764525</v>
          </cell>
          <cell r="G990">
            <v>-3102.34512719011</v>
          </cell>
          <cell r="H990">
            <v>-1900.16182798469</v>
          </cell>
          <cell r="I990">
            <v>-575.072594380282</v>
          </cell>
          <cell r="J990">
            <v>862.977073498921</v>
          </cell>
          <cell r="K990">
            <v>2443.65958855651</v>
          </cell>
          <cell r="L990">
            <v>4175.5757115212</v>
          </cell>
          <cell r="M990">
            <v>6090.39099235193</v>
          </cell>
          <cell r="N990">
            <v>8205.04088545899</v>
          </cell>
          <cell r="O990">
            <v>10534.5185103297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-2496.44352575628</v>
          </cell>
          <cell r="B991">
            <v>-7495.14976168917</v>
          </cell>
          <cell r="C991">
            <v>-8765.58043894047</v>
          </cell>
          <cell r="D991">
            <v>-7999.65999039901</v>
          </cell>
          <cell r="E991">
            <v>-7194.76560996978</v>
          </cell>
          <cell r="F991">
            <v>-6334.49343063283</v>
          </cell>
          <cell r="G991">
            <v>-5408.84227900018</v>
          </cell>
          <cell r="H991">
            <v>-4410.89677914354</v>
          </cell>
          <cell r="I991">
            <v>-3317.52934169603</v>
          </cell>
          <cell r="J991">
            <v>-2094.45649343678</v>
          </cell>
          <cell r="K991">
            <v>-753.655316866599</v>
          </cell>
          <cell r="L991">
            <v>711.657992217206</v>
          </cell>
          <cell r="M991">
            <v>2318.19881785412</v>
          </cell>
          <cell r="N991">
            <v>4093.75881404365</v>
          </cell>
          <cell r="O991">
            <v>6045.03872567387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-2093.44050541202</v>
          </cell>
          <cell r="B992">
            <v>-5951.18930141074</v>
          </cell>
          <cell r="C992">
            <v>-6967.96129844738</v>
          </cell>
          <cell r="D992">
            <v>-6072.45031937516</v>
          </cell>
          <cell r="E992">
            <v>-5116.56753054299</v>
          </cell>
          <cell r="F992">
            <v>-4092.55406894744</v>
          </cell>
          <cell r="G992">
            <v>-2971.8004655141</v>
          </cell>
          <cell r="H992">
            <v>-1754.27209759381</v>
          </cell>
          <cell r="I992">
            <v>-423.255436711526</v>
          </cell>
          <cell r="J992">
            <v>1036.1437469034</v>
          </cell>
          <cell r="K992">
            <v>2642.44214953615</v>
          </cell>
          <cell r="L992">
            <v>4404.07796407264</v>
          </cell>
          <cell r="M992">
            <v>6330.77805465156</v>
          </cell>
          <cell r="N992">
            <v>8448.87885424783</v>
          </cell>
          <cell r="O992">
            <v>10795.4827334543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-2544.88725472783</v>
          </cell>
          <cell r="B993">
            <v>-7673.31883481177</v>
          </cell>
          <cell r="C993">
            <v>-8959.11308679519</v>
          </cell>
          <cell r="D993">
            <v>-8194.94444195873</v>
          </cell>
          <cell r="E993">
            <v>-7392.80827789563</v>
          </cell>
          <cell r="F993">
            <v>-6532.68857568293</v>
          </cell>
          <cell r="G993">
            <v>-5605.05201841826</v>
          </cell>
          <cell r="H993">
            <v>-4620.81714322738</v>
          </cell>
          <cell r="I993">
            <v>-3529.51667542548</v>
          </cell>
          <cell r="J993">
            <v>-2336.55296764469</v>
          </cell>
          <cell r="K993">
            <v>-1025.91612404579</v>
          </cell>
          <cell r="L993">
            <v>406.431454368151</v>
          </cell>
          <cell r="M993">
            <v>1988.79267924309</v>
          </cell>
          <cell r="N993">
            <v>3738.06437259207</v>
          </cell>
          <cell r="O993">
            <v>5661.06162589068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-2292.52794872336</v>
          </cell>
          <cell r="B994">
            <v>-6709.0357822225</v>
          </cell>
          <cell r="C994">
            <v>-7831.92476269679</v>
          </cell>
          <cell r="D994">
            <v>-6974.4248573782</v>
          </cell>
          <cell r="E994">
            <v>-6075.90217202274</v>
          </cell>
          <cell r="F994">
            <v>-5126.91174384842</v>
          </cell>
          <cell r="G994">
            <v>-4104.73813166459</v>
          </cell>
          <cell r="H994">
            <v>-2994.24426159416</v>
          </cell>
          <cell r="I994">
            <v>-1766.56595577794</v>
          </cell>
          <cell r="J994">
            <v>-422.046912194611</v>
          </cell>
          <cell r="K994">
            <v>1052.91233019101</v>
          </cell>
          <cell r="L994">
            <v>2667.96696969795</v>
          </cell>
          <cell r="M994">
            <v>4451.37674570207</v>
          </cell>
          <cell r="N994">
            <v>6411.08203970128</v>
          </cell>
          <cell r="O994">
            <v>8576.66580721365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-2559.42950423694</v>
          </cell>
          <cell r="B995">
            <v>-7730.19546618613</v>
          </cell>
          <cell r="C995">
            <v>-9021.66669195641</v>
          </cell>
          <cell r="D995">
            <v>-8247.93480069762</v>
          </cell>
          <cell r="E995">
            <v>-7434.43997408451</v>
          </cell>
          <cell r="F995">
            <v>-6579.93679324905</v>
          </cell>
          <cell r="G995">
            <v>-5669.87178323793</v>
          </cell>
          <cell r="H995">
            <v>-4692.38414282672</v>
          </cell>
          <cell r="I995">
            <v>-3620.04928880122</v>
          </cell>
          <cell r="J995">
            <v>-2431.42058606202</v>
          </cell>
          <cell r="K995">
            <v>-1126.73245386814</v>
          </cell>
          <cell r="L995">
            <v>288.260187901164</v>
          </cell>
          <cell r="M995">
            <v>1854.50574855938</v>
          </cell>
          <cell r="N995">
            <v>3572.05412331039</v>
          </cell>
          <cell r="O995">
            <v>5458.727068744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-2487.20294401683</v>
          </cell>
          <cell r="B996">
            <v>-7445.95899220241</v>
          </cell>
          <cell r="C996">
            <v>-8669.38222420263</v>
          </cell>
          <cell r="D996">
            <v>-7858.39270782455</v>
          </cell>
          <cell r="E996">
            <v>-7016.0426845196</v>
          </cell>
          <cell r="F996">
            <v>-6123.10293737303</v>
          </cell>
          <cell r="G996">
            <v>-5168.33384507226</v>
          </cell>
          <cell r="H996">
            <v>-4146.64865197825</v>
          </cell>
          <cell r="I996">
            <v>-3037.20232981425</v>
          </cell>
          <cell r="J996">
            <v>-1823.94626505442</v>
          </cell>
          <cell r="K996">
            <v>-488.447186599547</v>
          </cell>
          <cell r="L996">
            <v>995.63626500709</v>
          </cell>
          <cell r="M996">
            <v>2649.45357523117</v>
          </cell>
          <cell r="N996">
            <v>4455.76219920188</v>
          </cell>
          <cell r="O996">
            <v>6441.98592012342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-2285.55348972521</v>
          </cell>
          <cell r="B997">
            <v>-6694.59161159002</v>
          </cell>
          <cell r="C997">
            <v>-7843.48107236247</v>
          </cell>
          <cell r="D997">
            <v>-7001.23135817729</v>
          </cell>
          <cell r="E997">
            <v>-6095.93376279599</v>
          </cell>
          <cell r="F997">
            <v>-5134.7725617322</v>
          </cell>
          <cell r="G997">
            <v>-4112.45881050843</v>
          </cell>
          <cell r="H997">
            <v>-3008.03242930881</v>
          </cell>
          <cell r="I997">
            <v>-1787.39259879527</v>
          </cell>
          <cell r="J997">
            <v>-456.602733615631</v>
          </cell>
          <cell r="K997">
            <v>1007.14944688424</v>
          </cell>
          <cell r="L997">
            <v>2628.61063326861</v>
          </cell>
          <cell r="M997">
            <v>4417.1468945546</v>
          </cell>
          <cell r="N997">
            <v>6392.60307207713</v>
          </cell>
          <cell r="O997">
            <v>8556.70052798286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-2284.73846174588</v>
          </cell>
          <cell r="B998">
            <v>-6681.7920119279</v>
          </cell>
          <cell r="C998">
            <v>-7793.50407660682</v>
          </cell>
          <cell r="D998">
            <v>-6933.11085690532</v>
          </cell>
          <cell r="E998">
            <v>-6036.87125814234</v>
          </cell>
          <cell r="F998">
            <v>-5071.29768416484</v>
          </cell>
          <cell r="G998">
            <v>-4034.29213359337</v>
          </cell>
          <cell r="H998">
            <v>-2911.46718225293</v>
          </cell>
          <cell r="I998">
            <v>-1692.5971728928</v>
          </cell>
          <cell r="J998">
            <v>-349.989855435915</v>
          </cell>
          <cell r="K998">
            <v>1141.58103159432</v>
          </cell>
          <cell r="L998">
            <v>2772.78195367137</v>
          </cell>
          <cell r="M998">
            <v>4569.2350430928</v>
          </cell>
          <cell r="N998">
            <v>6556.75563299729</v>
          </cell>
          <cell r="O998">
            <v>8741.20234319649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-2486.54982152291</v>
          </cell>
          <cell r="B999">
            <v>-7440.98013787203</v>
          </cell>
          <cell r="C999">
            <v>-8684.52888110267</v>
          </cell>
          <cell r="D999">
            <v>-7899.12848501463</v>
          </cell>
          <cell r="E999">
            <v>-7064.73383016973</v>
          </cell>
          <cell r="F999">
            <v>-6173.76981154987</v>
          </cell>
          <cell r="G999">
            <v>-5220.89912832054</v>
          </cell>
          <cell r="H999">
            <v>-4202.99178047925</v>
          </cell>
          <cell r="I999">
            <v>-3077.44873589691</v>
          </cell>
          <cell r="J999">
            <v>-1855.18799701705</v>
          </cell>
          <cell r="K999">
            <v>-510.086957940548</v>
          </cell>
          <cell r="L999">
            <v>974.679044426372</v>
          </cell>
          <cell r="M999">
            <v>2608.92127482479</v>
          </cell>
          <cell r="N999">
            <v>4411.13438623604</v>
          </cell>
          <cell r="O999">
            <v>6397.52563841421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-2150.86617752679</v>
          </cell>
          <cell r="B1000">
            <v>-6164.42422360846</v>
          </cell>
          <cell r="C1000">
            <v>-7208.25254230815</v>
          </cell>
          <cell r="D1000">
            <v>-6314.96217082294</v>
          </cell>
          <cell r="E1000">
            <v>-5362.63139815542</v>
          </cell>
          <cell r="F1000">
            <v>-4355.87941454403</v>
          </cell>
          <cell r="G1000">
            <v>-3268.67975589422</v>
          </cell>
          <cell r="H1000">
            <v>-2070.123082836</v>
          </cell>
          <cell r="I1000">
            <v>-760.988695361544</v>
          </cell>
          <cell r="J1000">
            <v>663.088581899166</v>
          </cell>
          <cell r="K1000">
            <v>2239.0899129903</v>
          </cell>
          <cell r="L1000">
            <v>3971.57362631951</v>
          </cell>
          <cell r="M1000">
            <v>5882.87878553919</v>
          </cell>
          <cell r="N1000">
            <v>7984.52426011019</v>
          </cell>
          <cell r="O1000">
            <v>10288.5642280706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-2281.11094537567</v>
          </cell>
          <cell r="B1001">
            <v>-6671.34949819828</v>
          </cell>
          <cell r="C1001">
            <v>-7789.10159684499</v>
          </cell>
          <cell r="D1001">
            <v>-6929.57127167878</v>
          </cell>
          <cell r="E1001">
            <v>-6030.20484050987</v>
          </cell>
          <cell r="F1001">
            <v>-5068.9666905964</v>
          </cell>
          <cell r="G1001">
            <v>-4039.67940488984</v>
          </cell>
          <cell r="H1001">
            <v>-2928.61161951986</v>
          </cell>
          <cell r="I1001">
            <v>-1715.60993914188</v>
          </cell>
          <cell r="J1001">
            <v>-370.935480391262</v>
          </cell>
          <cell r="K1001">
            <v>1121.80710999638</v>
          </cell>
          <cell r="L1001">
            <v>2757.12948386118</v>
          </cell>
          <cell r="M1001">
            <v>4549.1926528867</v>
          </cell>
          <cell r="N1001">
            <v>6531.69828146199</v>
          </cell>
          <cell r="O1001">
            <v>8711.00827820288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9686.23553430068</v>
          </cell>
          <cell r="B2">
            <v>7671.40109779097</v>
          </cell>
          <cell r="C2">
            <v>8280.72027948959</v>
          </cell>
          <cell r="D2">
            <v>8553.70277587431</v>
          </cell>
          <cell r="E2">
            <v>7250.15040813197</v>
          </cell>
          <cell r="F2">
            <v>8376.62151055401</v>
          </cell>
          <cell r="G2">
            <v>8007.48570340998</v>
          </cell>
          <cell r="H2">
            <v>7391.11748639797</v>
          </cell>
          <cell r="I2">
            <v>7728.22985032018</v>
          </cell>
          <cell r="J2">
            <v>8304.00209461124</v>
          </cell>
          <cell r="K2">
            <v>9809.9672798407</v>
          </cell>
          <cell r="L2">
            <v>9219.76738622338</v>
          </cell>
          <cell r="M2">
            <v>9475.68476034582</v>
          </cell>
          <cell r="N2">
            <v>10664.2436362546</v>
          </cell>
          <cell r="O2">
            <v>10652.5766964116</v>
          </cell>
        </row>
        <row r="2">
          <cell r="Z2">
            <v>7395.47957538071</v>
          </cell>
          <cell r="AA2">
            <v>5857.14542376779</v>
          </cell>
          <cell r="AB2">
            <v>6322.36305627142</v>
          </cell>
          <cell r="AC2">
            <v>6530.78628419114</v>
          </cell>
          <cell r="AD2">
            <v>5535.5188372104</v>
          </cell>
          <cell r="AE2">
            <v>6395.58402979403</v>
          </cell>
          <cell r="AF2">
            <v>6113.74736449633</v>
          </cell>
          <cell r="AG2">
            <v>5643.14776533479</v>
          </cell>
          <cell r="AH2">
            <v>5900.53440363886</v>
          </cell>
          <cell r="AI2">
            <v>6340.13881524406</v>
          </cell>
          <cell r="AJ2">
            <v>7489.94925802749</v>
          </cell>
          <cell r="AK2">
            <v>7039.3292784511</v>
          </cell>
          <cell r="AL2">
            <v>7234.72321726307</v>
          </cell>
          <cell r="AM2">
            <v>8142.19267325496</v>
          </cell>
          <cell r="AN2">
            <v>8133.28491801703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3">
          <cell r="A3">
            <v>10148.8654134807</v>
          </cell>
          <cell r="B3">
            <v>8046.36979391118</v>
          </cell>
          <cell r="C3">
            <v>9141.06975706334</v>
          </cell>
          <cell r="D3">
            <v>7963.77205283673</v>
          </cell>
          <cell r="E3">
            <v>7418.51313433248</v>
          </cell>
          <cell r="F3">
            <v>8954.32398023405</v>
          </cell>
          <cell r="G3">
            <v>8226.96455808107</v>
          </cell>
          <cell r="H3">
            <v>8074.05336589409</v>
          </cell>
          <cell r="I3">
            <v>9834.40493125216</v>
          </cell>
          <cell r="J3">
            <v>9895.5364873093</v>
          </cell>
          <cell r="K3">
            <v>8252.87940604331</v>
          </cell>
          <cell r="L3">
            <v>8439.05103973553</v>
          </cell>
          <cell r="M3">
            <v>9426.32352796155</v>
          </cell>
          <cell r="N3">
            <v>9495.96152231652</v>
          </cell>
          <cell r="O3">
            <v>10492.9217419952</v>
          </cell>
        </row>
        <row r="3">
          <cell r="Z3">
            <v>7748.69933865415</v>
          </cell>
          <cell r="AA3">
            <v>6143.43552313037</v>
          </cell>
          <cell r="AB3">
            <v>6979.24332379689</v>
          </cell>
          <cell r="AC3">
            <v>6080.37181742906</v>
          </cell>
          <cell r="AD3">
            <v>5664.06445211539</v>
          </cell>
          <cell r="AE3">
            <v>6836.66217620462</v>
          </cell>
          <cell r="AF3">
            <v>6281.32034795313</v>
          </cell>
          <cell r="AG3">
            <v>6164.5720410736</v>
          </cell>
          <cell r="AH3">
            <v>7508.60750263074</v>
          </cell>
          <cell r="AI3">
            <v>7555.2816902066</v>
          </cell>
          <cell r="AJ3">
            <v>6301.10643803169</v>
          </cell>
          <cell r="AK3">
            <v>6443.24922504224</v>
          </cell>
          <cell r="AL3">
            <v>7197.03571889275</v>
          </cell>
          <cell r="AM3">
            <v>7250.20460613475</v>
          </cell>
          <cell r="AN3">
            <v>8011.38772170028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A4">
            <v>10609.6315473517</v>
          </cell>
          <cell r="B4">
            <v>7754.04460194859</v>
          </cell>
          <cell r="C4">
            <v>7663.82401243758</v>
          </cell>
          <cell r="D4">
            <v>7859.92777906149</v>
          </cell>
          <cell r="E4">
            <v>6712.95765116578</v>
          </cell>
          <cell r="F4">
            <v>8155.16307230292</v>
          </cell>
          <cell r="G4">
            <v>7213.04922809464</v>
          </cell>
          <cell r="H4">
            <v>7769.35597960207</v>
          </cell>
          <cell r="I4">
            <v>9051.42348378373</v>
          </cell>
          <cell r="J4">
            <v>7391.77772237247</v>
          </cell>
          <cell r="K4">
            <v>9430.95017602452</v>
          </cell>
          <cell r="L4">
            <v>9452.0055160602</v>
          </cell>
          <cell r="M4">
            <v>10147.3148721151</v>
          </cell>
          <cell r="N4">
            <v>8709.88804755742</v>
          </cell>
          <cell r="O4">
            <v>8578.10988208706</v>
          </cell>
        </row>
        <row r="4">
          <cell r="Z4">
            <v>8100.4961249292</v>
          </cell>
          <cell r="AA4">
            <v>5920.24406976616</v>
          </cell>
          <cell r="AB4">
            <v>5851.36028879214</v>
          </cell>
          <cell r="AC4">
            <v>6001.08629902456</v>
          </cell>
          <cell r="AD4">
            <v>5125.37001849568</v>
          </cell>
          <cell r="AE4">
            <v>6226.49962635557</v>
          </cell>
          <cell r="AF4">
            <v>5507.19193784717</v>
          </cell>
          <cell r="AG4">
            <v>5931.9343678501</v>
          </cell>
          <cell r="AH4">
            <v>6910.79803556281</v>
          </cell>
          <cell r="AI4">
            <v>5643.65185814227</v>
          </cell>
          <cell r="AJ4">
            <v>7200.56818319542</v>
          </cell>
          <cell r="AK4">
            <v>7216.64401953403</v>
          </cell>
          <cell r="AL4">
            <v>7747.51549411936</v>
          </cell>
          <cell r="AM4">
            <v>6650.03436386228</v>
          </cell>
          <cell r="AN4">
            <v>6549.42120741299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A5">
            <v>10189.030497274</v>
          </cell>
          <cell r="B5">
            <v>7773.9178619182</v>
          </cell>
          <cell r="C5">
            <v>8445.75373682293</v>
          </cell>
          <cell r="D5">
            <v>7841.09918305937</v>
          </cell>
          <cell r="E5">
            <v>8578.74884527285</v>
          </cell>
          <cell r="F5">
            <v>7202.2582719408</v>
          </cell>
          <cell r="G5">
            <v>8077.68341889349</v>
          </cell>
          <cell r="H5">
            <v>8537.57587574092</v>
          </cell>
          <cell r="I5">
            <v>7606.72792965257</v>
          </cell>
          <cell r="J5">
            <v>8819.70915729233</v>
          </cell>
          <cell r="K5">
            <v>8119.53093180523</v>
          </cell>
          <cell r="L5">
            <v>7706.34308550376</v>
          </cell>
          <cell r="M5">
            <v>9171.2552158375</v>
          </cell>
          <cell r="N5">
            <v>11051.8199952178</v>
          </cell>
          <cell r="O5">
            <v>9892.15997218659</v>
          </cell>
        </row>
        <row r="5">
          <cell r="Z5">
            <v>7779.36554079066</v>
          </cell>
          <cell r="AA5">
            <v>5935.41738324599</v>
          </cell>
          <cell r="AB5">
            <v>6448.36676107925</v>
          </cell>
          <cell r="AC5">
            <v>5986.71059066256</v>
          </cell>
          <cell r="AD5">
            <v>6549.9090583612</v>
          </cell>
          <cell r="AE5">
            <v>5498.95299965989</v>
          </cell>
          <cell r="AF5">
            <v>6167.34360105886</v>
          </cell>
          <cell r="AG5">
            <v>6518.4733314317</v>
          </cell>
          <cell r="AH5">
            <v>5807.76720120145</v>
          </cell>
          <cell r="AI5">
            <v>6733.88322042932</v>
          </cell>
          <cell r="AJ5">
            <v>6199.29434455702</v>
          </cell>
          <cell r="AK5">
            <v>5883.82377115446</v>
          </cell>
          <cell r="AL5">
            <v>7002.29004231279</v>
          </cell>
          <cell r="AM5">
            <v>8438.1087736288</v>
          </cell>
          <cell r="AN5">
            <v>7552.70370740435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A6">
            <v>10215.8326501867</v>
          </cell>
          <cell r="B6">
            <v>7929.70613688769</v>
          </cell>
          <cell r="C6">
            <v>6986.40713767508</v>
          </cell>
          <cell r="D6">
            <v>8241.10371782821</v>
          </cell>
          <cell r="E6">
            <v>8228.28690301042</v>
          </cell>
          <cell r="F6">
            <v>8108.28203265723</v>
          </cell>
          <cell r="G6">
            <v>7650.7340308836</v>
          </cell>
          <cell r="H6">
            <v>7176.85687566231</v>
          </cell>
          <cell r="I6">
            <v>8282.40016147019</v>
          </cell>
          <cell r="J6">
            <v>8836.60537770509</v>
          </cell>
          <cell r="K6">
            <v>10033.9200021318</v>
          </cell>
          <cell r="L6">
            <v>9196.77739373896</v>
          </cell>
          <cell r="M6">
            <v>10440.2339243153</v>
          </cell>
          <cell r="N6">
            <v>10570.404288485</v>
          </cell>
          <cell r="O6">
            <v>8264.13906645625</v>
          </cell>
        </row>
        <row r="6">
          <cell r="Z6">
            <v>7799.82909174811</v>
          </cell>
          <cell r="AA6">
            <v>6054.3623543383</v>
          </cell>
          <cell r="AB6">
            <v>5334.14979524348</v>
          </cell>
          <cell r="AC6">
            <v>6292.11565297671</v>
          </cell>
          <cell r="AD6">
            <v>6282.32996359606</v>
          </cell>
          <cell r="AE6">
            <v>6190.70576506192</v>
          </cell>
          <cell r="AF6">
            <v>5841.36603551575</v>
          </cell>
          <cell r="AG6">
            <v>5479.55893199567</v>
          </cell>
          <cell r="AH6">
            <v>6323.64565288313</v>
          </cell>
          <cell r="AI6">
            <v>6746.78355229934</v>
          </cell>
          <cell r="AJ6">
            <v>7660.9380573076</v>
          </cell>
          <cell r="AK6">
            <v>7021.77632722927</v>
          </cell>
          <cell r="AL6">
            <v>7971.16036215041</v>
          </cell>
          <cell r="AM6">
            <v>8070.54595587548</v>
          </cell>
          <cell r="AN6">
            <v>6309.70323379561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7">
          <cell r="A7">
            <v>9087.78825927706</v>
          </cell>
          <cell r="B7">
            <v>8373.41985274387</v>
          </cell>
          <cell r="C7">
            <v>6937.22426685538</v>
          </cell>
          <cell r="D7">
            <v>7110.83902245884</v>
          </cell>
          <cell r="E7">
            <v>7640.21374292287</v>
          </cell>
          <cell r="F7">
            <v>8956.59969953514</v>
          </cell>
          <cell r="G7">
            <v>8694.62802872101</v>
          </cell>
          <cell r="H7">
            <v>8271.93293754865</v>
          </cell>
          <cell r="I7">
            <v>8313.05816198405</v>
          </cell>
          <cell r="J7">
            <v>8947.07685081032</v>
          </cell>
          <cell r="K7">
            <v>10273.4589776837</v>
          </cell>
          <cell r="L7">
            <v>10298.8688153983</v>
          </cell>
          <cell r="M7">
            <v>9863.56071726458</v>
          </cell>
          <cell r="N7">
            <v>8943.40800848662</v>
          </cell>
          <cell r="O7">
            <v>10164.919597579</v>
          </cell>
        </row>
        <row r="7">
          <cell r="Z7">
            <v>6938.56268711107</v>
          </cell>
          <cell r="AA7">
            <v>6393.13955124936</v>
          </cell>
          <cell r="AB7">
            <v>5296.59847664115</v>
          </cell>
          <cell r="AC7">
            <v>5429.15403700341</v>
          </cell>
          <cell r="AD7">
            <v>5833.33375357658</v>
          </cell>
          <cell r="AE7">
            <v>6838.39969699387</v>
          </cell>
          <cell r="AF7">
            <v>6638.38327844061</v>
          </cell>
          <cell r="AG7">
            <v>6315.65388555014</v>
          </cell>
          <cell r="AH7">
            <v>6347.05315890747</v>
          </cell>
          <cell r="AI7">
            <v>6831.12896390108</v>
          </cell>
          <cell r="AJ7">
            <v>7843.82702329745</v>
          </cell>
          <cell r="AK7">
            <v>7863.22753603186</v>
          </cell>
          <cell r="AL7">
            <v>7530.86806187438</v>
          </cell>
          <cell r="AM7">
            <v>6828.32778811157</v>
          </cell>
          <cell r="AN7">
            <v>7760.95677242996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A8">
            <v>9228.08207970434</v>
          </cell>
          <cell r="B8">
            <v>8542.70276741312</v>
          </cell>
          <cell r="C8">
            <v>8628.50376270841</v>
          </cell>
          <cell r="D8">
            <v>7106.91278655678</v>
          </cell>
          <cell r="E8">
            <v>9322.27572885224</v>
          </cell>
          <cell r="F8">
            <v>8812.72355829713</v>
          </cell>
          <cell r="G8">
            <v>7658.81675877143</v>
          </cell>
          <cell r="H8">
            <v>8203.99755129255</v>
          </cell>
          <cell r="I8">
            <v>7338.18664686184</v>
          </cell>
          <cell r="J8">
            <v>9233.9888917358</v>
          </cell>
          <cell r="K8">
            <v>8972.83425948106</v>
          </cell>
          <cell r="L8">
            <v>9176.14074961235</v>
          </cell>
          <cell r="M8">
            <v>11315.8611171345</v>
          </cell>
          <cell r="N8">
            <v>8942.016529048</v>
          </cell>
          <cell r="O8">
            <v>10516.5676652429</v>
          </cell>
        </row>
        <row r="8">
          <cell r="Z8">
            <v>7045.67758018258</v>
          </cell>
          <cell r="AA8">
            <v>6522.38773373098</v>
          </cell>
          <cell r="AB8">
            <v>6587.89713684292</v>
          </cell>
          <cell r="AC8">
            <v>5426.15634018725</v>
          </cell>
          <cell r="AD8">
            <v>7117.5948080816</v>
          </cell>
          <cell r="AE8">
            <v>6728.54968765409</v>
          </cell>
          <cell r="AF8">
            <v>5847.53723058902</v>
          </cell>
          <cell r="AG8">
            <v>6263.78494640206</v>
          </cell>
          <cell r="AH8">
            <v>5602.7348576256</v>
          </cell>
          <cell r="AI8">
            <v>7050.18745479585</v>
          </cell>
          <cell r="AJ8">
            <v>6850.79484845083</v>
          </cell>
          <cell r="AK8">
            <v>7006.02016689202</v>
          </cell>
          <cell r="AL8">
            <v>8639.70522637668</v>
          </cell>
          <cell r="AM8">
            <v>6827.26538799426</v>
          </cell>
          <cell r="AN8">
            <v>8029.44147868365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>
            <v>9420.64552993445</v>
          </cell>
          <cell r="B9">
            <v>8575.83935291561</v>
          </cell>
          <cell r="C9">
            <v>7456.29644521943</v>
          </cell>
          <cell r="D9">
            <v>8004.86839308824</v>
          </cell>
          <cell r="E9">
            <v>8681.55309791657</v>
          </cell>
          <cell r="F9">
            <v>8486.50694521253</v>
          </cell>
          <cell r="G9">
            <v>8979.77673545611</v>
          </cell>
          <cell r="H9">
            <v>7353.04299405757</v>
          </cell>
          <cell r="I9">
            <v>9180.33962989748</v>
          </cell>
          <cell r="J9">
            <v>7966.31509039083</v>
          </cell>
          <cell r="K9">
            <v>8642.24826903462</v>
          </cell>
          <cell r="L9">
            <v>10504.9155063102</v>
          </cell>
          <cell r="M9">
            <v>9377.2112400608</v>
          </cell>
          <cell r="N9">
            <v>10269.0040855494</v>
          </cell>
          <cell r="O9">
            <v>9874.19586357143</v>
          </cell>
        </row>
        <row r="9">
          <cell r="Z9">
            <v>7192.70054468707</v>
          </cell>
          <cell r="AA9">
            <v>6547.68764930848</v>
          </cell>
          <cell r="AB9">
            <v>5692.91216111082</v>
          </cell>
          <cell r="AC9">
            <v>6111.74903759645</v>
          </cell>
          <cell r="AD9">
            <v>6628.4005164717</v>
          </cell>
          <cell r="AE9">
            <v>6479.48199869755</v>
          </cell>
          <cell r="AF9">
            <v>6856.09545662768</v>
          </cell>
          <cell r="AG9">
            <v>5614.07773813493</v>
          </cell>
          <cell r="AH9">
            <v>7009.22602878524</v>
          </cell>
          <cell r="AI9">
            <v>6082.31343677376</v>
          </cell>
          <cell r="AJ9">
            <v>6598.39112240101</v>
          </cell>
          <cell r="AK9">
            <v>8020.54500872983</v>
          </cell>
          <cell r="AL9">
            <v>7159.53829063138</v>
          </cell>
          <cell r="AM9">
            <v>7840.42569533334</v>
          </cell>
          <cell r="AN9">
            <v>7538.98803862024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A10">
            <v>10821.7472728669</v>
          </cell>
          <cell r="B10">
            <v>8839.489218656</v>
          </cell>
          <cell r="C10">
            <v>7556.16969664489</v>
          </cell>
          <cell r="D10">
            <v>7960.63936776879</v>
          </cell>
          <cell r="E10">
            <v>7792.96915196473</v>
          </cell>
          <cell r="F10">
            <v>7928.03460374861</v>
          </cell>
          <cell r="G10">
            <v>7038.15542106216</v>
          </cell>
          <cell r="H10">
            <v>8629.75651280493</v>
          </cell>
          <cell r="I10">
            <v>10244.3547963286</v>
          </cell>
          <cell r="J10">
            <v>8383.99353873646</v>
          </cell>
          <cell r="K10">
            <v>10142.6966487307</v>
          </cell>
          <cell r="L10">
            <v>8589.29716788667</v>
          </cell>
          <cell r="M10">
            <v>9085.26382453372</v>
          </cell>
          <cell r="N10">
            <v>11126.5759011125</v>
          </cell>
          <cell r="O10">
            <v>9948.68850754537</v>
          </cell>
        </row>
        <row r="10">
          <cell r="Z10">
            <v>8262.447329823</v>
          </cell>
          <cell r="AA10">
            <v>6748.98537640073</v>
          </cell>
          <cell r="AB10">
            <v>5769.16578806716</v>
          </cell>
          <cell r="AC10">
            <v>6077.97999984894</v>
          </cell>
          <cell r="AD10">
            <v>5949.96311940168</v>
          </cell>
          <cell r="AE10">
            <v>6053.08613210048</v>
          </cell>
          <cell r="AF10">
            <v>5373.65981660264</v>
          </cell>
          <cell r="AG10">
            <v>6588.85361655261</v>
          </cell>
          <cell r="AH10">
            <v>7821.60586441607</v>
          </cell>
          <cell r="AI10">
            <v>6401.21260279944</v>
          </cell>
          <cell r="AJ10">
            <v>7743.98946209251</v>
          </cell>
          <cell r="AK10">
            <v>6557.96274487014</v>
          </cell>
          <cell r="AL10">
            <v>6936.6352710868</v>
          </cell>
          <cell r="AM10">
            <v>8495.18520680301</v>
          </cell>
          <cell r="AN10">
            <v>7595.86347026492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10084.0996277688</v>
          </cell>
          <cell r="B11">
            <v>9233.40831798618</v>
          </cell>
          <cell r="C11">
            <v>7524.515005043</v>
          </cell>
          <cell r="D11">
            <v>7689.5470117964</v>
          </cell>
          <cell r="E11">
            <v>8017.08903347195</v>
          </cell>
          <cell r="F11">
            <v>7155.501128858</v>
          </cell>
          <cell r="G11">
            <v>7924.43213817929</v>
          </cell>
          <cell r="H11">
            <v>7264.71602520072</v>
          </cell>
          <cell r="I11">
            <v>8523.38088561024</v>
          </cell>
          <cell r="J11">
            <v>9111.76339268164</v>
          </cell>
          <cell r="K11">
            <v>10065.0207277559</v>
          </cell>
          <cell r="L11">
            <v>8861.35652306898</v>
          </cell>
          <cell r="M11">
            <v>8665.64970874528</v>
          </cell>
          <cell r="N11">
            <v>10194.8579791008</v>
          </cell>
          <cell r="O11">
            <v>9742.95665057938</v>
          </cell>
        </row>
        <row r="11">
          <cell r="Z11">
            <v>7699.25040219999</v>
          </cell>
          <cell r="AA11">
            <v>7049.74418441572</v>
          </cell>
          <cell r="AB11">
            <v>5744.99730441035</v>
          </cell>
          <cell r="AC11">
            <v>5870.9999016946</v>
          </cell>
          <cell r="AD11">
            <v>6121.07954541196</v>
          </cell>
          <cell r="AE11">
            <v>5463.2537338876</v>
          </cell>
          <cell r="AF11">
            <v>6050.33563522844</v>
          </cell>
          <cell r="AG11">
            <v>5546.63974410485</v>
          </cell>
          <cell r="AH11">
            <v>6507.63539968696</v>
          </cell>
          <cell r="AI11">
            <v>6956.867797366</v>
          </cell>
          <cell r="AJ11">
            <v>7684.68358572451</v>
          </cell>
          <cell r="AK11">
            <v>6765.68115078926</v>
          </cell>
          <cell r="AL11">
            <v>6616.25821522585</v>
          </cell>
          <cell r="AM11">
            <v>7783.81484647534</v>
          </cell>
          <cell r="AN11">
            <v>7438.78637454396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9367.56683436492</v>
          </cell>
          <cell r="B12">
            <v>8913.51308983054</v>
          </cell>
          <cell r="C12">
            <v>8308.53291222442</v>
          </cell>
          <cell r="D12">
            <v>7692.31683214723</v>
          </cell>
          <cell r="E12">
            <v>8535.45238350909</v>
          </cell>
          <cell r="F12">
            <v>8258.04521940768</v>
          </cell>
          <cell r="G12">
            <v>8736.50252107547</v>
          </cell>
          <cell r="H12">
            <v>9955.95776991548</v>
          </cell>
          <cell r="I12">
            <v>9334.04423535821</v>
          </cell>
          <cell r="J12">
            <v>8091.64373309238</v>
          </cell>
          <cell r="K12">
            <v>9316.33425532509</v>
          </cell>
          <cell r="L12">
            <v>9408.13251565121</v>
          </cell>
          <cell r="M12">
            <v>10362.2505647536</v>
          </cell>
          <cell r="N12">
            <v>10317.1003765759</v>
          </cell>
          <cell r="O12">
            <v>9874.37675783947</v>
          </cell>
        </row>
        <row r="12">
          <cell r="Z12">
            <v>7152.17474830496</v>
          </cell>
          <cell r="AA12">
            <v>6805.50289813798</v>
          </cell>
          <cell r="AB12">
            <v>6343.59811261499</v>
          </cell>
          <cell r="AC12">
            <v>5873.11467061174</v>
          </cell>
          <cell r="AD12">
            <v>6516.85203661872</v>
          </cell>
          <cell r="AE12">
            <v>6305.05055719864</v>
          </cell>
          <cell r="AF12">
            <v>6670.3546208512</v>
          </cell>
          <cell r="AG12">
            <v>7601.41358116155</v>
          </cell>
          <cell r="AH12">
            <v>7126.58010987293</v>
          </cell>
          <cell r="AI12">
            <v>6178.00235679096</v>
          </cell>
          <cell r="AJ12">
            <v>7113.05846927773</v>
          </cell>
          <cell r="AK12">
            <v>7183.14680822976</v>
          </cell>
          <cell r="AL12">
            <v>7911.6197551916</v>
          </cell>
          <cell r="AM12">
            <v>7877.14740591721</v>
          </cell>
          <cell r="AN12">
            <v>7539.12615211747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9359.24857865617</v>
          </cell>
          <cell r="B13">
            <v>9530.75785347951</v>
          </cell>
          <cell r="C13">
            <v>7977.10097995845</v>
          </cell>
          <cell r="D13">
            <v>8886.79866383455</v>
          </cell>
          <cell r="E13">
            <v>8011.90297239665</v>
          </cell>
          <cell r="F13">
            <v>7951.57926933754</v>
          </cell>
          <cell r="G13">
            <v>8281.18949138919</v>
          </cell>
          <cell r="H13">
            <v>9007.6424759996</v>
          </cell>
          <cell r="I13">
            <v>8676.91230143029</v>
          </cell>
          <cell r="J13">
            <v>7521.84705438342</v>
          </cell>
          <cell r="K13">
            <v>9092.48394542147</v>
          </cell>
          <cell r="L13">
            <v>9458.27831710941</v>
          </cell>
          <cell r="M13">
            <v>10205.3181087355</v>
          </cell>
          <cell r="N13">
            <v>9749.21646409416</v>
          </cell>
          <cell r="O13">
            <v>9708.18524938234</v>
          </cell>
        </row>
        <row r="13">
          <cell r="Z13">
            <v>7145.8237267983</v>
          </cell>
          <cell r="AA13">
            <v>7276.77174416302</v>
          </cell>
          <cell r="AB13">
            <v>6090.5485066022</v>
          </cell>
          <cell r="AC13">
            <v>6785.10632703233</v>
          </cell>
          <cell r="AD13">
            <v>6117.11996703673</v>
          </cell>
          <cell r="AE13">
            <v>6071.06257845629</v>
          </cell>
          <cell r="AF13">
            <v>6322.72130143361</v>
          </cell>
          <cell r="AG13">
            <v>6877.3710609956</v>
          </cell>
          <cell r="AH13">
            <v>6624.85724979123</v>
          </cell>
          <cell r="AI13">
            <v>5742.96031340996</v>
          </cell>
          <cell r="AJ13">
            <v>6942.14786226507</v>
          </cell>
          <cell r="AK13">
            <v>7221.4333282263</v>
          </cell>
          <cell r="AL13">
            <v>7791.80119729196</v>
          </cell>
          <cell r="AM13">
            <v>7443.56576720175</v>
          </cell>
          <cell r="AN13">
            <v>7412.23827064442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8523.70475306788</v>
          </cell>
          <cell r="B14">
            <v>9457.95470144516</v>
          </cell>
          <cell r="C14">
            <v>8174.43456284795</v>
          </cell>
          <cell r="D14">
            <v>7722.05004207295</v>
          </cell>
          <cell r="E14">
            <v>8760.7408816337</v>
          </cell>
          <cell r="F14">
            <v>8174.2316862784</v>
          </cell>
          <cell r="G14">
            <v>8896.1779369299</v>
          </cell>
          <cell r="H14">
            <v>7749.02335575809</v>
          </cell>
          <cell r="I14">
            <v>7766.96198123189</v>
          </cell>
          <cell r="J14">
            <v>7981.36967757952</v>
          </cell>
          <cell r="K14">
            <v>9259.36355981214</v>
          </cell>
          <cell r="L14">
            <v>7668.72755965957</v>
          </cell>
          <cell r="M14">
            <v>8588.24305977117</v>
          </cell>
          <cell r="N14">
            <v>8243.04446951073</v>
          </cell>
          <cell r="O14">
            <v>9033.40781172996</v>
          </cell>
        </row>
        <row r="14">
          <cell r="Z14">
            <v>6507.88267378634</v>
          </cell>
          <cell r="AA14">
            <v>7221.18624637218</v>
          </cell>
          <cell r="AB14">
            <v>6241.21348647266</v>
          </cell>
          <cell r="AC14">
            <v>5895.81609532286</v>
          </cell>
          <cell r="AD14">
            <v>6688.86070609086</v>
          </cell>
          <cell r="AE14">
            <v>6241.0585894003</v>
          </cell>
          <cell r="AF14">
            <v>6792.26743955773</v>
          </cell>
          <cell r="AG14">
            <v>5916.41032821473</v>
          </cell>
          <cell r="AH14">
            <v>5930.10654051847</v>
          </cell>
          <cell r="AI14">
            <v>6093.80767431068</v>
          </cell>
          <cell r="AJ14">
            <v>7069.56111537081</v>
          </cell>
          <cell r="AK14">
            <v>5855.10416671032</v>
          </cell>
          <cell r="AL14">
            <v>6557.15792910753</v>
          </cell>
          <cell r="AM14">
            <v>6293.59742464932</v>
          </cell>
          <cell r="AN14">
            <v>6897.04299788707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10238.7480629093</v>
          </cell>
          <cell r="B15">
            <v>8657.62648334948</v>
          </cell>
          <cell r="C15">
            <v>8474.7028677291</v>
          </cell>
          <cell r="D15">
            <v>8555.57109716043</v>
          </cell>
          <cell r="E15">
            <v>7794.86742802814</v>
          </cell>
          <cell r="F15">
            <v>7939.90906091317</v>
          </cell>
          <cell r="G15">
            <v>7298.9258753317</v>
          </cell>
          <cell r="H15">
            <v>7460.12100617029</v>
          </cell>
          <cell r="I15">
            <v>8229.3938641656</v>
          </cell>
          <cell r="J15">
            <v>8638.34259372966</v>
          </cell>
          <cell r="K15">
            <v>9916.85638720824</v>
          </cell>
          <cell r="L15">
            <v>8195.09034813171</v>
          </cell>
          <cell r="M15">
            <v>9244.58613508266</v>
          </cell>
          <cell r="N15">
            <v>9965.75018417382</v>
          </cell>
          <cell r="O15">
            <v>9317.95029720844</v>
          </cell>
        </row>
        <row r="15">
          <cell r="Z15">
            <v>7817.32510102347</v>
          </cell>
          <cell r="AA15">
            <v>6610.13245054326</v>
          </cell>
          <cell r="AB15">
            <v>6470.46953832264</v>
          </cell>
          <cell r="AC15">
            <v>6532.21275496638</v>
          </cell>
          <cell r="AD15">
            <v>5951.4124607692</v>
          </cell>
          <cell r="AE15">
            <v>6062.15232764345</v>
          </cell>
          <cell r="AF15">
            <v>5572.75910151926</v>
          </cell>
          <cell r="AG15">
            <v>5695.83222869504</v>
          </cell>
          <cell r="AH15">
            <v>6283.17513286589</v>
          </cell>
          <cell r="AI15">
            <v>6595.40912368297</v>
          </cell>
          <cell r="AJ15">
            <v>7571.55951905904</v>
          </cell>
          <cell r="AK15">
            <v>6256.98426115995</v>
          </cell>
          <cell r="AL15">
            <v>7058.27849248015</v>
          </cell>
          <cell r="AM15">
            <v>7608.89012861745</v>
          </cell>
          <cell r="AN15">
            <v>7114.29232371983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A16">
            <v>10515.564599272</v>
          </cell>
          <cell r="B16">
            <v>7827.77748535225</v>
          </cell>
          <cell r="C16">
            <v>7917.31347388636</v>
          </cell>
          <cell r="D16">
            <v>7881.4130121837</v>
          </cell>
          <cell r="E16">
            <v>7258.9864143696</v>
          </cell>
          <cell r="F16">
            <v>7788.36660259055</v>
          </cell>
          <cell r="G16">
            <v>7061.78500137818</v>
          </cell>
          <cell r="H16">
            <v>7753.12819223503</v>
          </cell>
          <cell r="I16">
            <v>7971.3432302273</v>
          </cell>
          <cell r="J16">
            <v>9696.87162857771</v>
          </cell>
          <cell r="K16">
            <v>10303.2081307213</v>
          </cell>
          <cell r="L16">
            <v>9077.98791691461</v>
          </cell>
          <cell r="M16">
            <v>10467.9205374814</v>
          </cell>
          <cell r="N16">
            <v>8985.55558550266</v>
          </cell>
          <cell r="O16">
            <v>8802.11410681685</v>
          </cell>
        </row>
        <row r="16">
          <cell r="Z16">
            <v>8028.67563380259</v>
          </cell>
          <cell r="AA16">
            <v>5976.53942117638</v>
          </cell>
          <cell r="AB16">
            <v>6044.90050656613</v>
          </cell>
          <cell r="AC16">
            <v>6017.49036045431</v>
          </cell>
          <cell r="AD16">
            <v>5542.26516331685</v>
          </cell>
          <cell r="AE16">
            <v>5946.4490545443</v>
          </cell>
          <cell r="AF16">
            <v>5391.70109569225</v>
          </cell>
          <cell r="AG16">
            <v>5919.54438728421</v>
          </cell>
          <cell r="AH16">
            <v>6086.15244165147</v>
          </cell>
          <cell r="AI16">
            <v>7403.6002759056</v>
          </cell>
          <cell r="AJ16">
            <v>7866.54062063822</v>
          </cell>
          <cell r="AK16">
            <v>6931.08008651597</v>
          </cell>
          <cell r="AL16">
            <v>7992.29920204922</v>
          </cell>
          <cell r="AM16">
            <v>6860.50763175362</v>
          </cell>
          <cell r="AN16">
            <v>6720.44932901109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A17">
            <v>8450.98997143274</v>
          </cell>
          <cell r="B17">
            <v>9151.97501435123</v>
          </cell>
          <cell r="C17">
            <v>8264.09241921545</v>
          </cell>
          <cell r="D17">
            <v>8075.59509920976</v>
          </cell>
          <cell r="E17">
            <v>9314.49583621592</v>
          </cell>
          <cell r="F17">
            <v>7023.21620167642</v>
          </cell>
          <cell r="G17">
            <v>7151.86611735793</v>
          </cell>
          <cell r="H17">
            <v>8878.52025488375</v>
          </cell>
          <cell r="I17">
            <v>8712.76911326638</v>
          </cell>
          <cell r="J17">
            <v>8546.11537552843</v>
          </cell>
          <cell r="K17">
            <v>8310.98487238005</v>
          </cell>
          <cell r="L17">
            <v>9087.79363532036</v>
          </cell>
          <cell r="M17">
            <v>8782.70565504726</v>
          </cell>
          <cell r="N17">
            <v>8983.27109681353</v>
          </cell>
          <cell r="O17">
            <v>10165.7953310469</v>
          </cell>
        </row>
        <row r="17">
          <cell r="Z17">
            <v>6452.36464714879</v>
          </cell>
          <cell r="AA17">
            <v>6987.56953135722</v>
          </cell>
          <cell r="AB17">
            <v>6309.66761844067</v>
          </cell>
          <cell r="AC17">
            <v>6165.74916062705</v>
          </cell>
          <cell r="AD17">
            <v>7111.6548289342</v>
          </cell>
          <cell r="AE17">
            <v>5362.25366284475</v>
          </cell>
          <cell r="AF17">
            <v>5460.47838806725</v>
          </cell>
          <cell r="AG17">
            <v>6778.78572868476</v>
          </cell>
          <cell r="AH17">
            <v>6652.23406905534</v>
          </cell>
          <cell r="AI17">
            <v>6524.99327367745</v>
          </cell>
          <cell r="AJ17">
            <v>6345.47019400166</v>
          </cell>
          <cell r="AK17">
            <v>6938.56679174164</v>
          </cell>
          <cell r="AL17">
            <v>6705.63089845121</v>
          </cell>
          <cell r="AM17">
            <v>6858.76341550151</v>
          </cell>
          <cell r="AN17">
            <v>7761.62539843562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9596.94484371271</v>
          </cell>
          <cell r="B18">
            <v>8693.43514855842</v>
          </cell>
          <cell r="C18">
            <v>9049.40808113308</v>
          </cell>
          <cell r="D18">
            <v>8087.6426240525</v>
          </cell>
          <cell r="E18">
            <v>8013.81277487404</v>
          </cell>
          <cell r="F18">
            <v>9874.30772904462</v>
          </cell>
          <cell r="G18">
            <v>7667.26419982625</v>
          </cell>
          <cell r="H18">
            <v>7715.57386467661</v>
          </cell>
          <cell r="I18">
            <v>8619.56420588459</v>
          </cell>
          <cell r="J18">
            <v>8866.45131555392</v>
          </cell>
          <cell r="K18">
            <v>9692.79620626826</v>
          </cell>
          <cell r="L18">
            <v>8811.47627767734</v>
          </cell>
          <cell r="M18">
            <v>8679.45600514742</v>
          </cell>
          <cell r="N18">
            <v>10239.4582367026</v>
          </cell>
          <cell r="O18">
            <v>10622.9931098171</v>
          </cell>
        </row>
        <row r="18">
          <cell r="Z18">
            <v>7327.30577595403</v>
          </cell>
          <cell r="AA18">
            <v>6637.47250966495</v>
          </cell>
          <cell r="AB18">
            <v>6909.25926757743</v>
          </cell>
          <cell r="AC18">
            <v>6174.94749403458</v>
          </cell>
          <cell r="AD18">
            <v>6118.57810886743</v>
          </cell>
          <cell r="AE18">
            <v>7539.07344835648</v>
          </cell>
          <cell r="AF18">
            <v>5853.98688562414</v>
          </cell>
          <cell r="AG18">
            <v>5890.87150797605</v>
          </cell>
          <cell r="AH18">
            <v>6581.07174944971</v>
          </cell>
          <cell r="AI18">
            <v>6769.57104523068</v>
          </cell>
          <cell r="AJ18">
            <v>7400.48867467064</v>
          </cell>
          <cell r="AK18">
            <v>6727.59738391176</v>
          </cell>
          <cell r="AL18">
            <v>6626.79937775407</v>
          </cell>
          <cell r="AM18">
            <v>7817.86732155534</v>
          </cell>
          <cell r="AN18">
            <v>8110.69773131777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A19">
            <v>10776.5275348442</v>
          </cell>
          <cell r="B19">
            <v>8778.74131636334</v>
          </cell>
          <cell r="C19">
            <v>8246.39358297752</v>
          </cell>
          <cell r="D19">
            <v>7824.96682474407</v>
          </cell>
          <cell r="E19">
            <v>8068.12076969228</v>
          </cell>
          <cell r="F19">
            <v>8999.09351826092</v>
          </cell>
          <cell r="G19">
            <v>7978.78545574972</v>
          </cell>
          <cell r="H19">
            <v>7863.39505755598</v>
          </cell>
          <cell r="I19">
            <v>7966.48217681073</v>
          </cell>
          <cell r="J19">
            <v>8835.12352831666</v>
          </cell>
          <cell r="K19">
            <v>7101.07399656147</v>
          </cell>
          <cell r="L19">
            <v>8790.5550910539</v>
          </cell>
          <cell r="M19">
            <v>9921.31380984179</v>
          </cell>
          <cell r="N19">
            <v>9222.82801114731</v>
          </cell>
          <cell r="O19">
            <v>9487.1525198617</v>
          </cell>
        </row>
        <row r="19">
          <cell r="Z19">
            <v>8227.92187896368</v>
          </cell>
          <cell r="AA19">
            <v>6702.60411000867</v>
          </cell>
          <cell r="AB19">
            <v>6296.15448617767</v>
          </cell>
          <cell r="AC19">
            <v>5974.3934705594</v>
          </cell>
          <cell r="AD19">
            <v>6160.04248014313</v>
          </cell>
          <cell r="AE19">
            <v>6870.84389756629</v>
          </cell>
          <cell r="AF19">
            <v>6091.83461060674</v>
          </cell>
          <cell r="AG19">
            <v>6003.73358002422</v>
          </cell>
          <cell r="AH19">
            <v>6082.4410079237</v>
          </cell>
          <cell r="AI19">
            <v>6745.65215436389</v>
          </cell>
          <cell r="AJ19">
            <v>5421.69840067067</v>
          </cell>
          <cell r="AK19">
            <v>6711.62397424001</v>
          </cell>
          <cell r="AL19">
            <v>7574.96277906944</v>
          </cell>
          <cell r="AM19">
            <v>7041.66607782301</v>
          </cell>
          <cell r="AN19">
            <v>7243.47889752448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10954.0499618469</v>
          </cell>
          <cell r="B20">
            <v>8045.74836801758</v>
          </cell>
          <cell r="C20">
            <v>9093.04251684021</v>
          </cell>
          <cell r="D20">
            <v>8367.26996102958</v>
          </cell>
          <cell r="E20">
            <v>7583.52067945635</v>
          </cell>
          <cell r="F20">
            <v>7679.74374938586</v>
          </cell>
          <cell r="G20">
            <v>9268.29243179604</v>
          </cell>
          <cell r="H20">
            <v>9014.5550851335</v>
          </cell>
          <cell r="I20">
            <v>9267.91033502017</v>
          </cell>
          <cell r="J20">
            <v>9071.02005342956</v>
          </cell>
          <cell r="K20">
            <v>8022.43425089158</v>
          </cell>
          <cell r="L20">
            <v>8520.57232790824</v>
          </cell>
          <cell r="M20">
            <v>8568.5091478165</v>
          </cell>
          <cell r="N20">
            <v>8926.24342392972</v>
          </cell>
          <cell r="O20">
            <v>9124.90952557694</v>
          </cell>
        </row>
        <row r="20">
          <cell r="Z20">
            <v>8363.46096206996</v>
          </cell>
          <cell r="AA20">
            <v>6142.96106197489</v>
          </cell>
          <cell r="AB20">
            <v>6942.57433377757</v>
          </cell>
          <cell r="AC20">
            <v>6388.44408432592</v>
          </cell>
          <cell r="AD20">
            <v>5790.04837284764</v>
          </cell>
          <cell r="AE20">
            <v>5863.5150716311</v>
          </cell>
          <cell r="AF20">
            <v>7076.37834484601</v>
          </cell>
          <cell r="AG20">
            <v>6882.64886571977</v>
          </cell>
          <cell r="AH20">
            <v>7076.08661242924</v>
          </cell>
          <cell r="AI20">
            <v>6925.76009487368</v>
          </cell>
          <cell r="AJ20">
            <v>6125.16064029272</v>
          </cell>
          <cell r="AK20">
            <v>6505.49105464725</v>
          </cell>
          <cell r="AL20">
            <v>6542.09100839449</v>
          </cell>
          <cell r="AM20">
            <v>6815.22255914404</v>
          </cell>
          <cell r="AN20">
            <v>6966.9049224161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9142.79701675829</v>
          </cell>
          <cell r="B21">
            <v>7689.49366896943</v>
          </cell>
          <cell r="C21">
            <v>7876.33875940422</v>
          </cell>
          <cell r="D21">
            <v>8587.91511351552</v>
          </cell>
          <cell r="E21">
            <v>7471.75996748928</v>
          </cell>
          <cell r="F21">
            <v>7563.79390803282</v>
          </cell>
          <cell r="G21">
            <v>8278.66386068033</v>
          </cell>
          <cell r="H21">
            <v>8675.56445715772</v>
          </cell>
          <cell r="I21">
            <v>11721.5479633292</v>
          </cell>
          <cell r="J21">
            <v>7833.74778756813</v>
          </cell>
          <cell r="K21">
            <v>8119.9375718557</v>
          </cell>
          <cell r="L21">
            <v>9353.98293911474</v>
          </cell>
          <cell r="M21">
            <v>9446.92907601844</v>
          </cell>
          <cell r="N21">
            <v>7540.50082756443</v>
          </cell>
          <cell r="O21">
            <v>10507.4102738099</v>
          </cell>
        </row>
        <row r="21">
          <cell r="Z21">
            <v>6980.56209348302</v>
          </cell>
          <cell r="AA21">
            <v>5870.95917423283</v>
          </cell>
          <cell r="AB21">
            <v>6013.61614816016</v>
          </cell>
          <cell r="AC21">
            <v>6556.90754082956</v>
          </cell>
          <cell r="AD21">
            <v>5704.71862221794</v>
          </cell>
          <cell r="AE21">
            <v>5774.98690395869</v>
          </cell>
          <cell r="AF21">
            <v>6320.79297228487</v>
          </cell>
          <cell r="AG21">
            <v>6623.82816529775</v>
          </cell>
          <cell r="AH21">
            <v>8949.44875619372</v>
          </cell>
          <cell r="AI21">
            <v>5981.09777079942</v>
          </cell>
          <cell r="AJ21">
            <v>6199.60481586211</v>
          </cell>
          <cell r="AK21">
            <v>7141.80338994586</v>
          </cell>
          <cell r="AL21">
            <v>7212.76813725639</v>
          </cell>
          <cell r="AM21">
            <v>5757.20254384875</v>
          </cell>
          <cell r="AN21">
            <v>8022.44977369496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10400.8605394306</v>
          </cell>
          <cell r="B22">
            <v>7922.37691533165</v>
          </cell>
          <cell r="C22">
            <v>8631.34842822897</v>
          </cell>
          <cell r="D22">
            <v>8802.3237191277</v>
          </cell>
          <cell r="E22">
            <v>7373.03025648917</v>
          </cell>
          <cell r="F22">
            <v>8800.218944412</v>
          </cell>
          <cell r="G22">
            <v>8991.23815617098</v>
          </cell>
          <cell r="H22">
            <v>8557.88140780198</v>
          </cell>
          <cell r="I22">
            <v>8326.66052293251</v>
          </cell>
          <cell r="J22">
            <v>8810.25929155095</v>
          </cell>
          <cell r="K22">
            <v>8870.73761662739</v>
          </cell>
          <cell r="L22">
            <v>10717.6128059282</v>
          </cell>
          <cell r="M22">
            <v>9457.73509449181</v>
          </cell>
          <cell r="N22">
            <v>8944.26312456051</v>
          </cell>
          <cell r="O22">
            <v>10603.4834792323</v>
          </cell>
        </row>
        <row r="22">
          <cell r="Z22">
            <v>7941.09862529743</v>
          </cell>
          <cell r="AA22">
            <v>6048.76646436337</v>
          </cell>
          <cell r="AB22">
            <v>6590.06905034653</v>
          </cell>
          <cell r="AC22">
            <v>6720.60936884888</v>
          </cell>
          <cell r="AD22">
            <v>5629.3380929505</v>
          </cell>
          <cell r="AE22">
            <v>6719.00236493434</v>
          </cell>
          <cell r="AF22">
            <v>6864.84629718917</v>
          </cell>
          <cell r="AG22">
            <v>6533.97668638244</v>
          </cell>
          <cell r="AH22">
            <v>6357.43861590106</v>
          </cell>
          <cell r="AI22">
            <v>6726.66821013631</v>
          </cell>
          <cell r="AJ22">
            <v>6772.84365324548</v>
          </cell>
          <cell r="AK22">
            <v>8182.94024777742</v>
          </cell>
          <cell r="AL22">
            <v>7221.01857558488</v>
          </cell>
          <cell r="AM22">
            <v>6828.98067265445</v>
          </cell>
          <cell r="AN22">
            <v>8095.80205032774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A23">
            <v>9334.14713943806</v>
          </cell>
          <cell r="B23">
            <v>7852.64204953405</v>
          </cell>
          <cell r="C23">
            <v>8092.64017717434</v>
          </cell>
          <cell r="D23">
            <v>7424.24638093638</v>
          </cell>
          <cell r="E23">
            <v>7375.73530472536</v>
          </cell>
          <cell r="F23">
            <v>8099.09384757934</v>
          </cell>
          <cell r="G23">
            <v>9451.62495928094</v>
          </cell>
          <cell r="H23">
            <v>7243.65078096921</v>
          </cell>
          <cell r="I23">
            <v>8167.94361813283</v>
          </cell>
          <cell r="J23">
            <v>8222.97777427581</v>
          </cell>
          <cell r="K23">
            <v>9261.31508363272</v>
          </cell>
          <cell r="L23">
            <v>7872.00485730477</v>
          </cell>
          <cell r="M23">
            <v>8790.80811941658</v>
          </cell>
          <cell r="N23">
            <v>8585.02145227335</v>
          </cell>
          <cell r="O23">
            <v>7787.41084719352</v>
          </cell>
        </row>
        <row r="23">
          <cell r="Z23">
            <v>7126.65867754951</v>
          </cell>
          <cell r="AA23">
            <v>5995.52361538745</v>
          </cell>
          <cell r="AB23">
            <v>6178.76314583331</v>
          </cell>
          <cell r="AC23">
            <v>5668.44180883045</v>
          </cell>
          <cell r="AD23">
            <v>5631.40340809903</v>
          </cell>
          <cell r="AE23">
            <v>6183.69054900222</v>
          </cell>
          <cell r="AF23">
            <v>7216.35346291084</v>
          </cell>
          <cell r="AG23">
            <v>5530.55634587312</v>
          </cell>
          <cell r="AH23">
            <v>6236.25762421889</v>
          </cell>
          <cell r="AI23">
            <v>6278.27642257068</v>
          </cell>
          <cell r="AJ23">
            <v>7071.05111161391</v>
          </cell>
          <cell r="AK23">
            <v>6010.30719657162</v>
          </cell>
          <cell r="AL23">
            <v>6711.81716240703</v>
          </cell>
          <cell r="AM23">
            <v>6554.69821889651</v>
          </cell>
          <cell r="AN23">
            <v>5945.71933147564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>
            <v>9693.42721686666</v>
          </cell>
          <cell r="B24">
            <v>7702.28339207125</v>
          </cell>
          <cell r="C24">
            <v>8012.0432565949</v>
          </cell>
          <cell r="D24">
            <v>8296.89437558474</v>
          </cell>
          <cell r="E24">
            <v>7506.61957866349</v>
          </cell>
          <cell r="F24">
            <v>9360.98792923887</v>
          </cell>
          <cell r="G24">
            <v>7940.5891003785</v>
          </cell>
          <cell r="H24">
            <v>8708.41413085034</v>
          </cell>
          <cell r="I24">
            <v>8100.04811012887</v>
          </cell>
          <cell r="J24">
            <v>9309.80888976466</v>
          </cell>
          <cell r="K24">
            <v>9963.24073719781</v>
          </cell>
          <cell r="L24">
            <v>8719.97420141454</v>
          </cell>
          <cell r="M24">
            <v>9904.62755465943</v>
          </cell>
          <cell r="N24">
            <v>9960.42935662765</v>
          </cell>
          <cell r="O24">
            <v>10709.1641975695</v>
          </cell>
        </row>
        <row r="24">
          <cell r="Z24">
            <v>7400.97045378656</v>
          </cell>
          <cell r="AA24">
            <v>5880.72417897997</v>
          </cell>
          <cell r="AB24">
            <v>6117.22707458323</v>
          </cell>
          <cell r="AC24">
            <v>6334.71204333645</v>
          </cell>
          <cell r="AD24">
            <v>5731.33407478789</v>
          </cell>
          <cell r="AE24">
            <v>7147.15172792559</v>
          </cell>
          <cell r="AF24">
            <v>6062.67154049539</v>
          </cell>
          <cell r="AG24">
            <v>6648.90902256075</v>
          </cell>
          <cell r="AH24">
            <v>6184.41913227583</v>
          </cell>
          <cell r="AI24">
            <v>7108.07632657087</v>
          </cell>
          <cell r="AJ24">
            <v>7606.97415581348</v>
          </cell>
          <cell r="AK24">
            <v>6657.73518267681</v>
          </cell>
          <cell r="AL24">
            <v>7562.22275649269</v>
          </cell>
          <cell r="AM24">
            <v>7604.82765550264</v>
          </cell>
          <cell r="AN24">
            <v>8176.48970150109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10798.0283840526</v>
          </cell>
          <cell r="B25">
            <v>9374.77503060167</v>
          </cell>
          <cell r="C25">
            <v>7324.4139471716</v>
          </cell>
          <cell r="D25">
            <v>7864.01299971607</v>
          </cell>
          <cell r="E25">
            <v>7214.30610787731</v>
          </cell>
          <cell r="F25">
            <v>7209.95221748604</v>
          </cell>
          <cell r="G25">
            <v>7152.13635072624</v>
          </cell>
          <cell r="H25">
            <v>6296.75260022026</v>
          </cell>
          <cell r="I25">
            <v>10257.3895479281</v>
          </cell>
          <cell r="J25">
            <v>8069.05892780913</v>
          </cell>
          <cell r="K25">
            <v>10066.6132965701</v>
          </cell>
          <cell r="L25">
            <v>7764.0389702028</v>
          </cell>
          <cell r="M25">
            <v>10067.7357057911</v>
          </cell>
          <cell r="N25">
            <v>8842.97685583927</v>
          </cell>
          <cell r="O25">
            <v>9259.94689975221</v>
          </cell>
        </row>
        <row r="25">
          <cell r="Z25">
            <v>8244.33786333771</v>
          </cell>
          <cell r="AA25">
            <v>7157.67823496449</v>
          </cell>
          <cell r="AB25">
            <v>5592.2193463213</v>
          </cell>
          <cell r="AC25">
            <v>6004.20538133522</v>
          </cell>
          <cell r="AD25">
            <v>5508.15157058876</v>
          </cell>
          <cell r="AE25">
            <v>5504.82735785946</v>
          </cell>
          <cell r="AF25">
            <v>5460.68471232489</v>
          </cell>
          <cell r="AG25">
            <v>4807.59579727857</v>
          </cell>
          <cell r="AH25">
            <v>7831.55794940129</v>
          </cell>
          <cell r="AI25">
            <v>6160.75876761798</v>
          </cell>
          <cell r="AJ25">
            <v>7685.89951838443</v>
          </cell>
          <cell r="AK25">
            <v>5927.87480990572</v>
          </cell>
          <cell r="AL25">
            <v>7686.75648231433</v>
          </cell>
          <cell r="AM25">
            <v>6751.64820134071</v>
          </cell>
          <cell r="AN25">
            <v>7070.00649774841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>
            <v>8507.31358957454</v>
          </cell>
          <cell r="B26">
            <v>8175.00446655572</v>
          </cell>
          <cell r="C26">
            <v>8462.05726870027</v>
          </cell>
          <cell r="D26">
            <v>7385.0249289679</v>
          </cell>
          <cell r="E26">
            <v>7557.69771859607</v>
          </cell>
          <cell r="F26">
            <v>8378.07714803667</v>
          </cell>
          <cell r="G26">
            <v>8847.40928370494</v>
          </cell>
          <cell r="H26">
            <v>9047.92844440621</v>
          </cell>
          <cell r="I26">
            <v>7548.87649916816</v>
          </cell>
          <cell r="J26">
            <v>7809.19603719584</v>
          </cell>
          <cell r="K26">
            <v>9191.93657348752</v>
          </cell>
          <cell r="L26">
            <v>8430.52115849607</v>
          </cell>
          <cell r="M26">
            <v>9286.2201038334</v>
          </cell>
          <cell r="N26">
            <v>10301.4153406648</v>
          </cell>
          <cell r="O26">
            <v>8817.19512066712</v>
          </cell>
        </row>
        <row r="26">
          <cell r="Z26">
            <v>6495.36795489452</v>
          </cell>
          <cell r="AA26">
            <v>6241.64861023316</v>
          </cell>
          <cell r="AB26">
            <v>6460.81457288173</v>
          </cell>
          <cell r="AC26">
            <v>5638.49607336671</v>
          </cell>
          <cell r="AD26">
            <v>5770.33243893898</v>
          </cell>
          <cell r="AE26">
            <v>6396.69541483459</v>
          </cell>
          <cell r="AF26">
            <v>6755.03237774586</v>
          </cell>
          <cell r="AG26">
            <v>6908.12955901791</v>
          </cell>
          <cell r="AH26">
            <v>5763.59740262088</v>
          </cell>
          <cell r="AI26">
            <v>5962.35241118317</v>
          </cell>
          <cell r="AJ26">
            <v>7018.08034160401</v>
          </cell>
          <cell r="AK26">
            <v>6436.73662659638</v>
          </cell>
          <cell r="AL26">
            <v>7090.06619415722</v>
          </cell>
          <cell r="AM26">
            <v>7865.17181825893</v>
          </cell>
          <cell r="AN26">
            <v>6731.96374340983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9506.14255388257</v>
          </cell>
          <cell r="B27">
            <v>7423.62494371068</v>
          </cell>
          <cell r="C27">
            <v>6091.17742649207</v>
          </cell>
          <cell r="D27">
            <v>6915.89653834094</v>
          </cell>
          <cell r="E27">
            <v>8743.25825244183</v>
          </cell>
          <cell r="F27">
            <v>8448.35589921502</v>
          </cell>
          <cell r="G27">
            <v>8691.50312825038</v>
          </cell>
          <cell r="H27">
            <v>8131.920973092</v>
          </cell>
          <cell r="I27">
            <v>8903.77582511323</v>
          </cell>
          <cell r="J27">
            <v>9312.58887517501</v>
          </cell>
          <cell r="K27">
            <v>8522.076900576</v>
          </cell>
          <cell r="L27">
            <v>8042.91697845755</v>
          </cell>
          <cell r="M27">
            <v>8279.47163752855</v>
          </cell>
          <cell r="N27">
            <v>8692.99169487189</v>
          </cell>
          <cell r="O27">
            <v>9878.09693799241</v>
          </cell>
        </row>
        <row r="27">
          <cell r="Z27">
            <v>7257.97786445956</v>
          </cell>
          <cell r="AA27">
            <v>5667.96733902288</v>
          </cell>
          <cell r="AB27">
            <v>4650.6383298364</v>
          </cell>
          <cell r="AC27">
            <v>5280.31467060946</v>
          </cell>
          <cell r="AD27">
            <v>6675.51264877234</v>
          </cell>
          <cell r="AE27">
            <v>6450.35352247426</v>
          </cell>
          <cell r="AF27">
            <v>6635.99740443168</v>
          </cell>
          <cell r="AG27">
            <v>6208.75419063963</v>
          </cell>
          <cell r="AH27">
            <v>6798.06845757725</v>
          </cell>
          <cell r="AI27">
            <v>7110.19885655162</v>
          </cell>
          <cell r="AJ27">
            <v>6506.63980189738</v>
          </cell>
          <cell r="AK27">
            <v>6140.79928472025</v>
          </cell>
          <cell r="AL27">
            <v>6321.40971313959</v>
          </cell>
          <cell r="AM27">
            <v>6637.13393100146</v>
          </cell>
          <cell r="AN27">
            <v>7541.96652454496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>
            <v>9925.14994052936</v>
          </cell>
          <cell r="B28">
            <v>9268.54771157489</v>
          </cell>
          <cell r="C28">
            <v>7602.99333983311</v>
          </cell>
          <cell r="D28">
            <v>8836.24998028404</v>
          </cell>
          <cell r="E28">
            <v>8768.61876511624</v>
          </cell>
          <cell r="F28">
            <v>9445.05046746523</v>
          </cell>
          <cell r="G28">
            <v>8721.63603289381</v>
          </cell>
          <cell r="H28">
            <v>7940.50985336826</v>
          </cell>
          <cell r="I28">
            <v>8580.45838887254</v>
          </cell>
          <cell r="J28">
            <v>9517.39237695813</v>
          </cell>
          <cell r="K28">
            <v>8939.54857788355</v>
          </cell>
          <cell r="L28">
            <v>8377.62277890149</v>
          </cell>
          <cell r="M28">
            <v>8934.50236991347</v>
          </cell>
          <cell r="N28">
            <v>10444.544146432</v>
          </cell>
          <cell r="O28">
            <v>9569.59892467691</v>
          </cell>
        </row>
        <row r="28">
          <cell r="Z28">
            <v>7577.89168019393</v>
          </cell>
          <cell r="AA28">
            <v>7076.57325197827</v>
          </cell>
          <cell r="AB28">
            <v>5804.91582693594</v>
          </cell>
          <cell r="AC28">
            <v>6746.51220494679</v>
          </cell>
          <cell r="AD28">
            <v>6694.87550164131</v>
          </cell>
          <cell r="AE28">
            <v>7211.33381211157</v>
          </cell>
          <cell r="AF28">
            <v>6659.00399765855</v>
          </cell>
          <cell r="AG28">
            <v>6062.61103508608</v>
          </cell>
          <cell r="AH28">
            <v>6551.21430173774</v>
          </cell>
          <cell r="AI28">
            <v>7266.56714937704</v>
          </cell>
          <cell r="AJ28">
            <v>6825.3810974084</v>
          </cell>
          <cell r="AK28">
            <v>6396.3485021824</v>
          </cell>
          <cell r="AL28">
            <v>6821.52829743841</v>
          </cell>
          <cell r="AM28">
            <v>7974.45123397742</v>
          </cell>
          <cell r="AN28">
            <v>7306.42705738652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>
            <v>9685.0174647328</v>
          </cell>
          <cell r="B29">
            <v>7933.17828264361</v>
          </cell>
          <cell r="C29">
            <v>8648.43768457761</v>
          </cell>
          <cell r="D29">
            <v>8822.66355585121</v>
          </cell>
          <cell r="E29">
            <v>7912.31837757987</v>
          </cell>
          <cell r="F29">
            <v>7596.27501526522</v>
          </cell>
          <cell r="G29">
            <v>8166.10770503674</v>
          </cell>
          <cell r="H29">
            <v>7112.32645871377</v>
          </cell>
          <cell r="I29">
            <v>8259.34384872613</v>
          </cell>
          <cell r="J29">
            <v>8251.29726288639</v>
          </cell>
          <cell r="K29">
            <v>8339.41039931491</v>
          </cell>
          <cell r="L29">
            <v>10086.9070082175</v>
          </cell>
          <cell r="M29">
            <v>10097.6778834984</v>
          </cell>
          <cell r="N29">
            <v>8619.98249242012</v>
          </cell>
          <cell r="O29">
            <v>8726.71049913614</v>
          </cell>
        </row>
        <row r="29">
          <cell r="Z29">
            <v>7394.54957439335</v>
          </cell>
          <cell r="AA29">
            <v>6057.01335151153</v>
          </cell>
          <cell r="AB29">
            <v>6603.11676592574</v>
          </cell>
          <cell r="AC29">
            <v>6736.13891554662</v>
          </cell>
          <cell r="AD29">
            <v>6041.08673055574</v>
          </cell>
          <cell r="AE29">
            <v>5799.78635925506</v>
          </cell>
          <cell r="AF29">
            <v>6234.85589722637</v>
          </cell>
          <cell r="AG29">
            <v>5430.2897005338</v>
          </cell>
          <cell r="AH29">
            <v>6306.0420658778</v>
          </cell>
          <cell r="AI29">
            <v>6299.89846540281</v>
          </cell>
          <cell r="AJ29">
            <v>6367.17319751853</v>
          </cell>
          <cell r="AK29">
            <v>7701.39384840207</v>
          </cell>
          <cell r="AL29">
            <v>7709.61745476254</v>
          </cell>
          <cell r="AM29">
            <v>6581.39111289273</v>
          </cell>
          <cell r="AN29">
            <v>6662.87837293244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10318.8077770439</v>
          </cell>
          <cell r="B30">
            <v>8673.00658646076</v>
          </cell>
          <cell r="C30">
            <v>8002.71968339287</v>
          </cell>
          <cell r="D30">
            <v>7814.99419751952</v>
          </cell>
          <cell r="E30">
            <v>8948.00636044814</v>
          </cell>
          <cell r="F30">
            <v>8602.82213327278</v>
          </cell>
          <cell r="G30">
            <v>9036.92991171256</v>
          </cell>
          <cell r="H30">
            <v>8931.03626640614</v>
          </cell>
          <cell r="I30">
            <v>9186.63196686397</v>
          </cell>
          <cell r="J30">
            <v>10864.1115628478</v>
          </cell>
          <cell r="K30">
            <v>9282.98527937134</v>
          </cell>
          <cell r="L30">
            <v>8378.80868457063</v>
          </cell>
          <cell r="M30">
            <v>10582.9907927319</v>
          </cell>
          <cell r="N30">
            <v>10320.4823745629</v>
          </cell>
          <cell r="O30">
            <v>10296.8540313736</v>
          </cell>
        </row>
        <row r="30">
          <cell r="Z30">
            <v>7878.45101300411</v>
          </cell>
          <cell r="AA30">
            <v>6621.87522078914</v>
          </cell>
          <cell r="AB30">
            <v>6110.10848914919</v>
          </cell>
          <cell r="AC30">
            <v>5966.77932978294</v>
          </cell>
          <cell r="AD30">
            <v>6831.8386482276</v>
          </cell>
          <cell r="AE30">
            <v>6568.2891100423</v>
          </cell>
          <cell r="AF30">
            <v>6899.73213531219</v>
          </cell>
          <cell r="AG30">
            <v>6818.88191354615</v>
          </cell>
          <cell r="AH30">
            <v>7014.03025322851</v>
          </cell>
          <cell r="AI30">
            <v>8294.79263468052</v>
          </cell>
          <cell r="AJ30">
            <v>7087.59639274113</v>
          </cell>
          <cell r="AK30">
            <v>6397.25394590441</v>
          </cell>
          <cell r="AL30">
            <v>8080.15580221397</v>
          </cell>
          <cell r="AM30">
            <v>7879.72957490828</v>
          </cell>
          <cell r="AN30">
            <v>7861.68924036986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9720.56030664227</v>
          </cell>
          <cell r="B31">
            <v>7888.02800170825</v>
          </cell>
          <cell r="C31">
            <v>7932.90280146152</v>
          </cell>
          <cell r="D31">
            <v>9698.74776716109</v>
          </cell>
          <cell r="E31">
            <v>7190.27407541306</v>
          </cell>
          <cell r="F31">
            <v>9013.78279259713</v>
          </cell>
          <cell r="G31">
            <v>9067.13403518267</v>
          </cell>
          <cell r="H31">
            <v>8249.87901243796</v>
          </cell>
          <cell r="I31">
            <v>10166.8770714648</v>
          </cell>
          <cell r="J31">
            <v>9534.66235626819</v>
          </cell>
          <cell r="K31">
            <v>10217.746467844</v>
          </cell>
          <cell r="L31">
            <v>8887.05323570732</v>
          </cell>
          <cell r="M31">
            <v>10156.5890325918</v>
          </cell>
          <cell r="N31">
            <v>10011.8749090214</v>
          </cell>
          <cell r="O31">
            <v>8969.48295089588</v>
          </cell>
        </row>
        <row r="31">
          <cell r="Z31">
            <v>7421.6866763626</v>
          </cell>
          <cell r="AA31">
            <v>6022.54093141626</v>
          </cell>
          <cell r="AB31">
            <v>6056.80302052707</v>
          </cell>
          <cell r="AC31">
            <v>7405.03271521856</v>
          </cell>
          <cell r="AD31">
            <v>5489.80301767417</v>
          </cell>
          <cell r="AE31">
            <v>6882.05921727908</v>
          </cell>
          <cell r="AF31">
            <v>6922.79310439811</v>
          </cell>
          <cell r="AG31">
            <v>6298.81562551243</v>
          </cell>
          <cell r="AH31">
            <v>7762.45131157168</v>
          </cell>
          <cell r="AI31">
            <v>7279.75284766019</v>
          </cell>
          <cell r="AJ31">
            <v>7801.29029918479</v>
          </cell>
          <cell r="AK31">
            <v>6785.30069367548</v>
          </cell>
          <cell r="AL31">
            <v>7754.59635273996</v>
          </cell>
          <cell r="AM31">
            <v>7644.1065405375</v>
          </cell>
          <cell r="AN31">
            <v>6848.23611094081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9504.44885841064</v>
          </cell>
          <cell r="B32">
            <v>8713.36067521331</v>
          </cell>
          <cell r="C32">
            <v>8329.34435406828</v>
          </cell>
          <cell r="D32">
            <v>8074.92441295413</v>
          </cell>
          <cell r="E32">
            <v>7173.5526330727</v>
          </cell>
          <cell r="F32">
            <v>8193.87473796174</v>
          </cell>
          <cell r="G32">
            <v>8241.36893683924</v>
          </cell>
          <cell r="H32">
            <v>9882.83703244227</v>
          </cell>
          <cell r="I32">
            <v>9011.77170230995</v>
          </cell>
          <cell r="J32">
            <v>7839.46444815104</v>
          </cell>
          <cell r="K32">
            <v>8657.41935595446</v>
          </cell>
          <cell r="L32">
            <v>8431.70553391447</v>
          </cell>
          <cell r="M32">
            <v>10379.4051646521</v>
          </cell>
          <cell r="N32">
            <v>9617.80599906821</v>
          </cell>
          <cell r="O32">
            <v>9718.20947313357</v>
          </cell>
        </row>
        <row r="32">
          <cell r="Z32">
            <v>7256.68472119195</v>
          </cell>
          <cell r="AA32">
            <v>6652.68572896807</v>
          </cell>
          <cell r="AB32">
            <v>6359.48773170855</v>
          </cell>
          <cell r="AC32">
            <v>6165.23708898813</v>
          </cell>
          <cell r="AD32">
            <v>5477.03612956154</v>
          </cell>
          <cell r="AE32">
            <v>6256.05613793274</v>
          </cell>
          <cell r="AF32">
            <v>6292.31814875251</v>
          </cell>
          <cell r="AG32">
            <v>7545.58560561781</v>
          </cell>
          <cell r="AH32">
            <v>6880.52374180046</v>
          </cell>
          <cell r="AI32">
            <v>5985.46246402111</v>
          </cell>
          <cell r="AJ32">
            <v>6609.97430794865</v>
          </cell>
          <cell r="AK32">
            <v>6437.64090196583</v>
          </cell>
          <cell r="AL32">
            <v>7924.7173608325</v>
          </cell>
          <cell r="AM32">
            <v>7343.23335151257</v>
          </cell>
          <cell r="AN32">
            <v>7419.89180557537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9295.84659018022</v>
          </cell>
          <cell r="B33">
            <v>9153.99243496696</v>
          </cell>
          <cell r="C33">
            <v>7277.78091550759</v>
          </cell>
          <cell r="D33">
            <v>7649.62718410808</v>
          </cell>
          <cell r="E33">
            <v>8152.7525904478</v>
          </cell>
          <cell r="F33">
            <v>7483.41634560581</v>
          </cell>
          <cell r="G33">
            <v>6936.82008035744</v>
          </cell>
          <cell r="H33">
            <v>8675.17577199356</v>
          </cell>
          <cell r="I33">
            <v>8611.77766346959</v>
          </cell>
          <cell r="J33">
            <v>8651.36773496334</v>
          </cell>
          <cell r="K33">
            <v>10365.7535441747</v>
          </cell>
          <cell r="L33">
            <v>7084.47958713026</v>
          </cell>
          <cell r="M33">
            <v>8881.79167495499</v>
          </cell>
          <cell r="N33">
            <v>9337.69130491857</v>
          </cell>
          <cell r="O33">
            <v>8505.22156688357</v>
          </cell>
        </row>
        <row r="33">
          <cell r="Z33">
            <v>7097.41605498896</v>
          </cell>
          <cell r="AA33">
            <v>6989.10984006702</v>
          </cell>
          <cell r="AB33">
            <v>5556.61484011371</v>
          </cell>
          <cell r="AC33">
            <v>5840.52095357525</v>
          </cell>
          <cell r="AD33">
            <v>6224.65921381726</v>
          </cell>
          <cell r="AE33">
            <v>5713.61831353542</v>
          </cell>
          <cell r="AF33">
            <v>5296.28987863323</v>
          </cell>
          <cell r="AG33">
            <v>6623.53140262017</v>
          </cell>
          <cell r="AH33">
            <v>6575.12669316968</v>
          </cell>
          <cell r="AI33">
            <v>6605.35387111545</v>
          </cell>
          <cell r="AJ33">
            <v>7914.29429399152</v>
          </cell>
          <cell r="AK33">
            <v>5409.0285026923</v>
          </cell>
          <cell r="AL33">
            <v>6781.28347099483</v>
          </cell>
          <cell r="AM33">
            <v>7129.36466207055</v>
          </cell>
          <cell r="AN33">
            <v>6493.77068720187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9492.20836786484</v>
          </cell>
          <cell r="B34">
            <v>8638.28520688759</v>
          </cell>
          <cell r="C34">
            <v>9256.34746981555</v>
          </cell>
          <cell r="D34">
            <v>8138.56804765986</v>
          </cell>
          <cell r="E34">
            <v>8439.61079673617</v>
          </cell>
          <cell r="F34">
            <v>7660.00740016645</v>
          </cell>
          <cell r="G34">
            <v>7888.2816025074</v>
          </cell>
          <cell r="H34">
            <v>7728.86017690423</v>
          </cell>
          <cell r="I34">
            <v>8451.71616985191</v>
          </cell>
          <cell r="J34">
            <v>8420.5777813712</v>
          </cell>
          <cell r="K34">
            <v>8270.3949499445</v>
          </cell>
          <cell r="L34">
            <v>9020.36240515077</v>
          </cell>
          <cell r="M34">
            <v>10042.6828218449</v>
          </cell>
          <cell r="N34">
            <v>9377.04919338983</v>
          </cell>
          <cell r="O34">
            <v>11062.6783972817</v>
          </cell>
        </row>
        <row r="34">
          <cell r="Z34">
            <v>7247.33905769827</v>
          </cell>
          <cell r="AA34">
            <v>6595.3653085995</v>
          </cell>
          <cell r="AB34">
            <v>7067.25831859405</v>
          </cell>
          <cell r="AC34">
            <v>6213.82925866049</v>
          </cell>
          <cell r="AD34">
            <v>6443.67660175126</v>
          </cell>
          <cell r="AE34">
            <v>5848.44629005668</v>
          </cell>
          <cell r="AF34">
            <v>6022.73455664081</v>
          </cell>
          <cell r="AG34">
            <v>5901.01566050708</v>
          </cell>
          <cell r="AH34">
            <v>6452.91910254661</v>
          </cell>
          <cell r="AI34">
            <v>6429.14481838803</v>
          </cell>
          <cell r="AJ34">
            <v>6314.47962586242</v>
          </cell>
          <cell r="AK34">
            <v>6887.08277778224</v>
          </cell>
          <cell r="AL34">
            <v>7667.6285052099</v>
          </cell>
          <cell r="AM34">
            <v>7159.41456734991</v>
          </cell>
          <cell r="AN34">
            <v>8446.39920703819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>
            <v>9009.17827847929</v>
          </cell>
          <cell r="B35">
            <v>8655.81443374365</v>
          </cell>
          <cell r="C35">
            <v>8955.16612490744</v>
          </cell>
          <cell r="D35">
            <v>8163.32518873636</v>
          </cell>
          <cell r="E35">
            <v>8751.76894490686</v>
          </cell>
          <cell r="F35">
            <v>6534.9683551495</v>
          </cell>
          <cell r="G35">
            <v>7820.81390929052</v>
          </cell>
          <cell r="H35">
            <v>7961.28352827937</v>
          </cell>
          <cell r="I35">
            <v>8406.16729003224</v>
          </cell>
          <cell r="J35">
            <v>8646.73281667979</v>
          </cell>
          <cell r="K35">
            <v>8761.09757110441</v>
          </cell>
          <cell r="L35">
            <v>10064.6051080202</v>
          </cell>
          <cell r="M35">
            <v>9848.20330132675</v>
          </cell>
          <cell r="N35">
            <v>8846.10901708207</v>
          </cell>
          <cell r="O35">
            <v>10505.5515318412</v>
          </cell>
        </row>
        <row r="35">
          <cell r="Z35">
            <v>6878.54365233205</v>
          </cell>
          <cell r="AA35">
            <v>6608.74894342101</v>
          </cell>
          <cell r="AB35">
            <v>6837.30515703133</v>
          </cell>
          <cell r="AC35">
            <v>6232.73143490096</v>
          </cell>
          <cell r="AD35">
            <v>6682.01059651216</v>
          </cell>
          <cell r="AE35">
            <v>4989.47447903006</v>
          </cell>
          <cell r="AF35">
            <v>5971.22270299895</v>
          </cell>
          <cell r="AG35">
            <v>6078.47181897541</v>
          </cell>
          <cell r="AH35">
            <v>6418.14235060877</v>
          </cell>
          <cell r="AI35">
            <v>6601.81509246628</v>
          </cell>
          <cell r="AJ35">
            <v>6689.1330399285</v>
          </cell>
          <cell r="AK35">
            <v>7684.36625839389</v>
          </cell>
          <cell r="AL35">
            <v>7519.14261337617</v>
          </cell>
          <cell r="AM35">
            <v>6754.03961897823</v>
          </cell>
          <cell r="AN35">
            <v>8021.03061676686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A36">
            <v>9242.31144852287</v>
          </cell>
          <cell r="B36">
            <v>8109.16910677827</v>
          </cell>
          <cell r="C36">
            <v>8850.35246725127</v>
          </cell>
          <cell r="D36">
            <v>8374.13201582435</v>
          </cell>
          <cell r="E36">
            <v>7913.08563111175</v>
          </cell>
          <cell r="F36">
            <v>8326.91486082083</v>
          </cell>
          <cell r="G36">
            <v>8441.77803013607</v>
          </cell>
          <cell r="H36">
            <v>8801.68959284082</v>
          </cell>
          <cell r="I36">
            <v>9125.08506499557</v>
          </cell>
          <cell r="J36">
            <v>9337.82989902635</v>
          </cell>
          <cell r="K36">
            <v>8724.36691061869</v>
          </cell>
          <cell r="L36">
            <v>10119.6054388687</v>
          </cell>
          <cell r="M36">
            <v>9574.44605232296</v>
          </cell>
          <cell r="N36">
            <v>8520.92377371467</v>
          </cell>
          <cell r="O36">
            <v>9414.24177570768</v>
          </cell>
        </row>
        <row r="36">
          <cell r="Z36">
            <v>7056.54176019301</v>
          </cell>
          <cell r="AA36">
            <v>6191.38304970163</v>
          </cell>
          <cell r="AB36">
            <v>6757.27951015621</v>
          </cell>
          <cell r="AC36">
            <v>6393.68329060995</v>
          </cell>
          <cell r="AD36">
            <v>6041.67253169635</v>
          </cell>
          <cell r="AE36">
            <v>6357.63280389615</v>
          </cell>
          <cell r="AF36">
            <v>6445.33129312101</v>
          </cell>
          <cell r="AG36">
            <v>6720.12521089234</v>
          </cell>
          <cell r="AH36">
            <v>6967.03894746437</v>
          </cell>
          <cell r="AI36">
            <v>7129.47047922622</v>
          </cell>
          <cell r="AJ36">
            <v>6661.08903372501</v>
          </cell>
          <cell r="AK36">
            <v>7726.35923099797</v>
          </cell>
          <cell r="AL36">
            <v>7310.12785873279</v>
          </cell>
          <cell r="AM36">
            <v>6505.75938492624</v>
          </cell>
          <cell r="AN36">
            <v>7187.81125271992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>
            <v>9430.42582497836</v>
          </cell>
          <cell r="B37">
            <v>8393.23467810958</v>
          </cell>
          <cell r="C37">
            <v>6840.1656034784</v>
          </cell>
          <cell r="D37">
            <v>7528.09010448058</v>
          </cell>
          <cell r="E37">
            <v>8341.43988584323</v>
          </cell>
          <cell r="F37">
            <v>8491.19691880486</v>
          </cell>
          <cell r="G37">
            <v>9089.89470992796</v>
          </cell>
          <cell r="H37">
            <v>9031.12172723879</v>
          </cell>
          <cell r="I37">
            <v>9240.88132114363</v>
          </cell>
          <cell r="J37">
            <v>7848.01250129028</v>
          </cell>
          <cell r="K37">
            <v>8766.19042735507</v>
          </cell>
          <cell r="L37">
            <v>9520.77460657358</v>
          </cell>
          <cell r="M37">
            <v>8452.00213752773</v>
          </cell>
          <cell r="N37">
            <v>8987.60871261602</v>
          </cell>
          <cell r="O37">
            <v>9575.80107742342</v>
          </cell>
        </row>
        <row r="37">
          <cell r="Z37">
            <v>7200.16783907427</v>
          </cell>
          <cell r="AA37">
            <v>6408.26824967538</v>
          </cell>
          <cell r="AB37">
            <v>5222.49379891817</v>
          </cell>
          <cell r="AC37">
            <v>5747.72690713134</v>
          </cell>
          <cell r="AD37">
            <v>6368.72271860085</v>
          </cell>
          <cell r="AE37">
            <v>6483.06281229518</v>
          </cell>
          <cell r="AF37">
            <v>6940.17097060884</v>
          </cell>
          <cell r="AG37">
            <v>6895.29756323373</v>
          </cell>
          <cell r="AH37">
            <v>7055.44985221845</v>
          </cell>
          <cell r="AI37">
            <v>5991.98893678513</v>
          </cell>
          <cell r="AJ37">
            <v>6693.02145604731</v>
          </cell>
          <cell r="AK37">
            <v>7269.14949521735</v>
          </cell>
          <cell r="AL37">
            <v>6453.13744001097</v>
          </cell>
          <cell r="AM37">
            <v>6862.07520251718</v>
          </cell>
          <cell r="AN37">
            <v>7311.16242581709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9209.40636280742</v>
          </cell>
          <cell r="B38">
            <v>7066.40139599568</v>
          </cell>
          <cell r="C38">
            <v>8586.16729445257</v>
          </cell>
          <cell r="D38">
            <v>7011.8282219968</v>
          </cell>
          <cell r="E38">
            <v>7242.56796495049</v>
          </cell>
          <cell r="F38">
            <v>7361.4622655652</v>
          </cell>
          <cell r="G38">
            <v>8690.84711290962</v>
          </cell>
          <cell r="H38">
            <v>9709.70131930686</v>
          </cell>
          <cell r="I38">
            <v>10612.6307901339</v>
          </cell>
          <cell r="J38">
            <v>8621.1553399806</v>
          </cell>
          <cell r="K38">
            <v>8402.60263692984</v>
          </cell>
          <cell r="L38">
            <v>9152.6607287223</v>
          </cell>
          <cell r="M38">
            <v>8422.33752742826</v>
          </cell>
          <cell r="N38">
            <v>9047.65315967713</v>
          </cell>
          <cell r="O38">
            <v>10405.1520348534</v>
          </cell>
        </row>
        <row r="38">
          <cell r="Z38">
            <v>7031.41859562891</v>
          </cell>
          <cell r="AA38">
            <v>5395.22573144828</v>
          </cell>
          <cell r="AB38">
            <v>6555.57307398372</v>
          </cell>
          <cell r="AC38">
            <v>5353.55889480745</v>
          </cell>
          <cell r="AD38">
            <v>5529.72961151155</v>
          </cell>
          <cell r="AE38">
            <v>5620.50588560809</v>
          </cell>
          <cell r="AF38">
            <v>6635.49653409494</v>
          </cell>
          <cell r="AG38">
            <v>7413.39579609606</v>
          </cell>
          <cell r="AH38">
            <v>8102.78605879037</v>
          </cell>
          <cell r="AI38">
            <v>6582.28658669655</v>
          </cell>
          <cell r="AJ38">
            <v>6415.42072370648</v>
          </cell>
          <cell r="AK38">
            <v>6988.09307702239</v>
          </cell>
          <cell r="AL38">
            <v>6430.48839154158</v>
          </cell>
          <cell r="AM38">
            <v>6907.91937802613</v>
          </cell>
          <cell r="AN38">
            <v>7944.3751992187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9600.47901786344</v>
          </cell>
          <cell r="B39">
            <v>9673.99904366241</v>
          </cell>
          <cell r="C39">
            <v>7795.87041655896</v>
          </cell>
          <cell r="D39">
            <v>8689.80995471537</v>
          </cell>
          <cell r="E39">
            <v>8622.31700614046</v>
          </cell>
          <cell r="F39">
            <v>7033.76677544131</v>
          </cell>
          <cell r="G39">
            <v>8491.97544307493</v>
          </cell>
          <cell r="H39">
            <v>8690.98052275666</v>
          </cell>
          <cell r="I39">
            <v>8025.8995493913</v>
          </cell>
          <cell r="J39">
            <v>8062.52873926088</v>
          </cell>
          <cell r="K39">
            <v>9723.76104294369</v>
          </cell>
          <cell r="L39">
            <v>8757.28972575633</v>
          </cell>
          <cell r="M39">
            <v>8764.55919844694</v>
          </cell>
          <cell r="N39">
            <v>10082.0533184474</v>
          </cell>
          <cell r="O39">
            <v>11070.4307362891</v>
          </cell>
        </row>
        <row r="39">
          <cell r="Z39">
            <v>7330.0041320548</v>
          </cell>
          <cell r="AA39">
            <v>7386.13696583242</v>
          </cell>
          <cell r="AB39">
            <v>5952.17824652443</v>
          </cell>
          <cell r="AC39">
            <v>6634.704659665</v>
          </cell>
          <cell r="AD39">
            <v>6583.17352345626</v>
          </cell>
          <cell r="AE39">
            <v>5370.30906811654</v>
          </cell>
          <cell r="AF39">
            <v>6483.65721868948</v>
          </cell>
          <cell r="AG39">
            <v>6635.5983930468</v>
          </cell>
          <cell r="AH39">
            <v>6127.80640955846</v>
          </cell>
          <cell r="AI39">
            <v>6155.77294254064</v>
          </cell>
          <cell r="AJ39">
            <v>7424.13045133168</v>
          </cell>
          <cell r="AK39">
            <v>6686.22573477386</v>
          </cell>
          <cell r="AL39">
            <v>6691.77600625103</v>
          </cell>
          <cell r="AM39">
            <v>7697.68803684786</v>
          </cell>
          <cell r="AN39">
            <v>8452.31814887967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10024.0307135056</v>
          </cell>
          <cell r="B40">
            <v>7795.84424448076</v>
          </cell>
          <cell r="C40">
            <v>8624.29195664469</v>
          </cell>
          <cell r="D40">
            <v>8436.56009122714</v>
          </cell>
          <cell r="E40">
            <v>9102.84823126384</v>
          </cell>
          <cell r="F40">
            <v>8593.57896450982</v>
          </cell>
          <cell r="G40">
            <v>7628.10646394756</v>
          </cell>
          <cell r="H40">
            <v>8342.94224525652</v>
          </cell>
          <cell r="I40">
            <v>8709.19727700962</v>
          </cell>
          <cell r="J40">
            <v>9213.32023609529</v>
          </cell>
          <cell r="K40">
            <v>8925.22727479534</v>
          </cell>
          <cell r="L40">
            <v>10157.6387799097</v>
          </cell>
          <cell r="M40">
            <v>9902.05286619319</v>
          </cell>
          <cell r="N40">
            <v>9435.7439573302</v>
          </cell>
          <cell r="O40">
            <v>9594.82266256821</v>
          </cell>
        </row>
        <row r="40">
          <cell r="Z40">
            <v>7653.38754588436</v>
          </cell>
          <cell r="AA40">
            <v>5952.15826403804</v>
          </cell>
          <cell r="AB40">
            <v>6584.68140606605</v>
          </cell>
          <cell r="AC40">
            <v>6441.34737589228</v>
          </cell>
          <cell r="AD40">
            <v>6950.06103596286</v>
          </cell>
          <cell r="AE40">
            <v>6561.2319137191</v>
          </cell>
          <cell r="AF40">
            <v>5824.08979764982</v>
          </cell>
          <cell r="AG40">
            <v>6369.86977602234</v>
          </cell>
          <cell r="AH40">
            <v>6649.50695778595</v>
          </cell>
          <cell r="AI40">
            <v>7034.4068535397</v>
          </cell>
          <cell r="AJ40">
            <v>6814.44672521534</v>
          </cell>
          <cell r="AK40">
            <v>7755.39783901616</v>
          </cell>
          <cell r="AL40">
            <v>7560.25697154996</v>
          </cell>
          <cell r="AM40">
            <v>7204.22825439744</v>
          </cell>
          <cell r="AN40">
            <v>7325.68548216148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9516.69116064551</v>
          </cell>
          <cell r="B41">
            <v>8892.39376509991</v>
          </cell>
          <cell r="C41">
            <v>7873.69832136209</v>
          </cell>
          <cell r="D41">
            <v>7521.43278627406</v>
          </cell>
          <cell r="E41">
            <v>7284.061120961</v>
          </cell>
          <cell r="F41">
            <v>9240.6872998019</v>
          </cell>
          <cell r="G41">
            <v>8431.49741722891</v>
          </cell>
          <cell r="H41">
            <v>9368.66146996104</v>
          </cell>
          <cell r="I41">
            <v>8469.55947360692</v>
          </cell>
          <cell r="J41">
            <v>8579.27164734952</v>
          </cell>
          <cell r="K41">
            <v>9062.61458973923</v>
          </cell>
          <cell r="L41">
            <v>11094.5691611375</v>
          </cell>
          <cell r="M41">
            <v>9213.010855552</v>
          </cell>
          <cell r="N41">
            <v>10419.9082621159</v>
          </cell>
          <cell r="O41">
            <v>10343.3010080735</v>
          </cell>
        </row>
        <row r="41">
          <cell r="Z41">
            <v>7266.03176791749</v>
          </cell>
          <cell r="AA41">
            <v>6789.37820922884</v>
          </cell>
          <cell r="AB41">
            <v>6011.60016315324</v>
          </cell>
          <cell r="AC41">
            <v>5742.64401805139</v>
          </cell>
          <cell r="AD41">
            <v>5561.40980209821</v>
          </cell>
          <cell r="AE41">
            <v>7055.30171614795</v>
          </cell>
          <cell r="AF41">
            <v>6437.48200404394</v>
          </cell>
          <cell r="AG41">
            <v>7153.01050696113</v>
          </cell>
          <cell r="AH41">
            <v>6466.54253633678</v>
          </cell>
          <cell r="AI41">
            <v>6550.30821983795</v>
          </cell>
          <cell r="AJ41">
            <v>6919.34248972426</v>
          </cell>
          <cell r="AK41">
            <v>8470.74793280511</v>
          </cell>
          <cell r="AL41">
            <v>7034.17064025737</v>
          </cell>
          <cell r="AM41">
            <v>7955.64163775852</v>
          </cell>
          <cell r="AN41">
            <v>7897.15169286811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9240.42726413156</v>
          </cell>
          <cell r="B42">
            <v>8272.86055107116</v>
          </cell>
          <cell r="C42">
            <v>9540.50724498004</v>
          </cell>
          <cell r="D42">
            <v>8665.28822327724</v>
          </cell>
          <cell r="E42">
            <v>7327.08378088814</v>
          </cell>
          <cell r="F42">
            <v>7844.06317875703</v>
          </cell>
          <cell r="G42">
            <v>7594.93870101768</v>
          </cell>
          <cell r="H42">
            <v>8449.40412722373</v>
          </cell>
          <cell r="I42">
            <v>9048.75157116338</v>
          </cell>
          <cell r="J42">
            <v>8723.01743252268</v>
          </cell>
          <cell r="K42">
            <v>9996.49367531863</v>
          </cell>
          <cell r="L42">
            <v>8155.27165968657</v>
          </cell>
          <cell r="M42">
            <v>7900.17138494008</v>
          </cell>
          <cell r="N42">
            <v>8448.22513691256</v>
          </cell>
          <cell r="O42">
            <v>9376.83602466896</v>
          </cell>
        </row>
        <row r="42">
          <cell r="Z42">
            <v>7055.1031778735</v>
          </cell>
          <cell r="AA42">
            <v>6316.36212218503</v>
          </cell>
          <cell r="AB42">
            <v>7284.21544357124</v>
          </cell>
          <cell r="AC42">
            <v>6615.98221962506</v>
          </cell>
          <cell r="AD42">
            <v>5594.25777504322</v>
          </cell>
          <cell r="AE42">
            <v>5988.9736132337</v>
          </cell>
          <cell r="AF42">
            <v>5798.7660779818</v>
          </cell>
          <cell r="AG42">
            <v>6451.15384875183</v>
          </cell>
          <cell r="AH42">
            <v>6908.75801958952</v>
          </cell>
          <cell r="AI42">
            <v>6660.0587018008</v>
          </cell>
          <cell r="AJ42">
            <v>7632.36290708047</v>
          </cell>
          <cell r="AK42">
            <v>6226.58253325733</v>
          </cell>
          <cell r="AL42">
            <v>6031.81245308729</v>
          </cell>
          <cell r="AM42">
            <v>6450.25368493328</v>
          </cell>
          <cell r="AN42">
            <v>7159.25181217885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A43">
            <v>9089.1026950097</v>
          </cell>
          <cell r="B43">
            <v>10689.846971975</v>
          </cell>
          <cell r="C43">
            <v>7319.2428965553</v>
          </cell>
          <cell r="D43">
            <v>8827.68180990651</v>
          </cell>
          <cell r="E43">
            <v>7342.30999146088</v>
          </cell>
          <cell r="F43">
            <v>8675.96869718125</v>
          </cell>
          <cell r="G43">
            <v>8659.52054231162</v>
          </cell>
          <cell r="H43">
            <v>8856.96737153775</v>
          </cell>
          <cell r="I43">
            <v>8225.13217341292</v>
          </cell>
          <cell r="J43">
            <v>8242.11415552992</v>
          </cell>
          <cell r="K43">
            <v>9086.68402903133</v>
          </cell>
          <cell r="L43">
            <v>7039.02786717209</v>
          </cell>
          <cell r="M43">
            <v>8439.42021787475</v>
          </cell>
          <cell r="N43">
            <v>8981.19824892723</v>
          </cell>
          <cell r="O43">
            <v>8904.43571153765</v>
          </cell>
        </row>
        <row r="43">
          <cell r="Z43">
            <v>6939.56626405069</v>
          </cell>
          <cell r="AA43">
            <v>8161.74092249082</v>
          </cell>
          <cell r="AB43">
            <v>5588.27122849156</v>
          </cell>
          <cell r="AC43">
            <v>6739.97037259086</v>
          </cell>
          <cell r="AD43">
            <v>5605.88304772035</v>
          </cell>
          <cell r="AE43">
            <v>6624.13680417267</v>
          </cell>
          <cell r="AF43">
            <v>6611.57857213709</v>
          </cell>
          <cell r="AG43">
            <v>6762.33001603856</v>
          </cell>
          <cell r="AH43">
            <v>6279.92131492945</v>
          </cell>
          <cell r="AI43">
            <v>6292.88712620371</v>
          </cell>
          <cell r="AJ43">
            <v>6937.71960290153</v>
          </cell>
          <cell r="AK43">
            <v>5374.32593269736</v>
          </cell>
          <cell r="AL43">
            <v>6443.53109402824</v>
          </cell>
          <cell r="AM43">
            <v>6857.18078784893</v>
          </cell>
          <cell r="AN43">
            <v>6798.57228350184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9023.95098559767</v>
          </cell>
          <cell r="B44">
            <v>7680.04178896638</v>
          </cell>
          <cell r="C44">
            <v>7467.21871334186</v>
          </cell>
          <cell r="D44">
            <v>7460.14493760011</v>
          </cell>
          <cell r="E44">
            <v>8689.93489582244</v>
          </cell>
          <cell r="F44">
            <v>7837.41345318007</v>
          </cell>
          <cell r="G44">
            <v>7932.54125471067</v>
          </cell>
          <cell r="H44">
            <v>6492.47305739839</v>
          </cell>
          <cell r="I44">
            <v>8785.17511042377</v>
          </cell>
          <cell r="J44">
            <v>8630.34873553214</v>
          </cell>
          <cell r="K44">
            <v>8218.21224228742</v>
          </cell>
          <cell r="L44">
            <v>8887.55824425887</v>
          </cell>
          <cell r="M44">
            <v>8486.7763762308</v>
          </cell>
          <cell r="N44">
            <v>9518.26237377227</v>
          </cell>
          <cell r="O44">
            <v>8607.85827459089</v>
          </cell>
        </row>
        <row r="44">
          <cell r="Z44">
            <v>6889.82267330776</v>
          </cell>
          <cell r="AA44">
            <v>5863.74262604299</v>
          </cell>
          <cell r="AB44">
            <v>5701.25135651136</v>
          </cell>
          <cell r="AC44">
            <v>5695.85050043744</v>
          </cell>
          <cell r="AD44">
            <v>6634.80005270001</v>
          </cell>
          <cell r="AE44">
            <v>5983.8965211568</v>
          </cell>
          <cell r="AF44">
            <v>6056.52697813661</v>
          </cell>
          <cell r="AG44">
            <v>4957.0291492159</v>
          </cell>
          <cell r="AH44">
            <v>6707.51633750899</v>
          </cell>
          <cell r="AI44">
            <v>6589.30578097373</v>
          </cell>
          <cell r="AJ44">
            <v>6274.63791983542</v>
          </cell>
          <cell r="AK44">
            <v>6785.68626972462</v>
          </cell>
          <cell r="AL44">
            <v>6479.68771035772</v>
          </cell>
          <cell r="AM44">
            <v>7267.23139542462</v>
          </cell>
          <cell r="AN44">
            <v>6572.13422408324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8607.01394301426</v>
          </cell>
          <cell r="B45">
            <v>8752.52778861644</v>
          </cell>
          <cell r="C45">
            <v>8011.79460759086</v>
          </cell>
          <cell r="D45">
            <v>8272.61886166882</v>
          </cell>
          <cell r="E45">
            <v>8179.81495306995</v>
          </cell>
          <cell r="F45">
            <v>9766.15658574972</v>
          </cell>
          <cell r="G45">
            <v>8471.77301311845</v>
          </cell>
          <cell r="H45">
            <v>8673.05338500145</v>
          </cell>
          <cell r="I45">
            <v>9554.10230817118</v>
          </cell>
          <cell r="J45">
            <v>7858.78866364076</v>
          </cell>
          <cell r="K45">
            <v>9091.02643520754</v>
          </cell>
          <cell r="L45">
            <v>6971.26565012664</v>
          </cell>
          <cell r="M45">
            <v>9350.40918851582</v>
          </cell>
          <cell r="N45">
            <v>10136.9432123164</v>
          </cell>
          <cell r="O45">
            <v>8657.47557218962</v>
          </cell>
        </row>
        <row r="45">
          <cell r="Z45">
            <v>6571.48957354716</v>
          </cell>
          <cell r="AA45">
            <v>6682.58997671981</v>
          </cell>
          <cell r="AB45">
            <v>6117.03723007405</v>
          </cell>
          <cell r="AC45">
            <v>6316.17759135959</v>
          </cell>
          <cell r="AD45">
            <v>6245.32143592872</v>
          </cell>
          <cell r="AE45">
            <v>7456.49961784625</v>
          </cell>
          <cell r="AF45">
            <v>6468.23258260798</v>
          </cell>
          <cell r="AG45">
            <v>6621.91095166215</v>
          </cell>
          <cell r="AH45">
            <v>7294.59532869793</v>
          </cell>
          <cell r="AI45">
            <v>6000.21657984438</v>
          </cell>
          <cell r="AJ45">
            <v>6941.0350473867</v>
          </cell>
          <cell r="AK45">
            <v>5322.58920893428</v>
          </cell>
          <cell r="AL45">
            <v>7139.07481706858</v>
          </cell>
          <cell r="AM45">
            <v>7739.59669037638</v>
          </cell>
          <cell r="AN45">
            <v>6610.01722926907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9009.27522709332</v>
          </cell>
          <cell r="B46">
            <v>9164.41916534375</v>
          </cell>
          <cell r="C46">
            <v>7831.72825375111</v>
          </cell>
          <cell r="D46">
            <v>7948.84554089097</v>
          </cell>
          <cell r="E46">
            <v>9243.34125903012</v>
          </cell>
          <cell r="F46">
            <v>9736.47071196093</v>
          </cell>
          <cell r="G46">
            <v>6591.54386343899</v>
          </cell>
          <cell r="H46">
            <v>7612.20647753198</v>
          </cell>
          <cell r="I46">
            <v>8084.977976115</v>
          </cell>
          <cell r="J46">
            <v>7738.29938882155</v>
          </cell>
          <cell r="K46">
            <v>7941.36167360069</v>
          </cell>
          <cell r="L46">
            <v>8467.74323203564</v>
          </cell>
          <cell r="M46">
            <v>8254.02532390368</v>
          </cell>
          <cell r="N46">
            <v>9273.10061727146</v>
          </cell>
          <cell r="O46">
            <v>9550.22133896757</v>
          </cell>
        </row>
        <row r="46">
          <cell r="Z46">
            <v>6878.61767298666</v>
          </cell>
          <cell r="AA46">
            <v>6997.07069041661</v>
          </cell>
          <cell r="AB46">
            <v>5979.55584865198</v>
          </cell>
          <cell r="AC46">
            <v>6068.97536585242</v>
          </cell>
          <cell r="AD46">
            <v>7057.32802463453</v>
          </cell>
          <cell r="AE46">
            <v>7433.83433446501</v>
          </cell>
          <cell r="AF46">
            <v>5032.67010591113</v>
          </cell>
          <cell r="AG46">
            <v>5811.95009442157</v>
          </cell>
          <cell r="AH46">
            <v>6172.9130246757</v>
          </cell>
          <cell r="AI46">
            <v>5908.22253656281</v>
          </cell>
          <cell r="AJ46">
            <v>6063.26140324082</v>
          </cell>
          <cell r="AK46">
            <v>6465.15582863214</v>
          </cell>
          <cell r="AL46">
            <v>6301.98135090176</v>
          </cell>
          <cell r="AM46">
            <v>7080.04941368923</v>
          </cell>
          <cell r="AN46">
            <v>7291.63219318709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9164.56287644284</v>
          </cell>
          <cell r="B47">
            <v>8773.74739080896</v>
          </cell>
          <cell r="C47">
            <v>9522.00384294545</v>
          </cell>
          <cell r="D47">
            <v>8028.85045665188</v>
          </cell>
          <cell r="E47">
            <v>7910.81898971091</v>
          </cell>
          <cell r="F47">
            <v>10325.9120413826</v>
          </cell>
          <cell r="G47">
            <v>7772.54447616859</v>
          </cell>
          <cell r="H47">
            <v>7769.38819404733</v>
          </cell>
          <cell r="I47">
            <v>8447.06357868831</v>
          </cell>
          <cell r="J47">
            <v>9693.34939398962</v>
          </cell>
          <cell r="K47">
            <v>8641.72492373519</v>
          </cell>
          <cell r="L47">
            <v>7754.4867563784</v>
          </cell>
          <cell r="M47">
            <v>8913.48976021587</v>
          </cell>
          <cell r="N47">
            <v>9320.54622752326</v>
          </cell>
          <cell r="O47">
            <v>10876.6321664819</v>
          </cell>
        </row>
        <row r="47">
          <cell r="Z47">
            <v>6997.18041441561</v>
          </cell>
          <cell r="AA47">
            <v>6698.7912278722</v>
          </cell>
          <cell r="AB47">
            <v>7270.08802210422</v>
          </cell>
          <cell r="AC47">
            <v>6130.05943905553</v>
          </cell>
          <cell r="AD47">
            <v>6039.94194192024</v>
          </cell>
          <cell r="AE47">
            <v>7883.8751472438</v>
          </cell>
          <cell r="AF47">
            <v>5934.36879773262</v>
          </cell>
          <cell r="AG47">
            <v>5931.95896370791</v>
          </cell>
          <cell r="AH47">
            <v>6449.36683058284</v>
          </cell>
          <cell r="AI47">
            <v>7400.91103570865</v>
          </cell>
          <cell r="AJ47">
            <v>6597.99154617151</v>
          </cell>
          <cell r="AK47">
            <v>5920.58165644194</v>
          </cell>
          <cell r="AL47">
            <v>6805.48508588385</v>
          </cell>
          <cell r="AM47">
            <v>7116.27432689892</v>
          </cell>
          <cell r="AN47">
            <v>8304.3521656376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10329.1480970131</v>
          </cell>
          <cell r="B48">
            <v>9669.94533788511</v>
          </cell>
          <cell r="C48">
            <v>7481.73407675858</v>
          </cell>
          <cell r="D48">
            <v>7893.91081165091</v>
          </cell>
          <cell r="E48">
            <v>7248.6979375988</v>
          </cell>
          <cell r="F48">
            <v>8475.32611740192</v>
          </cell>
          <cell r="G48">
            <v>6842.10564043705</v>
          </cell>
          <cell r="H48">
            <v>7449.74971603808</v>
          </cell>
          <cell r="I48">
            <v>7910.99396844237</v>
          </cell>
          <cell r="J48">
            <v>7328.58706094162</v>
          </cell>
          <cell r="K48">
            <v>9049.27215523601</v>
          </cell>
          <cell r="L48">
            <v>8586.36050336594</v>
          </cell>
          <cell r="M48">
            <v>9636.65674317055</v>
          </cell>
          <cell r="N48">
            <v>8548.7232148401</v>
          </cell>
          <cell r="O48">
            <v>10494.3854223141</v>
          </cell>
        </row>
        <row r="48">
          <cell r="Z48">
            <v>7886.34588866192</v>
          </cell>
          <cell r="AA48">
            <v>7383.04194525663</v>
          </cell>
          <cell r="AB48">
            <v>5712.33389454148</v>
          </cell>
          <cell r="AC48">
            <v>6027.03248033872</v>
          </cell>
          <cell r="AD48">
            <v>5534.40987014843</v>
          </cell>
          <cell r="AE48">
            <v>6470.94539194083</v>
          </cell>
          <cell r="AF48">
            <v>5223.97502489625</v>
          </cell>
          <cell r="AG48">
            <v>5687.91370719394</v>
          </cell>
          <cell r="AH48">
            <v>6040.07553888162</v>
          </cell>
          <cell r="AI48">
            <v>5595.40553537717</v>
          </cell>
          <cell r="AJ48">
            <v>6909.15548761131</v>
          </cell>
          <cell r="AK48">
            <v>6555.72058976191</v>
          </cell>
          <cell r="AL48">
            <v>7357.62597003769</v>
          </cell>
          <cell r="AM48">
            <v>6526.98436942328</v>
          </cell>
          <cell r="AN48">
            <v>8012.50524747854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>
            <v>9015.81492728009</v>
          </cell>
          <cell r="B49">
            <v>7896.16831676211</v>
          </cell>
          <cell r="C49">
            <v>8154.40350210234</v>
          </cell>
          <cell r="D49">
            <v>8148.92236009321</v>
          </cell>
          <cell r="E49">
            <v>8690.25656739785</v>
          </cell>
          <cell r="F49">
            <v>9377.06911280454</v>
          </cell>
          <cell r="G49">
            <v>9003.54459659639</v>
          </cell>
          <cell r="H49">
            <v>8120.816339989</v>
          </cell>
          <cell r="I49">
            <v>8761.47697255716</v>
          </cell>
          <cell r="J49">
            <v>8768.29744010064</v>
          </cell>
          <cell r="K49">
            <v>8735.24921538545</v>
          </cell>
          <cell r="L49">
            <v>8332.87086204476</v>
          </cell>
          <cell r="M49">
            <v>10738.067980962</v>
          </cell>
          <cell r="N49">
            <v>9070.51180792184</v>
          </cell>
          <cell r="O49">
            <v>10224.8519677171</v>
          </cell>
        </row>
        <row r="49">
          <cell r="Z49">
            <v>6883.61076023805</v>
          </cell>
          <cell r="AA49">
            <v>6028.75609452114</v>
          </cell>
          <cell r="AB49">
            <v>6225.91969146914</v>
          </cell>
          <cell r="AC49">
            <v>6221.7348176206</v>
          </cell>
          <cell r="AD49">
            <v>6635.04565023452</v>
          </cell>
          <cell r="AE49">
            <v>7159.42977590271</v>
          </cell>
          <cell r="AF49">
            <v>6874.24231367973</v>
          </cell>
          <cell r="AG49">
            <v>6200.27575884697</v>
          </cell>
          <cell r="AH49">
            <v>6689.42271445528</v>
          </cell>
          <cell r="AI49">
            <v>6694.6301687066</v>
          </cell>
          <cell r="AJ49">
            <v>6669.39771694365</v>
          </cell>
          <cell r="AK49">
            <v>6362.18023465462</v>
          </cell>
          <cell r="AL49">
            <v>8198.55785573641</v>
          </cell>
          <cell r="AM49">
            <v>6925.37204739556</v>
          </cell>
          <cell r="AN49">
            <v>7806.7153767599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8196.77125170948</v>
          </cell>
          <cell r="B50">
            <v>8894.15510982071</v>
          </cell>
          <cell r="C50">
            <v>8484.71378726452</v>
          </cell>
          <cell r="D50">
            <v>7006.92007267546</v>
          </cell>
          <cell r="E50">
            <v>7802.60347963614</v>
          </cell>
          <cell r="F50">
            <v>8750.08944351391</v>
          </cell>
          <cell r="G50">
            <v>8026.60007048278</v>
          </cell>
          <cell r="H50">
            <v>7796.16745839843</v>
          </cell>
          <cell r="I50">
            <v>9199.43611235819</v>
          </cell>
          <cell r="J50">
            <v>8927.78792543854</v>
          </cell>
          <cell r="K50">
            <v>7754.50509832018</v>
          </cell>
          <cell r="L50">
            <v>10127.1357505886</v>
          </cell>
          <cell r="M50">
            <v>9501.86455656061</v>
          </cell>
          <cell r="N50">
            <v>9770.45518411779</v>
          </cell>
          <cell r="O50">
            <v>9674.60896241844</v>
          </cell>
        </row>
        <row r="50">
          <cell r="Z50">
            <v>6258.2676377652</v>
          </cell>
          <cell r="AA50">
            <v>6790.72300296855</v>
          </cell>
          <cell r="AB50">
            <v>6478.11291543161</v>
          </cell>
          <cell r="AC50">
            <v>5349.811503168</v>
          </cell>
          <cell r="AD50">
            <v>5957.31896711611</v>
          </cell>
          <cell r="AE50">
            <v>6680.72829048064</v>
          </cell>
          <cell r="AF50">
            <v>6128.34126021388</v>
          </cell>
          <cell r="AG50">
            <v>5952.40503915703</v>
          </cell>
          <cell r="AH50">
            <v>7023.80626952992</v>
          </cell>
          <cell r="AI50">
            <v>6816.40179222403</v>
          </cell>
          <cell r="AJ50">
            <v>5920.59566058785</v>
          </cell>
          <cell r="AK50">
            <v>7732.10865411741</v>
          </cell>
          <cell r="AL50">
            <v>7254.71159639225</v>
          </cell>
          <cell r="AM50">
            <v>7459.78161489467</v>
          </cell>
          <cell r="AN50">
            <v>7386.60264124233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A51">
            <v>10119.9609666693</v>
          </cell>
          <cell r="B51">
            <v>9765.64280381178</v>
          </cell>
          <cell r="C51">
            <v>7383.26911552595</v>
          </cell>
          <cell r="D51">
            <v>8265.97085643891</v>
          </cell>
          <cell r="E51">
            <v>7816.55059107574</v>
          </cell>
          <cell r="F51">
            <v>8393.0714034628</v>
          </cell>
          <cell r="G51">
            <v>9067.93018147999</v>
          </cell>
          <cell r="H51">
            <v>7015.0817713273</v>
          </cell>
          <cell r="I51">
            <v>7685.6459090455</v>
          </cell>
          <cell r="J51">
            <v>8727.38393898942</v>
          </cell>
          <cell r="K51">
            <v>8423.87594628388</v>
          </cell>
          <cell r="L51">
            <v>9116.31412029497</v>
          </cell>
          <cell r="M51">
            <v>9521.89475716976</v>
          </cell>
          <cell r="N51">
            <v>9841.05316410501</v>
          </cell>
          <cell r="O51">
            <v>9444.58175882547</v>
          </cell>
        </row>
        <row r="51">
          <cell r="Z51">
            <v>7726.63067789588</v>
          </cell>
          <cell r="AA51">
            <v>7456.10734328151</v>
          </cell>
          <cell r="AB51">
            <v>5637.15550278052</v>
          </cell>
          <cell r="AC51">
            <v>6311.10181277453</v>
          </cell>
          <cell r="AD51">
            <v>5967.96764248869</v>
          </cell>
          <cell r="AE51">
            <v>6408.14358882946</v>
          </cell>
          <cell r="AF51">
            <v>6923.4009652807</v>
          </cell>
          <cell r="AG51">
            <v>5356.04299273548</v>
          </cell>
          <cell r="AH51">
            <v>5868.02139413987</v>
          </cell>
          <cell r="AI51">
            <v>6663.39254695418</v>
          </cell>
          <cell r="AJ51">
            <v>6431.66298049153</v>
          </cell>
          <cell r="AK51">
            <v>6960.34229610169</v>
          </cell>
          <cell r="AL51">
            <v>7270.00473467814</v>
          </cell>
          <cell r="AM51">
            <v>7513.68345500683</v>
          </cell>
          <cell r="AN51">
            <v>7210.97595119028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>
            <v>8509.25580389704</v>
          </cell>
          <cell r="B52">
            <v>7725.87494303198</v>
          </cell>
          <cell r="C52">
            <v>8279.09618499997</v>
          </cell>
          <cell r="D52">
            <v>9368.69609292801</v>
          </cell>
          <cell r="E52">
            <v>7633.22337226402</v>
          </cell>
          <cell r="F52">
            <v>7299.51280961017</v>
          </cell>
          <cell r="G52">
            <v>7027.01029284354</v>
          </cell>
          <cell r="H52">
            <v>8492.35764610259</v>
          </cell>
          <cell r="I52">
            <v>8093.21063108166</v>
          </cell>
          <cell r="J52">
            <v>7976.01257731916</v>
          </cell>
          <cell r="K52">
            <v>9678.87901551678</v>
          </cell>
          <cell r="L52">
            <v>10690.0763528062</v>
          </cell>
          <cell r="M52">
            <v>8844.94007227795</v>
          </cell>
          <cell r="N52">
            <v>9302.0049528459</v>
          </cell>
          <cell r="O52">
            <v>9368.62636342249</v>
          </cell>
        </row>
        <row r="52">
          <cell r="Z52">
            <v>6496.85084329861</v>
          </cell>
          <cell r="AA52">
            <v>5898.73642250469</v>
          </cell>
          <cell r="AB52">
            <v>6321.12305363222</v>
          </cell>
          <cell r="AC52">
            <v>7153.03694173491</v>
          </cell>
          <cell r="AD52">
            <v>5827.99657761706</v>
          </cell>
          <cell r="AE52">
            <v>5573.20722818861</v>
          </cell>
          <cell r="AF52">
            <v>5365.15046662721</v>
          </cell>
          <cell r="AG52">
            <v>6483.94903222991</v>
          </cell>
          <cell r="AH52">
            <v>6179.19868967337</v>
          </cell>
          <cell r="AI52">
            <v>6089.71750683349</v>
          </cell>
          <cell r="AJ52">
            <v>7389.86284386312</v>
          </cell>
          <cell r="AK52">
            <v>8161.91605567291</v>
          </cell>
          <cell r="AL52">
            <v>6753.1471249445</v>
          </cell>
          <cell r="AM52">
            <v>7102.11798951766</v>
          </cell>
          <cell r="AN52">
            <v>7152.98370297853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9463.7118315951</v>
          </cell>
          <cell r="B53">
            <v>7803.90857932019</v>
          </cell>
          <cell r="C53">
            <v>7224.9818662553</v>
          </cell>
          <cell r="D53">
            <v>6943.88212499259</v>
          </cell>
          <cell r="E53">
            <v>8184.9758257718</v>
          </cell>
          <cell r="F53">
            <v>9044.63678231379</v>
          </cell>
          <cell r="G53">
            <v>8269.0096057188</v>
          </cell>
          <cell r="H53">
            <v>6962.94691869512</v>
          </cell>
          <cell r="I53">
            <v>7829.11483308175</v>
          </cell>
          <cell r="J53">
            <v>8572.51391988148</v>
          </cell>
          <cell r="K53">
            <v>8951.10828631503</v>
          </cell>
          <cell r="L53">
            <v>8653.05850149295</v>
          </cell>
          <cell r="M53">
            <v>10441.4254727071</v>
          </cell>
          <cell r="N53">
            <v>8599.41082772915</v>
          </cell>
          <cell r="O53">
            <v>10489.1077343518</v>
          </cell>
        </row>
        <row r="53">
          <cell r="Z53">
            <v>7225.58183827018</v>
          </cell>
          <cell r="AA53">
            <v>5958.31541594528</v>
          </cell>
          <cell r="AB53">
            <v>5516.30255481339</v>
          </cell>
          <cell r="AC53">
            <v>5301.68177796034</v>
          </cell>
          <cell r="AD53">
            <v>6249.26178288008</v>
          </cell>
          <cell r="AE53">
            <v>6905.61636184371</v>
          </cell>
          <cell r="AF53">
            <v>6313.42191000473</v>
          </cell>
          <cell r="AG53">
            <v>5316.2378242114</v>
          </cell>
          <cell r="AH53">
            <v>5977.56049151725</v>
          </cell>
          <cell r="AI53">
            <v>6545.14866788519</v>
          </cell>
          <cell r="AJ53">
            <v>6834.20698103467</v>
          </cell>
          <cell r="AK53">
            <v>6606.64477812387</v>
          </cell>
          <cell r="AL53">
            <v>7972.07011411375</v>
          </cell>
          <cell r="AM53">
            <v>6565.68456461452</v>
          </cell>
          <cell r="AN53">
            <v>8008.47571160855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9812.4073483799</v>
          </cell>
          <cell r="B54">
            <v>8893.99336035161</v>
          </cell>
          <cell r="C54">
            <v>7434.93017931415</v>
          </cell>
          <cell r="D54">
            <v>8118.86103174909</v>
          </cell>
          <cell r="E54">
            <v>7844.1271158332</v>
          </cell>
          <cell r="F54">
            <v>7615.3389043144</v>
          </cell>
          <cell r="G54">
            <v>8569.48711726577</v>
          </cell>
          <cell r="H54">
            <v>9142.48986506623</v>
          </cell>
          <cell r="I54">
            <v>8884.03346267152</v>
          </cell>
          <cell r="J54">
            <v>9167.08425886976</v>
          </cell>
          <cell r="K54">
            <v>10127.8405623004</v>
          </cell>
          <cell r="L54">
            <v>9300.46093662719</v>
          </cell>
          <cell r="M54">
            <v>10102.6085734529</v>
          </cell>
          <cell r="N54">
            <v>9047.06809092544</v>
          </cell>
          <cell r="O54">
            <v>8727.48908608718</v>
          </cell>
        </row>
        <row r="54">
          <cell r="Z54">
            <v>7491.81226011745</v>
          </cell>
          <cell r="AA54">
            <v>6790.5995066019</v>
          </cell>
          <cell r="AB54">
            <v>5676.59893162707</v>
          </cell>
          <cell r="AC54">
            <v>6198.78287318455</v>
          </cell>
          <cell r="AD54">
            <v>5989.02242944711</v>
          </cell>
          <cell r="AE54">
            <v>5814.34171479966</v>
          </cell>
          <cell r="AF54">
            <v>6542.83769198088</v>
          </cell>
          <cell r="AG54">
            <v>6980.32758193753</v>
          </cell>
          <cell r="AH54">
            <v>6782.99508488355</v>
          </cell>
          <cell r="AI54">
            <v>6999.10549998409</v>
          </cell>
          <cell r="AJ54">
            <v>7732.64678067859</v>
          </cell>
          <cell r="AK54">
            <v>7100.93912695861</v>
          </cell>
          <cell r="AL54">
            <v>7713.38205626561</v>
          </cell>
          <cell r="AM54">
            <v>6907.47267569394</v>
          </cell>
          <cell r="AN54">
            <v>6663.4728271839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A55">
            <v>10397.6272992492</v>
          </cell>
          <cell r="B55">
            <v>7254.32655217541</v>
          </cell>
          <cell r="C55">
            <v>8129.66317722592</v>
          </cell>
          <cell r="D55">
            <v>8633.89406703467</v>
          </cell>
          <cell r="E55">
            <v>7231.51864613736</v>
          </cell>
          <cell r="F55">
            <v>8570.36190190888</v>
          </cell>
          <cell r="G55">
            <v>8759.18384427898</v>
          </cell>
          <cell r="H55">
            <v>7249.83288033756</v>
          </cell>
          <cell r="I55">
            <v>8624.78347243616</v>
          </cell>
          <cell r="J55">
            <v>8575.71563184005</v>
          </cell>
          <cell r="K55">
            <v>8910.60250990982</v>
          </cell>
          <cell r="L55">
            <v>9294.65370309226</v>
          </cell>
          <cell r="M55">
            <v>9264.82959663949</v>
          </cell>
          <cell r="N55">
            <v>9932.5492577617</v>
          </cell>
          <cell r="O55">
            <v>11241.5777986289</v>
          </cell>
        </row>
        <row r="55">
          <cell r="Z55">
            <v>7938.63003348593</v>
          </cell>
          <cell r="AA55">
            <v>5538.70733989213</v>
          </cell>
          <cell r="AB55">
            <v>6207.0303544647</v>
          </cell>
          <cell r="AC55">
            <v>6592.01265575724</v>
          </cell>
          <cell r="AD55">
            <v>5521.29341240046</v>
          </cell>
          <cell r="AE55">
            <v>6543.50559355504</v>
          </cell>
          <cell r="AF55">
            <v>6687.67190184237</v>
          </cell>
          <cell r="AG55">
            <v>5535.27640346925</v>
          </cell>
          <cell r="AH55">
            <v>6585.05668033889</v>
          </cell>
          <cell r="AI55">
            <v>6547.5931877724</v>
          </cell>
          <cell r="AJ55">
            <v>6803.28065872618</v>
          </cell>
          <cell r="AK55">
            <v>7096.50528092575</v>
          </cell>
          <cell r="AL55">
            <v>7073.73445635264</v>
          </cell>
          <cell r="AM55">
            <v>7583.54108849809</v>
          </cell>
          <cell r="AN55">
            <v>8582.98961556435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>
            <v>8608.45590244118</v>
          </cell>
          <cell r="B56">
            <v>7392.1974029729</v>
          </cell>
          <cell r="C56">
            <v>9131.32604046954</v>
          </cell>
          <cell r="D56">
            <v>7558.39681074667</v>
          </cell>
          <cell r="E56">
            <v>8618.43974698939</v>
          </cell>
          <cell r="F56">
            <v>7859.29248500704</v>
          </cell>
          <cell r="G56">
            <v>8202.74002998698</v>
          </cell>
          <cell r="H56">
            <v>7737.78139190603</v>
          </cell>
          <cell r="I56">
            <v>8639.57136649033</v>
          </cell>
          <cell r="J56">
            <v>7805.9226827123</v>
          </cell>
          <cell r="K56">
            <v>8526.80629375256</v>
          </cell>
          <cell r="L56">
            <v>8114.7821477076</v>
          </cell>
          <cell r="M56">
            <v>8569.80833916221</v>
          </cell>
          <cell r="N56">
            <v>10305.0713749715</v>
          </cell>
          <cell r="O56">
            <v>9960.28198314538</v>
          </cell>
        </row>
        <row r="56">
          <cell r="Z56">
            <v>6572.59051533745</v>
          </cell>
          <cell r="AA56">
            <v>5643.97228595942</v>
          </cell>
          <cell r="AB56">
            <v>6971.80395720265</v>
          </cell>
          <cell r="AC56">
            <v>5770.86619859233</v>
          </cell>
          <cell r="AD56">
            <v>6580.21322058539</v>
          </cell>
          <cell r="AE56">
            <v>6000.60124947281</v>
          </cell>
          <cell r="AF56">
            <v>6262.82482385517</v>
          </cell>
          <cell r="AG56">
            <v>5907.82704384582</v>
          </cell>
          <cell r="AH56">
            <v>6596.34729660084</v>
          </cell>
          <cell r="AI56">
            <v>5959.85319194158</v>
          </cell>
          <cell r="AJ56">
            <v>6510.25071250525</v>
          </cell>
          <cell r="AK56">
            <v>6195.66862890334</v>
          </cell>
          <cell r="AL56">
            <v>6543.0829461837</v>
          </cell>
          <cell r="AM56">
            <v>7867.96321507624</v>
          </cell>
          <cell r="AN56">
            <v>7604.71513525943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8274.34512367737</v>
          </cell>
          <cell r="B57">
            <v>9299.4888993202</v>
          </cell>
          <cell r="C57">
            <v>7959.38966365514</v>
          </cell>
          <cell r="D57">
            <v>7816.27793127875</v>
          </cell>
          <cell r="E57">
            <v>8065.8279214046</v>
          </cell>
          <cell r="F57">
            <v>8131.48873467869</v>
          </cell>
          <cell r="G57">
            <v>6540.54212131258</v>
          </cell>
          <cell r="H57">
            <v>8857.13825058848</v>
          </cell>
          <cell r="I57">
            <v>8213.59734009819</v>
          </cell>
          <cell r="J57">
            <v>8896.76479525802</v>
          </cell>
          <cell r="K57">
            <v>8923.26697184529</v>
          </cell>
          <cell r="L57">
            <v>9357.39625334754</v>
          </cell>
          <cell r="M57">
            <v>9843.27918852357</v>
          </cell>
          <cell r="N57">
            <v>8879.58823468706</v>
          </cell>
          <cell r="O57">
            <v>9237.3693809608</v>
          </cell>
        </row>
        <row r="57">
          <cell r="Z57">
            <v>6317.49559930817</v>
          </cell>
          <cell r="AA57">
            <v>7100.19697258657</v>
          </cell>
          <cell r="AB57">
            <v>6077.02584575935</v>
          </cell>
          <cell r="AC57">
            <v>5967.75946564305</v>
          </cell>
          <cell r="AD57">
            <v>6158.2918813041</v>
          </cell>
          <cell r="AE57">
            <v>6208.42417488212</v>
          </cell>
          <cell r="AF57">
            <v>4993.73007179064</v>
          </cell>
          <cell r="AG57">
            <v>6762.4604828773</v>
          </cell>
          <cell r="AH57">
            <v>6271.11442355433</v>
          </cell>
          <cell r="AI57">
            <v>6792.71550823868</v>
          </cell>
          <cell r="AJ57">
            <v>6812.95002607177</v>
          </cell>
          <cell r="AK57">
            <v>7144.40946901586</v>
          </cell>
          <cell r="AL57">
            <v>7515.3830335545</v>
          </cell>
          <cell r="AM57">
            <v>6779.60113553651</v>
          </cell>
          <cell r="AN57">
            <v>7052.7684718411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>
            <v>8927.57311365956</v>
          </cell>
          <cell r="B58">
            <v>9568.58745234708</v>
          </cell>
          <cell r="C58">
            <v>8850.04001448654</v>
          </cell>
          <cell r="D58">
            <v>8435.75301416166</v>
          </cell>
          <cell r="E58">
            <v>6951.60622120249</v>
          </cell>
          <cell r="F58">
            <v>6959.97514898927</v>
          </cell>
          <cell r="G58">
            <v>7201.37404538025</v>
          </cell>
          <cell r="H58">
            <v>9250.82351410623</v>
          </cell>
          <cell r="I58">
            <v>8652.74664174956</v>
          </cell>
          <cell r="J58">
            <v>9321.67320334185</v>
          </cell>
          <cell r="K58">
            <v>8933.84513972005</v>
          </cell>
          <cell r="L58">
            <v>9104.38050785752</v>
          </cell>
          <cell r="M58">
            <v>9056.5226594387</v>
          </cell>
          <cell r="N58">
            <v>8778.58162258975</v>
          </cell>
          <cell r="O58">
            <v>10272.4744878108</v>
          </cell>
        </row>
        <row r="58">
          <cell r="Z58">
            <v>6816.23778257153</v>
          </cell>
          <cell r="AA58">
            <v>7305.6547942168</v>
          </cell>
          <cell r="AB58">
            <v>6757.04095122053</v>
          </cell>
          <cell r="AC58">
            <v>6440.73116932448</v>
          </cell>
          <cell r="AD58">
            <v>5307.57915631299</v>
          </cell>
          <cell r="AE58">
            <v>5313.9688661539</v>
          </cell>
          <cell r="AF58">
            <v>5498.277889144</v>
          </cell>
          <cell r="AG58">
            <v>7063.04075631416</v>
          </cell>
          <cell r="AH58">
            <v>6606.40667196236</v>
          </cell>
          <cell r="AI58">
            <v>7117.13477744431</v>
          </cell>
          <cell r="AJ58">
            <v>6821.02649955681</v>
          </cell>
          <cell r="AK58">
            <v>6951.23093527125</v>
          </cell>
          <cell r="AL58">
            <v>6914.69127657208</v>
          </cell>
          <cell r="AM58">
            <v>6702.48218317377</v>
          </cell>
          <cell r="AN58">
            <v>7843.0753613415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>
            <v>9155.71087795639</v>
          </cell>
          <cell r="B59">
            <v>8277.65497374734</v>
          </cell>
          <cell r="C59">
            <v>8974.33714084017</v>
          </cell>
          <cell r="D59">
            <v>7657.26747346249</v>
          </cell>
          <cell r="E59">
            <v>8575.78734385399</v>
          </cell>
          <cell r="F59">
            <v>8219.84261442539</v>
          </cell>
          <cell r="G59">
            <v>8143.9096580915</v>
          </cell>
          <cell r="H59">
            <v>8198.27164343259</v>
          </cell>
          <cell r="I59">
            <v>8757.10189601551</v>
          </cell>
          <cell r="J59">
            <v>9590.71897405639</v>
          </cell>
          <cell r="K59">
            <v>9051.97571706501</v>
          </cell>
          <cell r="L59">
            <v>7779.67385644001</v>
          </cell>
          <cell r="M59">
            <v>9331.4992429485</v>
          </cell>
          <cell r="N59">
            <v>10625.2238312909</v>
          </cell>
          <cell r="O59">
            <v>10114.8396528842</v>
          </cell>
        </row>
        <row r="59">
          <cell r="Z59">
            <v>6990.42187816322</v>
          </cell>
          <cell r="AA59">
            <v>6320.02268307599</v>
          </cell>
          <cell r="AB59">
            <v>6851.94230438004</v>
          </cell>
          <cell r="AC59">
            <v>5846.3543450585</v>
          </cell>
          <cell r="AD59">
            <v>6547.64794018189</v>
          </cell>
          <cell r="AE59">
            <v>6275.88271548424</v>
          </cell>
          <cell r="AF59">
            <v>6217.90759959149</v>
          </cell>
          <cell r="AG59">
            <v>6259.41319284735</v>
          </cell>
          <cell r="AH59">
            <v>6686.08232601542</v>
          </cell>
          <cell r="AI59">
            <v>7322.55229956795</v>
          </cell>
          <cell r="AJ59">
            <v>6911.219667882</v>
          </cell>
          <cell r="AK59">
            <v>5939.81210808737</v>
          </cell>
          <cell r="AL59">
            <v>7124.63699798815</v>
          </cell>
          <cell r="AM59">
            <v>8112.40089608592</v>
          </cell>
          <cell r="AN59">
            <v>7722.72053433572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A60">
            <v>9574.52405051657</v>
          </cell>
          <cell r="B60">
            <v>7564.616873204</v>
          </cell>
          <cell r="C60">
            <v>8332.74345220637</v>
          </cell>
          <cell r="D60">
            <v>8672.98890818003</v>
          </cell>
          <cell r="E60">
            <v>9122.65279423591</v>
          </cell>
          <cell r="F60">
            <v>7142.89264458374</v>
          </cell>
          <cell r="G60">
            <v>7939.76306646334</v>
          </cell>
          <cell r="H60">
            <v>9332.34301395791</v>
          </cell>
          <cell r="I60">
            <v>10096.4442336662</v>
          </cell>
          <cell r="J60">
            <v>8783.69599040628</v>
          </cell>
          <cell r="K60">
            <v>6939.82236062006</v>
          </cell>
          <cell r="L60">
            <v>9842.3986278578</v>
          </cell>
          <cell r="M60">
            <v>10843.8186804676</v>
          </cell>
          <cell r="N60">
            <v>8494.15201203103</v>
          </cell>
          <cell r="O60">
            <v>10178.7309633398</v>
          </cell>
        </row>
        <row r="60">
          <cell r="Z60">
            <v>7310.1874106656</v>
          </cell>
          <cell r="AA60">
            <v>5775.61524115875</v>
          </cell>
          <cell r="AB60">
            <v>6362.08295673337</v>
          </cell>
          <cell r="AC60">
            <v>6621.86172335109</v>
          </cell>
          <cell r="AD60">
            <v>6965.1818990103</v>
          </cell>
          <cell r="AE60">
            <v>5453.62710571026</v>
          </cell>
          <cell r="AF60">
            <v>6062.04086029703</v>
          </cell>
          <cell r="AG60">
            <v>7125.28122052892</v>
          </cell>
          <cell r="AH60">
            <v>7708.67555818111</v>
          </cell>
          <cell r="AI60">
            <v>6706.38702345916</v>
          </cell>
          <cell r="AJ60">
            <v>5298.58213162286</v>
          </cell>
          <cell r="AK60">
            <v>7514.71072196394</v>
          </cell>
          <cell r="AL60">
            <v>8279.29893781175</v>
          </cell>
          <cell r="AM60">
            <v>6485.31903779374</v>
          </cell>
          <cell r="AN60">
            <v>7771.50180543378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9953.26197675578</v>
          </cell>
          <cell r="B61">
            <v>7395.11762020433</v>
          </cell>
          <cell r="C61">
            <v>7863.96773981345</v>
          </cell>
          <cell r="D61">
            <v>7599.47633728006</v>
          </cell>
          <cell r="E61">
            <v>8568.38390486187</v>
          </cell>
          <cell r="F61">
            <v>7928.05597365699</v>
          </cell>
          <cell r="G61">
            <v>8196.42155771836</v>
          </cell>
          <cell r="H61">
            <v>7819.2881165725</v>
          </cell>
          <cell r="I61">
            <v>9303.69829543979</v>
          </cell>
          <cell r="J61">
            <v>8473.11538413301</v>
          </cell>
          <cell r="K61">
            <v>8278.23516527524</v>
          </cell>
          <cell r="L61">
            <v>9525.20189152911</v>
          </cell>
          <cell r="M61">
            <v>9870.97629923446</v>
          </cell>
          <cell r="N61">
            <v>10511.7303408887</v>
          </cell>
          <cell r="O61">
            <v>9898.49882519573</v>
          </cell>
        </row>
        <row r="61">
          <cell r="Z61">
            <v>7599.35533230094</v>
          </cell>
          <cell r="AA61">
            <v>5646.20188349649</v>
          </cell>
          <cell r="AB61">
            <v>6004.17082521853</v>
          </cell>
          <cell r="AC61">
            <v>5802.23058141867</v>
          </cell>
          <cell r="AD61">
            <v>6541.99538489766</v>
          </cell>
          <cell r="AE61">
            <v>6053.102448111</v>
          </cell>
          <cell r="AF61">
            <v>6258.0006450042</v>
          </cell>
          <cell r="AG61">
            <v>5970.05775415557</v>
          </cell>
          <cell r="AH61">
            <v>7103.41086336146</v>
          </cell>
          <cell r="AI61">
            <v>6469.25748824709</v>
          </cell>
          <cell r="AJ61">
            <v>6320.46566162831</v>
          </cell>
          <cell r="AK61">
            <v>7272.52974499004</v>
          </cell>
          <cell r="AL61">
            <v>7536.5298883707</v>
          </cell>
          <cell r="AM61">
            <v>8025.74816218987</v>
          </cell>
          <cell r="AN61">
            <v>7557.54344703224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>
            <v>10013.4001663526</v>
          </cell>
          <cell r="B62">
            <v>8248.62655001857</v>
          </cell>
          <cell r="C62">
            <v>9603.02657850807</v>
          </cell>
          <cell r="D62">
            <v>7162.88175850707</v>
          </cell>
          <cell r="E62">
            <v>8512.78645500719</v>
          </cell>
          <cell r="F62">
            <v>7932.96374922509</v>
          </cell>
          <cell r="G62">
            <v>8070.69623033936</v>
          </cell>
          <cell r="H62">
            <v>8361.75964912052</v>
          </cell>
          <cell r="I62">
            <v>7916.98039591698</v>
          </cell>
          <cell r="J62">
            <v>8037.85623308922</v>
          </cell>
          <cell r="K62">
            <v>8018.16143492785</v>
          </cell>
          <cell r="L62">
            <v>9481.94385321655</v>
          </cell>
          <cell r="M62">
            <v>8892.48419899577</v>
          </cell>
          <cell r="N62">
            <v>9610.68476864708</v>
          </cell>
          <cell r="O62">
            <v>10457.0301387473</v>
          </cell>
        </row>
        <row r="62">
          <cell r="Z62">
            <v>7645.27108061089</v>
          </cell>
          <cell r="AA62">
            <v>6297.85936544538</v>
          </cell>
          <cell r="AB62">
            <v>7331.94920479722</v>
          </cell>
          <cell r="AC62">
            <v>5468.88887414718</v>
          </cell>
          <cell r="AD62">
            <v>6499.54650954381</v>
          </cell>
          <cell r="AE62">
            <v>6056.84955438835</v>
          </cell>
          <cell r="AF62">
            <v>6162.00885464902</v>
          </cell>
          <cell r="AG62">
            <v>6384.23693914211</v>
          </cell>
          <cell r="AH62">
            <v>6044.6462002042</v>
          </cell>
          <cell r="AI62">
            <v>6136.93538538855</v>
          </cell>
          <cell r="AJ62">
            <v>6121.89832821315</v>
          </cell>
          <cell r="AK62">
            <v>7239.50205970625</v>
          </cell>
          <cell r="AL62">
            <v>6789.44725587006</v>
          </cell>
          <cell r="AM62">
            <v>7337.79626360112</v>
          </cell>
          <cell r="AN62">
            <v>7983.98433905412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63">
            <v>10147.0115793807</v>
          </cell>
          <cell r="B63">
            <v>8747.86823788804</v>
          </cell>
          <cell r="C63">
            <v>8844.13974312433</v>
          </cell>
          <cell r="D63">
            <v>7662.4548109395</v>
          </cell>
          <cell r="E63">
            <v>7730.6143347427</v>
          </cell>
          <cell r="F63">
            <v>7222.42559386218</v>
          </cell>
          <cell r="G63">
            <v>7020.2435042762</v>
          </cell>
          <cell r="H63">
            <v>8376.47280435995</v>
          </cell>
          <cell r="I63">
            <v>9277.99433721703</v>
          </cell>
          <cell r="J63">
            <v>9774.07607475874</v>
          </cell>
          <cell r="K63">
            <v>9061.85554332146</v>
          </cell>
          <cell r="L63">
            <v>9916.50546244731</v>
          </cell>
          <cell r="M63">
            <v>10051.5566734366</v>
          </cell>
          <cell r="N63">
            <v>9821.8982193533</v>
          </cell>
          <cell r="O63">
            <v>9899.98970619071</v>
          </cell>
        </row>
        <row r="63">
          <cell r="Z63">
            <v>7747.28392890345</v>
          </cell>
          <cell r="AA63">
            <v>6679.03239110047</v>
          </cell>
          <cell r="AB63">
            <v>6752.5360704344</v>
          </cell>
          <cell r="AC63">
            <v>5850.31489797155</v>
          </cell>
          <cell r="AD63">
            <v>5902.35496703339</v>
          </cell>
          <cell r="AE63">
            <v>5514.35083061615</v>
          </cell>
          <cell r="AF63">
            <v>5359.98399648889</v>
          </cell>
          <cell r="AG63">
            <v>6395.47049202004</v>
          </cell>
          <cell r="AH63">
            <v>7083.78578844255</v>
          </cell>
          <cell r="AI63">
            <v>7462.5461793826</v>
          </cell>
          <cell r="AJ63">
            <v>6918.76295474811</v>
          </cell>
          <cell r="AK63">
            <v>7571.29158660037</v>
          </cell>
          <cell r="AL63">
            <v>7674.40372639551</v>
          </cell>
          <cell r="AM63">
            <v>7499.05857806912</v>
          </cell>
          <cell r="AN63">
            <v>7558.68174063543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64">
            <v>10333.5078104898</v>
          </cell>
          <cell r="B64">
            <v>7410.82973716019</v>
          </cell>
          <cell r="C64">
            <v>5958.25204488071</v>
          </cell>
          <cell r="D64">
            <v>7828.75180597611</v>
          </cell>
          <cell r="E64">
            <v>8123.73963124442</v>
          </cell>
          <cell r="F64">
            <v>6784.40308078049</v>
          </cell>
          <cell r="G64">
            <v>8485.94975989613</v>
          </cell>
          <cell r="H64">
            <v>9232.29719893095</v>
          </cell>
          <cell r="I64">
            <v>8091.19404949261</v>
          </cell>
          <cell r="J64">
            <v>8854.26001407206</v>
          </cell>
          <cell r="K64">
            <v>8439.51766866305</v>
          </cell>
          <cell r="L64">
            <v>8013.70578671568</v>
          </cell>
          <cell r="M64">
            <v>9911.67397529972</v>
          </cell>
          <cell r="N64">
            <v>8172.12226796658</v>
          </cell>
          <cell r="O64">
            <v>7664.18070376284</v>
          </cell>
        </row>
        <row r="64">
          <cell r="Z64">
            <v>7889.67454734021</v>
          </cell>
          <cell r="AA64">
            <v>5658.19814764075</v>
          </cell>
          <cell r="AB64">
            <v>4549.1492692746</v>
          </cell>
          <cell r="AC64">
            <v>5977.28331886998</v>
          </cell>
          <cell r="AD64">
            <v>6202.50770341364</v>
          </cell>
          <cell r="AE64">
            <v>5179.91888978822</v>
          </cell>
          <cell r="AF64">
            <v>6479.05658547973</v>
          </cell>
          <cell r="AG64">
            <v>7048.89584057257</v>
          </cell>
          <cell r="AH64">
            <v>6177.65902156381</v>
          </cell>
          <cell r="AI64">
            <v>6760.26293778408</v>
          </cell>
          <cell r="AJ64">
            <v>6443.60549809491</v>
          </cell>
          <cell r="AK64">
            <v>6118.49642298057</v>
          </cell>
          <cell r="AL64">
            <v>7567.60272683724</v>
          </cell>
          <cell r="AM64">
            <v>6239.44804008155</v>
          </cell>
          <cell r="AN64">
            <v>5851.63262404574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>
            <v>9882.63437428368</v>
          </cell>
          <cell r="B65">
            <v>7915.30992540014</v>
          </cell>
          <cell r="C65">
            <v>7633.42540537834</v>
          </cell>
          <cell r="D65">
            <v>7912.8651613778</v>
          </cell>
          <cell r="E65">
            <v>8633.74022330637</v>
          </cell>
          <cell r="F65">
            <v>7933.65309675245</v>
          </cell>
          <cell r="G65">
            <v>7243.82829747618</v>
          </cell>
          <cell r="H65">
            <v>7669.71881238414</v>
          </cell>
          <cell r="I65">
            <v>7806.32716000748</v>
          </cell>
          <cell r="J65">
            <v>9333.88695988832</v>
          </cell>
          <cell r="K65">
            <v>9020.08389122017</v>
          </cell>
          <cell r="L65">
            <v>8660.29279971289</v>
          </cell>
          <cell r="M65">
            <v>7907.65219301954</v>
          </cell>
          <cell r="N65">
            <v>8732.26893286616</v>
          </cell>
          <cell r="O65">
            <v>8388.61856554284</v>
          </cell>
        </row>
        <row r="65">
          <cell r="Z65">
            <v>7545.43087530309</v>
          </cell>
          <cell r="AA65">
            <v>6043.37078928271</v>
          </cell>
          <cell r="AB65">
            <v>5828.15083070798</v>
          </cell>
          <cell r="AC65">
            <v>6041.50420217259</v>
          </cell>
          <cell r="AD65">
            <v>6591.89519545531</v>
          </cell>
          <cell r="AE65">
            <v>6057.37587398288</v>
          </cell>
          <cell r="AF65">
            <v>5530.69188043626</v>
          </cell>
          <cell r="AG65">
            <v>5855.86099213054</v>
          </cell>
          <cell r="AH65">
            <v>5960.16201197435</v>
          </cell>
          <cell r="AI65">
            <v>7126.46002942257</v>
          </cell>
          <cell r="AJ65">
            <v>6886.87013128217</v>
          </cell>
          <cell r="AK65">
            <v>6612.16819375199</v>
          </cell>
          <cell r="AL65">
            <v>6037.52407997919</v>
          </cell>
          <cell r="AM65">
            <v>6667.12225931904</v>
          </cell>
          <cell r="AN65">
            <v>6404.74382926622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A66">
            <v>8652.04842799728</v>
          </cell>
          <cell r="B66">
            <v>8639.62891644177</v>
          </cell>
          <cell r="C66">
            <v>8620.27973044722</v>
          </cell>
          <cell r="D66">
            <v>7455.35466610391</v>
          </cell>
          <cell r="E66">
            <v>6932.28517340468</v>
          </cell>
          <cell r="F66">
            <v>8774.02378862101</v>
          </cell>
          <cell r="G66">
            <v>7921.25034728374</v>
          </cell>
          <cell r="H66">
            <v>8602.67777932257</v>
          </cell>
          <cell r="I66">
            <v>9295.81187125079</v>
          </cell>
          <cell r="J66">
            <v>8688.22140708824</v>
          </cell>
          <cell r="K66">
            <v>9309.56580860864</v>
          </cell>
          <cell r="L66">
            <v>7948.14462306018</v>
          </cell>
          <cell r="M66">
            <v>8069.92711286143</v>
          </cell>
          <cell r="N66">
            <v>8600.26923192521</v>
          </cell>
          <cell r="O66">
            <v>9533.01461483569</v>
          </cell>
        </row>
        <row r="66">
          <cell r="Z66">
            <v>6605.87358296963</v>
          </cell>
          <cell r="AA66">
            <v>6596.39123621895</v>
          </cell>
          <cell r="AB66">
            <v>6581.61805531538</v>
          </cell>
          <cell r="AC66">
            <v>5692.193108989</v>
          </cell>
          <cell r="AD66">
            <v>5292.82745903517</v>
          </cell>
          <cell r="AE66">
            <v>6699.00225870729</v>
          </cell>
          <cell r="AF66">
            <v>6047.90632515253</v>
          </cell>
          <cell r="AG66">
            <v>6568.17889522389</v>
          </cell>
          <cell r="AH66">
            <v>7097.38954694746</v>
          </cell>
          <cell r="AI66">
            <v>6633.4917971975</v>
          </cell>
          <cell r="AJ66">
            <v>7107.89073313593</v>
          </cell>
          <cell r="AK66">
            <v>6068.44021228494</v>
          </cell>
          <cell r="AL66">
            <v>6161.42163037815</v>
          </cell>
          <cell r="AM66">
            <v>6566.33995965183</v>
          </cell>
          <cell r="AN66">
            <v>7278.4947904855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>
            <v>8843.29979292441</v>
          </cell>
          <cell r="B67">
            <v>8090.797636074</v>
          </cell>
          <cell r="C67">
            <v>7280.96734827893</v>
          </cell>
          <cell r="D67">
            <v>7260.73127342115</v>
          </cell>
          <cell r="E67">
            <v>8154.43386355712</v>
          </cell>
          <cell r="F67">
            <v>7559.57255257456</v>
          </cell>
          <cell r="G67">
            <v>7203.85538998722</v>
          </cell>
          <cell r="H67">
            <v>9153.48864872694</v>
          </cell>
          <cell r="I67">
            <v>9063.03948256598</v>
          </cell>
          <cell r="J67">
            <v>8498.00747702435</v>
          </cell>
          <cell r="K67">
            <v>8419.96187147893</v>
          </cell>
          <cell r="L67">
            <v>9645.59403942246</v>
          </cell>
          <cell r="M67">
            <v>8974.0476008404</v>
          </cell>
          <cell r="N67">
            <v>9994.39612347514</v>
          </cell>
          <cell r="O67">
            <v>8817.29071159401</v>
          </cell>
        </row>
        <row r="67">
          <cell r="Z67">
            <v>6751.89476509696</v>
          </cell>
          <cell r="AA67">
            <v>6177.35635833304</v>
          </cell>
          <cell r="AB67">
            <v>5559.04769428035</v>
          </cell>
          <cell r="AC67">
            <v>5543.59737018214</v>
          </cell>
          <cell r="AD67">
            <v>6225.94287256132</v>
          </cell>
          <cell r="AE67">
            <v>5771.76388218089</v>
          </cell>
          <cell r="AF67">
            <v>5500.17240567681</v>
          </cell>
          <cell r="AG67">
            <v>6988.72519725762</v>
          </cell>
          <cell r="AH67">
            <v>6919.66689709706</v>
          </cell>
          <cell r="AI67">
            <v>6488.262700738</v>
          </cell>
          <cell r="AJ67">
            <v>6428.67456872165</v>
          </cell>
          <cell r="AK67">
            <v>7364.44963147521</v>
          </cell>
          <cell r="AL67">
            <v>6851.72123943205</v>
          </cell>
          <cell r="AM67">
            <v>7630.76141785776</v>
          </cell>
          <cell r="AN67">
            <v>6732.03672746487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9342.58926713916</v>
          </cell>
          <cell r="B68">
            <v>9119.28157819984</v>
          </cell>
          <cell r="C68">
            <v>8166.74526385772</v>
          </cell>
          <cell r="D68">
            <v>8603.33236483126</v>
          </cell>
          <cell r="E68">
            <v>7941.10476386542</v>
          </cell>
          <cell r="F68">
            <v>7283.03350468153</v>
          </cell>
          <cell r="G68">
            <v>7553.88767805574</v>
          </cell>
          <cell r="H68">
            <v>9046.48966325436</v>
          </cell>
          <cell r="I68">
            <v>8462.76623054202</v>
          </cell>
          <cell r="J68">
            <v>9219.94770116548</v>
          </cell>
          <cell r="K68">
            <v>8872.80218927492</v>
          </cell>
          <cell r="L68">
            <v>8392.38531356261</v>
          </cell>
          <cell r="M68">
            <v>8512.82971130645</v>
          </cell>
          <cell r="N68">
            <v>11129.1246292235</v>
          </cell>
          <cell r="O68">
            <v>9560.1367084409</v>
          </cell>
        </row>
        <row r="68">
          <cell r="Z68">
            <v>7133.10427581782</v>
          </cell>
          <cell r="AA68">
            <v>6962.60796208189</v>
          </cell>
          <cell r="AB68">
            <v>6235.34267593643</v>
          </cell>
          <cell r="AC68">
            <v>6568.67867387813</v>
          </cell>
          <cell r="AD68">
            <v>6063.0652516303</v>
          </cell>
          <cell r="AE68">
            <v>5560.62521295837</v>
          </cell>
          <cell r="AF68">
            <v>5767.42345774627</v>
          </cell>
          <cell r="AG68">
            <v>6907.03104385336</v>
          </cell>
          <cell r="AH68">
            <v>6461.35586808375</v>
          </cell>
          <cell r="AI68">
            <v>7039.46694963065</v>
          </cell>
          <cell r="AJ68">
            <v>6774.41996272016</v>
          </cell>
          <cell r="AK68">
            <v>6407.61975644631</v>
          </cell>
          <cell r="AL68">
            <v>6499.57953590132</v>
          </cell>
          <cell r="AM68">
            <v>8497.1311709107</v>
          </cell>
          <cell r="AN68">
            <v>7299.20261744146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>
            <v>9362.30569970418</v>
          </cell>
          <cell r="B69">
            <v>7742.75700729552</v>
          </cell>
          <cell r="C69">
            <v>7794.78069978607</v>
          </cell>
          <cell r="D69">
            <v>7980.45729409492</v>
          </cell>
          <cell r="E69">
            <v>7436.92834178308</v>
          </cell>
          <cell r="F69">
            <v>7950.21675906561</v>
          </cell>
          <cell r="G69">
            <v>9357.37836484269</v>
          </cell>
          <cell r="H69">
            <v>8363.01200097303</v>
          </cell>
          <cell r="I69">
            <v>8853.99354964521</v>
          </cell>
          <cell r="J69">
            <v>9568.55674712696</v>
          </cell>
          <cell r="K69">
            <v>7469.25775425366</v>
          </cell>
          <cell r="L69">
            <v>9417.63209471765</v>
          </cell>
          <cell r="M69">
            <v>9351.92796498095</v>
          </cell>
          <cell r="N69">
            <v>9397.06806660706</v>
          </cell>
          <cell r="O69">
            <v>8951.93567516159</v>
          </cell>
        </row>
        <row r="69">
          <cell r="Z69">
            <v>7148.15785094694</v>
          </cell>
          <cell r="AA69">
            <v>5911.62594609816</v>
          </cell>
          <cell r="AB69">
            <v>5951.34624340946</v>
          </cell>
          <cell r="AC69">
            <v>6093.11106587065</v>
          </cell>
          <cell r="AD69">
            <v>5678.12453666475</v>
          </cell>
          <cell r="AE69">
            <v>6070.02229641363</v>
          </cell>
          <cell r="AF69">
            <v>7144.39581107085</v>
          </cell>
          <cell r="AG69">
            <v>6385.19311479091</v>
          </cell>
          <cell r="AH69">
            <v>6760.05949112832</v>
          </cell>
          <cell r="AI69">
            <v>7305.63135065842</v>
          </cell>
          <cell r="AJ69">
            <v>5702.80817240369</v>
          </cell>
          <cell r="AK69">
            <v>7190.39977484531</v>
          </cell>
          <cell r="AL69">
            <v>7140.23440897482</v>
          </cell>
          <cell r="AM69">
            <v>7174.69905712676</v>
          </cell>
          <cell r="AN69">
            <v>6834.83869572858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>
            <v>11084.6484057984</v>
          </cell>
          <cell r="B70">
            <v>7761.59507720872</v>
          </cell>
          <cell r="C70">
            <v>8289.16087972067</v>
          </cell>
          <cell r="D70">
            <v>8456.74450697443</v>
          </cell>
          <cell r="E70">
            <v>7631.40347214875</v>
          </cell>
          <cell r="F70">
            <v>8126.01060093061</v>
          </cell>
          <cell r="G70">
            <v>7072.45204823727</v>
          </cell>
          <cell r="H70">
            <v>8511.57651005889</v>
          </cell>
          <cell r="I70">
            <v>7154.78528167784</v>
          </cell>
          <cell r="J70">
            <v>9949.899372417</v>
          </cell>
          <cell r="K70">
            <v>9531.52695782735</v>
          </cell>
          <cell r="L70">
            <v>8514.76274491337</v>
          </cell>
          <cell r="M70">
            <v>9792.33053246027</v>
          </cell>
          <cell r="N70">
            <v>8894.35937413644</v>
          </cell>
          <cell r="O70">
            <v>8951.68321810959</v>
          </cell>
        </row>
        <row r="70">
          <cell r="Z70">
            <v>8463.17339642068</v>
          </cell>
          <cell r="AA70">
            <v>5926.00888782917</v>
          </cell>
          <cell r="AB70">
            <v>6328.80748831025</v>
          </cell>
          <cell r="AC70">
            <v>6456.758258053</v>
          </cell>
          <cell r="AD70">
            <v>5826.60707659946</v>
          </cell>
          <cell r="AE70">
            <v>6204.24159785292</v>
          </cell>
          <cell r="AF70">
            <v>5399.84542863735</v>
          </cell>
          <cell r="AG70">
            <v>6498.62271173601</v>
          </cell>
          <cell r="AH70">
            <v>5462.70718170216</v>
          </cell>
          <cell r="AI70">
            <v>7596.78797043787</v>
          </cell>
          <cell r="AJ70">
            <v>7277.35895840901</v>
          </cell>
          <cell r="AK70">
            <v>6501.05541479234</v>
          </cell>
          <cell r="AL70">
            <v>7476.48353085555</v>
          </cell>
          <cell r="AM70">
            <v>6790.87895959067</v>
          </cell>
          <cell r="AN70">
            <v>6834.64594375954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9944.46788749008</v>
          </cell>
          <cell r="B71">
            <v>6510.72809718349</v>
          </cell>
          <cell r="C71">
            <v>9165.73797149132</v>
          </cell>
          <cell r="D71">
            <v>8540.96086713759</v>
          </cell>
          <cell r="E71">
            <v>8453.93964766025</v>
          </cell>
          <cell r="F71">
            <v>7538.59432975381</v>
          </cell>
          <cell r="G71">
            <v>9046.50903591853</v>
          </cell>
          <cell r="H71">
            <v>8737.11724096862</v>
          </cell>
          <cell r="I71">
            <v>7123.15359781599</v>
          </cell>
          <cell r="J71">
            <v>7399.51796589441</v>
          </cell>
          <cell r="K71">
            <v>7607.90014006497</v>
          </cell>
          <cell r="L71">
            <v>8019.67838152759</v>
          </cell>
          <cell r="M71">
            <v>8870.98438483907</v>
          </cell>
          <cell r="N71">
            <v>9190.3283649819</v>
          </cell>
          <cell r="O71">
            <v>8435.18593063719</v>
          </cell>
        </row>
        <row r="71">
          <cell r="Z71">
            <v>7592.64100997022</v>
          </cell>
          <cell r="AA71">
            <v>4970.96694511198</v>
          </cell>
          <cell r="AB71">
            <v>6998.07760418551</v>
          </cell>
          <cell r="AC71">
            <v>6521.05778590302</v>
          </cell>
          <cell r="AD71">
            <v>6454.6167367472</v>
          </cell>
          <cell r="AE71">
            <v>5755.74692514435</v>
          </cell>
          <cell r="AF71">
            <v>6907.04583495994</v>
          </cell>
          <cell r="AG71">
            <v>6670.82396194851</v>
          </cell>
          <cell r="AH71">
            <v>5438.5562645469</v>
          </cell>
          <cell r="AI71">
            <v>5649.56156503225</v>
          </cell>
          <cell r="AJ71">
            <v>5808.66218854017</v>
          </cell>
          <cell r="AK71">
            <v>6123.05652300984</v>
          </cell>
          <cell r="AL71">
            <v>6773.03206176217</v>
          </cell>
          <cell r="AM71">
            <v>7016.85246797714</v>
          </cell>
          <cell r="AN71">
            <v>6440.29819878521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>
            <v>10791.2832309995</v>
          </cell>
          <cell r="B72">
            <v>8392.05732857033</v>
          </cell>
          <cell r="C72">
            <v>9124.32484227838</v>
          </cell>
          <cell r="D72">
            <v>8622.97719215768</v>
          </cell>
          <cell r="E72">
            <v>8198.10642726966</v>
          </cell>
          <cell r="F72">
            <v>8554.91963034421</v>
          </cell>
          <cell r="G72">
            <v>7355.3164027152</v>
          </cell>
          <cell r="H72">
            <v>8669.88099289675</v>
          </cell>
          <cell r="I72">
            <v>8366.67104108694</v>
          </cell>
          <cell r="J72">
            <v>9374.07606065447</v>
          </cell>
          <cell r="K72">
            <v>8916.29202668868</v>
          </cell>
          <cell r="L72">
            <v>8163.57795581292</v>
          </cell>
          <cell r="M72">
            <v>10238.0033651398</v>
          </cell>
          <cell r="N72">
            <v>10348.7111776041</v>
          </cell>
          <cell r="O72">
            <v>9014.37265411539</v>
          </cell>
        </row>
        <row r="72">
          <cell r="Z72">
            <v>8239.18791200104</v>
          </cell>
          <cell r="AA72">
            <v>6407.36933859276</v>
          </cell>
          <cell r="AB72">
            <v>6966.45851437891</v>
          </cell>
          <cell r="AC72">
            <v>6583.67757812115</v>
          </cell>
          <cell r="AD72">
            <v>6259.2870496461</v>
          </cell>
          <cell r="AE72">
            <v>6531.71535744633</v>
          </cell>
          <cell r="AF72">
            <v>5615.81349473867</v>
          </cell>
          <cell r="AG72">
            <v>6619.48881760064</v>
          </cell>
          <cell r="AH72">
            <v>6387.98680655404</v>
          </cell>
          <cell r="AI72">
            <v>7157.14456861393</v>
          </cell>
          <cell r="AJ72">
            <v>6807.62462754491</v>
          </cell>
          <cell r="AK72">
            <v>6232.92442357499</v>
          </cell>
          <cell r="AL72">
            <v>7816.75652129773</v>
          </cell>
          <cell r="AM72">
            <v>7901.28237894544</v>
          </cell>
          <cell r="AN72">
            <v>6882.50957890772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>
            <v>8610.25168660138</v>
          </cell>
          <cell r="B73">
            <v>7490.51311290474</v>
          </cell>
          <cell r="C73">
            <v>7311.27376742119</v>
          </cell>
          <cell r="D73">
            <v>7313.84009610756</v>
          </cell>
          <cell r="E73">
            <v>7556.49724975796</v>
          </cell>
          <cell r="F73">
            <v>7276.82553690934</v>
          </cell>
          <cell r="G73">
            <v>7414.67442114161</v>
          </cell>
          <cell r="H73">
            <v>10151.3862040036</v>
          </cell>
          <cell r="I73">
            <v>8126.00727947527</v>
          </cell>
          <cell r="J73">
            <v>8668.30753359695</v>
          </cell>
          <cell r="K73">
            <v>9090.00839179516</v>
          </cell>
          <cell r="L73">
            <v>10157.7973922349</v>
          </cell>
          <cell r="M73">
            <v>8783.4020315309</v>
          </cell>
          <cell r="N73">
            <v>9239.29199719771</v>
          </cell>
          <cell r="O73">
            <v>11789.562761038</v>
          </cell>
        </row>
        <row r="73">
          <cell r="Z73">
            <v>6573.9616037269</v>
          </cell>
          <cell r="AA73">
            <v>5719.03672375522</v>
          </cell>
          <cell r="AB73">
            <v>5582.18676652115</v>
          </cell>
          <cell r="AC73">
            <v>5584.14616873851</v>
          </cell>
          <cell r="AD73">
            <v>5769.4158761792</v>
          </cell>
          <cell r="AE73">
            <v>5555.88540473243</v>
          </cell>
          <cell r="AF73">
            <v>5661.1335792393</v>
          </cell>
          <cell r="AG73">
            <v>7750.62397230154</v>
          </cell>
          <cell r="AH73">
            <v>6204.23906190849</v>
          </cell>
          <cell r="AI73">
            <v>6618.28747513141</v>
          </cell>
          <cell r="AJ73">
            <v>6940.25776716917</v>
          </cell>
          <cell r="AK73">
            <v>7755.51894016092</v>
          </cell>
          <cell r="AL73">
            <v>6706.16258468197</v>
          </cell>
          <cell r="AM73">
            <v>7054.23639702844</v>
          </cell>
          <cell r="AN73">
            <v>9001.37832630354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A74">
            <v>9305.30383438509</v>
          </cell>
          <cell r="B74">
            <v>10223.2505848092</v>
          </cell>
          <cell r="C74">
            <v>8428.64440704381</v>
          </cell>
          <cell r="D74">
            <v>8441.94902737188</v>
          </cell>
          <cell r="E74">
            <v>8293.91213746699</v>
          </cell>
          <cell r="F74">
            <v>7588.47351616159</v>
          </cell>
          <cell r="G74">
            <v>7068.66322176269</v>
          </cell>
          <cell r="H74">
            <v>6484.5674258247</v>
          </cell>
          <cell r="I74">
            <v>8344.57268685581</v>
          </cell>
          <cell r="J74">
            <v>8130.69925542176</v>
          </cell>
          <cell r="K74">
            <v>9712.74020017577</v>
          </cell>
          <cell r="L74">
            <v>10234.173281675</v>
          </cell>
          <cell r="M74">
            <v>8723.18781543971</v>
          </cell>
          <cell r="N74">
            <v>11655.3345712923</v>
          </cell>
          <cell r="O74">
            <v>9883.56090482774</v>
          </cell>
        </row>
        <row r="74">
          <cell r="Z74">
            <v>7104.63669876835</v>
          </cell>
          <cell r="AA74">
            <v>7805.49271450417</v>
          </cell>
          <cell r="AB74">
            <v>6435.30371935558</v>
          </cell>
          <cell r="AC74">
            <v>6445.46185019454</v>
          </cell>
          <cell r="AD74">
            <v>6332.4350926046</v>
          </cell>
          <cell r="AE74">
            <v>5793.82988348344</v>
          </cell>
          <cell r="AF74">
            <v>5396.9526444687</v>
          </cell>
          <cell r="AG74">
            <v>4950.99316788686</v>
          </cell>
          <cell r="AH74">
            <v>6371.11462470516</v>
          </cell>
          <cell r="AI74">
            <v>6207.82140431153</v>
          </cell>
          <cell r="AJ74">
            <v>7415.715993795</v>
          </cell>
          <cell r="AK74">
            <v>7813.83223725198</v>
          </cell>
          <cell r="AL74">
            <v>6660.18878983948</v>
          </cell>
          <cell r="AM74">
            <v>8898.89456651994</v>
          </cell>
          <cell r="AN74">
            <v>7546.1382850796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A75">
            <v>8369.96902311675</v>
          </cell>
          <cell r="B75">
            <v>9225.45680629627</v>
          </cell>
          <cell r="C75">
            <v>8731.45954478186</v>
          </cell>
          <cell r="D75">
            <v>9300.92533441178</v>
          </cell>
          <cell r="E75">
            <v>9360.42182509138</v>
          </cell>
          <cell r="F75">
            <v>8007.62831297001</v>
          </cell>
          <cell r="G75">
            <v>7221.19994140183</v>
          </cell>
          <cell r="H75">
            <v>8958.82083604906</v>
          </cell>
          <cell r="I75">
            <v>8168.12500815973</v>
          </cell>
          <cell r="J75">
            <v>8789.84826793792</v>
          </cell>
          <cell r="K75">
            <v>8254.48777843211</v>
          </cell>
          <cell r="L75">
            <v>9261.27188865232</v>
          </cell>
          <cell r="M75">
            <v>10811.9563268526</v>
          </cell>
          <cell r="N75">
            <v>9357.92081444514</v>
          </cell>
          <cell r="O75">
            <v>9068.37403518196</v>
          </cell>
        </row>
        <row r="75">
          <cell r="Z75">
            <v>6390.50482902573</v>
          </cell>
          <cell r="AA75">
            <v>7043.67317343442</v>
          </cell>
          <cell r="AB75">
            <v>6666.50428827913</v>
          </cell>
          <cell r="AC75">
            <v>7101.29369652473</v>
          </cell>
          <cell r="AD75">
            <v>7146.71950514457</v>
          </cell>
          <cell r="AE75">
            <v>6113.85624746585</v>
          </cell>
          <cell r="AF75">
            <v>5513.41504006006</v>
          </cell>
          <cell r="AG75">
            <v>6840.0955436068</v>
          </cell>
          <cell r="AH75">
            <v>6236.39611622999</v>
          </cell>
          <cell r="AI75">
            <v>6711.08431196367</v>
          </cell>
          <cell r="AJ75">
            <v>6302.33443678403</v>
          </cell>
          <cell r="AK75">
            <v>7071.0181320736</v>
          </cell>
          <cell r="AL75">
            <v>8254.97190337725</v>
          </cell>
          <cell r="AM75">
            <v>7144.80997351212</v>
          </cell>
          <cell r="AN75">
            <v>6923.73984935757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>
            <v>9512.7635434146</v>
          </cell>
          <cell r="B76">
            <v>7875.25869306362</v>
          </cell>
          <cell r="C76">
            <v>7955.44391172482</v>
          </cell>
          <cell r="D76">
            <v>7401.92953339217</v>
          </cell>
          <cell r="E76">
            <v>6704.52487344324</v>
          </cell>
          <cell r="F76">
            <v>7993.64741547708</v>
          </cell>
          <cell r="G76">
            <v>8820.60664072562</v>
          </cell>
          <cell r="H76">
            <v>8476.9011484723</v>
          </cell>
          <cell r="I76">
            <v>8175.68987408472</v>
          </cell>
          <cell r="J76">
            <v>7232.59836794788</v>
          </cell>
          <cell r="K76">
            <v>9690.15833565093</v>
          </cell>
          <cell r="L76">
            <v>9407.33094616857</v>
          </cell>
          <cell r="M76">
            <v>9290.5618648671</v>
          </cell>
          <cell r="N76">
            <v>9136.26697532696</v>
          </cell>
          <cell r="O76">
            <v>10324.7950448208</v>
          </cell>
        </row>
        <row r="76">
          <cell r="Z76">
            <v>7263.03301645122</v>
          </cell>
          <cell r="AA76">
            <v>6012.79151318884</v>
          </cell>
          <cell r="AB76">
            <v>6074.01324837754</v>
          </cell>
          <cell r="AC76">
            <v>5651.40280646305</v>
          </cell>
          <cell r="AD76">
            <v>5118.93155897341</v>
          </cell>
          <cell r="AE76">
            <v>6103.18177630641</v>
          </cell>
          <cell r="AF76">
            <v>6734.56845262057</v>
          </cell>
          <cell r="AG76">
            <v>6472.14793446319</v>
          </cell>
          <cell r="AH76">
            <v>6242.17192162318</v>
          </cell>
          <cell r="AI76">
            <v>5522.11778432168</v>
          </cell>
          <cell r="AJ76">
            <v>7398.47464990283</v>
          </cell>
          <cell r="AK76">
            <v>7182.53480672349</v>
          </cell>
          <cell r="AL76">
            <v>7093.38114607349</v>
          </cell>
          <cell r="AM76">
            <v>6975.57638073003</v>
          </cell>
          <cell r="AN76">
            <v>7883.02231590086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>
            <v>9904.28370217653</v>
          </cell>
          <cell r="B77">
            <v>8763.05457744665</v>
          </cell>
          <cell r="C77">
            <v>8864.83427418038</v>
          </cell>
          <cell r="D77">
            <v>8276.41280875982</v>
          </cell>
          <cell r="E77">
            <v>7596.11777589901</v>
          </cell>
          <cell r="F77">
            <v>8256.66544969326</v>
          </cell>
          <cell r="G77">
            <v>7610.78346838153</v>
          </cell>
          <cell r="H77">
            <v>8704.40618696437</v>
          </cell>
          <cell r="I77">
            <v>8854.21142814937</v>
          </cell>
          <cell r="J77">
            <v>8109.59646133496</v>
          </cell>
          <cell r="K77">
            <v>9135.30847863917</v>
          </cell>
          <cell r="L77">
            <v>9181.14007841071</v>
          </cell>
          <cell r="M77">
            <v>8502.82201381083</v>
          </cell>
          <cell r="N77">
            <v>9160.83925900758</v>
          </cell>
          <cell r="O77">
            <v>10061.8697891009</v>
          </cell>
        </row>
        <row r="77">
          <cell r="Z77">
            <v>7561.96022374659</v>
          </cell>
          <cell r="AA77">
            <v>6690.62722209882</v>
          </cell>
          <cell r="AB77">
            <v>6768.33642767382</v>
          </cell>
          <cell r="AC77">
            <v>6319.07428513935</v>
          </cell>
          <cell r="AD77">
            <v>5799.66630636999</v>
          </cell>
          <cell r="AE77">
            <v>6303.9970975026</v>
          </cell>
          <cell r="AF77">
            <v>5810.86362124317</v>
          </cell>
          <cell r="AG77">
            <v>6645.84894137204</v>
          </cell>
          <cell r="AH77">
            <v>6760.22584223776</v>
          </cell>
          <cell r="AI77">
            <v>6191.70933661509</v>
          </cell>
          <cell r="AJ77">
            <v>6974.84456467492</v>
          </cell>
          <cell r="AK77">
            <v>7009.83717442689</v>
          </cell>
          <cell r="AL77">
            <v>6491.93861883262</v>
          </cell>
          <cell r="AM77">
            <v>6994.33741760932</v>
          </cell>
          <cell r="AN77">
            <v>7682.27783145768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10100.1000765962</v>
          </cell>
          <cell r="B78">
            <v>8040.95476322343</v>
          </cell>
          <cell r="C78">
            <v>9267.6614248626</v>
          </cell>
          <cell r="D78">
            <v>8210.45622218109</v>
          </cell>
          <cell r="E78">
            <v>7225.37872240967</v>
          </cell>
          <cell r="F78">
            <v>7442.66710951698</v>
          </cell>
          <cell r="G78">
            <v>8299.95154008884</v>
          </cell>
          <cell r="H78">
            <v>8925.55961519159</v>
          </cell>
          <cell r="I78">
            <v>9535.63402920548</v>
          </cell>
          <cell r="J78">
            <v>8820.90884013564</v>
          </cell>
          <cell r="K78">
            <v>8987.02552272223</v>
          </cell>
          <cell r="L78">
            <v>9680.23975348287</v>
          </cell>
          <cell r="M78">
            <v>8971.32256674769</v>
          </cell>
          <cell r="N78">
            <v>9487.3559408415</v>
          </cell>
          <cell r="O78">
            <v>8810.84309277049</v>
          </cell>
        </row>
        <row r="78">
          <cell r="Z78">
            <v>7711.46680888149</v>
          </cell>
          <cell r="AA78">
            <v>6139.30112554014</v>
          </cell>
          <cell r="AB78">
            <v>7075.89656852829</v>
          </cell>
          <cell r="AC78">
            <v>6268.71616746015</v>
          </cell>
          <cell r="AD78">
            <v>5516.60555607468</v>
          </cell>
          <cell r="AE78">
            <v>5682.50610878465</v>
          </cell>
          <cell r="AF78">
            <v>6337.04620066399</v>
          </cell>
          <cell r="AG78">
            <v>6814.70046843724</v>
          </cell>
          <cell r="AH78">
            <v>7280.4947238345</v>
          </cell>
          <cell r="AI78">
            <v>6734.79918307892</v>
          </cell>
          <cell r="AJ78">
            <v>6861.62993470051</v>
          </cell>
          <cell r="AK78">
            <v>7390.90177274318</v>
          </cell>
          <cell r="AL78">
            <v>6849.64066500213</v>
          </cell>
          <cell r="AM78">
            <v>7243.63421025625</v>
          </cell>
          <cell r="AN78">
            <v>6727.11394470264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>
            <v>9747.22669777048</v>
          </cell>
          <cell r="B79">
            <v>7168.59961722027</v>
          </cell>
          <cell r="C79">
            <v>6961.18540506056</v>
          </cell>
          <cell r="D79">
            <v>7505.73525141471</v>
          </cell>
          <cell r="E79">
            <v>7247.51496910666</v>
          </cell>
          <cell r="F79">
            <v>8417.09464648975</v>
          </cell>
          <cell r="G79">
            <v>9607.43351433689</v>
          </cell>
          <cell r="H79">
            <v>8573.13835857213</v>
          </cell>
          <cell r="I79">
            <v>8098.00899884933</v>
          </cell>
          <cell r="J79">
            <v>7588.62041286414</v>
          </cell>
          <cell r="K79">
            <v>8871.08750728284</v>
          </cell>
          <cell r="L79">
            <v>9933.06673158183</v>
          </cell>
          <cell r="M79">
            <v>10462.2894143653</v>
          </cell>
          <cell r="N79">
            <v>10142.549837837</v>
          </cell>
          <cell r="O79">
            <v>9964.74490188912</v>
          </cell>
        </row>
        <row r="79">
          <cell r="Z79">
            <v>7442.04657265455</v>
          </cell>
          <cell r="AA79">
            <v>5473.25448214614</v>
          </cell>
          <cell r="AB79">
            <v>5314.89290150536</v>
          </cell>
          <cell r="AC79">
            <v>5730.65888739614</v>
          </cell>
          <cell r="AD79">
            <v>5533.50666897281</v>
          </cell>
          <cell r="AE79">
            <v>6426.48543097351</v>
          </cell>
          <cell r="AF79">
            <v>7335.31391793027</v>
          </cell>
          <cell r="AG79">
            <v>6545.62542932325</v>
          </cell>
          <cell r="AH79">
            <v>6182.86226265746</v>
          </cell>
          <cell r="AI79">
            <v>5793.94203970342</v>
          </cell>
          <cell r="AJ79">
            <v>6773.11079616047</v>
          </cell>
          <cell r="AK79">
            <v>7583.93618182965</v>
          </cell>
          <cell r="AL79">
            <v>7987.99981702557</v>
          </cell>
          <cell r="AM79">
            <v>7743.87737138789</v>
          </cell>
          <cell r="AN79">
            <v>7608.12259157195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9736.29549187429</v>
          </cell>
          <cell r="B80">
            <v>7640.26358257229</v>
          </cell>
          <cell r="C80">
            <v>7810.74267956886</v>
          </cell>
          <cell r="D80">
            <v>7396.97735908033</v>
          </cell>
          <cell r="E80">
            <v>7402.23704801576</v>
          </cell>
          <cell r="F80">
            <v>8012.05161374614</v>
          </cell>
          <cell r="G80">
            <v>8377.52782570779</v>
          </cell>
          <cell r="H80">
            <v>10076.1399004047</v>
          </cell>
          <cell r="I80">
            <v>8723.72908232035</v>
          </cell>
          <cell r="J80">
            <v>8810.12906188299</v>
          </cell>
          <cell r="K80">
            <v>8588.26204721746</v>
          </cell>
          <cell r="L80">
            <v>7696.06718816065</v>
          </cell>
          <cell r="M80">
            <v>7896.08285847136</v>
          </cell>
          <cell r="N80">
            <v>9338.97652545379</v>
          </cell>
          <cell r="O80">
            <v>9565.9352460359</v>
          </cell>
        </row>
        <row r="80">
          <cell r="Z80">
            <v>7433.70055322799</v>
          </cell>
          <cell r="AA80">
            <v>5833.37180634827</v>
          </cell>
          <cell r="AB80">
            <v>5963.53327882154</v>
          </cell>
          <cell r="AC80">
            <v>5647.62180156727</v>
          </cell>
          <cell r="AD80">
            <v>5651.63759510823</v>
          </cell>
          <cell r="AE80">
            <v>6117.23345530163</v>
          </cell>
          <cell r="AF80">
            <v>6396.2760050392</v>
          </cell>
          <cell r="AG80">
            <v>7693.17311851857</v>
          </cell>
          <cell r="AH80">
            <v>6660.60204926791</v>
          </cell>
          <cell r="AI80">
            <v>6726.56877926391</v>
          </cell>
          <cell r="AJ80">
            <v>6557.17242609872</v>
          </cell>
          <cell r="AK80">
            <v>5875.97808242941</v>
          </cell>
          <cell r="AL80">
            <v>6028.69084677432</v>
          </cell>
          <cell r="AM80">
            <v>7130.34593309007</v>
          </cell>
          <cell r="AN80">
            <v>7303.62982408939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10347.7790892671</v>
          </cell>
          <cell r="B81">
            <v>8477.80325364017</v>
          </cell>
          <cell r="C81">
            <v>9083.14829673276</v>
          </cell>
          <cell r="D81">
            <v>7780.51999238504</v>
          </cell>
          <cell r="E81">
            <v>8791.00403639231</v>
          </cell>
          <cell r="F81">
            <v>8294.89587424457</v>
          </cell>
          <cell r="G81">
            <v>8606.95104015636</v>
          </cell>
          <cell r="H81">
            <v>8818.6363235792</v>
          </cell>
          <cell r="I81">
            <v>7946.1491838038</v>
          </cell>
          <cell r="J81">
            <v>8611.6616854992</v>
          </cell>
          <cell r="K81">
            <v>8142.68471129545</v>
          </cell>
          <cell r="L81">
            <v>10565.6913586291</v>
          </cell>
          <cell r="M81">
            <v>9029.30336568488</v>
          </cell>
          <cell r="N81">
            <v>8911.07436199713</v>
          </cell>
          <cell r="O81">
            <v>10234.1640969542</v>
          </cell>
        </row>
        <row r="81">
          <cell r="Z81">
            <v>7900.57072577179</v>
          </cell>
          <cell r="AA81">
            <v>6472.83669536728</v>
          </cell>
          <cell r="AB81">
            <v>6935.02005714865</v>
          </cell>
          <cell r="AC81">
            <v>5940.45813626594</v>
          </cell>
          <cell r="AD81">
            <v>6711.96674580167</v>
          </cell>
          <cell r="AE81">
            <v>6333.18617956923</v>
          </cell>
          <cell r="AF81">
            <v>6571.44154696354</v>
          </cell>
          <cell r="AG81">
            <v>6733.06410759801</v>
          </cell>
          <cell r="AH81">
            <v>6066.91668643094</v>
          </cell>
          <cell r="AI81">
            <v>6575.03814352538</v>
          </cell>
          <cell r="AJ81">
            <v>6216.97234781292</v>
          </cell>
          <cell r="AK81">
            <v>8066.94761507872</v>
          </cell>
          <cell r="AL81">
            <v>6893.90923691387</v>
          </cell>
          <cell r="AM81">
            <v>6803.64091968225</v>
          </cell>
          <cell r="AN81">
            <v>7813.82522468092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>
            <v>11007.8462534275</v>
          </cell>
          <cell r="B82">
            <v>9026.00026874783</v>
          </cell>
          <cell r="C82">
            <v>7326.13616696814</v>
          </cell>
          <cell r="D82">
            <v>9106.23310529848</v>
          </cell>
          <cell r="E82">
            <v>7485.1474423244</v>
          </cell>
          <cell r="F82">
            <v>8228.59165090117</v>
          </cell>
          <cell r="G82">
            <v>8414.05127434061</v>
          </cell>
          <cell r="H82">
            <v>8229.60194076461</v>
          </cell>
          <cell r="I82">
            <v>8128.5793326465</v>
          </cell>
          <cell r="J82">
            <v>8703.30364013703</v>
          </cell>
          <cell r="K82">
            <v>8125.69915468419</v>
          </cell>
          <cell r="L82">
            <v>9280.71768092497</v>
          </cell>
          <cell r="M82">
            <v>9218.26591747429</v>
          </cell>
          <cell r="N82">
            <v>9708.46743782057</v>
          </cell>
          <cell r="O82">
            <v>8787.65850544588</v>
          </cell>
        </row>
        <row r="82">
          <cell r="Z82">
            <v>8404.53464587689</v>
          </cell>
          <cell r="AA82">
            <v>6891.38730919004</v>
          </cell>
          <cell r="AB82">
            <v>5593.53426802484</v>
          </cell>
          <cell r="AC82">
            <v>6952.64540082781</v>
          </cell>
          <cell r="AD82">
            <v>5714.94001280444</v>
          </cell>
          <cell r="AE82">
            <v>6282.56263982965</v>
          </cell>
          <cell r="AF82">
            <v>6424.16180416415</v>
          </cell>
          <cell r="AG82">
            <v>6283.33400018154</v>
          </cell>
          <cell r="AH82">
            <v>6206.20283479293</v>
          </cell>
          <cell r="AI82">
            <v>6645.00714245918</v>
          </cell>
          <cell r="AJ82">
            <v>6204.003807398</v>
          </cell>
          <cell r="AK82">
            <v>7085.86507225694</v>
          </cell>
          <cell r="AL82">
            <v>7038.18290105529</v>
          </cell>
          <cell r="AM82">
            <v>7412.45372264575</v>
          </cell>
          <cell r="AN82">
            <v>6709.41241954195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A83">
            <v>9495.64750825154</v>
          </cell>
          <cell r="B83">
            <v>8480.68461914559</v>
          </cell>
          <cell r="C83">
            <v>7446.83211768741</v>
          </cell>
          <cell r="D83">
            <v>8130.82700489077</v>
          </cell>
          <cell r="E83">
            <v>8646.82548097818</v>
          </cell>
          <cell r="F83">
            <v>8643.92719237979</v>
          </cell>
          <cell r="G83">
            <v>8673.09663604064</v>
          </cell>
          <cell r="H83">
            <v>8223.96699725361</v>
          </cell>
          <cell r="I83">
            <v>9207.27130587212</v>
          </cell>
          <cell r="J83">
            <v>7758.38782090726</v>
          </cell>
          <cell r="K83">
            <v>9007.97146984206</v>
          </cell>
          <cell r="L83">
            <v>7486.49882630062</v>
          </cell>
          <cell r="M83">
            <v>8456.63712038926</v>
          </cell>
          <cell r="N83">
            <v>9691.94735566476</v>
          </cell>
          <cell r="O83">
            <v>10086.5341992691</v>
          </cell>
        </row>
        <row r="83">
          <cell r="Z83">
            <v>7249.96485514009</v>
          </cell>
          <cell r="AA83">
            <v>6475.03662945613</v>
          </cell>
          <cell r="AB83">
            <v>5685.68610918281</v>
          </cell>
          <cell r="AC83">
            <v>6207.91894154212</v>
          </cell>
          <cell r="AD83">
            <v>6601.88584202876</v>
          </cell>
          <cell r="AE83">
            <v>6599.67298709074</v>
          </cell>
          <cell r="AF83">
            <v>6621.94397400357</v>
          </cell>
          <cell r="AG83">
            <v>6279.03169827112</v>
          </cell>
          <cell r="AH83">
            <v>7029.78847111858</v>
          </cell>
          <cell r="AI83">
            <v>5923.56013481397</v>
          </cell>
          <cell r="AJ83">
            <v>6877.62224911029</v>
          </cell>
          <cell r="AK83">
            <v>5715.97179987583</v>
          </cell>
          <cell r="AL83">
            <v>6456.67626796568</v>
          </cell>
          <cell r="AM83">
            <v>7399.84057383947</v>
          </cell>
          <cell r="AN83">
            <v>7701.10920727874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A84">
            <v>9792.90526654158</v>
          </cell>
          <cell r="B84">
            <v>9101.67579533161</v>
          </cell>
          <cell r="C84">
            <v>8132.88243179935</v>
          </cell>
          <cell r="D84">
            <v>8530.47046299867</v>
          </cell>
          <cell r="E84">
            <v>8110.5304771822</v>
          </cell>
          <cell r="F84">
            <v>8404.35195379824</v>
          </cell>
          <cell r="G84">
            <v>9690.94388043602</v>
          </cell>
          <cell r="H84">
            <v>8813.54382654146</v>
          </cell>
          <cell r="I84">
            <v>9850.3314367225</v>
          </cell>
          <cell r="J84">
            <v>9332.477569365</v>
          </cell>
          <cell r="K84">
            <v>7947.64719136451</v>
          </cell>
          <cell r="L84">
            <v>9919.72895638022</v>
          </cell>
          <cell r="M84">
            <v>10099.5319412813</v>
          </cell>
          <cell r="N84">
            <v>9662.82539354587</v>
          </cell>
          <cell r="O84">
            <v>9841.37515554345</v>
          </cell>
        </row>
        <row r="84">
          <cell r="Z84">
            <v>7476.92234262556</v>
          </cell>
          <cell r="AA84">
            <v>6949.16587643886</v>
          </cell>
          <cell r="AB84">
            <v>6209.48826820853</v>
          </cell>
          <cell r="AC84">
            <v>6513.04832038134</v>
          </cell>
          <cell r="AD84">
            <v>6192.42246145052</v>
          </cell>
          <cell r="AE84">
            <v>6416.75633413277</v>
          </cell>
          <cell r="AF84">
            <v>7399.07441648842</v>
          </cell>
          <cell r="AG84">
            <v>6729.17596573971</v>
          </cell>
          <cell r="AH84">
            <v>7520.76745326337</v>
          </cell>
          <cell r="AI84">
            <v>7125.38395412046</v>
          </cell>
          <cell r="AJ84">
            <v>6068.06042119557</v>
          </cell>
          <cell r="AK84">
            <v>7573.75273711212</v>
          </cell>
          <cell r="AL84">
            <v>7711.03303529602</v>
          </cell>
          <cell r="AM84">
            <v>7377.60583927385</v>
          </cell>
          <cell r="AN84">
            <v>7513.92929675804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A85">
            <v>9647.45518833237</v>
          </cell>
          <cell r="B85">
            <v>8628.82418317385</v>
          </cell>
          <cell r="C85">
            <v>7422.92091607903</v>
          </cell>
          <cell r="D85">
            <v>8014.61287817595</v>
          </cell>
          <cell r="E85">
            <v>8607.28316961984</v>
          </cell>
          <cell r="F85">
            <v>7618.99824508521</v>
          </cell>
          <cell r="G85">
            <v>8711.48212135809</v>
          </cell>
          <cell r="H85">
            <v>7402.7850940998</v>
          </cell>
          <cell r="I85">
            <v>10534.1890577517</v>
          </cell>
          <cell r="J85">
            <v>9042.308500442</v>
          </cell>
          <cell r="K85">
            <v>9536.10835322302</v>
          </cell>
          <cell r="L85">
            <v>10173.5247309381</v>
          </cell>
          <cell r="M85">
            <v>9983.14430845036</v>
          </cell>
          <cell r="N85">
            <v>10256.7335893616</v>
          </cell>
          <cell r="O85">
            <v>10437.1012761199</v>
          </cell>
        </row>
        <row r="85">
          <cell r="Z85">
            <v>7365.87062611251</v>
          </cell>
          <cell r="AA85">
            <v>6588.14177914997</v>
          </cell>
          <cell r="AB85">
            <v>5667.42981111</v>
          </cell>
          <cell r="AC85">
            <v>6119.18899093885</v>
          </cell>
          <cell r="AD85">
            <v>6571.69512913742</v>
          </cell>
          <cell r="AE85">
            <v>5817.13563611554</v>
          </cell>
          <cell r="AF85">
            <v>6651.25144558539</v>
          </cell>
          <cell r="AG85">
            <v>5652.05603048557</v>
          </cell>
          <cell r="AH85">
            <v>8042.89548234964</v>
          </cell>
          <cell r="AI85">
            <v>6903.83870932147</v>
          </cell>
          <cell r="AJ85">
            <v>7280.85687211919</v>
          </cell>
          <cell r="AK85">
            <v>7767.52682617015</v>
          </cell>
          <cell r="AL85">
            <v>7622.17061207909</v>
          </cell>
          <cell r="AM85">
            <v>7831.05712241195</v>
          </cell>
          <cell r="AN85">
            <v>7968.76857272264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9097.7970387166</v>
          </cell>
          <cell r="B86">
            <v>8895.67496316136</v>
          </cell>
          <cell r="C86">
            <v>7851.13467730246</v>
          </cell>
          <cell r="D86">
            <v>7916.67371206746</v>
          </cell>
          <cell r="E86">
            <v>8744.89548912254</v>
          </cell>
          <cell r="F86">
            <v>7941.56785000182</v>
          </cell>
          <cell r="G86">
            <v>8103.30893933963</v>
          </cell>
          <cell r="H86">
            <v>7656.14854698224</v>
          </cell>
          <cell r="I86">
            <v>8858.98472921973</v>
          </cell>
          <cell r="J86">
            <v>9595.53991609279</v>
          </cell>
          <cell r="K86">
            <v>9121.67988124522</v>
          </cell>
          <cell r="L86">
            <v>9101.93230778026</v>
          </cell>
          <cell r="M86">
            <v>10279.594773354</v>
          </cell>
          <cell r="N86">
            <v>10926.479927627</v>
          </cell>
          <cell r="O86">
            <v>10112.4948162866</v>
          </cell>
        </row>
        <row r="86">
          <cell r="Z86">
            <v>6946.20443024828</v>
          </cell>
          <cell r="AA86">
            <v>6791.88341707355</v>
          </cell>
          <cell r="AB86">
            <v>5994.37273065913</v>
          </cell>
          <cell r="AC86">
            <v>6044.41204585835</v>
          </cell>
          <cell r="AD86">
            <v>6676.76268552701</v>
          </cell>
          <cell r="AE86">
            <v>6063.41881974779</v>
          </cell>
          <cell r="AF86">
            <v>6186.90878842156</v>
          </cell>
          <cell r="AG86">
            <v>5845.50004021513</v>
          </cell>
          <cell r="AH86">
            <v>6763.87027669818</v>
          </cell>
          <cell r="AI86">
            <v>7326.23310809651</v>
          </cell>
          <cell r="AJ86">
            <v>6964.43907605025</v>
          </cell>
          <cell r="AK86">
            <v>6949.36172471946</v>
          </cell>
          <cell r="AL86">
            <v>7848.51172783491</v>
          </cell>
          <cell r="AM86">
            <v>8342.41113066289</v>
          </cell>
          <cell r="AN86">
            <v>7720.93024221412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9227.50155263779</v>
          </cell>
          <cell r="B87">
            <v>7617.19318894063</v>
          </cell>
          <cell r="C87">
            <v>7046.29926825042</v>
          </cell>
          <cell r="D87">
            <v>9024.49197639437</v>
          </cell>
          <cell r="E87">
            <v>9154.85404500142</v>
          </cell>
          <cell r="F87">
            <v>8450.26404794262</v>
          </cell>
          <cell r="G87">
            <v>7981.66721707947</v>
          </cell>
          <cell r="H87">
            <v>6721.04200509816</v>
          </cell>
          <cell r="I87">
            <v>8893.28243720538</v>
          </cell>
          <cell r="J87">
            <v>8324.931586556</v>
          </cell>
          <cell r="K87">
            <v>8537.81041564475</v>
          </cell>
          <cell r="L87">
            <v>9120.77030257259</v>
          </cell>
          <cell r="M87">
            <v>9045.96839717564</v>
          </cell>
          <cell r="N87">
            <v>9244.06119786234</v>
          </cell>
          <cell r="O87">
            <v>10153.5472278076</v>
          </cell>
        </row>
        <row r="87">
          <cell r="Z87">
            <v>7045.23434544516</v>
          </cell>
          <cell r="AA87">
            <v>5815.75746852893</v>
          </cell>
          <cell r="AB87">
            <v>5379.87767650627</v>
          </cell>
          <cell r="AC87">
            <v>6890.23572194501</v>
          </cell>
          <cell r="AD87">
            <v>6989.76768277476</v>
          </cell>
          <cell r="AE87">
            <v>6451.81040166038</v>
          </cell>
          <cell r="AF87">
            <v>6094.03484690905</v>
          </cell>
          <cell r="AG87">
            <v>5131.54245506046</v>
          </cell>
          <cell r="AH87">
            <v>6790.05671393606</v>
          </cell>
          <cell r="AI87">
            <v>6356.11856606185</v>
          </cell>
          <cell r="AJ87">
            <v>6518.65240358643</v>
          </cell>
          <cell r="AK87">
            <v>6963.74460909538</v>
          </cell>
          <cell r="AL87">
            <v>6906.63305511719</v>
          </cell>
          <cell r="AM87">
            <v>7057.87770081269</v>
          </cell>
          <cell r="AN87">
            <v>7752.27392262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9141.4771691818</v>
          </cell>
          <cell r="B88">
            <v>9101.67885057801</v>
          </cell>
          <cell r="C88">
            <v>8867.5029917397</v>
          </cell>
          <cell r="D88">
            <v>7738.70707410856</v>
          </cell>
          <cell r="E88">
            <v>8111.07696004739</v>
          </cell>
          <cell r="F88">
            <v>8651.14011298601</v>
          </cell>
          <cell r="G88">
            <v>7679.79209883162</v>
          </cell>
          <cell r="H88">
            <v>8180.62425984555</v>
          </cell>
          <cell r="I88">
            <v>9533.02423109472</v>
          </cell>
          <cell r="J88">
            <v>9025.83884791095</v>
          </cell>
          <cell r="K88">
            <v>8195.15066211317</v>
          </cell>
          <cell r="L88">
            <v>9633.25991788063</v>
          </cell>
          <cell r="M88">
            <v>9957.27061292071</v>
          </cell>
          <cell r="N88">
            <v>9503.94337882079</v>
          </cell>
          <cell r="O88">
            <v>9478.46070348255</v>
          </cell>
        </row>
        <row r="88">
          <cell r="Z88">
            <v>6979.55438457898</v>
          </cell>
          <cell r="AA88">
            <v>6949.16820913171</v>
          </cell>
          <cell r="AB88">
            <v>6770.37400420523</v>
          </cell>
          <cell r="AC88">
            <v>5908.53380591018</v>
          </cell>
          <cell r="AD88">
            <v>6192.83970330402</v>
          </cell>
          <cell r="AE88">
            <v>6605.18008082527</v>
          </cell>
          <cell r="AF88">
            <v>5863.55198662634</v>
          </cell>
          <cell r="AG88">
            <v>6245.93934488912</v>
          </cell>
          <cell r="AH88">
            <v>7278.50213253774</v>
          </cell>
          <cell r="AI88">
            <v>6891.2640637354</v>
          </cell>
          <cell r="AJ88">
            <v>6257.03031112605</v>
          </cell>
          <cell r="AK88">
            <v>7355.03248034153</v>
          </cell>
          <cell r="AL88">
            <v>7602.41594204741</v>
          </cell>
          <cell r="AM88">
            <v>7256.29878550318</v>
          </cell>
          <cell r="AN88">
            <v>7236.84266095174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A89">
            <v>9635.54801297541</v>
          </cell>
          <cell r="B89">
            <v>6921.77846547922</v>
          </cell>
          <cell r="C89">
            <v>7814.22107185443</v>
          </cell>
          <cell r="D89">
            <v>7114.03157003396</v>
          </cell>
          <cell r="E89">
            <v>6959.68704489758</v>
          </cell>
          <cell r="F89">
            <v>7847.14100927762</v>
          </cell>
          <cell r="G89">
            <v>7433.2051169347</v>
          </cell>
          <cell r="H89">
            <v>9136.95068289685</v>
          </cell>
          <cell r="I89">
            <v>6937.94016779878</v>
          </cell>
          <cell r="J89">
            <v>6946.14069738312</v>
          </cell>
          <cell r="K89">
            <v>8567.35963878629</v>
          </cell>
          <cell r="L89">
            <v>10984.6333283194</v>
          </cell>
          <cell r="M89">
            <v>9618.95844520972</v>
          </cell>
          <cell r="N89">
            <v>9324.56958210474</v>
          </cell>
          <cell r="O89">
            <v>10375.0063993406</v>
          </cell>
        </row>
        <row r="89">
          <cell r="Z89">
            <v>7356.77945009878</v>
          </cell>
          <cell r="AA89">
            <v>5284.80554550724</v>
          </cell>
          <cell r="AB89">
            <v>5966.18904524515</v>
          </cell>
          <cell r="AC89">
            <v>5431.59155984721</v>
          </cell>
          <cell r="AD89">
            <v>5313.74889752748</v>
          </cell>
          <cell r="AE89">
            <v>5991.3235491475</v>
          </cell>
          <cell r="AF89">
            <v>5675.28183960011</v>
          </cell>
          <cell r="AG89">
            <v>6976.09839419447</v>
          </cell>
          <cell r="AH89">
            <v>5297.14506987504</v>
          </cell>
          <cell r="AI89">
            <v>5303.4062070148</v>
          </cell>
          <cell r="AJ89">
            <v>6541.21335365188</v>
          </cell>
          <cell r="AK89">
            <v>8386.81148470514</v>
          </cell>
          <cell r="AL89">
            <v>7344.1132487514</v>
          </cell>
          <cell r="AM89">
            <v>7119.3461742153</v>
          </cell>
          <cell r="AN89">
            <v>7921.35888592218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9298.14136642048</v>
          </cell>
          <cell r="B90">
            <v>9899.08393186137</v>
          </cell>
          <cell r="C90">
            <v>9258.97134149492</v>
          </cell>
          <cell r="D90">
            <v>6946.46497345803</v>
          </cell>
          <cell r="E90">
            <v>8241.84613034531</v>
          </cell>
          <cell r="F90">
            <v>7181.4872519485</v>
          </cell>
          <cell r="G90">
            <v>9022.74871215276</v>
          </cell>
          <cell r="H90">
            <v>8646.59313981217</v>
          </cell>
          <cell r="I90">
            <v>9028.8590376433</v>
          </cell>
          <cell r="J90">
            <v>9066.99316146255</v>
          </cell>
          <cell r="K90">
            <v>7975.32817854803</v>
          </cell>
          <cell r="L90">
            <v>10273.1957317544</v>
          </cell>
          <cell r="M90">
            <v>10082.4807297119</v>
          </cell>
          <cell r="N90">
            <v>10049.7613845498</v>
          </cell>
          <cell r="O90">
            <v>10602.896054253</v>
          </cell>
        </row>
        <row r="90">
          <cell r="Z90">
            <v>7099.1681258275</v>
          </cell>
          <cell r="AA90">
            <v>7557.99017831189</v>
          </cell>
          <cell r="AB90">
            <v>7069.26165511674</v>
          </cell>
          <cell r="AC90">
            <v>5303.6537930951</v>
          </cell>
          <cell r="AD90">
            <v>6292.68248790317</v>
          </cell>
          <cell r="AE90">
            <v>5483.09424281168</v>
          </cell>
          <cell r="AF90">
            <v>6888.90473272348</v>
          </cell>
          <cell r="AG90">
            <v>6601.70844861915</v>
          </cell>
          <cell r="AH90">
            <v>6893.56999067681</v>
          </cell>
          <cell r="AI90">
            <v>6922.6855467493</v>
          </cell>
          <cell r="AJ90">
            <v>6089.19496563413</v>
          </cell>
          <cell r="AK90">
            <v>7843.62603397739</v>
          </cell>
          <cell r="AL90">
            <v>7698.01436705797</v>
          </cell>
          <cell r="AM90">
            <v>7673.03301614933</v>
          </cell>
          <cell r="AN90">
            <v>8095.35354900637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10051.7856749957</v>
          </cell>
          <cell r="B91">
            <v>9286.92398793312</v>
          </cell>
          <cell r="C91">
            <v>8149.2911124094</v>
          </cell>
          <cell r="D91">
            <v>8228.73414094223</v>
          </cell>
          <cell r="E91">
            <v>7669.53095310325</v>
          </cell>
          <cell r="F91">
            <v>7584.14100813779</v>
          </cell>
          <cell r="G91">
            <v>7471.85003470922</v>
          </cell>
          <cell r="H91">
            <v>7526.34625127904</v>
          </cell>
          <cell r="I91">
            <v>8821.43114812814</v>
          </cell>
          <cell r="J91">
            <v>8482.93629841951</v>
          </cell>
          <cell r="K91">
            <v>8110.62165229864</v>
          </cell>
          <cell r="L91">
            <v>8834.19828808061</v>
          </cell>
          <cell r="M91">
            <v>10371.4840329014</v>
          </cell>
          <cell r="N91">
            <v>9261.90500348647</v>
          </cell>
          <cell r="O91">
            <v>8693.17189411303</v>
          </cell>
        </row>
        <row r="91">
          <cell r="Z91">
            <v>7674.57857000194</v>
          </cell>
          <cell r="AA91">
            <v>7090.60361248289</v>
          </cell>
          <cell r="AB91">
            <v>6222.01636148903</v>
          </cell>
          <cell r="AC91">
            <v>6282.67143154596</v>
          </cell>
          <cell r="AD91">
            <v>5855.71756081814</v>
          </cell>
          <cell r="AE91">
            <v>5790.52199627724</v>
          </cell>
          <cell r="AF91">
            <v>5704.78738890063</v>
          </cell>
          <cell r="AG91">
            <v>5746.39546823655</v>
          </cell>
          <cell r="AH91">
            <v>6735.19796732042</v>
          </cell>
          <cell r="AI91">
            <v>6476.75579558849</v>
          </cell>
          <cell r="AJ91">
            <v>6192.49207401662</v>
          </cell>
          <cell r="AK91">
            <v>6744.9457297427</v>
          </cell>
          <cell r="AL91">
            <v>7918.66954505637</v>
          </cell>
          <cell r="AM91">
            <v>7071.50151778193</v>
          </cell>
          <cell r="AN91">
            <v>6637.27151384288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A92">
            <v>10776.9532847998</v>
          </cell>
          <cell r="B92">
            <v>9686.23362297532</v>
          </cell>
          <cell r="C92">
            <v>9140.93255425023</v>
          </cell>
          <cell r="D92">
            <v>8168.16529063073</v>
          </cell>
          <cell r="E92">
            <v>9330.21577991399</v>
          </cell>
          <cell r="F92">
            <v>9370.71286602999</v>
          </cell>
          <cell r="G92">
            <v>7488.29351239444</v>
          </cell>
          <cell r="H92">
            <v>7824.87377506694</v>
          </cell>
          <cell r="I92">
            <v>8720.22375305935</v>
          </cell>
          <cell r="J92">
            <v>8381.60362240106</v>
          </cell>
          <cell r="K92">
            <v>9665.46864807263</v>
          </cell>
          <cell r="L92">
            <v>9878.80705361899</v>
          </cell>
          <cell r="M92">
            <v>9850.72095958725</v>
          </cell>
          <cell r="N92">
            <v>10614.0686482377</v>
          </cell>
          <cell r="O92">
            <v>10788.7277617405</v>
          </cell>
        </row>
        <row r="92">
          <cell r="Z92">
            <v>8228.24694075777</v>
          </cell>
          <cell r="AA92">
            <v>7395.47811607615</v>
          </cell>
          <cell r="AB92">
            <v>6979.13856890026</v>
          </cell>
          <cell r="AC92">
            <v>6236.42687205772</v>
          </cell>
          <cell r="AD92">
            <v>7123.65706882745</v>
          </cell>
          <cell r="AE92">
            <v>7154.57675606536</v>
          </cell>
          <cell r="AF92">
            <v>5717.34204988721</v>
          </cell>
          <cell r="AG92">
            <v>5974.32242675871</v>
          </cell>
          <cell r="AH92">
            <v>6657.92571635582</v>
          </cell>
          <cell r="AI92">
            <v>6399.38789211769</v>
          </cell>
          <cell r="AJ92">
            <v>7379.62397467805</v>
          </cell>
          <cell r="AK92">
            <v>7542.50870066631</v>
          </cell>
          <cell r="AL92">
            <v>7521.0648555287</v>
          </cell>
          <cell r="AM92">
            <v>8103.88386920405</v>
          </cell>
          <cell r="AN92">
            <v>8237.23680099989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10287.806622474</v>
          </cell>
          <cell r="B93">
            <v>7753.77599464493</v>
          </cell>
          <cell r="C93">
            <v>6972.54180069058</v>
          </cell>
          <cell r="D93">
            <v>9116.47775992288</v>
          </cell>
          <cell r="E93">
            <v>8573.89639442977</v>
          </cell>
          <cell r="F93">
            <v>9124.13839487378</v>
          </cell>
          <cell r="G93">
            <v>8252.06452029056</v>
          </cell>
          <cell r="H93">
            <v>7589.97898617089</v>
          </cell>
          <cell r="I93">
            <v>8545.95088586445</v>
          </cell>
          <cell r="J93">
            <v>8834.73754151016</v>
          </cell>
          <cell r="K93">
            <v>9096.59315375701</v>
          </cell>
          <cell r="L93">
            <v>9049.89613956645</v>
          </cell>
          <cell r="M93">
            <v>9985.72357248154</v>
          </cell>
          <cell r="N93">
            <v>8954.42185202296</v>
          </cell>
          <cell r="O93">
            <v>9159.51755477538</v>
          </cell>
        </row>
        <row r="93">
          <cell r="Z93">
            <v>7854.7815074854</v>
          </cell>
          <cell r="AA93">
            <v>5920.03898701538</v>
          </cell>
          <cell r="AB93">
            <v>5323.56355499446</v>
          </cell>
          <cell r="AC93">
            <v>6960.46723561216</v>
          </cell>
          <cell r="AD93">
            <v>6546.2041927327</v>
          </cell>
          <cell r="AE93">
            <v>6966.31616103971</v>
          </cell>
          <cell r="AF93">
            <v>6300.48426949992</v>
          </cell>
          <cell r="AG93">
            <v>5794.97931585742</v>
          </cell>
          <cell r="AH93">
            <v>6524.86768516105</v>
          </cell>
          <cell r="AI93">
            <v>6745.35745189318</v>
          </cell>
          <cell r="AJ93">
            <v>6945.28525926609</v>
          </cell>
          <cell r="AK93">
            <v>6909.63190214354</v>
          </cell>
          <cell r="AL93">
            <v>7624.13989048395</v>
          </cell>
          <cell r="AM93">
            <v>6836.73690170694</v>
          </cell>
          <cell r="AN93">
            <v>6993.32829114122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>
            <v>8533.23567678116</v>
          </cell>
          <cell r="B94">
            <v>8088.67324020542</v>
          </cell>
          <cell r="C94">
            <v>7673.36243836583</v>
          </cell>
          <cell r="D94">
            <v>8750.24701833519</v>
          </cell>
          <cell r="E94">
            <v>9165.91844823345</v>
          </cell>
          <cell r="F94">
            <v>7312.80910940375</v>
          </cell>
          <cell r="G94">
            <v>8098.59422904567</v>
          </cell>
          <cell r="H94">
            <v>6377.87069750331</v>
          </cell>
          <cell r="I94">
            <v>8338.48110243306</v>
          </cell>
          <cell r="J94">
            <v>9967.94167344064</v>
          </cell>
          <cell r="K94">
            <v>9860.02105182384</v>
          </cell>
          <cell r="L94">
            <v>9583.26836566623</v>
          </cell>
          <cell r="M94">
            <v>9961.73696964331</v>
          </cell>
          <cell r="N94">
            <v>10148.2684502173</v>
          </cell>
          <cell r="O94">
            <v>10386.1811634533</v>
          </cell>
        </row>
        <row r="94">
          <cell r="Z94">
            <v>6515.15957216512</v>
          </cell>
          <cell r="AA94">
            <v>6175.7343735898</v>
          </cell>
          <cell r="AB94">
            <v>5858.64291514206</v>
          </cell>
          <cell r="AC94">
            <v>6680.84859948699</v>
          </cell>
          <cell r="AD94">
            <v>6998.21539890003</v>
          </cell>
          <cell r="AE94">
            <v>5583.3590062662</v>
          </cell>
          <cell r="AF94">
            <v>6183.30908825329</v>
          </cell>
          <cell r="AG94">
            <v>4869.52978902656</v>
          </cell>
          <cell r="AH94">
            <v>6366.46367563205</v>
          </cell>
          <cell r="AI94">
            <v>7610.56333943862</v>
          </cell>
          <cell r="AJ94">
            <v>7528.16551315171</v>
          </cell>
          <cell r="AK94">
            <v>7316.86373025963</v>
          </cell>
          <cell r="AL94">
            <v>7605.82602327055</v>
          </cell>
          <cell r="AM94">
            <v>7748.24355481473</v>
          </cell>
          <cell r="AN94">
            <v>7929.89086302121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A95">
            <v>9511.63325982809</v>
          </cell>
          <cell r="B95">
            <v>9469.68687190877</v>
          </cell>
          <cell r="C95">
            <v>6385.48482868778</v>
          </cell>
          <cell r="D95">
            <v>8533.97779125469</v>
          </cell>
          <cell r="E95">
            <v>7629.74009256672</v>
          </cell>
          <cell r="F95">
            <v>7726.42630766802</v>
          </cell>
          <cell r="G95">
            <v>8002.72681236004</v>
          </cell>
          <cell r="H95">
            <v>7894.93695259528</v>
          </cell>
          <cell r="I95">
            <v>8906.27895486162</v>
          </cell>
          <cell r="J95">
            <v>8248.16047579637</v>
          </cell>
          <cell r="K95">
            <v>8690.68293573427</v>
          </cell>
          <cell r="L95">
            <v>8210.83611053824</v>
          </cell>
          <cell r="M95">
            <v>9329.05920970671</v>
          </cell>
          <cell r="N95">
            <v>8878.75866885129</v>
          </cell>
          <cell r="O95">
            <v>9672.96037796406</v>
          </cell>
        </row>
        <row r="95">
          <cell r="Z95">
            <v>7262.17004041178</v>
          </cell>
          <cell r="AA95">
            <v>7230.14380544983</v>
          </cell>
          <cell r="AB95">
            <v>4875.34320864244</v>
          </cell>
          <cell r="AC95">
            <v>6515.72617953412</v>
          </cell>
          <cell r="AD95">
            <v>5825.33707963506</v>
          </cell>
          <cell r="AE95">
            <v>5899.15739160976</v>
          </cell>
          <cell r="AF95">
            <v>6110.11393214414</v>
          </cell>
          <cell r="AG95">
            <v>6027.81594305431</v>
          </cell>
          <cell r="AH95">
            <v>6799.97960715266</v>
          </cell>
          <cell r="AI95">
            <v>6297.50351591243</v>
          </cell>
          <cell r="AJ95">
            <v>6635.37118416486</v>
          </cell>
          <cell r="AK95">
            <v>6269.00621374038</v>
          </cell>
          <cell r="AL95">
            <v>7122.77402284791</v>
          </cell>
          <cell r="AM95">
            <v>6778.96775870264</v>
          </cell>
          <cell r="AN95">
            <v>7385.34394041707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A96">
            <v>10402.0046398779</v>
          </cell>
          <cell r="B96">
            <v>7948.26039552829</v>
          </cell>
          <cell r="C96">
            <v>8769.66235767208</v>
          </cell>
          <cell r="D96">
            <v>7218.96532832463</v>
          </cell>
          <cell r="E96">
            <v>7950.69331813383</v>
          </cell>
          <cell r="F96">
            <v>7579.22878851223</v>
          </cell>
          <cell r="G96">
            <v>9465.11734307681</v>
          </cell>
          <cell r="H96">
            <v>8174.07498622866</v>
          </cell>
          <cell r="I96">
            <v>8241.64725375632</v>
          </cell>
          <cell r="J96">
            <v>8242.12474561863</v>
          </cell>
          <cell r="K96">
            <v>8694.04623678197</v>
          </cell>
          <cell r="L96">
            <v>9866.20075498384</v>
          </cell>
          <cell r="M96">
            <v>10376.5885454624</v>
          </cell>
          <cell r="N96">
            <v>9847.21542600393</v>
          </cell>
          <cell r="O96">
            <v>10451.3145951284</v>
          </cell>
        </row>
        <row r="96">
          <cell r="Z96">
            <v>7941.97215056531</v>
          </cell>
          <cell r="AA96">
            <v>6068.52860502743</v>
          </cell>
          <cell r="AB96">
            <v>6695.67228873206</v>
          </cell>
          <cell r="AC96">
            <v>5511.70890403716</v>
          </cell>
          <cell r="AD96">
            <v>6070.38615116845</v>
          </cell>
          <cell r="AE96">
            <v>5786.77149694424</v>
          </cell>
          <cell r="AF96">
            <v>7226.65495190851</v>
          </cell>
          <cell r="AG96">
            <v>6240.93894828553</v>
          </cell>
          <cell r="AH96">
            <v>6292.53064483197</v>
          </cell>
          <cell r="AI96">
            <v>6292.89521177881</v>
          </cell>
          <cell r="AJ96">
            <v>6637.93907796798</v>
          </cell>
          <cell r="AK96">
            <v>7532.88374123318</v>
          </cell>
          <cell r="AL96">
            <v>7922.56686081475</v>
          </cell>
          <cell r="AM96">
            <v>7518.3883666157</v>
          </cell>
          <cell r="AN96">
            <v>7979.62049863889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A97">
            <v>10057.1272047996</v>
          </cell>
          <cell r="B97">
            <v>7249.0908762737</v>
          </cell>
          <cell r="C97">
            <v>7667.10186828935</v>
          </cell>
          <cell r="D97">
            <v>7793.02986124512</v>
          </cell>
          <cell r="E97">
            <v>6642.92124657741</v>
          </cell>
          <cell r="F97">
            <v>7204.25226066002</v>
          </cell>
          <cell r="G97">
            <v>8018.97045229654</v>
          </cell>
          <cell r="H97">
            <v>7387.64420963787</v>
          </cell>
          <cell r="I97">
            <v>7604.75583316756</v>
          </cell>
          <cell r="J97">
            <v>8446.53489184186</v>
          </cell>
          <cell r="K97">
            <v>9098.0910628103</v>
          </cell>
          <cell r="L97">
            <v>9452.4320746525</v>
          </cell>
          <cell r="M97">
            <v>9554.63198240413</v>
          </cell>
          <cell r="N97">
            <v>9948.50132664227</v>
          </cell>
          <cell r="O97">
            <v>10650.0075937339</v>
          </cell>
        </row>
        <row r="97">
          <cell r="Z97">
            <v>7678.65684937331</v>
          </cell>
          <cell r="AA97">
            <v>5534.70988039847</v>
          </cell>
          <cell r="AB97">
            <v>5853.86294484639</v>
          </cell>
          <cell r="AC97">
            <v>5950.0094711801</v>
          </cell>
          <cell r="AD97">
            <v>5071.89694344684</v>
          </cell>
          <cell r="AE97">
            <v>5500.47541802296</v>
          </cell>
          <cell r="AF97">
            <v>6122.51601621022</v>
          </cell>
          <cell r="AG97">
            <v>5640.49590463535</v>
          </cell>
          <cell r="AH97">
            <v>5806.26149764676</v>
          </cell>
          <cell r="AI97">
            <v>6448.96317606082</v>
          </cell>
          <cell r="AJ97">
            <v>6946.42891881991</v>
          </cell>
          <cell r="AK97">
            <v>7216.96969872548</v>
          </cell>
          <cell r="AL97">
            <v>7294.99973709348</v>
          </cell>
          <cell r="AM97">
            <v>7595.72055689668</v>
          </cell>
          <cell r="AN97">
            <v>8131.32339784621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10232.4223058771</v>
          </cell>
          <cell r="B98">
            <v>8827.04302211639</v>
          </cell>
          <cell r="C98">
            <v>7498.91293922435</v>
          </cell>
          <cell r="D98">
            <v>9114.4865359067</v>
          </cell>
          <cell r="E98">
            <v>8861.82266118945</v>
          </cell>
          <cell r="F98">
            <v>6841.65452056347</v>
          </cell>
          <cell r="G98">
            <v>7976.69182604013</v>
          </cell>
          <cell r="H98">
            <v>7731.75681156438</v>
          </cell>
          <cell r="I98">
            <v>8331.8310680891</v>
          </cell>
          <cell r="J98">
            <v>9499.33873399777</v>
          </cell>
          <cell r="K98">
            <v>8805.61703964368</v>
          </cell>
          <cell r="L98">
            <v>9168.32400129331</v>
          </cell>
          <cell r="M98">
            <v>9386.83907077748</v>
          </cell>
          <cell r="N98">
            <v>10807.2842688334</v>
          </cell>
          <cell r="O98">
            <v>10899.1139931744</v>
          </cell>
        </row>
        <row r="98">
          <cell r="Z98">
            <v>7812.49536022635</v>
          </cell>
          <cell r="AA98">
            <v>6739.48265555795</v>
          </cell>
          <cell r="AB98">
            <v>5725.45002474955</v>
          </cell>
          <cell r="AC98">
            <v>6958.94692811091</v>
          </cell>
          <cell r="AD98">
            <v>6766.03704910879</v>
          </cell>
          <cell r="AE98">
            <v>5223.63059306829</v>
          </cell>
          <cell r="AF98">
            <v>6090.23611594894</v>
          </cell>
          <cell r="AG98">
            <v>5903.22725265665</v>
          </cell>
          <cell r="AH98">
            <v>6361.3863478103</v>
          </cell>
          <cell r="AI98">
            <v>7252.78312076223</v>
          </cell>
          <cell r="AJ98">
            <v>6723.12383223611</v>
          </cell>
          <cell r="AK98">
            <v>7000.05204828345</v>
          </cell>
          <cell r="AL98">
            <v>7166.88917789489</v>
          </cell>
          <cell r="AM98">
            <v>8251.40476839138</v>
          </cell>
          <cell r="AN98">
            <v>8321.5171302446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8683.0920446561</v>
          </cell>
          <cell r="B99">
            <v>8400.07696286888</v>
          </cell>
          <cell r="C99">
            <v>8725.89668496706</v>
          </cell>
          <cell r="D99">
            <v>7528.53387889801</v>
          </cell>
          <cell r="E99">
            <v>8022.7999725338</v>
          </cell>
          <cell r="F99">
            <v>9680.99902962064</v>
          </cell>
          <cell r="G99">
            <v>7718.61337312333</v>
          </cell>
          <cell r="H99">
            <v>8178.91230690386</v>
          </cell>
          <cell r="I99">
            <v>8646.17791960647</v>
          </cell>
          <cell r="J99">
            <v>8563.17130218099</v>
          </cell>
          <cell r="K99">
            <v>8909.00342280631</v>
          </cell>
          <cell r="L99">
            <v>9323.23403585928</v>
          </cell>
          <cell r="M99">
            <v>10067.9340033993</v>
          </cell>
          <cell r="N99">
            <v>8795.54220650272</v>
          </cell>
          <cell r="O99">
            <v>9915.86959987913</v>
          </cell>
        </row>
        <row r="99">
          <cell r="Z99">
            <v>6629.57550846311</v>
          </cell>
          <cell r="AA99">
            <v>6413.49236145824</v>
          </cell>
          <cell r="AB99">
            <v>6662.25702255909</v>
          </cell>
          <cell r="AC99">
            <v>5748.06573067415</v>
          </cell>
          <cell r="AD99">
            <v>6125.43987022945</v>
          </cell>
          <cell r="AE99">
            <v>7391.48148311148</v>
          </cell>
          <cell r="AF99">
            <v>5893.19218483316</v>
          </cell>
          <cell r="AG99">
            <v>6244.63226197032</v>
          </cell>
          <cell r="AH99">
            <v>6601.39142633122</v>
          </cell>
          <cell r="AI99">
            <v>6538.0155419004</v>
          </cell>
          <cell r="AJ99">
            <v>6802.05974932631</v>
          </cell>
          <cell r="AK99">
            <v>7118.3264793147</v>
          </cell>
          <cell r="AL99">
            <v>7686.90788333137</v>
          </cell>
          <cell r="AM99">
            <v>6715.43165683365</v>
          </cell>
          <cell r="AN99">
            <v>7570.80610298611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9454.50710603781</v>
          </cell>
          <cell r="B100">
            <v>7871.98678237473</v>
          </cell>
          <cell r="C100">
            <v>9374.14805643602</v>
          </cell>
          <cell r="D100">
            <v>8573.71328093068</v>
          </cell>
          <cell r="E100">
            <v>8533.77483964995</v>
          </cell>
          <cell r="F100">
            <v>6998.92757594879</v>
          </cell>
          <cell r="G100">
            <v>7932.67497493405</v>
          </cell>
          <cell r="H100">
            <v>8587.90800563284</v>
          </cell>
          <cell r="I100">
            <v>8587.72483425603</v>
          </cell>
          <cell r="J100">
            <v>8559.69691213937</v>
          </cell>
          <cell r="K100">
            <v>9379.37884593818</v>
          </cell>
          <cell r="L100">
            <v>11761.0856336454</v>
          </cell>
          <cell r="M100">
            <v>9202.37505020331</v>
          </cell>
          <cell r="N100">
            <v>9587.80027134622</v>
          </cell>
          <cell r="O100">
            <v>8244.3987594641</v>
          </cell>
        </row>
        <row r="100">
          <cell r="Z100">
            <v>7218.55399348829</v>
          </cell>
          <cell r="AA100">
            <v>6010.29339629024</v>
          </cell>
          <cell r="AB100">
            <v>7157.19953768113</v>
          </cell>
          <cell r="AC100">
            <v>6546.0643848437</v>
          </cell>
          <cell r="AD100">
            <v>6515.57122517209</v>
          </cell>
          <cell r="AE100">
            <v>5343.7091999472</v>
          </cell>
          <cell r="AF100">
            <v>6056.62907406205</v>
          </cell>
          <cell r="AG100">
            <v>6556.9021139327</v>
          </cell>
          <cell r="AH100">
            <v>6556.76226185381</v>
          </cell>
          <cell r="AI100">
            <v>6535.36283120606</v>
          </cell>
          <cell r="AJ100">
            <v>7161.19326638918</v>
          </cell>
          <cell r="AK100">
            <v>8979.63592563077</v>
          </cell>
          <cell r="AL100">
            <v>7026.05016033043</v>
          </cell>
          <cell r="AM100">
            <v>7320.32385837393</v>
          </cell>
          <cell r="AN100">
            <v>6294.63143044588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9340.85906572449</v>
          </cell>
          <cell r="B101">
            <v>8287.57145323557</v>
          </cell>
          <cell r="C101">
            <v>7695.24415220869</v>
          </cell>
          <cell r="D101">
            <v>8726.87735969988</v>
          </cell>
          <cell r="E101">
            <v>8060.52565680518</v>
          </cell>
          <cell r="F101">
            <v>7649.2770733249</v>
          </cell>
          <cell r="G101">
            <v>7870.19073761344</v>
          </cell>
          <cell r="H101">
            <v>9245.34932356512</v>
          </cell>
          <cell r="I101">
            <v>8808.05868628565</v>
          </cell>
          <cell r="J101">
            <v>7768.59768405724</v>
          </cell>
          <cell r="K101">
            <v>9628.91230075473</v>
          </cell>
          <cell r="L101">
            <v>9255.05683363868</v>
          </cell>
          <cell r="M101">
            <v>8474.75818887046</v>
          </cell>
          <cell r="N101">
            <v>8414.82205630349</v>
          </cell>
          <cell r="O101">
            <v>9412.38905218695</v>
          </cell>
        </row>
        <row r="101">
          <cell r="Z101">
            <v>7131.78326011691</v>
          </cell>
          <cell r="AA101">
            <v>6327.59395483117</v>
          </cell>
          <cell r="AB101">
            <v>5875.34969118795</v>
          </cell>
          <cell r="AC101">
            <v>6663.0057716403</v>
          </cell>
          <cell r="AD101">
            <v>6154.24358107338</v>
          </cell>
          <cell r="AE101">
            <v>5840.25364259185</v>
          </cell>
          <cell r="AF101">
            <v>6008.92210893081</v>
          </cell>
          <cell r="AG101">
            <v>7058.86118993926</v>
          </cell>
          <cell r="AH101">
            <v>6724.98803921384</v>
          </cell>
          <cell r="AI101">
            <v>5931.35540616844</v>
          </cell>
          <cell r="AJ101">
            <v>7351.71305727544</v>
          </cell>
          <cell r="AK101">
            <v>7066.27291271047</v>
          </cell>
          <cell r="AL101">
            <v>6470.51177623535</v>
          </cell>
          <cell r="AM101">
            <v>6424.75029927594</v>
          </cell>
          <cell r="AN101">
            <v>7186.39669090095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8305.42992674342</v>
          </cell>
          <cell r="B102">
            <v>7952.90739553412</v>
          </cell>
          <cell r="C102">
            <v>7989.39174016812</v>
          </cell>
          <cell r="D102">
            <v>7770.9898805475</v>
          </cell>
          <cell r="E102">
            <v>7516.81445211778</v>
          </cell>
          <cell r="F102">
            <v>7512.10217575254</v>
          </cell>
          <cell r="G102">
            <v>9352.45142390411</v>
          </cell>
          <cell r="H102">
            <v>8250.36494039156</v>
          </cell>
          <cell r="I102">
            <v>7058.42835489074</v>
          </cell>
          <cell r="J102">
            <v>10375.2150098547</v>
          </cell>
          <cell r="K102">
            <v>10127.4912444087</v>
          </cell>
          <cell r="L102">
            <v>8308.60754846209</v>
          </cell>
          <cell r="M102">
            <v>11159.2736624718</v>
          </cell>
          <cell r="N102">
            <v>9475.03939783043</v>
          </cell>
          <cell r="O102">
            <v>9575.06872434949</v>
          </cell>
        </row>
        <row r="102">
          <cell r="Z102">
            <v>6341.22897078831</v>
          </cell>
          <cell r="AA102">
            <v>6072.07660811988</v>
          </cell>
          <cell r="AB102">
            <v>6099.93255118532</v>
          </cell>
          <cell r="AC102">
            <v>5933.18185775754</v>
          </cell>
          <cell r="AD102">
            <v>5739.11790144974</v>
          </cell>
          <cell r="AE102">
            <v>5735.52005959576</v>
          </cell>
          <cell r="AF102">
            <v>7140.63407195648</v>
          </cell>
          <cell r="AG102">
            <v>6299.18663344872</v>
          </cell>
          <cell r="AH102">
            <v>5389.1382826725</v>
          </cell>
          <cell r="AI102">
            <v>7921.51816088411</v>
          </cell>
          <cell r="AJ102">
            <v>7732.38007507103</v>
          </cell>
          <cell r="AK102">
            <v>6343.655097681</v>
          </cell>
          <cell r="AL102">
            <v>8520.15007839186</v>
          </cell>
          <cell r="AM102">
            <v>7234.23048040112</v>
          </cell>
          <cell r="AN102">
            <v>7310.60327131573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9432.56057976623</v>
          </cell>
          <cell r="B103">
            <v>9652.076921519</v>
          </cell>
          <cell r="C103">
            <v>7359.78224339224</v>
          </cell>
          <cell r="D103">
            <v>8109.62358827926</v>
          </cell>
          <cell r="E103">
            <v>8070.03446948331</v>
          </cell>
          <cell r="F103">
            <v>7471.30315024624</v>
          </cell>
          <cell r="G103">
            <v>8921.09806754375</v>
          </cell>
          <cell r="H103">
            <v>8106.02348834758</v>
          </cell>
          <cell r="I103">
            <v>7264.77424869376</v>
          </cell>
          <cell r="J103">
            <v>8710.33231563889</v>
          </cell>
          <cell r="K103">
            <v>9530.43209172434</v>
          </cell>
          <cell r="L103">
            <v>10257.8644895235</v>
          </cell>
          <cell r="M103">
            <v>8927.76037387094</v>
          </cell>
          <cell r="N103">
            <v>9516.55324171061</v>
          </cell>
          <cell r="O103">
            <v>11153.2155681292</v>
          </cell>
        </row>
        <row r="103">
          <cell r="Z103">
            <v>7201.79773289384</v>
          </cell>
          <cell r="AA103">
            <v>7369.39933788744</v>
          </cell>
          <cell r="AB103">
            <v>5619.22318195895</v>
          </cell>
          <cell r="AC103">
            <v>6191.73004814557</v>
          </cell>
          <cell r="AD103">
            <v>6161.50359758838</v>
          </cell>
          <cell r="AE103">
            <v>5704.36984042561</v>
          </cell>
          <cell r="AF103">
            <v>6811.29405896192</v>
          </cell>
          <cell r="AG103">
            <v>6188.98135744733</v>
          </cell>
          <cell r="AH103">
            <v>5546.68419797468</v>
          </cell>
          <cell r="AI103">
            <v>6650.37356431955</v>
          </cell>
          <cell r="AJ103">
            <v>7276.5230237599</v>
          </cell>
          <cell r="AK103">
            <v>7831.92056920914</v>
          </cell>
          <cell r="AL103">
            <v>6816.38075649196</v>
          </cell>
          <cell r="AM103">
            <v>7265.92646625902</v>
          </cell>
          <cell r="AN103">
            <v>8515.5246991289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10317.4028306587</v>
          </cell>
          <cell r="B104">
            <v>7151.26051740786</v>
          </cell>
          <cell r="C104">
            <v>7190.48862438982</v>
          </cell>
          <cell r="D104">
            <v>7452.75203883949</v>
          </cell>
          <cell r="E104">
            <v>7766.43563154072</v>
          </cell>
          <cell r="F104">
            <v>8059.41686635659</v>
          </cell>
          <cell r="G104">
            <v>8851.18025100391</v>
          </cell>
          <cell r="H104">
            <v>7406.8761546422</v>
          </cell>
          <cell r="I104">
            <v>7842.5674906417</v>
          </cell>
          <cell r="J104">
            <v>9330.57732249765</v>
          </cell>
          <cell r="K104">
            <v>9622.48011492028</v>
          </cell>
          <cell r="L104">
            <v>8707.29801666286</v>
          </cell>
          <cell r="M104">
            <v>10111.1241255907</v>
          </cell>
          <cell r="N104">
            <v>9683.57246437598</v>
          </cell>
          <cell r="O104">
            <v>10474.8136305027</v>
          </cell>
        </row>
        <row r="104">
          <cell r="Z104">
            <v>7877.37833081926</v>
          </cell>
          <cell r="AA104">
            <v>5460.01601008297</v>
          </cell>
          <cell r="AB104">
            <v>5489.96682667613</v>
          </cell>
          <cell r="AC104">
            <v>5690.20599266211</v>
          </cell>
          <cell r="AD104">
            <v>5929.70467042387</v>
          </cell>
          <cell r="AE104">
            <v>6153.39701513072</v>
          </cell>
          <cell r="AF104">
            <v>6757.91152636249</v>
          </cell>
          <cell r="AG104">
            <v>5655.17957157394</v>
          </cell>
          <cell r="AH104">
            <v>5987.8316493749</v>
          </cell>
          <cell r="AI104">
            <v>7123.93310803625</v>
          </cell>
          <cell r="AJ104">
            <v>7346.80205766209</v>
          </cell>
          <cell r="AK104">
            <v>6648.05686491416</v>
          </cell>
          <cell r="AL104">
            <v>7719.88371438498</v>
          </cell>
          <cell r="AM104">
            <v>7393.44631084091</v>
          </cell>
          <cell r="AN104">
            <v>7997.56210614335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9542.34046049638</v>
          </cell>
          <cell r="B105">
            <v>9014.45600781829</v>
          </cell>
          <cell r="C105">
            <v>8559.85783914914</v>
          </cell>
          <cell r="D105">
            <v>7828.69663936944</v>
          </cell>
          <cell r="E105">
            <v>7228.68396761408</v>
          </cell>
          <cell r="F105">
            <v>8170.89163475951</v>
          </cell>
          <cell r="G105">
            <v>8566.34623859366</v>
          </cell>
          <cell r="H105">
            <v>9326.98977397094</v>
          </cell>
          <cell r="I105">
            <v>8634.56819002061</v>
          </cell>
          <cell r="J105">
            <v>9488.4913463446</v>
          </cell>
          <cell r="K105">
            <v>8258.30900803089</v>
          </cell>
          <cell r="L105">
            <v>9942.46782881631</v>
          </cell>
          <cell r="M105">
            <v>8472.97021283306</v>
          </cell>
          <cell r="N105">
            <v>9456.4625123492</v>
          </cell>
          <cell r="O105">
            <v>8668.40176059246</v>
          </cell>
        </row>
        <row r="105">
          <cell r="Z105">
            <v>7285.61511095083</v>
          </cell>
          <cell r="AA105">
            <v>6882.5732197933</v>
          </cell>
          <cell r="AB105">
            <v>6535.48569962173</v>
          </cell>
          <cell r="AC105">
            <v>5977.24119894512</v>
          </cell>
          <cell r="AD105">
            <v>5519.12912400922</v>
          </cell>
          <cell r="AE105">
            <v>6238.50844670543</v>
          </cell>
          <cell r="AF105">
            <v>6540.43961855121</v>
          </cell>
          <cell r="AG105">
            <v>7121.19400038591</v>
          </cell>
          <cell r="AH105">
            <v>6592.52735135349</v>
          </cell>
          <cell r="AI105">
            <v>7244.50109689948</v>
          </cell>
          <cell r="AJ105">
            <v>6305.25196086761</v>
          </cell>
          <cell r="AK105">
            <v>7591.11395717257</v>
          </cell>
          <cell r="AL105">
            <v>6469.14664937889</v>
          </cell>
          <cell r="AM105">
            <v>7220.04695402866</v>
          </cell>
          <cell r="AN105">
            <v>6618.35941781939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10459.8961684217</v>
          </cell>
          <cell r="B106">
            <v>7487.19680973655</v>
          </cell>
          <cell r="C106">
            <v>7038.02826497486</v>
          </cell>
          <cell r="D106">
            <v>7097.29598348364</v>
          </cell>
          <cell r="E106">
            <v>8955.34841011974</v>
          </cell>
          <cell r="F106">
            <v>8927.44422482742</v>
          </cell>
          <cell r="G106">
            <v>9120.95755138759</v>
          </cell>
          <cell r="H106">
            <v>8852.48089199502</v>
          </cell>
          <cell r="I106">
            <v>8530.18140125161</v>
          </cell>
          <cell r="J106">
            <v>9262.61231705047</v>
          </cell>
          <cell r="K106">
            <v>8640.44489858477</v>
          </cell>
          <cell r="L106">
            <v>9042.06657235071</v>
          </cell>
          <cell r="M106">
            <v>9207.79965951857</v>
          </cell>
          <cell r="N106">
            <v>10857.0307135168</v>
          </cell>
          <cell r="O106">
            <v>10178.1590026244</v>
          </cell>
        </row>
        <row r="106">
          <cell r="Z106">
            <v>7986.17256417464</v>
          </cell>
          <cell r="AA106">
            <v>5716.50471302109</v>
          </cell>
          <cell r="AB106">
            <v>5373.56273242137</v>
          </cell>
          <cell r="AC106">
            <v>5418.8138725737</v>
          </cell>
          <cell r="AD106">
            <v>6837.44433252006</v>
          </cell>
          <cell r="AE106">
            <v>6816.13937543264</v>
          </cell>
          <cell r="AF106">
            <v>6963.88757431463</v>
          </cell>
          <cell r="AG106">
            <v>6758.90457096176</v>
          </cell>
          <cell r="AH106">
            <v>6512.82762058121</v>
          </cell>
          <cell r="AI106">
            <v>7072.04155451731</v>
          </cell>
          <cell r="AJ106">
            <v>6597.01424184907</v>
          </cell>
          <cell r="AK106">
            <v>6903.65399625605</v>
          </cell>
          <cell r="AL106">
            <v>7030.19187124107</v>
          </cell>
          <cell r="AM106">
            <v>8289.38637789293</v>
          </cell>
          <cell r="AN106">
            <v>7771.06511113972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10353.189901757</v>
          </cell>
          <cell r="B107">
            <v>8497.14572114899</v>
          </cell>
          <cell r="C107">
            <v>7850.00689099892</v>
          </cell>
          <cell r="D107">
            <v>8073.3920660548</v>
          </cell>
          <cell r="E107">
            <v>9123.98702205679</v>
          </cell>
          <cell r="F107">
            <v>8582.18902275618</v>
          </cell>
          <cell r="G107">
            <v>8411.88237313077</v>
          </cell>
          <cell r="H107">
            <v>7976.94262760999</v>
          </cell>
          <cell r="I107">
            <v>8267.00101661831</v>
          </cell>
          <cell r="J107">
            <v>8882.16382589563</v>
          </cell>
          <cell r="K107">
            <v>9283.36542606592</v>
          </cell>
          <cell r="L107">
            <v>8775.64727094592</v>
          </cell>
          <cell r="M107">
            <v>9549.82812493211</v>
          </cell>
          <cell r="N107">
            <v>10394.5498080815</v>
          </cell>
          <cell r="O107">
            <v>10194.4014154983</v>
          </cell>
        </row>
        <row r="107">
          <cell r="Z107">
            <v>7904.7019027511</v>
          </cell>
          <cell r="AA107">
            <v>6487.60474668014</v>
          </cell>
          <cell r="AB107">
            <v>5993.51166130523</v>
          </cell>
          <cell r="AC107">
            <v>6164.0671360011</v>
          </cell>
          <cell r="AD107">
            <v>6966.20058728845</v>
          </cell>
          <cell r="AE107">
            <v>6552.53564763043</v>
          </cell>
          <cell r="AF107">
            <v>6422.50583941483</v>
          </cell>
          <cell r="AG107">
            <v>6090.42760395073</v>
          </cell>
          <cell r="AH107">
            <v>6311.88834419215</v>
          </cell>
          <cell r="AI107">
            <v>6781.56760972662</v>
          </cell>
          <cell r="AJ107">
            <v>7087.88663626303</v>
          </cell>
          <cell r="AK107">
            <v>6700.24179395629</v>
          </cell>
          <cell r="AL107">
            <v>7291.33197269816</v>
          </cell>
          <cell r="AM107">
            <v>7936.28035666945</v>
          </cell>
          <cell r="AN107">
            <v>7783.4662583386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9970.92346126138</v>
          </cell>
          <cell r="B108">
            <v>8681.018151628</v>
          </cell>
          <cell r="C108">
            <v>8003.77867664696</v>
          </cell>
          <cell r="D108">
            <v>8532.36061935592</v>
          </cell>
          <cell r="E108">
            <v>7495.41998781344</v>
          </cell>
          <cell r="F108">
            <v>8492.29396133077</v>
          </cell>
          <cell r="G108">
            <v>8985.38631050441</v>
          </cell>
          <cell r="H108">
            <v>6593.19941961544</v>
          </cell>
          <cell r="I108">
            <v>8701.62152126934</v>
          </cell>
          <cell r="J108">
            <v>9051.91847794136</v>
          </cell>
          <cell r="K108">
            <v>8952.3296246281</v>
          </cell>
          <cell r="L108">
            <v>8395.20021795277</v>
          </cell>
          <cell r="M108">
            <v>8811.29953597633</v>
          </cell>
          <cell r="N108">
            <v>9144.03341976041</v>
          </cell>
          <cell r="O108">
            <v>10003.5389843535</v>
          </cell>
        </row>
        <row r="108">
          <cell r="Z108">
            <v>7612.83994636691</v>
          </cell>
          <cell r="AA108">
            <v>6627.99208284059</v>
          </cell>
          <cell r="AB108">
            <v>6110.91703473466</v>
          </cell>
          <cell r="AC108">
            <v>6514.49146232072</v>
          </cell>
          <cell r="AD108">
            <v>5722.78314237552</v>
          </cell>
          <cell r="AE108">
            <v>6483.90040865189</v>
          </cell>
          <cell r="AF108">
            <v>6860.37838961535</v>
          </cell>
          <cell r="AG108">
            <v>5033.93412967407</v>
          </cell>
          <cell r="AH108">
            <v>6643.72283797523</v>
          </cell>
          <cell r="AI108">
            <v>6911.17596558214</v>
          </cell>
          <cell r="AJ108">
            <v>6835.13947772205</v>
          </cell>
          <cell r="AK108">
            <v>6409.76894720781</v>
          </cell>
          <cell r="AL108">
            <v>6727.46244091607</v>
          </cell>
          <cell r="AM108">
            <v>6981.50609212075</v>
          </cell>
          <cell r="AN108">
            <v>7637.74202870983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11086.0693034486</v>
          </cell>
          <cell r="B109">
            <v>8692.12883781532</v>
          </cell>
          <cell r="C109">
            <v>8283.20461334839</v>
          </cell>
          <cell r="D109">
            <v>8865.59149544368</v>
          </cell>
          <cell r="E109">
            <v>8443.13496203318</v>
          </cell>
          <cell r="F109">
            <v>8569.71760970739</v>
          </cell>
          <cell r="G109">
            <v>10073.4754106612</v>
          </cell>
          <cell r="H109">
            <v>8336.89323519601</v>
          </cell>
          <cell r="I109">
            <v>8220.52371247564</v>
          </cell>
          <cell r="J109">
            <v>8275.00565971188</v>
          </cell>
          <cell r="K109">
            <v>8928.42826934627</v>
          </cell>
          <cell r="L109">
            <v>8547.5885021166</v>
          </cell>
          <cell r="M109">
            <v>9214.82309221738</v>
          </cell>
          <cell r="N109">
            <v>10319.4381827773</v>
          </cell>
          <cell r="O109">
            <v>9215.19799098553</v>
          </cell>
        </row>
        <row r="109">
          <cell r="Z109">
            <v>8464.2582574602</v>
          </cell>
          <cell r="AA109">
            <v>6636.47513618735</v>
          </cell>
          <cell r="AB109">
            <v>6324.25985510995</v>
          </cell>
          <cell r="AC109">
            <v>6768.91456913723</v>
          </cell>
          <cell r="AD109">
            <v>6446.36731605218</v>
          </cell>
          <cell r="AE109">
            <v>6543.01367388203</v>
          </cell>
          <cell r="AF109">
            <v>7691.13876994145</v>
          </cell>
          <cell r="AG109">
            <v>6365.25133264509</v>
          </cell>
          <cell r="AH109">
            <v>6276.40273657</v>
          </cell>
          <cell r="AI109">
            <v>6317.99992121266</v>
          </cell>
          <cell r="AJ109">
            <v>6816.89069735895</v>
          </cell>
          <cell r="AK109">
            <v>6526.11801172003</v>
          </cell>
          <cell r="AL109">
            <v>7035.55429020034</v>
          </cell>
          <cell r="AM109">
            <v>7878.93233030322</v>
          </cell>
          <cell r="AN109">
            <v>7035.84052690941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8361.79492381745</v>
          </cell>
          <cell r="B110">
            <v>9418.89312387093</v>
          </cell>
          <cell r="C110">
            <v>7761.69680233515</v>
          </cell>
          <cell r="D110">
            <v>6458.1533551481</v>
          </cell>
          <cell r="E110">
            <v>8567.72044214363</v>
          </cell>
          <cell r="F110">
            <v>8415.60109137377</v>
          </cell>
          <cell r="G110">
            <v>7000.14361362946</v>
          </cell>
          <cell r="H110">
            <v>7753.82068039739</v>
          </cell>
          <cell r="I110">
            <v>8285.05646982612</v>
          </cell>
          <cell r="J110">
            <v>8539.12637549268</v>
          </cell>
          <cell r="K110">
            <v>9693.49225030155</v>
          </cell>
          <cell r="L110">
            <v>7891.68614499534</v>
          </cell>
          <cell r="M110">
            <v>9302.36995445628</v>
          </cell>
          <cell r="N110">
            <v>10019.7316955661</v>
          </cell>
          <cell r="O110">
            <v>9246.41457114197</v>
          </cell>
        </row>
        <row r="110">
          <cell r="Z110">
            <v>6384.26387151432</v>
          </cell>
          <cell r="AA110">
            <v>7191.36257564795</v>
          </cell>
          <cell r="AB110">
            <v>5926.0865553701</v>
          </cell>
          <cell r="AC110">
            <v>4930.825919269</v>
          </cell>
          <cell r="AD110">
            <v>6541.48882845843</v>
          </cell>
          <cell r="AE110">
            <v>6425.34509566823</v>
          </cell>
          <cell r="AF110">
            <v>5344.63764958054</v>
          </cell>
          <cell r="AG110">
            <v>5920.07310476613</v>
          </cell>
          <cell r="AH110">
            <v>6325.67375493812</v>
          </cell>
          <cell r="AI110">
            <v>6519.65714419416</v>
          </cell>
          <cell r="AJ110">
            <v>7401.02010707424</v>
          </cell>
          <cell r="AK110">
            <v>6025.33393844852</v>
          </cell>
          <cell r="AL110">
            <v>7102.39666970718</v>
          </cell>
          <cell r="AM110">
            <v>7650.10522849149</v>
          </cell>
          <cell r="AN110">
            <v>7059.67451072517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8013.92245224965</v>
          </cell>
          <cell r="B111">
            <v>8753.358442888</v>
          </cell>
          <cell r="C111">
            <v>7004.92455576136</v>
          </cell>
          <cell r="D111">
            <v>8914.64925934478</v>
          </cell>
          <cell r="E111">
            <v>9169.51464489538</v>
          </cell>
          <cell r="F111">
            <v>9546.962597903</v>
          </cell>
          <cell r="G111">
            <v>10119.5991942586</v>
          </cell>
          <cell r="H111">
            <v>8273.70105862779</v>
          </cell>
          <cell r="I111">
            <v>10060.7038462777</v>
          </cell>
          <cell r="J111">
            <v>8824.41582298189</v>
          </cell>
          <cell r="K111">
            <v>8881.71995923858</v>
          </cell>
          <cell r="L111">
            <v>8290.21879412769</v>
          </cell>
          <cell r="M111">
            <v>10069.9463068336</v>
          </cell>
          <cell r="N111">
            <v>10332.3439505689</v>
          </cell>
          <cell r="O111">
            <v>10223.8003743111</v>
          </cell>
        </row>
        <row r="111">
          <cell r="Z111">
            <v>6118.66184798242</v>
          </cell>
          <cell r="AA111">
            <v>6683.22418457876</v>
          </cell>
          <cell r="AB111">
            <v>5348.28791802202</v>
          </cell>
          <cell r="AC111">
            <v>6806.37036810678</v>
          </cell>
          <cell r="AD111">
            <v>7000.9611094362</v>
          </cell>
          <cell r="AE111">
            <v>7289.14413134933</v>
          </cell>
          <cell r="AF111">
            <v>7726.35446321318</v>
          </cell>
          <cell r="AG111">
            <v>6317.00385306655</v>
          </cell>
          <cell r="AH111">
            <v>7681.38762944837</v>
          </cell>
          <cell r="AI111">
            <v>6737.47677850997</v>
          </cell>
          <cell r="AJ111">
            <v>6781.22871575849</v>
          </cell>
          <cell r="AK111">
            <v>6329.61521019167</v>
          </cell>
          <cell r="AL111">
            <v>7688.44428505271</v>
          </cell>
          <cell r="AM111">
            <v>7888.78593563513</v>
          </cell>
          <cell r="AN111">
            <v>7805.91248098805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9112.36112335987</v>
          </cell>
          <cell r="B112">
            <v>8661.6709808403</v>
          </cell>
          <cell r="C112">
            <v>7246.73068297123</v>
          </cell>
          <cell r="D112">
            <v>7764.95125228945</v>
          </cell>
          <cell r="E112">
            <v>8811.16749711786</v>
          </cell>
          <cell r="F112">
            <v>8304.0097728656</v>
          </cell>
          <cell r="G112">
            <v>10303.2904267547</v>
          </cell>
          <cell r="H112">
            <v>9031.88901858763</v>
          </cell>
          <cell r="I112">
            <v>7970.36902746186</v>
          </cell>
          <cell r="J112">
            <v>8323.8744337508</v>
          </cell>
          <cell r="K112">
            <v>9013.80900052473</v>
          </cell>
          <cell r="L112">
            <v>9535.3750100957</v>
          </cell>
          <cell r="M112">
            <v>10177.079330661</v>
          </cell>
          <cell r="N112">
            <v>9593.33881352379</v>
          </cell>
          <cell r="O112">
            <v>10283.672256072</v>
          </cell>
        </row>
        <row r="112">
          <cell r="Z112">
            <v>6957.32416712975</v>
          </cell>
          <cell r="AA112">
            <v>6613.22044055549</v>
          </cell>
          <cell r="AB112">
            <v>5532.90786337126</v>
          </cell>
          <cell r="AC112">
            <v>5928.571340928</v>
          </cell>
          <cell r="AD112">
            <v>6727.36162871948</v>
          </cell>
          <cell r="AE112">
            <v>6340.14467762198</v>
          </cell>
          <cell r="AF112">
            <v>7866.60345398893</v>
          </cell>
          <cell r="AG112">
            <v>6895.88339324773</v>
          </cell>
          <cell r="AH112">
            <v>6085.40863394324</v>
          </cell>
          <cell r="AI112">
            <v>6355.31142566647</v>
          </cell>
          <cell r="AJ112">
            <v>6882.07922713664</v>
          </cell>
          <cell r="AK112">
            <v>7280.29696170811</v>
          </cell>
          <cell r="AL112">
            <v>7770.24077727698</v>
          </cell>
          <cell r="AM112">
            <v>7324.55255748067</v>
          </cell>
          <cell r="AN112">
            <v>7851.62490219996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9802.85047349363</v>
          </cell>
          <cell r="B113">
            <v>7650.86036997639</v>
          </cell>
          <cell r="C113">
            <v>7516.39007712126</v>
          </cell>
          <cell r="D113">
            <v>7825.6203472311</v>
          </cell>
          <cell r="E113">
            <v>7774.67481376144</v>
          </cell>
          <cell r="F113">
            <v>8283.31683660637</v>
          </cell>
          <cell r="G113">
            <v>7573.39937965643</v>
          </cell>
          <cell r="H113">
            <v>7747.79229071826</v>
          </cell>
          <cell r="I113">
            <v>7643.32806911309</v>
          </cell>
          <cell r="J113">
            <v>8106.63435679563</v>
          </cell>
          <cell r="K113">
            <v>8710.79068589722</v>
          </cell>
          <cell r="L113">
            <v>9842.44585971499</v>
          </cell>
          <cell r="M113">
            <v>9622.49225891628</v>
          </cell>
          <cell r="N113">
            <v>8534.12411724494</v>
          </cell>
          <cell r="O113">
            <v>8837.36458121844</v>
          </cell>
        </row>
        <row r="113">
          <cell r="Z113">
            <v>7484.51554791428</v>
          </cell>
          <cell r="AA113">
            <v>5841.46249591846</v>
          </cell>
          <cell r="AB113">
            <v>5738.79388944239</v>
          </cell>
          <cell r="AC113">
            <v>5974.89243759233</v>
          </cell>
          <cell r="AD113">
            <v>5935.99531900611</v>
          </cell>
          <cell r="AE113">
            <v>6324.34553801631</v>
          </cell>
          <cell r="AF113">
            <v>5782.32071996521</v>
          </cell>
          <cell r="AG113">
            <v>5915.47040513256</v>
          </cell>
          <cell r="AH113">
            <v>5835.71155408012</v>
          </cell>
          <cell r="AI113">
            <v>6189.44775795089</v>
          </cell>
          <cell r="AJ113">
            <v>6650.72353184527</v>
          </cell>
          <cell r="AK113">
            <v>7514.74678367583</v>
          </cell>
          <cell r="AL113">
            <v>7346.81132965162</v>
          </cell>
          <cell r="AM113">
            <v>6515.83790001298</v>
          </cell>
          <cell r="AN113">
            <v>6747.3632072186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9289.30735967147</v>
          </cell>
          <cell r="B114">
            <v>8453.4972634862</v>
          </cell>
          <cell r="C114">
            <v>8373.78706718582</v>
          </cell>
          <cell r="D114">
            <v>9884.30630668347</v>
          </cell>
          <cell r="E114">
            <v>8906.8414097784</v>
          </cell>
          <cell r="F114">
            <v>7175.14975169591</v>
          </cell>
          <cell r="G114">
            <v>8493.65532592232</v>
          </cell>
          <cell r="H114">
            <v>7993.95551092846</v>
          </cell>
          <cell r="I114">
            <v>8604.6764738545</v>
          </cell>
          <cell r="J114">
            <v>9310.89175029558</v>
          </cell>
          <cell r="K114">
            <v>8705.95127397026</v>
          </cell>
          <cell r="L114">
            <v>8155.01397776514</v>
          </cell>
          <cell r="M114">
            <v>9626.08789019878</v>
          </cell>
          <cell r="N114">
            <v>9071.87166463235</v>
          </cell>
          <cell r="O114">
            <v>10981.8592724123</v>
          </cell>
        </row>
        <row r="114">
          <cell r="Z114">
            <v>7092.42332633861</v>
          </cell>
          <cell r="AA114">
            <v>6454.27897466077</v>
          </cell>
          <cell r="AB114">
            <v>6393.41992094464</v>
          </cell>
          <cell r="AC114">
            <v>7546.70740237806</v>
          </cell>
          <cell r="AD114">
            <v>6800.40904373145</v>
          </cell>
          <cell r="AE114">
            <v>5478.25553601883</v>
          </cell>
          <cell r="AF114">
            <v>6484.939815963</v>
          </cell>
          <cell r="AG114">
            <v>6103.41700841592</v>
          </cell>
          <cell r="AH114">
            <v>6569.7049064938</v>
          </cell>
          <cell r="AI114">
            <v>7108.90309491767</v>
          </cell>
          <cell r="AJ114">
            <v>6647.02862148139</v>
          </cell>
          <cell r="AK114">
            <v>6226.38579207959</v>
          </cell>
          <cell r="AL114">
            <v>7349.55660851833</v>
          </cell>
          <cell r="AM114">
            <v>6926.41030343345</v>
          </cell>
          <cell r="AN114">
            <v>8384.69348192386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A115">
            <v>8577.3997726566</v>
          </cell>
          <cell r="B115">
            <v>7433.08900242769</v>
          </cell>
          <cell r="C115">
            <v>7924.97350959136</v>
          </cell>
          <cell r="D115">
            <v>8001.51096797107</v>
          </cell>
          <cell r="E115">
            <v>7123.1339221442</v>
          </cell>
          <cell r="F115">
            <v>8541.21169038725</v>
          </cell>
          <cell r="G115">
            <v>7392.22176755851</v>
          </cell>
          <cell r="H115">
            <v>8019.39464729103</v>
          </cell>
          <cell r="I115">
            <v>8034.97992590035</v>
          </cell>
          <cell r="J115">
            <v>7485.65017594333</v>
          </cell>
          <cell r="K115">
            <v>9150.86706902768</v>
          </cell>
          <cell r="L115">
            <v>7651.14089190072</v>
          </cell>
          <cell r="M115">
            <v>8018.51697647217</v>
          </cell>
          <cell r="N115">
            <v>9894.0436086127</v>
          </cell>
          <cell r="O115">
            <v>9031.83500301577</v>
          </cell>
        </row>
        <row r="115">
          <cell r="Z115">
            <v>6548.87903602241</v>
          </cell>
          <cell r="AA115">
            <v>5675.19318570955</v>
          </cell>
          <cell r="AB115">
            <v>6050.74897446704</v>
          </cell>
          <cell r="AC115">
            <v>6109.18563008978</v>
          </cell>
          <cell r="AD115">
            <v>5438.54124209279</v>
          </cell>
          <cell r="AE115">
            <v>6521.24929045743</v>
          </cell>
          <cell r="AF115">
            <v>5643.99088841799</v>
          </cell>
          <cell r="AG115">
            <v>6122.83989078529</v>
          </cell>
          <cell r="AH115">
            <v>6134.73931334462</v>
          </cell>
          <cell r="AI115">
            <v>5715.32385193344</v>
          </cell>
          <cell r="AJ115">
            <v>6986.72361067091</v>
          </cell>
          <cell r="AK115">
            <v>5841.67667552976</v>
          </cell>
          <cell r="AL115">
            <v>6122.1697856044</v>
          </cell>
          <cell r="AM115">
            <v>7554.14187135023</v>
          </cell>
          <cell r="AN115">
            <v>6895.84215214255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10568.3230700311</v>
          </cell>
          <cell r="B116">
            <v>8765.47075564248</v>
          </cell>
          <cell r="C116">
            <v>8625.18366480677</v>
          </cell>
          <cell r="D116">
            <v>8596.91840678924</v>
          </cell>
          <cell r="E116">
            <v>6679.22918792513</v>
          </cell>
          <cell r="F116">
            <v>8466.92605728498</v>
          </cell>
          <cell r="G116">
            <v>9452.28876903757</v>
          </cell>
          <cell r="H116">
            <v>8721.50820457009</v>
          </cell>
          <cell r="I116">
            <v>7704.91724289332</v>
          </cell>
          <cell r="J116">
            <v>7771.63842809706</v>
          </cell>
          <cell r="K116">
            <v>9241.81870279719</v>
          </cell>
          <cell r="L116">
            <v>9630.80300827681</v>
          </cell>
          <cell r="M116">
            <v>9449.91680102317</v>
          </cell>
          <cell r="N116">
            <v>9645.13704138226</v>
          </cell>
          <cell r="O116">
            <v>9358.25347124755</v>
          </cell>
        </row>
        <row r="116">
          <cell r="Z116">
            <v>8068.95693726104</v>
          </cell>
          <cell r="AA116">
            <v>6692.47198381606</v>
          </cell>
          <cell r="AB116">
            <v>6585.36222881463</v>
          </cell>
          <cell r="AC116">
            <v>6563.78159125721</v>
          </cell>
          <cell r="AD116">
            <v>5099.61820189759</v>
          </cell>
          <cell r="AE116">
            <v>6464.53191244131</v>
          </cell>
          <cell r="AF116">
            <v>7216.86028431526</v>
          </cell>
          <cell r="AG116">
            <v>6658.90640022208</v>
          </cell>
          <cell r="AH116">
            <v>5882.73513461802</v>
          </cell>
          <cell r="AI116">
            <v>5933.67702640582</v>
          </cell>
          <cell r="AJ116">
            <v>7056.16554686047</v>
          </cell>
          <cell r="AK116">
            <v>7353.15662003138</v>
          </cell>
          <cell r="AL116">
            <v>7215.0492772484</v>
          </cell>
          <cell r="AM116">
            <v>7364.10071164352</v>
          </cell>
          <cell r="AN116">
            <v>7145.06395831139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9780.39580417063</v>
          </cell>
          <cell r="B117">
            <v>7954.07596054421</v>
          </cell>
          <cell r="C117">
            <v>7605.9668706072</v>
          </cell>
          <cell r="D117">
            <v>7527.68812926936</v>
          </cell>
          <cell r="E117">
            <v>7003.85067160012</v>
          </cell>
          <cell r="F117">
            <v>7208.24460623268</v>
          </cell>
          <cell r="G117">
            <v>9233.47615639564</v>
          </cell>
          <cell r="H117">
            <v>7361.3358978858</v>
          </cell>
          <cell r="I117">
            <v>8528.55916070407</v>
          </cell>
          <cell r="J117">
            <v>8568.91152104111</v>
          </cell>
          <cell r="K117">
            <v>7103.0719971802</v>
          </cell>
          <cell r="L117">
            <v>9560.67517969643</v>
          </cell>
          <cell r="M117">
            <v>9192.58667011174</v>
          </cell>
          <cell r="N117">
            <v>8730.4554099991</v>
          </cell>
          <cell r="O117">
            <v>10506.2403040074</v>
          </cell>
        </row>
        <row r="117">
          <cell r="Z117">
            <v>7467.37131806749</v>
          </cell>
          <cell r="AA117">
            <v>6072.96881217935</v>
          </cell>
          <cell r="AB117">
            <v>5807.18612957608</v>
          </cell>
          <cell r="AC117">
            <v>5747.41999744967</v>
          </cell>
          <cell r="AD117">
            <v>5347.46800316937</v>
          </cell>
          <cell r="AE117">
            <v>5503.52358983708</v>
          </cell>
          <cell r="AF117">
            <v>7049.7959793127</v>
          </cell>
          <cell r="AG117">
            <v>5620.4094033794</v>
          </cell>
          <cell r="AH117">
            <v>6511.5890334342</v>
          </cell>
          <cell r="AI117">
            <v>6542.39822196097</v>
          </cell>
          <cell r="AJ117">
            <v>5423.22388213507</v>
          </cell>
          <cell r="AK117">
            <v>7299.61374239894</v>
          </cell>
          <cell r="AL117">
            <v>7018.57669297699</v>
          </cell>
          <cell r="AM117">
            <v>6665.73762735595</v>
          </cell>
          <cell r="AN117">
            <v>8021.55649707086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9456.69121995949</v>
          </cell>
          <cell r="B118">
            <v>9062.94500613375</v>
          </cell>
          <cell r="C118">
            <v>8372.57931146503</v>
          </cell>
          <cell r="D118">
            <v>7785.55275764918</v>
          </cell>
          <cell r="E118">
            <v>7471.28650017369</v>
          </cell>
          <cell r="F118">
            <v>7781.17484194536</v>
          </cell>
          <cell r="G118">
            <v>7917.42493999163</v>
          </cell>
          <cell r="H118">
            <v>9530.56112569871</v>
          </cell>
          <cell r="I118">
            <v>8000.83047060807</v>
          </cell>
          <cell r="J118">
            <v>8263.27580304134</v>
          </cell>
          <cell r="K118">
            <v>9251.92806100872</v>
          </cell>
          <cell r="L118">
            <v>9538.19924396651</v>
          </cell>
          <cell r="M118">
            <v>8816.12620230796</v>
          </cell>
          <cell r="N118">
            <v>9836.38559249693</v>
          </cell>
          <cell r="O118">
            <v>9203.78906862209</v>
          </cell>
        </row>
        <row r="118">
          <cell r="Z118">
            <v>7220.22157320395</v>
          </cell>
          <cell r="AA118">
            <v>6919.59476396314</v>
          </cell>
          <cell r="AB118">
            <v>6392.4977946208</v>
          </cell>
          <cell r="AC118">
            <v>5944.30067267618</v>
          </cell>
          <cell r="AD118">
            <v>5704.35712802861</v>
          </cell>
          <cell r="AE118">
            <v>5940.95811652465</v>
          </cell>
          <cell r="AF118">
            <v>6044.98561138337</v>
          </cell>
          <cell r="AG118">
            <v>7276.62154171547</v>
          </cell>
          <cell r="AH118">
            <v>6108.66606763114</v>
          </cell>
          <cell r="AI118">
            <v>6309.04412872527</v>
          </cell>
          <cell r="AJ118">
            <v>7063.8840822924</v>
          </cell>
          <cell r="AK118">
            <v>7282.4532755654</v>
          </cell>
          <cell r="AL118">
            <v>6731.14761996693</v>
          </cell>
          <cell r="AM118">
            <v>7510.11974541377</v>
          </cell>
          <cell r="AN118">
            <v>7027.12976904924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10217.623466114</v>
          </cell>
          <cell r="B119">
            <v>8558.80984516336</v>
          </cell>
          <cell r="C119">
            <v>7985.49874791946</v>
          </cell>
          <cell r="D119">
            <v>7747.06449913234</v>
          </cell>
          <cell r="E119">
            <v>9136.93208199848</v>
          </cell>
          <cell r="F119">
            <v>9034.96646896369</v>
          </cell>
          <cell r="G119">
            <v>9463.75075158356</v>
          </cell>
          <cell r="H119">
            <v>8500.90084906825</v>
          </cell>
          <cell r="I119">
            <v>8469.57113339446</v>
          </cell>
          <cell r="J119">
            <v>7989.25405175226</v>
          </cell>
          <cell r="K119">
            <v>8690.18327611542</v>
          </cell>
          <cell r="L119">
            <v>9503.82906233752</v>
          </cell>
          <cell r="M119">
            <v>9791.11027270328</v>
          </cell>
          <cell r="N119">
            <v>11375.9355429928</v>
          </cell>
          <cell r="O119">
            <v>10248.2853572037</v>
          </cell>
        </row>
        <row r="119">
          <cell r="Z119">
            <v>7801.19638687193</v>
          </cell>
          <cell r="AA119">
            <v>6534.6855520216</v>
          </cell>
          <cell r="AB119">
            <v>6096.9602360315</v>
          </cell>
          <cell r="AC119">
            <v>5914.91473334554</v>
          </cell>
          <cell r="AD119">
            <v>6976.08419233417</v>
          </cell>
          <cell r="AE119">
            <v>6898.23303891965</v>
          </cell>
          <cell r="AF119">
            <v>7225.61155383705</v>
          </cell>
          <cell r="AG119">
            <v>6490.47180186701</v>
          </cell>
          <cell r="AH119">
            <v>6466.5514386312</v>
          </cell>
          <cell r="AI119">
            <v>6099.82742552906</v>
          </cell>
          <cell r="AJ119">
            <v>6634.98969204722</v>
          </cell>
          <cell r="AK119">
            <v>7256.21150441094</v>
          </cell>
          <cell r="AL119">
            <v>7475.55185765004</v>
          </cell>
          <cell r="AM119">
            <v>8685.57229081718</v>
          </cell>
          <cell r="AN119">
            <v>7824.60686336642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8808.3148724568</v>
          </cell>
          <cell r="B120">
            <v>9324.32998496574</v>
          </cell>
          <cell r="C120">
            <v>8483.11546200505</v>
          </cell>
          <cell r="D120">
            <v>7232.36855506453</v>
          </cell>
          <cell r="E120">
            <v>7931.56234415775</v>
          </cell>
          <cell r="F120">
            <v>7949.93664956546</v>
          </cell>
          <cell r="G120">
            <v>9255.51990642659</v>
          </cell>
          <cell r="H120">
            <v>8612.97829429341</v>
          </cell>
          <cell r="I120">
            <v>10266.8751553408</v>
          </cell>
          <cell r="J120">
            <v>9942.69289850398</v>
          </cell>
          <cell r="K120">
            <v>9204.22781573493</v>
          </cell>
          <cell r="L120">
            <v>8813.63868524644</v>
          </cell>
          <cell r="M120">
            <v>10566.2096688105</v>
          </cell>
          <cell r="N120">
            <v>9472.28645225756</v>
          </cell>
          <cell r="O120">
            <v>9228.00331135223</v>
          </cell>
        </row>
        <row r="120">
          <cell r="Z120">
            <v>6725.18363838026</v>
          </cell>
          <cell r="AA120">
            <v>7119.16324084128</v>
          </cell>
          <cell r="AB120">
            <v>6476.8925877027</v>
          </cell>
          <cell r="AC120">
            <v>5521.94232126599</v>
          </cell>
          <cell r="AD120">
            <v>6055.77957601382</v>
          </cell>
          <cell r="AE120">
            <v>6069.80843168982</v>
          </cell>
          <cell r="AF120">
            <v>7066.62647063632</v>
          </cell>
          <cell r="AG120">
            <v>6576.0433796062</v>
          </cell>
          <cell r="AH120">
            <v>7838.8002486033</v>
          </cell>
          <cell r="AI120">
            <v>7591.28579877938</v>
          </cell>
          <cell r="AJ120">
            <v>7027.46475422488</v>
          </cell>
          <cell r="AK120">
            <v>6729.24839074039</v>
          </cell>
          <cell r="AL120">
            <v>8067.34334697552</v>
          </cell>
          <cell r="AM120">
            <v>7232.12859544445</v>
          </cell>
          <cell r="AN120">
            <v>7045.61744023067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10230.9457909877</v>
          </cell>
          <cell r="B121">
            <v>9000.26086830319</v>
          </cell>
          <cell r="C121">
            <v>7740.94557257799</v>
          </cell>
          <cell r="D121">
            <v>8612.50596826233</v>
          </cell>
          <cell r="E121">
            <v>8987.95376912573</v>
          </cell>
          <cell r="F121">
            <v>7986.48586413237</v>
          </cell>
          <cell r="G121">
            <v>8341.4258797955</v>
          </cell>
          <cell r="H121">
            <v>7819.56493982591</v>
          </cell>
          <cell r="I121">
            <v>8476.4837404362</v>
          </cell>
          <cell r="J121">
            <v>8231.15402658305</v>
          </cell>
          <cell r="K121">
            <v>8023.27750220473</v>
          </cell>
          <cell r="L121">
            <v>9664.75789610693</v>
          </cell>
          <cell r="M121">
            <v>9557.31694220814</v>
          </cell>
          <cell r="N121">
            <v>9387.09459686133</v>
          </cell>
          <cell r="O121">
            <v>8814.95298046439</v>
          </cell>
        </row>
        <row r="121">
          <cell r="Z121">
            <v>7811.3680352023</v>
          </cell>
          <cell r="AA121">
            <v>6871.73517399296</v>
          </cell>
          <cell r="AB121">
            <v>5910.24290844559</v>
          </cell>
          <cell r="AC121">
            <v>6575.68275679216</v>
          </cell>
          <cell r="AD121">
            <v>6862.33865454257</v>
          </cell>
          <cell r="AE121">
            <v>6097.71390320852</v>
          </cell>
          <cell r="AF121">
            <v>6368.71202492739</v>
          </cell>
          <cell r="AG121">
            <v>5970.26910981684</v>
          </cell>
          <cell r="AH121">
            <v>6471.829241758</v>
          </cell>
          <cell r="AI121">
            <v>6284.51902391227</v>
          </cell>
          <cell r="AJ121">
            <v>6125.80446604332</v>
          </cell>
          <cell r="AK121">
            <v>7379.08131270923</v>
          </cell>
          <cell r="AL121">
            <v>7297.04971464368</v>
          </cell>
          <cell r="AM121">
            <v>7167.08427308201</v>
          </cell>
          <cell r="AN121">
            <v>6730.25186039648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10747.8801768395</v>
          </cell>
          <cell r="B122">
            <v>8742.84363043799</v>
          </cell>
          <cell r="C122">
            <v>9202.222828573</v>
          </cell>
          <cell r="D122">
            <v>8217.77154865468</v>
          </cell>
          <cell r="E122">
            <v>8462.38990542504</v>
          </cell>
          <cell r="F122">
            <v>7964.49953404581</v>
          </cell>
          <cell r="G122">
            <v>8603.74450627284</v>
          </cell>
          <cell r="H122">
            <v>7183.34089449606</v>
          </cell>
          <cell r="I122">
            <v>8848.41157566245</v>
          </cell>
          <cell r="J122">
            <v>7995.68554902761</v>
          </cell>
          <cell r="K122">
            <v>8511.12733382945</v>
          </cell>
          <cell r="L122">
            <v>9721.02632101094</v>
          </cell>
          <cell r="M122">
            <v>9805.00089621279</v>
          </cell>
          <cell r="N122">
            <v>9954.27622195309</v>
          </cell>
          <cell r="O122">
            <v>10318.2802237411</v>
          </cell>
        </row>
        <row r="122">
          <cell r="Z122">
            <v>8206.04950653768</v>
          </cell>
          <cell r="AA122">
            <v>6675.19608321392</v>
          </cell>
          <cell r="AB122">
            <v>7025.9339385068</v>
          </cell>
          <cell r="AC122">
            <v>6274.30144848405</v>
          </cell>
          <cell r="AD122">
            <v>6461.06854235164</v>
          </cell>
          <cell r="AE122">
            <v>6080.92725224211</v>
          </cell>
          <cell r="AF122">
            <v>6568.99334551734</v>
          </cell>
          <cell r="AG122">
            <v>5484.50950631132</v>
          </cell>
          <cell r="AH122">
            <v>6755.79763166458</v>
          </cell>
          <cell r="AI122">
            <v>6104.73789942478</v>
          </cell>
          <cell r="AJ122">
            <v>6498.27976388812</v>
          </cell>
          <cell r="AK122">
            <v>7422.04248019714</v>
          </cell>
          <cell r="AL122">
            <v>7486.15740426205</v>
          </cell>
          <cell r="AM122">
            <v>7600.12971256607</v>
          </cell>
          <cell r="AN122">
            <v>7878.0482239472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>
            <v>8268.4130281252</v>
          </cell>
          <cell r="B123">
            <v>7768.64342239516</v>
          </cell>
          <cell r="C123">
            <v>8402.49202757253</v>
          </cell>
          <cell r="D123">
            <v>7870.36881541703</v>
          </cell>
          <cell r="E123">
            <v>7463.603024768</v>
          </cell>
          <cell r="F123">
            <v>8880.08355878594</v>
          </cell>
          <cell r="G123">
            <v>8281.47989696056</v>
          </cell>
          <cell r="H123">
            <v>7271.57757337318</v>
          </cell>
          <cell r="I123">
            <v>8001.63605771168</v>
          </cell>
          <cell r="J123">
            <v>10050.0823103295</v>
          </cell>
          <cell r="K123">
            <v>7855.72578345482</v>
          </cell>
          <cell r="L123">
            <v>8729.22186070646</v>
          </cell>
          <cell r="M123">
            <v>9373.29043469267</v>
          </cell>
          <cell r="N123">
            <v>8705.29941594963</v>
          </cell>
          <cell r="O123">
            <v>10506.9001731606</v>
          </cell>
        </row>
        <row r="123">
          <cell r="Z123">
            <v>6312.96642062571</v>
          </cell>
          <cell r="AA123">
            <v>5931.39032757239</v>
          </cell>
          <cell r="AB123">
            <v>6415.33627301973</v>
          </cell>
          <cell r="AC123">
            <v>6009.05807204616</v>
          </cell>
          <cell r="AD123">
            <v>5698.49076382246</v>
          </cell>
          <cell r="AE123">
            <v>6779.9793174673</v>
          </cell>
          <cell r="AF123">
            <v>6322.94302724897</v>
          </cell>
          <cell r="AG123">
            <v>5551.87856358071</v>
          </cell>
          <cell r="AH123">
            <v>6109.2811366071</v>
          </cell>
          <cell r="AI123">
            <v>7673.27804426582</v>
          </cell>
          <cell r="AJ123">
            <v>5997.87805857089</v>
          </cell>
          <cell r="AK123">
            <v>6664.79580753683</v>
          </cell>
          <cell r="AL123">
            <v>7156.54474004959</v>
          </cell>
          <cell r="AM123">
            <v>6646.53092527521</v>
          </cell>
          <cell r="AN123">
            <v>8022.06030980879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8773.65534567054</v>
          </cell>
          <cell r="B124">
            <v>7795.78340658874</v>
          </cell>
          <cell r="C124">
            <v>8369.10686799799</v>
          </cell>
          <cell r="D124">
            <v>8977.90980767115</v>
          </cell>
          <cell r="E124">
            <v>8381.00224862371</v>
          </cell>
          <cell r="F124">
            <v>8603.86107662319</v>
          </cell>
          <cell r="G124">
            <v>7424.46238178953</v>
          </cell>
          <cell r="H124">
            <v>7300.42142574135</v>
          </cell>
          <cell r="I124">
            <v>9571.88013917345</v>
          </cell>
          <cell r="J124">
            <v>9805.85222241067</v>
          </cell>
          <cell r="K124">
            <v>8041.96348938381</v>
          </cell>
          <cell r="L124">
            <v>9658.15870059883</v>
          </cell>
          <cell r="M124">
            <v>10286.5770738909</v>
          </cell>
          <cell r="N124">
            <v>8759.33514327587</v>
          </cell>
          <cell r="O124">
            <v>10708.7338926628</v>
          </cell>
        </row>
        <row r="124">
          <cell r="Z124">
            <v>6698.72095104084</v>
          </cell>
          <cell r="AA124">
            <v>5952.11181406413</v>
          </cell>
          <cell r="AB124">
            <v>6389.84657014394</v>
          </cell>
          <cell r="AC124">
            <v>6854.67004979616</v>
          </cell>
          <cell r="AD124">
            <v>6398.92874083319</v>
          </cell>
          <cell r="AE124">
            <v>6569.08234744611</v>
          </cell>
          <cell r="AF124">
            <v>5668.60672634583</v>
          </cell>
          <cell r="AG124">
            <v>5573.90096023922</v>
          </cell>
          <cell r="AH124">
            <v>7308.16877377948</v>
          </cell>
          <cell r="AI124">
            <v>7486.80739521944</v>
          </cell>
          <cell r="AJ124">
            <v>6140.0712919985</v>
          </cell>
          <cell r="AK124">
            <v>7374.04280054201</v>
          </cell>
          <cell r="AL124">
            <v>7853.84274222397</v>
          </cell>
          <cell r="AM124">
            <v>6687.7874192317</v>
          </cell>
          <cell r="AN124">
            <v>8176.16116198361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9229.86100182712</v>
          </cell>
          <cell r="B125">
            <v>8922.85890485666</v>
          </cell>
          <cell r="C125">
            <v>8066.67853703571</v>
          </cell>
          <cell r="D125">
            <v>7328.51218467197</v>
          </cell>
          <cell r="E125">
            <v>7632.93026746249</v>
          </cell>
          <cell r="F125">
            <v>8235.92105088416</v>
          </cell>
          <cell r="G125">
            <v>8228.03413478458</v>
          </cell>
          <cell r="H125">
            <v>9720.13699947935</v>
          </cell>
          <cell r="I125">
            <v>7854.33846138422</v>
          </cell>
          <cell r="J125">
            <v>7501.23621277051</v>
          </cell>
          <cell r="K125">
            <v>9384.30439374341</v>
          </cell>
          <cell r="L125">
            <v>10254.4172023286</v>
          </cell>
          <cell r="M125">
            <v>9962.37610915978</v>
          </cell>
          <cell r="N125">
            <v>9349.52428859597</v>
          </cell>
          <cell r="O125">
            <v>9661.14513099151</v>
          </cell>
        </row>
        <row r="125">
          <cell r="Z125">
            <v>7047.03579433901</v>
          </cell>
          <cell r="AA125">
            <v>6812.63846529368</v>
          </cell>
          <cell r="AB125">
            <v>6158.94132974091</v>
          </cell>
          <cell r="AC125">
            <v>5595.34836704579</v>
          </cell>
          <cell r="AD125">
            <v>5827.77279092868</v>
          </cell>
          <cell r="AE125">
            <v>6288.15866603426</v>
          </cell>
          <cell r="AF125">
            <v>6282.13697404456</v>
          </cell>
          <cell r="AG125">
            <v>7421.36347965048</v>
          </cell>
          <cell r="AH125">
            <v>5996.8188326207</v>
          </cell>
          <cell r="AI125">
            <v>5727.22385339513</v>
          </cell>
          <cell r="AJ125">
            <v>7164.95394184067</v>
          </cell>
          <cell r="AK125">
            <v>7829.28855164672</v>
          </cell>
          <cell r="AL125">
            <v>7606.31400884793</v>
          </cell>
          <cell r="AM125">
            <v>7138.39919244018</v>
          </cell>
          <cell r="AN125">
            <v>7376.32295209254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7963.43489056932</v>
          </cell>
          <cell r="B126">
            <v>7089.51339003094</v>
          </cell>
          <cell r="C126">
            <v>7896.71466796405</v>
          </cell>
          <cell r="D126">
            <v>7760.93767678217</v>
          </cell>
          <cell r="E126">
            <v>6884.98268509337</v>
          </cell>
          <cell r="F126">
            <v>8868.39511299446</v>
          </cell>
          <cell r="G126">
            <v>8177.51299648132</v>
          </cell>
          <cell r="H126">
            <v>7732.73862635488</v>
          </cell>
          <cell r="I126">
            <v>8022.01473795084</v>
          </cell>
          <cell r="J126">
            <v>7598.69369639309</v>
          </cell>
          <cell r="K126">
            <v>8540.15640468736</v>
          </cell>
          <cell r="L126">
            <v>9603.25810006925</v>
          </cell>
          <cell r="M126">
            <v>9811.8858699143</v>
          </cell>
          <cell r="N126">
            <v>9549.22930981981</v>
          </cell>
          <cell r="O126">
            <v>9344.61109782972</v>
          </cell>
        </row>
        <row r="126">
          <cell r="Z126">
            <v>6080.11439268924</v>
          </cell>
          <cell r="AA126">
            <v>5412.87183134218</v>
          </cell>
          <cell r="AB126">
            <v>6029.17323584922</v>
          </cell>
          <cell r="AC126">
            <v>5925.50695997389</v>
          </cell>
          <cell r="AD126">
            <v>5256.71181999953</v>
          </cell>
          <cell r="AE126">
            <v>6771.05514235172</v>
          </cell>
          <cell r="AF126">
            <v>6243.56388286547</v>
          </cell>
          <cell r="AG126">
            <v>5903.97687217646</v>
          </cell>
          <cell r="AH126">
            <v>6124.84034048442</v>
          </cell>
          <cell r="AI126">
            <v>5801.63303197091</v>
          </cell>
          <cell r="AJ126">
            <v>6520.44357560442</v>
          </cell>
          <cell r="AK126">
            <v>7332.12597243527</v>
          </cell>
          <cell r="AL126">
            <v>7491.41410922305</v>
          </cell>
          <cell r="AM126">
            <v>7290.87477496466</v>
          </cell>
          <cell r="AN126">
            <v>7134.64795163738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8049.2512721564</v>
          </cell>
          <cell r="B127">
            <v>8630.61848251564</v>
          </cell>
          <cell r="C127">
            <v>8584.99005835917</v>
          </cell>
          <cell r="D127">
            <v>7594.91306488605</v>
          </cell>
          <cell r="E127">
            <v>8891.8492547201</v>
          </cell>
          <cell r="F127">
            <v>9824.02939591592</v>
          </cell>
          <cell r="G127">
            <v>7542.60405298204</v>
          </cell>
          <cell r="H127">
            <v>6815.59771910267</v>
          </cell>
          <cell r="I127">
            <v>7965.03732546556</v>
          </cell>
          <cell r="J127">
            <v>8068.21642721359</v>
          </cell>
          <cell r="K127">
            <v>8919.31771177122</v>
          </cell>
          <cell r="L127">
            <v>8768.17380481233</v>
          </cell>
          <cell r="M127">
            <v>9712.54609555019</v>
          </cell>
          <cell r="N127">
            <v>9223.74361391205</v>
          </cell>
          <cell r="O127">
            <v>9197.06482477391</v>
          </cell>
        </row>
        <row r="127">
          <cell r="Z127">
            <v>6145.6355432965</v>
          </cell>
          <cell r="AA127">
            <v>6589.51173387462</v>
          </cell>
          <cell r="AB127">
            <v>6554.67424951746</v>
          </cell>
          <cell r="AC127">
            <v>5798.74650469276</v>
          </cell>
          <cell r="AD127">
            <v>6788.96247337581</v>
          </cell>
          <cell r="AE127">
            <v>7500.68573989939</v>
          </cell>
          <cell r="AF127">
            <v>5758.808364868</v>
          </cell>
          <cell r="AG127">
            <v>5203.73612092577</v>
          </cell>
          <cell r="AH127">
            <v>6081.33785814226</v>
          </cell>
          <cell r="AI127">
            <v>6160.11551504328</v>
          </cell>
          <cell r="AJ127">
            <v>6809.93475020817</v>
          </cell>
          <cell r="AK127">
            <v>6694.53577266943</v>
          </cell>
          <cell r="AL127">
            <v>7415.56779413695</v>
          </cell>
          <cell r="AM127">
            <v>7042.36514419631</v>
          </cell>
          <cell r="AN127">
            <v>7021.99578197418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10260.2531557331</v>
          </cell>
          <cell r="B128">
            <v>7698.01248858129</v>
          </cell>
          <cell r="C128">
            <v>7762.49776859665</v>
          </cell>
          <cell r="D128">
            <v>9093.27323330234</v>
          </cell>
          <cell r="E128">
            <v>9331.08142872826</v>
          </cell>
          <cell r="F128">
            <v>7710.44652895537</v>
          </cell>
          <cell r="G128">
            <v>8549.7467307069</v>
          </cell>
          <cell r="H128">
            <v>9115.06862850164</v>
          </cell>
          <cell r="I128">
            <v>9646.50719769821</v>
          </cell>
          <cell r="J128">
            <v>9601.70082439047</v>
          </cell>
          <cell r="K128">
            <v>10204.449287379</v>
          </cell>
          <cell r="L128">
            <v>9323.96413261175</v>
          </cell>
          <cell r="M128">
            <v>10307.710736808</v>
          </cell>
          <cell r="N128">
            <v>8637.8149054197</v>
          </cell>
          <cell r="O128">
            <v>9110.13522772221</v>
          </cell>
        </row>
        <row r="128">
          <cell r="Z128">
            <v>7833.74432541481</v>
          </cell>
          <cell r="AA128">
            <v>5877.46332708177</v>
          </cell>
          <cell r="AB128">
            <v>5926.69809631462</v>
          </cell>
          <cell r="AC128">
            <v>6942.75048671927</v>
          </cell>
          <cell r="AD128">
            <v>7124.31799515974</v>
          </cell>
          <cell r="AE128">
            <v>5886.95676664354</v>
          </cell>
          <cell r="AF128">
            <v>6527.76582788164</v>
          </cell>
          <cell r="AG128">
            <v>6959.39135813552</v>
          </cell>
          <cell r="AH128">
            <v>7365.14683147137</v>
          </cell>
          <cell r="AI128">
            <v>7330.93698622542</v>
          </cell>
          <cell r="AJ128">
            <v>7791.13784871103</v>
          </cell>
          <cell r="AK128">
            <v>7118.8839111056</v>
          </cell>
          <cell r="AL128">
            <v>7869.97837839588</v>
          </cell>
          <cell r="AM128">
            <v>6595.00623154756</v>
          </cell>
          <cell r="AN128">
            <v>6955.62468690681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7484.84090970563</v>
          </cell>
          <cell r="B129">
            <v>8608.07798210665</v>
          </cell>
          <cell r="C129">
            <v>8560.89843985143</v>
          </cell>
          <cell r="D129">
            <v>9104.05677075641</v>
          </cell>
          <cell r="E129">
            <v>8024.95246393712</v>
          </cell>
          <cell r="F129">
            <v>7196.72202432408</v>
          </cell>
          <cell r="G129">
            <v>8213.65638582072</v>
          </cell>
          <cell r="H129">
            <v>9355.72045058678</v>
          </cell>
          <cell r="I129">
            <v>8834.93915066259</v>
          </cell>
          <cell r="J129">
            <v>9664.14268516632</v>
          </cell>
          <cell r="K129">
            <v>9044.09034226164</v>
          </cell>
          <cell r="L129">
            <v>7174.08691144617</v>
          </cell>
          <cell r="M129">
            <v>8417.84228172786</v>
          </cell>
          <cell r="N129">
            <v>12007.6257081877</v>
          </cell>
          <cell r="O129">
            <v>8995.9960134789</v>
          </cell>
        </row>
        <row r="129">
          <cell r="Z129">
            <v>5714.70597392389</v>
          </cell>
          <cell r="AA129">
            <v>6572.30197165035</v>
          </cell>
          <cell r="AB129">
            <v>6536.28020242033</v>
          </cell>
          <cell r="AC129">
            <v>6950.9837606996</v>
          </cell>
          <cell r="AD129">
            <v>6127.08330602585</v>
          </cell>
          <cell r="AE129">
            <v>5494.72605245953</v>
          </cell>
          <cell r="AF129">
            <v>6271.15950519966</v>
          </cell>
          <cell r="AG129">
            <v>7143.12998690481</v>
          </cell>
          <cell r="AH129">
            <v>6745.51138128749</v>
          </cell>
          <cell r="AI129">
            <v>7378.61159669522</v>
          </cell>
          <cell r="AJ129">
            <v>6905.19915267813</v>
          </cell>
          <cell r="AK129">
            <v>5477.4440532368</v>
          </cell>
          <cell r="AL129">
            <v>6427.05625346834</v>
          </cell>
          <cell r="AM129">
            <v>9167.87025870411</v>
          </cell>
          <cell r="AN129">
            <v>6868.4789402752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9690.82039071104</v>
          </cell>
          <cell r="B130">
            <v>7635.38736285007</v>
          </cell>
          <cell r="C130">
            <v>7595.46290277911</v>
          </cell>
          <cell r="D130">
            <v>8019.60234086617</v>
          </cell>
          <cell r="E130">
            <v>7226.68963516268</v>
          </cell>
          <cell r="F130">
            <v>9032.79287186768</v>
          </cell>
          <cell r="G130">
            <v>8463.58470023556</v>
          </cell>
          <cell r="H130">
            <v>9369.03416046079</v>
          </cell>
          <cell r="I130">
            <v>8282.93708066669</v>
          </cell>
          <cell r="J130">
            <v>8659.47874544434</v>
          </cell>
          <cell r="K130">
            <v>8114.71363466559</v>
          </cell>
          <cell r="L130">
            <v>9495.64010962864</v>
          </cell>
          <cell r="M130">
            <v>9853.19768109873</v>
          </cell>
          <cell r="N130">
            <v>9582.28025717551</v>
          </cell>
          <cell r="O130">
            <v>10029.1439671593</v>
          </cell>
        </row>
        <row r="130">
          <cell r="Z130">
            <v>7398.98013158945</v>
          </cell>
          <cell r="AA130">
            <v>5829.64879308548</v>
          </cell>
          <cell r="AB130">
            <v>5799.16630812346</v>
          </cell>
          <cell r="AC130">
            <v>6122.99846566069</v>
          </cell>
          <cell r="AD130">
            <v>5517.60644320524</v>
          </cell>
          <cell r="AE130">
            <v>6896.57348884246</v>
          </cell>
          <cell r="AF130">
            <v>6461.98077296865</v>
          </cell>
          <cell r="AG130">
            <v>7153.29505764845</v>
          </cell>
          <cell r="AH130">
            <v>6324.05559283734</v>
          </cell>
          <cell r="AI130">
            <v>6611.54666006174</v>
          </cell>
          <cell r="AJ130">
            <v>6195.61631892172</v>
          </cell>
          <cell r="AK130">
            <v>7249.9592062619</v>
          </cell>
          <cell r="AL130">
            <v>7522.95584230961</v>
          </cell>
          <cell r="AM130">
            <v>7316.10930547453</v>
          </cell>
          <cell r="AN130">
            <v>7657.29153550199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9390.2928080863</v>
          </cell>
          <cell r="B131">
            <v>8311.20149967842</v>
          </cell>
          <cell r="C131">
            <v>8475.09476770434</v>
          </cell>
          <cell r="D131">
            <v>8232.94998252786</v>
          </cell>
          <cell r="E131">
            <v>8444.68435033862</v>
          </cell>
          <cell r="F131">
            <v>7862.66021601865</v>
          </cell>
          <cell r="G131">
            <v>8211.56831991048</v>
          </cell>
          <cell r="H131">
            <v>8794.45956363226</v>
          </cell>
          <cell r="I131">
            <v>8314.57344579623</v>
          </cell>
          <cell r="J131">
            <v>9435.18764809123</v>
          </cell>
          <cell r="K131">
            <v>9336.1708648392</v>
          </cell>
          <cell r="L131">
            <v>9591.81213471119</v>
          </cell>
          <cell r="M131">
            <v>8410.71806727787</v>
          </cell>
          <cell r="N131">
            <v>9700.6010072379</v>
          </cell>
          <cell r="O131">
            <v>9879.61475537951</v>
          </cell>
        </row>
        <row r="131">
          <cell r="Z131">
            <v>7169.52612014512</v>
          </cell>
          <cell r="AA131">
            <v>6345.63558981047</v>
          </cell>
          <cell r="AB131">
            <v>6470.76875552134</v>
          </cell>
          <cell r="AC131">
            <v>6285.89024345995</v>
          </cell>
          <cell r="AD131">
            <v>6447.55028022093</v>
          </cell>
          <cell r="AE131">
            <v>6003.1725255711</v>
          </cell>
          <cell r="AF131">
            <v>6269.56525852493</v>
          </cell>
          <cell r="AG131">
            <v>6714.60505467149</v>
          </cell>
          <cell r="AH131">
            <v>6348.2100841592</v>
          </cell>
          <cell r="AI131">
            <v>7203.80351006825</v>
          </cell>
          <cell r="AJ131">
            <v>7128.20379998819</v>
          </cell>
          <cell r="AK131">
            <v>7323.38693210053</v>
          </cell>
          <cell r="AL131">
            <v>6421.61688723892</v>
          </cell>
          <cell r="AM131">
            <v>7406.44767143016</v>
          </cell>
          <cell r="AN131">
            <v>7543.12538419128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8552.25402032021</v>
          </cell>
          <cell r="B132">
            <v>7811.50420290304</v>
          </cell>
          <cell r="C132">
            <v>9025.69978266821</v>
          </cell>
          <cell r="D132">
            <v>7493.21285988086</v>
          </cell>
          <cell r="E132">
            <v>8374.53420028967</v>
          </cell>
          <cell r="F132">
            <v>8007.53134603396</v>
          </cell>
          <cell r="G132">
            <v>7905.83870697024</v>
          </cell>
          <cell r="H132">
            <v>7708.4888676074</v>
          </cell>
          <cell r="I132">
            <v>8306.24996422738</v>
          </cell>
          <cell r="J132">
            <v>8569.47402204894</v>
          </cell>
          <cell r="K132">
            <v>8416.72361067209</v>
          </cell>
          <cell r="L132">
            <v>10536.50124081</v>
          </cell>
          <cell r="M132">
            <v>9447.99175958028</v>
          </cell>
          <cell r="N132">
            <v>9184.30231861537</v>
          </cell>
          <cell r="O132">
            <v>9557.17383287943</v>
          </cell>
        </row>
        <row r="132">
          <cell r="Z132">
            <v>6529.68015353056</v>
          </cell>
          <cell r="AA132">
            <v>5964.11470493328</v>
          </cell>
          <cell r="AB132">
            <v>6891.15788686631</v>
          </cell>
          <cell r="AC132">
            <v>5721.09799137047</v>
          </cell>
          <cell r="AD132">
            <v>6393.99036005796</v>
          </cell>
          <cell r="AE132">
            <v>6113.78221282231</v>
          </cell>
          <cell r="AF132">
            <v>6036.13947612661</v>
          </cell>
          <cell r="AG132">
            <v>5885.46208437372</v>
          </cell>
          <cell r="AH132">
            <v>6341.85507268746</v>
          </cell>
          <cell r="AI132">
            <v>6542.82769373045</v>
          </cell>
          <cell r="AJ132">
            <v>6426.20214364258</v>
          </cell>
          <cell r="AK132">
            <v>8044.66084336343</v>
          </cell>
          <cell r="AL132">
            <v>7213.57950040658</v>
          </cell>
          <cell r="AM132">
            <v>7012.25155747211</v>
          </cell>
          <cell r="AN132">
            <v>7296.94045009877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10343.4676927334</v>
          </cell>
          <cell r="B133">
            <v>7942.10513997722</v>
          </cell>
          <cell r="C133">
            <v>8916.86454144278</v>
          </cell>
          <cell r="D133">
            <v>6931.60807087598</v>
          </cell>
          <cell r="E133">
            <v>7590.23733902208</v>
          </cell>
          <cell r="F133">
            <v>7741.05730975031</v>
          </cell>
          <cell r="G133">
            <v>10218.1830038622</v>
          </cell>
          <cell r="H133">
            <v>9045.8077626502</v>
          </cell>
          <cell r="I133">
            <v>8340.29229772999</v>
          </cell>
          <cell r="J133">
            <v>8350.57615857643</v>
          </cell>
          <cell r="K133">
            <v>8676.86802915903</v>
          </cell>
          <cell r="L133">
            <v>9461.08658843218</v>
          </cell>
          <cell r="M133">
            <v>9642.62708770158</v>
          </cell>
          <cell r="N133">
            <v>9819.63134856521</v>
          </cell>
          <cell r="O133">
            <v>9787.68639137979</v>
          </cell>
        </row>
        <row r="133">
          <cell r="Z133">
            <v>7897.27895727269</v>
          </cell>
          <cell r="AA133">
            <v>6063.82904279316</v>
          </cell>
          <cell r="AB133">
            <v>6808.06174484973</v>
          </cell>
          <cell r="AC133">
            <v>5292.31048854609</v>
          </cell>
          <cell r="AD133">
            <v>5795.17656929272</v>
          </cell>
          <cell r="AE133">
            <v>5910.3282202236</v>
          </cell>
          <cell r="AF133">
            <v>7801.62359618078</v>
          </cell>
          <cell r="AG133">
            <v>6906.51041001448</v>
          </cell>
          <cell r="AH133">
            <v>6367.84653048604</v>
          </cell>
          <cell r="AI133">
            <v>6375.69829937774</v>
          </cell>
          <cell r="AJ133">
            <v>6624.82344773503</v>
          </cell>
          <cell r="AK133">
            <v>7223.57745461433</v>
          </cell>
          <cell r="AL133">
            <v>7362.1843519685</v>
          </cell>
          <cell r="AM133">
            <v>7497.32781315493</v>
          </cell>
          <cell r="AN133">
            <v>7472.93771056403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8105.12460288541</v>
          </cell>
          <cell r="B134">
            <v>7848.17256209861</v>
          </cell>
          <cell r="C134">
            <v>7729.58694205315</v>
          </cell>
          <cell r="D134">
            <v>8348.3355121645</v>
          </cell>
          <cell r="E134">
            <v>7649.5757734776</v>
          </cell>
          <cell r="F134">
            <v>6528.65790524359</v>
          </cell>
          <cell r="G134">
            <v>9075.20321888819</v>
          </cell>
          <cell r="H134">
            <v>7992.24626054417</v>
          </cell>
          <cell r="I134">
            <v>7610.82637755583</v>
          </cell>
          <cell r="J134">
            <v>7699.96191453991</v>
          </cell>
          <cell r="K134">
            <v>8026.28358646367</v>
          </cell>
          <cell r="L134">
            <v>7697.23205580469</v>
          </cell>
          <cell r="M134">
            <v>8820.78102118414</v>
          </cell>
          <cell r="N134">
            <v>10156.1138770156</v>
          </cell>
          <cell r="O134">
            <v>10494.3543023635</v>
          </cell>
        </row>
        <row r="134">
          <cell r="Z134">
            <v>6188.29505480142</v>
          </cell>
          <cell r="AA134">
            <v>5992.11114385253</v>
          </cell>
          <cell r="AB134">
            <v>5901.57054860535</v>
          </cell>
          <cell r="AC134">
            <v>6373.98755687964</v>
          </cell>
          <cell r="AD134">
            <v>5840.48170135324</v>
          </cell>
          <cell r="AE134">
            <v>4984.6564252851</v>
          </cell>
          <cell r="AF134">
            <v>6928.95395843401</v>
          </cell>
          <cell r="AG134">
            <v>6102.11198891051</v>
          </cell>
          <cell r="AH134">
            <v>5810.89638256938</v>
          </cell>
          <cell r="AI134">
            <v>5878.95172159888</v>
          </cell>
          <cell r="AJ134">
            <v>6128.09962339936</v>
          </cell>
          <cell r="AK134">
            <v>5876.8674635351</v>
          </cell>
          <cell r="AL134">
            <v>6734.70159279817</v>
          </cell>
          <cell r="AM134">
            <v>7754.23356955695</v>
          </cell>
          <cell r="AN134">
            <v>8012.48148727173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9043.04004395993</v>
          </cell>
          <cell r="B135">
            <v>7839.37613338742</v>
          </cell>
          <cell r="C135">
            <v>8029.69342611042</v>
          </cell>
          <cell r="D135">
            <v>8833.4777266101</v>
          </cell>
          <cell r="E135">
            <v>8457.43108591472</v>
          </cell>
          <cell r="F135">
            <v>7003.32355312983</v>
          </cell>
          <cell r="G135">
            <v>8088.38268916046</v>
          </cell>
          <cell r="H135">
            <v>10210.8499622738</v>
          </cell>
          <cell r="I135">
            <v>8245.68321651998</v>
          </cell>
          <cell r="J135">
            <v>8738.46375513204</v>
          </cell>
          <cell r="K135">
            <v>7881.42581830194</v>
          </cell>
          <cell r="L135">
            <v>8106.16875319688</v>
          </cell>
          <cell r="M135">
            <v>9016.16142216831</v>
          </cell>
          <cell r="N135">
            <v>10150.1173478821</v>
          </cell>
          <cell r="O135">
            <v>8965.92762717408</v>
          </cell>
        </row>
        <row r="135">
          <cell r="Z135">
            <v>6904.39724572358</v>
          </cell>
          <cell r="AA135">
            <v>5985.39503534582</v>
          </cell>
          <cell r="AB135">
            <v>6130.70304960901</v>
          </cell>
          <cell r="AC135">
            <v>6744.39557817772</v>
          </cell>
          <cell r="AD135">
            <v>6457.28246382023</v>
          </cell>
          <cell r="AE135">
            <v>5347.06554610884</v>
          </cell>
          <cell r="AF135">
            <v>6175.51253670477</v>
          </cell>
          <cell r="AG135">
            <v>7796.02478959587</v>
          </cell>
          <cell r="AH135">
            <v>6295.61211854587</v>
          </cell>
          <cell r="AI135">
            <v>6671.85203089833</v>
          </cell>
          <cell r="AJ135">
            <v>6017.5001379768</v>
          </cell>
          <cell r="AK135">
            <v>6189.09226774083</v>
          </cell>
          <cell r="AL135">
            <v>6883.87531047119</v>
          </cell>
          <cell r="AM135">
            <v>7749.65519557739</v>
          </cell>
          <cell r="AN135">
            <v>6845.52160705792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10097.7509230952</v>
          </cell>
          <cell r="B136">
            <v>9076.55207946046</v>
          </cell>
          <cell r="C136">
            <v>7768.56054561363</v>
          </cell>
          <cell r="D136">
            <v>7971.25411284713</v>
          </cell>
          <cell r="E136">
            <v>7222.16278511478</v>
          </cell>
          <cell r="F136">
            <v>8634.52185795275</v>
          </cell>
          <cell r="G136">
            <v>9319.75703166661</v>
          </cell>
          <cell r="H136">
            <v>8097.16101225744</v>
          </cell>
          <cell r="I136">
            <v>7784.01926640746</v>
          </cell>
          <cell r="J136">
            <v>9092.48632195502</v>
          </cell>
          <cell r="K136">
            <v>7927.49925114334</v>
          </cell>
          <cell r="L136">
            <v>8020.39927668541</v>
          </cell>
          <cell r="M136">
            <v>9889.40977775894</v>
          </cell>
          <cell r="N136">
            <v>7969.92845983631</v>
          </cell>
          <cell r="O136">
            <v>8676.22275038487</v>
          </cell>
        </row>
        <row r="136">
          <cell r="Z136">
            <v>7709.67322078688</v>
          </cell>
          <cell r="AA136">
            <v>6929.98381887638</v>
          </cell>
          <cell r="AB136">
            <v>5931.32705081819</v>
          </cell>
          <cell r="AC136">
            <v>6086.08440017524</v>
          </cell>
          <cell r="AD136">
            <v>5514.15017508628</v>
          </cell>
          <cell r="AE136">
            <v>6592.49197663436</v>
          </cell>
          <cell r="AF136">
            <v>7115.67177270558</v>
          </cell>
          <cell r="AG136">
            <v>6182.2148215026</v>
          </cell>
          <cell r="AH136">
            <v>5943.12984597916</v>
          </cell>
          <cell r="AI136">
            <v>6942.14967675795</v>
          </cell>
          <cell r="AJ136">
            <v>6052.67738824494</v>
          </cell>
          <cell r="AK136">
            <v>6123.60692934642</v>
          </cell>
          <cell r="AL136">
            <v>7550.60392295806</v>
          </cell>
          <cell r="AM136">
            <v>6085.07225879886</v>
          </cell>
          <cell r="AN136">
            <v>6624.33077480985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10016.028476013</v>
          </cell>
          <cell r="B137">
            <v>8565.41568757355</v>
          </cell>
          <cell r="C137">
            <v>8305.83103941361</v>
          </cell>
          <cell r="D137">
            <v>8993.89254712872</v>
          </cell>
          <cell r="E137">
            <v>8412.10268875617</v>
          </cell>
          <cell r="F137">
            <v>8748.46747488546</v>
          </cell>
          <cell r="G137">
            <v>9137.50698765057</v>
          </cell>
          <cell r="H137">
            <v>8812.7063157759</v>
          </cell>
          <cell r="I137">
            <v>9400.44574995223</v>
          </cell>
          <cell r="J137">
            <v>9503.71372141449</v>
          </cell>
          <cell r="K137">
            <v>8046.83311904711</v>
          </cell>
          <cell r="L137">
            <v>8509.39350527401</v>
          </cell>
          <cell r="M137">
            <v>9638.9342458315</v>
          </cell>
          <cell r="N137">
            <v>9901.78599499551</v>
          </cell>
          <cell r="O137">
            <v>9888.23835062625</v>
          </cell>
        </row>
        <row r="137">
          <cell r="Z137">
            <v>7647.27780554981</v>
          </cell>
          <cell r="AA137">
            <v>6539.72913912515</v>
          </cell>
          <cell r="AB137">
            <v>6341.53522191645</v>
          </cell>
          <cell r="AC137">
            <v>6866.87293530296</v>
          </cell>
          <cell r="AD137">
            <v>6422.67405127609</v>
          </cell>
          <cell r="AE137">
            <v>6679.48991094494</v>
          </cell>
          <cell r="AF137">
            <v>6976.52313509916</v>
          </cell>
          <cell r="AG137">
            <v>6728.53652292016</v>
          </cell>
          <cell r="AH137">
            <v>7177.27793187153</v>
          </cell>
          <cell r="AI137">
            <v>7256.12344115484</v>
          </cell>
          <cell r="AJ137">
            <v>6143.78927372495</v>
          </cell>
          <cell r="AK137">
            <v>6496.95597885073</v>
          </cell>
          <cell r="AL137">
            <v>7359.36485242933</v>
          </cell>
          <cell r="AM137">
            <v>7560.05321432305</v>
          </cell>
          <cell r="AN137">
            <v>7549.70953365654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9246.43688473334</v>
          </cell>
          <cell r="B138">
            <v>6727.42600909986</v>
          </cell>
          <cell r="C138">
            <v>7501.67117697643</v>
          </cell>
          <cell r="D138">
            <v>7208.58857295182</v>
          </cell>
          <cell r="E138">
            <v>7621.69255700394</v>
          </cell>
          <cell r="F138">
            <v>6297.57130090624</v>
          </cell>
          <cell r="G138">
            <v>7744.02230020704</v>
          </cell>
          <cell r="H138">
            <v>8216.33278318588</v>
          </cell>
          <cell r="I138">
            <v>7860.63000074014</v>
          </cell>
          <cell r="J138">
            <v>9059.45835240084</v>
          </cell>
          <cell r="K138">
            <v>8272.23314537854</v>
          </cell>
          <cell r="L138">
            <v>9144.25798124952</v>
          </cell>
          <cell r="M138">
            <v>10082.2129354551</v>
          </cell>
          <cell r="N138">
            <v>10347.7257577922</v>
          </cell>
          <cell r="O138">
            <v>9965.76111495059</v>
          </cell>
        </row>
        <row r="138">
          <cell r="Z138">
            <v>7059.69154724144</v>
          </cell>
          <cell r="AA138">
            <v>5136.41666765178</v>
          </cell>
          <cell r="AB138">
            <v>5727.55595030621</v>
          </cell>
          <cell r="AC138">
            <v>5503.78620980301</v>
          </cell>
          <cell r="AD138">
            <v>5819.19275404274</v>
          </cell>
          <cell r="AE138">
            <v>4808.22087852711</v>
          </cell>
          <cell r="AF138">
            <v>5912.59200229728</v>
          </cell>
          <cell r="AG138">
            <v>6273.20294529355</v>
          </cell>
          <cell r="AH138">
            <v>6001.6224480851</v>
          </cell>
          <cell r="AI138">
            <v>6916.93268989145</v>
          </cell>
          <cell r="AJ138">
            <v>6315.8830954291</v>
          </cell>
          <cell r="AK138">
            <v>6981.67754571593</v>
          </cell>
          <cell r="AL138">
            <v>7697.80990507172</v>
          </cell>
          <cell r="AM138">
            <v>7900.53000697737</v>
          </cell>
          <cell r="AN138">
            <v>7608.89847430924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10859.0295923881</v>
          </cell>
          <cell r="B139">
            <v>7745.60911902832</v>
          </cell>
          <cell r="C139">
            <v>6958.65916637867</v>
          </cell>
          <cell r="D139">
            <v>7632.80455494331</v>
          </cell>
          <cell r="E139">
            <v>8836.80250297249</v>
          </cell>
          <cell r="F139">
            <v>8981.19472144627</v>
          </cell>
          <cell r="G139">
            <v>9244.28877934684</v>
          </cell>
          <cell r="H139">
            <v>7160.75946080025</v>
          </cell>
          <cell r="I139">
            <v>9129.97963668958</v>
          </cell>
          <cell r="J139">
            <v>8701.82445804472</v>
          </cell>
          <cell r="K139">
            <v>8588.82853934811</v>
          </cell>
          <cell r="L139">
            <v>8425.5486073355</v>
          </cell>
          <cell r="M139">
            <v>8810.69130030298</v>
          </cell>
          <cell r="N139">
            <v>8937.46297952201</v>
          </cell>
          <cell r="O139">
            <v>9536.126457375</v>
          </cell>
        </row>
        <row r="139">
          <cell r="Z139">
            <v>8290.9125299067</v>
          </cell>
          <cell r="AA139">
            <v>5913.8035448146</v>
          </cell>
          <cell r="AB139">
            <v>5312.96410816678</v>
          </cell>
          <cell r="AC139">
            <v>5827.67680891743</v>
          </cell>
          <cell r="AD139">
            <v>6746.9340582295</v>
          </cell>
          <cell r="AE139">
            <v>6857.17809460311</v>
          </cell>
          <cell r="AF139">
            <v>7058.05146018643</v>
          </cell>
          <cell r="AG139">
            <v>5467.26849135883</v>
          </cell>
          <cell r="AH139">
            <v>6970.77597253104</v>
          </cell>
          <cell r="AI139">
            <v>6643.87778101497</v>
          </cell>
          <cell r="AJ139">
            <v>6557.60494510644</v>
          </cell>
          <cell r="AK139">
            <v>6432.94006389508</v>
          </cell>
          <cell r="AL139">
            <v>6726.99805054653</v>
          </cell>
          <cell r="AM139">
            <v>6823.78873471697</v>
          </cell>
          <cell r="AN139">
            <v>7280.87069471164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10178.3585652681</v>
          </cell>
          <cell r="B140">
            <v>8091.9045888998</v>
          </cell>
          <cell r="C140">
            <v>10942.3746506702</v>
          </cell>
          <cell r="D140">
            <v>9321.58808193637</v>
          </cell>
          <cell r="E140">
            <v>7831.22209122173</v>
          </cell>
          <cell r="F140">
            <v>7821.10599748501</v>
          </cell>
          <cell r="G140">
            <v>7365.92963488895</v>
          </cell>
          <cell r="H140">
            <v>7745.29254801593</v>
          </cell>
          <cell r="I140">
            <v>8437.39650613907</v>
          </cell>
          <cell r="J140">
            <v>8364.18161016009</v>
          </cell>
          <cell r="K140">
            <v>9567.45492591734</v>
          </cell>
          <cell r="L140">
            <v>8024.45291171825</v>
          </cell>
          <cell r="M140">
            <v>8901.76841190894</v>
          </cell>
          <cell r="N140">
            <v>8879.29764501535</v>
          </cell>
          <cell r="O140">
            <v>9783.24991495251</v>
          </cell>
        </row>
        <row r="140">
          <cell r="Z140">
            <v>7771.21747801649</v>
          </cell>
          <cell r="AA140">
            <v>6178.20152124335</v>
          </cell>
          <cell r="AB140">
            <v>8354.54681528528</v>
          </cell>
          <cell r="AC140">
            <v>7117.06978691075</v>
          </cell>
          <cell r="AD140">
            <v>5979.16939153616</v>
          </cell>
          <cell r="AE140">
            <v>5971.44571350379</v>
          </cell>
          <cell r="AF140">
            <v>5623.91673995625</v>
          </cell>
          <cell r="AG140">
            <v>5913.56184158035</v>
          </cell>
          <cell r="AH140">
            <v>6441.9859820232</v>
          </cell>
          <cell r="AI140">
            <v>6386.08611608367</v>
          </cell>
          <cell r="AJ140">
            <v>7304.79010575759</v>
          </cell>
          <cell r="AK140">
            <v>6126.70189590853</v>
          </cell>
          <cell r="AL140">
            <v>6796.53578956612</v>
          </cell>
          <cell r="AM140">
            <v>6779.3792691598</v>
          </cell>
          <cell r="AN140">
            <v>7469.5504430659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10241.5443810862</v>
          </cell>
          <cell r="B141">
            <v>9853.4698351711</v>
          </cell>
          <cell r="C141">
            <v>8541.70102072872</v>
          </cell>
          <cell r="D141">
            <v>7886.81789026776</v>
          </cell>
          <cell r="E141">
            <v>9347.11575917855</v>
          </cell>
          <cell r="F141">
            <v>8069.9205099496</v>
          </cell>
          <cell r="G141">
            <v>8195.67189848367</v>
          </cell>
          <cell r="H141">
            <v>7720.97529367292</v>
          </cell>
          <cell r="I141">
            <v>6818.55811974741</v>
          </cell>
          <cell r="J141">
            <v>9179.721616589</v>
          </cell>
          <cell r="K141">
            <v>9677.5435434526</v>
          </cell>
          <cell r="L141">
            <v>9313.45703314057</v>
          </cell>
          <cell r="M141">
            <v>10263.2245313772</v>
          </cell>
          <cell r="N141">
            <v>8986.59304608883</v>
          </cell>
          <cell r="O141">
            <v>8807.90479142078</v>
          </cell>
        </row>
        <row r="141">
          <cell r="Z141">
            <v>7819.46010113686</v>
          </cell>
          <cell r="AA141">
            <v>7523.16363303247</v>
          </cell>
          <cell r="AB141">
            <v>6521.62289613046</v>
          </cell>
          <cell r="AC141">
            <v>6021.61700649099</v>
          </cell>
          <cell r="AD141">
            <v>7136.56027059586</v>
          </cell>
          <cell r="AE141">
            <v>6161.41658902856</v>
          </cell>
          <cell r="AF141">
            <v>6257.42827717988</v>
          </cell>
          <cell r="AG141">
            <v>5894.99552062045</v>
          </cell>
          <cell r="AH141">
            <v>5205.99639865962</v>
          </cell>
          <cell r="AI141">
            <v>7008.75417315217</v>
          </cell>
          <cell r="AJ141">
            <v>7388.84320560023</v>
          </cell>
          <cell r="AK141">
            <v>7110.86169863096</v>
          </cell>
          <cell r="AL141">
            <v>7836.01298260458</v>
          </cell>
          <cell r="AM141">
            <v>6861.29973706101</v>
          </cell>
          <cell r="AN141">
            <v>6724.87053986893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8649.852020698</v>
          </cell>
          <cell r="B142">
            <v>8925.67454386277</v>
          </cell>
          <cell r="C142">
            <v>8399.80679851147</v>
          </cell>
          <cell r="D142">
            <v>10134.0023259465</v>
          </cell>
          <cell r="E142">
            <v>7578.94696160987</v>
          </cell>
          <cell r="F142">
            <v>8385.00318377035</v>
          </cell>
          <cell r="G142">
            <v>7706.16598462429</v>
          </cell>
          <cell r="H142">
            <v>8227.12459663382</v>
          </cell>
          <cell r="I142">
            <v>8986.82722653366</v>
          </cell>
          <cell r="J142">
            <v>8311.40887035413</v>
          </cell>
          <cell r="K142">
            <v>9006.34524666399</v>
          </cell>
          <cell r="L142">
            <v>9626.15415830128</v>
          </cell>
          <cell r="M142">
            <v>8517.47050330957</v>
          </cell>
          <cell r="N142">
            <v>9585.30723117381</v>
          </cell>
          <cell r="O142">
            <v>9637.42324045822</v>
          </cell>
        </row>
        <row r="142">
          <cell r="Z142">
            <v>6604.196617211</v>
          </cell>
          <cell r="AA142">
            <v>6814.7882169374</v>
          </cell>
          <cell r="AB142">
            <v>6413.2860898907</v>
          </cell>
          <cell r="AC142">
            <v>7737.35131186943</v>
          </cell>
          <cell r="AD142">
            <v>5786.55632097698</v>
          </cell>
          <cell r="AE142">
            <v>6401.98347082139</v>
          </cell>
          <cell r="AF142">
            <v>5883.68855392458</v>
          </cell>
          <cell r="AG142">
            <v>6281.4425380283</v>
          </cell>
          <cell r="AH142">
            <v>6861.47853476735</v>
          </cell>
          <cell r="AI142">
            <v>6345.79391815086</v>
          </cell>
          <cell r="AJ142">
            <v>6876.38062120894</v>
          </cell>
          <cell r="AK142">
            <v>7349.60720447966</v>
          </cell>
          <cell r="AL142">
            <v>6503.12279915887</v>
          </cell>
          <cell r="AM142">
            <v>7318.42041223013</v>
          </cell>
          <cell r="AN142">
            <v>7358.21119378282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10063.0991308307</v>
          </cell>
          <cell r="B143">
            <v>8166.8721149066</v>
          </cell>
          <cell r="C143">
            <v>7975.79832863784</v>
          </cell>
          <cell r="D143">
            <v>8313.31322198995</v>
          </cell>
          <cell r="E143">
            <v>7317.70583152212</v>
          </cell>
          <cell r="F143">
            <v>7070.06550754724</v>
          </cell>
          <cell r="G143">
            <v>8068.578348029</v>
          </cell>
          <cell r="H143">
            <v>9558.03626179835</v>
          </cell>
          <cell r="I143">
            <v>8919.32040853891</v>
          </cell>
          <cell r="J143">
            <v>9628.47527798267</v>
          </cell>
          <cell r="K143">
            <v>9096.21048835535</v>
          </cell>
          <cell r="L143">
            <v>7787.10655011699</v>
          </cell>
          <cell r="M143">
            <v>9188.8235164619</v>
          </cell>
          <cell r="N143">
            <v>10951.3128935629</v>
          </cell>
          <cell r="O143">
            <v>9712.72195617929</v>
          </cell>
        </row>
        <row r="143">
          <cell r="Z143">
            <v>7683.21643878578</v>
          </cell>
          <cell r="AA143">
            <v>6235.43952721965</v>
          </cell>
          <cell r="AB143">
            <v>6089.55392710831</v>
          </cell>
          <cell r="AC143">
            <v>6347.24789824221</v>
          </cell>
          <cell r="AD143">
            <v>5587.09767319047</v>
          </cell>
          <cell r="AE143">
            <v>5398.02329527434</v>
          </cell>
          <cell r="AF143">
            <v>6160.39184303354</v>
          </cell>
          <cell r="AG143">
            <v>7297.59891802809</v>
          </cell>
          <cell r="AH143">
            <v>6809.93680920109</v>
          </cell>
          <cell r="AI143">
            <v>7351.37938864088</v>
          </cell>
          <cell r="AJ143">
            <v>6944.99309270126</v>
          </cell>
          <cell r="AK143">
            <v>5945.48699944052</v>
          </cell>
          <cell r="AL143">
            <v>7015.70351011272</v>
          </cell>
          <cell r="AM143">
            <v>8361.37119948683</v>
          </cell>
          <cell r="AN143">
            <v>7415.70206443071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8894.46447282275</v>
          </cell>
          <cell r="B144">
            <v>7567.86345452005</v>
          </cell>
          <cell r="C144">
            <v>8843.1780075383</v>
          </cell>
          <cell r="D144">
            <v>8328.63210441849</v>
          </cell>
          <cell r="E144">
            <v>8731.13903851452</v>
          </cell>
          <cell r="F144">
            <v>8910.93831628093</v>
          </cell>
          <cell r="G144">
            <v>8411.70483405795</v>
          </cell>
          <cell r="H144">
            <v>8996.27083042525</v>
          </cell>
          <cell r="I144">
            <v>9023.27746523661</v>
          </cell>
          <cell r="J144">
            <v>7890.61097934969</v>
          </cell>
          <cell r="K144">
            <v>9392.45462798421</v>
          </cell>
          <cell r="L144">
            <v>9667.24537128633</v>
          </cell>
          <cell r="M144">
            <v>9625.78704274303</v>
          </cell>
          <cell r="N144">
            <v>9248.18807599593</v>
          </cell>
          <cell r="O144">
            <v>9740.53206236161</v>
          </cell>
        </row>
        <row r="144">
          <cell r="Z144">
            <v>6790.95920285806</v>
          </cell>
          <cell r="AA144">
            <v>5778.09401897988</v>
          </cell>
          <cell r="AB144">
            <v>6751.80178146752</v>
          </cell>
          <cell r="AC144">
            <v>6358.94392625194</v>
          </cell>
          <cell r="AD144">
            <v>6666.25958046199</v>
          </cell>
          <cell r="AE144">
            <v>6803.53704823375</v>
          </cell>
          <cell r="AF144">
            <v>6422.37028762258</v>
          </cell>
          <cell r="AG144">
            <v>6868.688764113</v>
          </cell>
          <cell r="AH144">
            <v>6889.30843781801</v>
          </cell>
          <cell r="AI144">
            <v>6024.5130451774</v>
          </cell>
          <cell r="AJ144">
            <v>7171.17667828446</v>
          </cell>
          <cell r="AK144">
            <v>7380.9805099586</v>
          </cell>
          <cell r="AL144">
            <v>7349.32691028247</v>
          </cell>
          <cell r="AM144">
            <v>7061.0285887752</v>
          </cell>
          <cell r="AN144">
            <v>7436.93519174134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>
            <v>9605.36219396079</v>
          </cell>
          <cell r="B145">
            <v>7695.84560899048</v>
          </cell>
          <cell r="C145">
            <v>8620.49452100555</v>
          </cell>
          <cell r="D145">
            <v>7840.74022584879</v>
          </cell>
          <cell r="E145">
            <v>6132.08497919879</v>
          </cell>
          <cell r="F145">
            <v>7738.70183756128</v>
          </cell>
          <cell r="G145">
            <v>7651.90832522871</v>
          </cell>
          <cell r="H145">
            <v>7886.63230664522</v>
          </cell>
          <cell r="I145">
            <v>10419.6942965643</v>
          </cell>
          <cell r="J145">
            <v>9536.3093493027</v>
          </cell>
          <cell r="K145">
            <v>8886.91800377479</v>
          </cell>
          <cell r="L145">
            <v>10164.6698258559</v>
          </cell>
          <cell r="M145">
            <v>8759.51378893944</v>
          </cell>
          <cell r="N145">
            <v>10093.2581479056</v>
          </cell>
          <cell r="O145">
            <v>12003.8708097171</v>
          </cell>
        </row>
        <row r="145">
          <cell r="Z145">
            <v>7333.73245653784</v>
          </cell>
          <cell r="AA145">
            <v>5875.80890584667</v>
          </cell>
          <cell r="AB145">
            <v>6581.78204876582</v>
          </cell>
          <cell r="AC145">
            <v>5986.43652539646</v>
          </cell>
          <cell r="AD145">
            <v>4681.87140995819</v>
          </cell>
          <cell r="AE145">
            <v>5908.52980778539</v>
          </cell>
          <cell r="AF145">
            <v>5842.26261394542</v>
          </cell>
          <cell r="AG145">
            <v>6021.47531265285</v>
          </cell>
          <cell r="AH145">
            <v>7955.47827420405</v>
          </cell>
          <cell r="AI145">
            <v>7281.01033343001</v>
          </cell>
          <cell r="AJ145">
            <v>6785.19744355406</v>
          </cell>
          <cell r="AK145">
            <v>7760.76607072028</v>
          </cell>
          <cell r="AL145">
            <v>6687.92381591041</v>
          </cell>
          <cell r="AM145">
            <v>7706.24296895852</v>
          </cell>
          <cell r="AN145">
            <v>9165.00337870228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10102.859452184</v>
          </cell>
          <cell r="B146">
            <v>9171.23480219586</v>
          </cell>
          <cell r="C146">
            <v>7896.34781560401</v>
          </cell>
          <cell r="D146">
            <v>8095.7988751722</v>
          </cell>
          <cell r="E146">
            <v>9244.09954452201</v>
          </cell>
          <cell r="F146">
            <v>9140.67758642233</v>
          </cell>
          <cell r="G146">
            <v>9517.83893582587</v>
          </cell>
          <cell r="H146">
            <v>7914.27308622689</v>
          </cell>
          <cell r="I146">
            <v>7798.64235884044</v>
          </cell>
          <cell r="J146">
            <v>7873.08113036259</v>
          </cell>
          <cell r="K146">
            <v>10171.5368178883</v>
          </cell>
          <cell r="L146">
            <v>9368.57132263057</v>
          </cell>
          <cell r="M146">
            <v>8555.09109101255</v>
          </cell>
          <cell r="N146">
            <v>8906.8382574078</v>
          </cell>
          <cell r="O146">
            <v>9242.81960668637</v>
          </cell>
        </row>
        <row r="146">
          <cell r="Z146">
            <v>7713.57360318025</v>
          </cell>
          <cell r="AA146">
            <v>7002.27445641575</v>
          </cell>
          <cell r="AB146">
            <v>6028.89314260492</v>
          </cell>
          <cell r="AC146">
            <v>6181.17482438948</v>
          </cell>
          <cell r="AD146">
            <v>7057.90697864074</v>
          </cell>
          <cell r="AE146">
            <v>6978.94389994379</v>
          </cell>
          <cell r="AF146">
            <v>7266.90809885879</v>
          </cell>
          <cell r="AG146">
            <v>6042.57915842658</v>
          </cell>
          <cell r="AH146">
            <v>5954.29463554411</v>
          </cell>
          <cell r="AI146">
            <v>6011.12893535636</v>
          </cell>
          <cell r="AJ146">
            <v>7766.00904660497</v>
          </cell>
          <cell r="AK146">
            <v>7152.94167911373</v>
          </cell>
          <cell r="AL146">
            <v>6531.84626835245</v>
          </cell>
          <cell r="AM146">
            <v>6800.40663688388</v>
          </cell>
          <cell r="AN146">
            <v>7056.92974098347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A147">
            <v>9136.74585324475</v>
          </cell>
          <cell r="B147">
            <v>8525.20658408543</v>
          </cell>
          <cell r="C147">
            <v>8686.75543319851</v>
          </cell>
          <cell r="D147">
            <v>7690.56659020613</v>
          </cell>
          <cell r="E147">
            <v>8068.49229096865</v>
          </cell>
          <cell r="F147">
            <v>7951.07264474839</v>
          </cell>
          <cell r="G147">
            <v>8865.63820829214</v>
          </cell>
          <cell r="H147">
            <v>9177.17103136429</v>
          </cell>
          <cell r="I147">
            <v>8627.71735597786</v>
          </cell>
          <cell r="J147">
            <v>7544.49525657827</v>
          </cell>
          <cell r="K147">
            <v>8766.59767385833</v>
          </cell>
          <cell r="L147">
            <v>9289.12541157088</v>
          </cell>
          <cell r="M147">
            <v>8988.15846105914</v>
          </cell>
          <cell r="N147">
            <v>10439.240406037</v>
          </cell>
          <cell r="O147">
            <v>9328.91596442285</v>
          </cell>
        </row>
        <row r="147">
          <cell r="Z147">
            <v>6975.94200593578</v>
          </cell>
          <cell r="AA147">
            <v>6509.02932777556</v>
          </cell>
          <cell r="AB147">
            <v>6632.37252026879</v>
          </cell>
          <cell r="AC147">
            <v>5871.77835388874</v>
          </cell>
          <cell r="AD147">
            <v>6160.32613812373</v>
          </cell>
          <cell r="AE147">
            <v>6070.67576855598</v>
          </cell>
          <cell r="AF147">
            <v>6768.95023458388</v>
          </cell>
          <cell r="AG147">
            <v>7006.80679113076</v>
          </cell>
          <cell r="AH147">
            <v>6587.29671215852</v>
          </cell>
          <cell r="AI147">
            <v>5760.25230637853</v>
          </cell>
          <cell r="AJ147">
            <v>6693.33239038153</v>
          </cell>
          <cell r="AK147">
            <v>7092.28440823601</v>
          </cell>
          <cell r="AL147">
            <v>6862.4949376525</v>
          </cell>
          <cell r="AM147">
            <v>7970.4018069709</v>
          </cell>
          <cell r="AN147">
            <v>7122.6646545007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A148">
            <v>9321.21778579085</v>
          </cell>
          <cell r="B148">
            <v>6506.40729682229</v>
          </cell>
          <cell r="C148">
            <v>7149.23499921174</v>
          </cell>
          <cell r="D148">
            <v>8086.31395934728</v>
          </cell>
          <cell r="E148">
            <v>7529.20608526757</v>
          </cell>
          <cell r="F148">
            <v>8742.68555808569</v>
          </cell>
          <cell r="G148">
            <v>8356.68333597265</v>
          </cell>
          <cell r="H148">
            <v>8177.13543572863</v>
          </cell>
          <cell r="I148">
            <v>8280.46951494759</v>
          </cell>
          <cell r="J148">
            <v>8177.43068657018</v>
          </cell>
          <cell r="K148">
            <v>8951.93300590024</v>
          </cell>
          <cell r="L148">
            <v>8413.95179591761</v>
          </cell>
          <cell r="M148">
            <v>9617.59869152829</v>
          </cell>
          <cell r="N148">
            <v>9898.48682598843</v>
          </cell>
          <cell r="O148">
            <v>11540.1302593309</v>
          </cell>
        </row>
        <row r="148">
          <cell r="Z148">
            <v>7116.78706432245</v>
          </cell>
          <cell r="AA148">
            <v>4967.667996753</v>
          </cell>
          <cell r="AB148">
            <v>5458.46951883816</v>
          </cell>
          <cell r="AC148">
            <v>6173.93305321749</v>
          </cell>
          <cell r="AD148">
            <v>5748.57896292613</v>
          </cell>
          <cell r="AE148">
            <v>6675.07539434065</v>
          </cell>
          <cell r="AF148">
            <v>6380.36115374846</v>
          </cell>
          <cell r="AG148">
            <v>6243.27561372055</v>
          </cell>
          <cell r="AH148">
            <v>6322.17159654054</v>
          </cell>
          <cell r="AI148">
            <v>6243.50103891908</v>
          </cell>
          <cell r="AJ148">
            <v>6834.83665773686</v>
          </cell>
          <cell r="AK148">
            <v>6424.08585199028</v>
          </cell>
          <cell r="AL148">
            <v>7343.07507137661</v>
          </cell>
          <cell r="AM148">
            <v>7557.53428558947</v>
          </cell>
          <cell r="AN148">
            <v>8810.93561352017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A149">
            <v>9068.56607130419</v>
          </cell>
          <cell r="B149">
            <v>7138.95092743989</v>
          </cell>
          <cell r="C149">
            <v>8544.2014637877</v>
          </cell>
          <cell r="D149">
            <v>7525.00435236644</v>
          </cell>
          <cell r="E149">
            <v>9146.48299722911</v>
          </cell>
          <cell r="F149">
            <v>7784.4859490646</v>
          </cell>
          <cell r="G149">
            <v>8002.30106325401</v>
          </cell>
          <cell r="H149">
            <v>7999.51582162803</v>
          </cell>
          <cell r="I149">
            <v>6922.15634228463</v>
          </cell>
          <cell r="J149">
            <v>8165.65967682628</v>
          </cell>
          <cell r="K149">
            <v>9157.90465414356</v>
          </cell>
          <cell r="L149">
            <v>10209.4650399596</v>
          </cell>
          <cell r="M149">
            <v>9206.38629838112</v>
          </cell>
          <cell r="N149">
            <v>10491.4055982229</v>
          </cell>
          <cell r="O149">
            <v>9804.27501551252</v>
          </cell>
        </row>
        <row r="149">
          <cell r="Z149">
            <v>6923.88646970504</v>
          </cell>
          <cell r="AA149">
            <v>5450.61758890406</v>
          </cell>
          <cell r="AB149">
            <v>6523.53199440776</v>
          </cell>
          <cell r="AC149">
            <v>5745.37092304918</v>
          </cell>
          <cell r="AD149">
            <v>6983.37635431642</v>
          </cell>
          <cell r="AE149">
            <v>5943.48616005462</v>
          </cell>
          <cell r="AF149">
            <v>6109.78887099869</v>
          </cell>
          <cell r="AG149">
            <v>6107.66232787628</v>
          </cell>
          <cell r="AH149">
            <v>5285.09405595968</v>
          </cell>
          <cell r="AI149">
            <v>6234.51382589557</v>
          </cell>
          <cell r="AJ149">
            <v>6992.09683505723</v>
          </cell>
          <cell r="AK149">
            <v>7794.96739586931</v>
          </cell>
          <cell r="AL149">
            <v>7029.11276435918</v>
          </cell>
          <cell r="AM149">
            <v>8010.2301398656</v>
          </cell>
          <cell r="AN149">
            <v>7485.60319144387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A150">
            <v>9996.52112026396</v>
          </cell>
          <cell r="B150">
            <v>8684.12448399004</v>
          </cell>
          <cell r="C150">
            <v>7707.03263319256</v>
          </cell>
          <cell r="D150">
            <v>7755.25436156335</v>
          </cell>
          <cell r="E150">
            <v>8533.41843406146</v>
          </cell>
          <cell r="F150">
            <v>7961.08338799718</v>
          </cell>
          <cell r="G150">
            <v>8261.22314251431</v>
          </cell>
          <cell r="H150">
            <v>8750.02586763902</v>
          </cell>
          <cell r="I150">
            <v>8791.14720215071</v>
          </cell>
          <cell r="J150">
            <v>8332.44252996922</v>
          </cell>
          <cell r="K150">
            <v>9395.20940909889</v>
          </cell>
          <cell r="L150">
            <v>10265.4767139068</v>
          </cell>
          <cell r="M150">
            <v>9558.16682214104</v>
          </cell>
          <cell r="N150">
            <v>8613.7489368272</v>
          </cell>
          <cell r="O150">
            <v>8929.66362894049</v>
          </cell>
        </row>
        <row r="150">
          <cell r="Z150">
            <v>7632.38386140601</v>
          </cell>
          <cell r="AA150">
            <v>6630.36378002433</v>
          </cell>
          <cell r="AB150">
            <v>5884.35024357305</v>
          </cell>
          <cell r="AC150">
            <v>5921.16772607107</v>
          </cell>
          <cell r="AD150">
            <v>6515.29910807966</v>
          </cell>
          <cell r="AE150">
            <v>6078.3190110694</v>
          </cell>
          <cell r="AF150">
            <v>6307.47691420224</v>
          </cell>
          <cell r="AG150">
            <v>6680.67975004586</v>
          </cell>
          <cell r="AH150">
            <v>6712.07605343088</v>
          </cell>
          <cell r="AI150">
            <v>6361.85320140162</v>
          </cell>
          <cell r="AJ150">
            <v>7173.27996468464</v>
          </cell>
          <cell r="AK150">
            <v>7837.73253297468</v>
          </cell>
          <cell r="AL150">
            <v>7297.69860137197</v>
          </cell>
          <cell r="AM150">
            <v>6576.63176826332</v>
          </cell>
          <cell r="AN150">
            <v>6817.83389935058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A151">
            <v>8922.77216636604</v>
          </cell>
          <cell r="B151">
            <v>9322.80709298149</v>
          </cell>
          <cell r="C151">
            <v>7400.83675843489</v>
          </cell>
          <cell r="D151">
            <v>8475.59440031575</v>
          </cell>
          <cell r="E151">
            <v>7735.6992950386</v>
          </cell>
          <cell r="F151">
            <v>8695.5437370164</v>
          </cell>
          <cell r="G151">
            <v>8907.90508978818</v>
          </cell>
          <cell r="H151">
            <v>9458.88857187222</v>
          </cell>
          <cell r="I151">
            <v>9025.82275106775</v>
          </cell>
          <cell r="J151">
            <v>8279.56276471225</v>
          </cell>
          <cell r="K151">
            <v>7538.69059771441</v>
          </cell>
          <cell r="L151">
            <v>10191.472839569</v>
          </cell>
          <cell r="M151">
            <v>8883.6198684176</v>
          </cell>
          <cell r="N151">
            <v>10331.5374884505</v>
          </cell>
          <cell r="O151">
            <v>9130.90179829416</v>
          </cell>
        </row>
        <row r="151">
          <cell r="Z151">
            <v>6812.57224010914</v>
          </cell>
          <cell r="AA151">
            <v>7118.00050671973</v>
          </cell>
          <cell r="AB151">
            <v>5650.56846841207</v>
          </cell>
          <cell r="AC151">
            <v>6471.15022701868</v>
          </cell>
          <cell r="AD151">
            <v>5906.23735455915</v>
          </cell>
          <cell r="AE151">
            <v>6639.08242538697</v>
          </cell>
          <cell r="AF151">
            <v>6801.22116767364</v>
          </cell>
          <cell r="AG151">
            <v>7221.89926017873</v>
          </cell>
          <cell r="AH151">
            <v>6891.25177373123</v>
          </cell>
          <cell r="AI151">
            <v>6321.47928910886</v>
          </cell>
          <cell r="AJ151">
            <v>5755.82042611734</v>
          </cell>
          <cell r="AK151">
            <v>7781.23027890228</v>
          </cell>
          <cell r="AL151">
            <v>6782.67930401631</v>
          </cell>
          <cell r="AM151">
            <v>7888.17019858193</v>
          </cell>
          <cell r="AN151">
            <v>6971.48004660479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A152">
            <v>8324.36808766291</v>
          </cell>
          <cell r="B152">
            <v>8139.94489584042</v>
          </cell>
          <cell r="C152">
            <v>9232.09338807753</v>
          </cell>
          <cell r="D152">
            <v>7899.00940355787</v>
          </cell>
          <cell r="E152">
            <v>7762.8868119606</v>
          </cell>
          <cell r="F152">
            <v>8042.85725087457</v>
          </cell>
          <cell r="G152">
            <v>7789.79078669962</v>
          </cell>
          <cell r="H152">
            <v>7960.87078392984</v>
          </cell>
          <cell r="I152">
            <v>9585.07032897435</v>
          </cell>
          <cell r="J152">
            <v>8862.55093404012</v>
          </cell>
          <cell r="K152">
            <v>9330.1691204415</v>
          </cell>
          <cell r="L152">
            <v>7658.66745073246</v>
          </cell>
          <cell r="M152">
            <v>9567.42191997807</v>
          </cell>
          <cell r="N152">
            <v>8818.27483534848</v>
          </cell>
          <cell r="O152">
            <v>10236.7886341742</v>
          </cell>
        </row>
        <row r="152">
          <cell r="Z152">
            <v>6355.68833240298</v>
          </cell>
          <cell r="AA152">
            <v>6214.88048775374</v>
          </cell>
          <cell r="AB152">
            <v>7048.74023017075</v>
          </cell>
          <cell r="AC152">
            <v>6030.92527565404</v>
          </cell>
          <cell r="AD152">
            <v>5926.99513247916</v>
          </cell>
          <cell r="AE152">
            <v>6140.75368247173</v>
          </cell>
          <cell r="AF152">
            <v>5947.53642480831</v>
          </cell>
          <cell r="AG152">
            <v>6078.15668701357</v>
          </cell>
          <cell r="AH152">
            <v>7318.23953645323</v>
          </cell>
          <cell r="AI152">
            <v>6766.59308834337</v>
          </cell>
          <cell r="AJ152">
            <v>7123.62144413356</v>
          </cell>
          <cell r="AK152">
            <v>5847.42323330404</v>
          </cell>
          <cell r="AL152">
            <v>7304.76490559094</v>
          </cell>
          <cell r="AM152">
            <v>6732.7881098879</v>
          </cell>
          <cell r="AN152">
            <v>7815.82906934654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A153">
            <v>8396.83486695048</v>
          </cell>
          <cell r="B153">
            <v>7702.64663372378</v>
          </cell>
          <cell r="C153">
            <v>8497.11233095153</v>
          </cell>
          <cell r="D153">
            <v>9111.34306913778</v>
          </cell>
          <cell r="E153">
            <v>8065.77621638382</v>
          </cell>
          <cell r="F153">
            <v>7719.17674671371</v>
          </cell>
          <cell r="G153">
            <v>6760.65633091846</v>
          </cell>
          <cell r="H153">
            <v>7581.68363502293</v>
          </cell>
          <cell r="I153">
            <v>8445.40658857456</v>
          </cell>
          <cell r="J153">
            <v>9395.72593230692</v>
          </cell>
          <cell r="K153">
            <v>8154.59956232962</v>
          </cell>
          <cell r="L153">
            <v>8625.55299678054</v>
          </cell>
          <cell r="M153">
            <v>10615.7616369144</v>
          </cell>
          <cell r="N153">
            <v>11081.1301479412</v>
          </cell>
          <cell r="O153">
            <v>9679.03214106209</v>
          </cell>
        </row>
        <row r="153">
          <cell r="Z153">
            <v>6411.01700825616</v>
          </cell>
          <cell r="AA153">
            <v>5881.00151543464</v>
          </cell>
          <cell r="AB153">
            <v>6487.57925313082</v>
          </cell>
          <cell r="AC153">
            <v>6956.54687865897</v>
          </cell>
          <cell r="AD153">
            <v>6158.25240431391</v>
          </cell>
          <cell r="AE153">
            <v>5893.62232282291</v>
          </cell>
          <cell r="AF153">
            <v>5161.78815128157</v>
          </cell>
          <cell r="AG153">
            <v>5788.64578207455</v>
          </cell>
          <cell r="AH153">
            <v>6448.10171200303</v>
          </cell>
          <cell r="AI153">
            <v>7173.67433222006</v>
          </cell>
          <cell r="AJ153">
            <v>6226.06938423691</v>
          </cell>
          <cell r="AK153">
            <v>6585.64421525393</v>
          </cell>
          <cell r="AL153">
            <v>8105.1764728307</v>
          </cell>
          <cell r="AM153">
            <v>8460.48719247372</v>
          </cell>
          <cell r="AN153">
            <v>7389.97975582947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A154">
            <v>10012.197468326</v>
          </cell>
          <cell r="B154">
            <v>7921.90122100294</v>
          </cell>
          <cell r="C154">
            <v>8292.19727801626</v>
          </cell>
          <cell r="D154">
            <v>8880.60749322111</v>
          </cell>
          <cell r="E154">
            <v>7701.02523862127</v>
          </cell>
          <cell r="F154">
            <v>8003.85148474262</v>
          </cell>
          <cell r="G154">
            <v>8323.43331997908</v>
          </cell>
          <cell r="H154">
            <v>6755.4315747634</v>
          </cell>
          <cell r="I154">
            <v>8315.47592018329</v>
          </cell>
          <cell r="J154">
            <v>8666.6650001042</v>
          </cell>
          <cell r="K154">
            <v>8884.32256280326</v>
          </cell>
          <cell r="L154">
            <v>9848.44025602591</v>
          </cell>
          <cell r="M154">
            <v>8712.46175241109</v>
          </cell>
          <cell r="N154">
            <v>8287.00511452031</v>
          </cell>
          <cell r="O154">
            <v>9556.051235217</v>
          </cell>
        </row>
        <row r="154">
          <cell r="Z154">
            <v>7644.35281585679</v>
          </cell>
          <cell r="AA154">
            <v>6048.40326984063</v>
          </cell>
          <cell r="AB154">
            <v>6331.12579055453</v>
          </cell>
          <cell r="AC154">
            <v>6780.37934350429</v>
          </cell>
          <cell r="AD154">
            <v>5879.7635737883</v>
          </cell>
          <cell r="AE154">
            <v>6110.97262400693</v>
          </cell>
          <cell r="AF154">
            <v>6354.97463353731</v>
          </cell>
          <cell r="AG154">
            <v>5157.79902905815</v>
          </cell>
          <cell r="AH154">
            <v>6348.89912696362</v>
          </cell>
          <cell r="AI154">
            <v>6617.03339423956</v>
          </cell>
          <cell r="AJ154">
            <v>6783.21581399054</v>
          </cell>
          <cell r="AK154">
            <v>7519.32352923681</v>
          </cell>
          <cell r="AL154">
            <v>6651.99939781288</v>
          </cell>
          <cell r="AM154">
            <v>6327.16155295672</v>
          </cell>
          <cell r="AN154">
            <v>7296.08334229312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A155">
            <v>10453.0251142521</v>
          </cell>
          <cell r="B155">
            <v>8830.96437651884</v>
          </cell>
          <cell r="C155">
            <v>8094.37991750036</v>
          </cell>
          <cell r="D155">
            <v>8082.51038382114</v>
          </cell>
          <cell r="E155">
            <v>8119.03733871809</v>
          </cell>
          <cell r="F155">
            <v>8662.93003665451</v>
          </cell>
          <cell r="G155">
            <v>9437.41669626352</v>
          </cell>
          <cell r="H155">
            <v>8275.88381817533</v>
          </cell>
          <cell r="I155">
            <v>8626.42916384371</v>
          </cell>
          <cell r="J155">
            <v>8492.47153327924</v>
          </cell>
          <cell r="K155">
            <v>7893.44248545551</v>
          </cell>
          <cell r="L155">
            <v>9640.93414932861</v>
          </cell>
          <cell r="M155">
            <v>9097.55846613724</v>
          </cell>
          <cell r="N155">
            <v>9425.2296931487</v>
          </cell>
          <cell r="O155">
            <v>8762.0445332664</v>
          </cell>
        </row>
        <row r="155">
          <cell r="Z155">
            <v>7980.92648683193</v>
          </cell>
          <cell r="AA155">
            <v>6742.47662532964</v>
          </cell>
          <cell r="AB155">
            <v>6180.09144453119</v>
          </cell>
          <cell r="AC155">
            <v>6171.02900808897</v>
          </cell>
          <cell r="AD155">
            <v>6198.91748426062</v>
          </cell>
          <cell r="AE155">
            <v>6614.18173470587</v>
          </cell>
          <cell r="AF155">
            <v>7205.50539726399</v>
          </cell>
          <cell r="AG155">
            <v>6318.67039871214</v>
          </cell>
          <cell r="AH155">
            <v>6586.31317231133</v>
          </cell>
          <cell r="AI155">
            <v>6484.03598554483</v>
          </cell>
          <cell r="AJ155">
            <v>6026.67491141522</v>
          </cell>
          <cell r="AK155">
            <v>7360.89178674899</v>
          </cell>
          <cell r="AL155">
            <v>6946.02227912964</v>
          </cell>
          <cell r="AM155">
            <v>7196.20057163781</v>
          </cell>
          <cell r="AN155">
            <v>6689.85604932702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A156">
            <v>9903.68256842265</v>
          </cell>
          <cell r="B156">
            <v>8632.06097319841</v>
          </cell>
          <cell r="C156">
            <v>8687.053915317</v>
          </cell>
          <cell r="D156">
            <v>8563.95666489947</v>
          </cell>
          <cell r="E156">
            <v>8287.51306656702</v>
          </cell>
          <cell r="F156">
            <v>8909.66991888662</v>
          </cell>
          <cell r="G156">
            <v>9288.58837477866</v>
          </cell>
          <cell r="H156">
            <v>8137.41743770203</v>
          </cell>
          <cell r="I156">
            <v>8094.09007967691</v>
          </cell>
          <cell r="J156">
            <v>9858.97887386012</v>
          </cell>
          <cell r="K156">
            <v>10212.377117587</v>
          </cell>
          <cell r="L156">
            <v>8555.84594698609</v>
          </cell>
          <cell r="M156">
            <v>8659.08520002897</v>
          </cell>
          <cell r="N156">
            <v>9216.80957082045</v>
          </cell>
          <cell r="O156">
            <v>10736.9630406576</v>
          </cell>
        </row>
        <row r="156">
          <cell r="Z156">
            <v>7561.50125572097</v>
          </cell>
          <cell r="AA156">
            <v>6590.61308128088</v>
          </cell>
          <cell r="AB156">
            <v>6632.60041256019</v>
          </cell>
          <cell r="AC156">
            <v>6538.6151694774</v>
          </cell>
          <cell r="AD156">
            <v>6327.54937637618</v>
          </cell>
          <cell r="AE156">
            <v>6802.56862174961</v>
          </cell>
          <cell r="AF156">
            <v>7091.874378497</v>
          </cell>
          <cell r="AG156">
            <v>6212.95076335525</v>
          </cell>
          <cell r="AH156">
            <v>6179.87015219364</v>
          </cell>
          <cell r="AI156">
            <v>7527.3698061077</v>
          </cell>
          <cell r="AJ156">
            <v>7797.19077878612</v>
          </cell>
          <cell r="AK156">
            <v>6532.42260390767</v>
          </cell>
          <cell r="AL156">
            <v>6611.24618656292</v>
          </cell>
          <cell r="AM156">
            <v>7037.07097455969</v>
          </cell>
          <cell r="AN156">
            <v>8197.71422939424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A157">
            <v>10752.4522487422</v>
          </cell>
          <cell r="B157">
            <v>7080.91360731522</v>
          </cell>
          <cell r="C157">
            <v>7314.50954871222</v>
          </cell>
          <cell r="D157">
            <v>7809.90080772934</v>
          </cell>
          <cell r="E157">
            <v>7496.06328131103</v>
          </cell>
          <cell r="F157">
            <v>8954.75588470132</v>
          </cell>
          <cell r="G157">
            <v>8384.27536461141</v>
          </cell>
          <cell r="H157">
            <v>7375.94970682214</v>
          </cell>
          <cell r="I157">
            <v>8770.07242027779</v>
          </cell>
          <cell r="J157">
            <v>8868.21874911262</v>
          </cell>
          <cell r="K157">
            <v>7640.39252700644</v>
          </cell>
          <cell r="L157">
            <v>8437.15437956121</v>
          </cell>
          <cell r="M157">
            <v>8405.5596013545</v>
          </cell>
          <cell r="N157">
            <v>9382.3541229748</v>
          </cell>
          <cell r="O157">
            <v>9536.87426663625</v>
          </cell>
        </row>
        <row r="157">
          <cell r="Z157">
            <v>8209.54030172369</v>
          </cell>
          <cell r="AA157">
            <v>5406.3058628396</v>
          </cell>
          <cell r="AB157">
            <v>5584.65729847997</v>
          </cell>
          <cell r="AC157">
            <v>5962.89050630458</v>
          </cell>
          <cell r="AD157">
            <v>5723.2742995341</v>
          </cell>
          <cell r="AE157">
            <v>6836.991936993</v>
          </cell>
          <cell r="AF157">
            <v>6401.42777798227</v>
          </cell>
          <cell r="AG157">
            <v>5631.56710495753</v>
          </cell>
          <cell r="AH157">
            <v>6695.98537317177</v>
          </cell>
          <cell r="AI157">
            <v>6770.92048782248</v>
          </cell>
          <cell r="AJ157">
            <v>5833.47025593952</v>
          </cell>
          <cell r="AK157">
            <v>6441.8011174125</v>
          </cell>
          <cell r="AL157">
            <v>6417.67837787257</v>
          </cell>
          <cell r="AM157">
            <v>7163.46490230775</v>
          </cell>
          <cell r="AN157">
            <v>7281.44165007384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A158">
            <v>8873.60622168489</v>
          </cell>
          <cell r="B158">
            <v>7782.86135585871</v>
          </cell>
          <cell r="C158">
            <v>7816.36910890004</v>
          </cell>
          <cell r="D158">
            <v>8511.43592983195</v>
          </cell>
          <cell r="E158">
            <v>8184.24387696289</v>
          </cell>
          <cell r="F158">
            <v>8070.05679881889</v>
          </cell>
          <cell r="G158">
            <v>8335.3716570751</v>
          </cell>
          <cell r="H158">
            <v>8684.63841590669</v>
          </cell>
          <cell r="I158">
            <v>9070.81432893824</v>
          </cell>
          <cell r="J158">
            <v>8655.10608294257</v>
          </cell>
          <cell r="K158">
            <v>9000.75904002965</v>
          </cell>
          <cell r="L158">
            <v>10299.3967625495</v>
          </cell>
          <cell r="M158">
            <v>9358.28353370196</v>
          </cell>
          <cell r="N158">
            <v>10683.6071714397</v>
          </cell>
          <cell r="O158">
            <v>10158.4260409532</v>
          </cell>
        </row>
        <row r="158">
          <cell r="Z158">
            <v>6775.0338446813</v>
          </cell>
          <cell r="AA158">
            <v>5942.24577664355</v>
          </cell>
          <cell r="AB158">
            <v>5967.82908012161</v>
          </cell>
          <cell r="AC158">
            <v>6498.51537817042</v>
          </cell>
          <cell r="AD158">
            <v>6248.70293703667</v>
          </cell>
          <cell r="AE158">
            <v>6161.52064612542</v>
          </cell>
          <cell r="AF158">
            <v>6364.08960166346</v>
          </cell>
          <cell r="AG158">
            <v>6630.75616909842</v>
          </cell>
          <cell r="AH158">
            <v>6925.60302340166</v>
          </cell>
          <cell r="AI158">
            <v>6608.20811475098</v>
          </cell>
          <cell r="AJ158">
            <v>6872.11553009879</v>
          </cell>
          <cell r="AK158">
            <v>7863.63062579356</v>
          </cell>
          <cell r="AL158">
            <v>7145.08691111558</v>
          </cell>
          <cell r="AM158">
            <v>8156.9768098229</v>
          </cell>
          <cell r="AN158">
            <v>7755.9989159719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A159">
            <v>8983.74145925173</v>
          </cell>
          <cell r="B159">
            <v>6720.69065366711</v>
          </cell>
          <cell r="C159">
            <v>8094.79799855646</v>
          </cell>
          <cell r="D159">
            <v>8619.44721549225</v>
          </cell>
          <cell r="E159">
            <v>8021.70667031643</v>
          </cell>
          <cell r="F159">
            <v>7220.87163014405</v>
          </cell>
          <cell r="G159">
            <v>7975.35322677109</v>
          </cell>
          <cell r="H159">
            <v>8484.95550537843</v>
          </cell>
          <cell r="I159">
            <v>7483.53373712128</v>
          </cell>
          <cell r="J159">
            <v>8210.13934047046</v>
          </cell>
          <cell r="K159">
            <v>9126.5792685898</v>
          </cell>
          <cell r="L159">
            <v>8987.35053698438</v>
          </cell>
          <cell r="M159">
            <v>10022.9965169487</v>
          </cell>
          <cell r="N159">
            <v>9559.09933341101</v>
          </cell>
          <cell r="O159">
            <v>10674.2423862179</v>
          </cell>
        </row>
        <row r="159">
          <cell r="Z159">
            <v>6859.12253910454</v>
          </cell>
          <cell r="AA159">
            <v>5131.27419683746</v>
          </cell>
          <cell r="AB159">
            <v>6180.41065108985</v>
          </cell>
          <cell r="AC159">
            <v>6580.98242681719</v>
          </cell>
          <cell r="AD159">
            <v>6124.60512961328</v>
          </cell>
          <cell r="AE159">
            <v>5513.1643731015</v>
          </cell>
          <cell r="AF159">
            <v>6089.21409005263</v>
          </cell>
          <cell r="AG159">
            <v>6478.29746817845</v>
          </cell>
          <cell r="AH159">
            <v>5713.70794242705</v>
          </cell>
          <cell r="AI159">
            <v>6268.47422700655</v>
          </cell>
          <cell r="AJ159">
            <v>6968.17977788539</v>
          </cell>
          <cell r="AK159">
            <v>6861.87808438972</v>
          </cell>
          <cell r="AL159">
            <v>7652.59793267639</v>
          </cell>
          <cell r="AM159">
            <v>7298.41057745664</v>
          </cell>
          <cell r="AN159">
            <v>8149.82675884692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A160">
            <v>8848.54608869647</v>
          </cell>
          <cell r="B160">
            <v>7636.30434048301</v>
          </cell>
          <cell r="C160">
            <v>7482.948964998</v>
          </cell>
          <cell r="D160">
            <v>8690.78704600649</v>
          </cell>
          <cell r="E160">
            <v>7603.31272180457</v>
          </cell>
          <cell r="F160">
            <v>6492.31862633638</v>
          </cell>
          <cell r="G160">
            <v>8571.3355061782</v>
          </cell>
          <cell r="H160">
            <v>8135.04213058104</v>
          </cell>
          <cell r="I160">
            <v>8719.62116857388</v>
          </cell>
          <cell r="J160">
            <v>8586.43295103387</v>
          </cell>
          <cell r="K160">
            <v>8519.00046105368</v>
          </cell>
          <cell r="L160">
            <v>10416.272433436</v>
          </cell>
          <cell r="M160">
            <v>10335.0477782896</v>
          </cell>
          <cell r="N160">
            <v>10422.8524502667</v>
          </cell>
          <cell r="O160">
            <v>9596.30538656041</v>
          </cell>
        </row>
        <row r="160">
          <cell r="Z160">
            <v>6755.90033290411</v>
          </cell>
          <cell r="AA160">
            <v>5830.34890917614</v>
          </cell>
          <cell r="AB160">
            <v>5713.26146657183</v>
          </cell>
          <cell r="AC160">
            <v>6635.45067277414</v>
          </cell>
          <cell r="AD160">
            <v>5805.15967634867</v>
          </cell>
          <cell r="AE160">
            <v>4956.91124048233</v>
          </cell>
          <cell r="AF160">
            <v>6544.24894430908</v>
          </cell>
          <cell r="AG160">
            <v>6211.13720686714</v>
          </cell>
          <cell r="AH160">
            <v>6657.46564069083</v>
          </cell>
          <cell r="AI160">
            <v>6555.77590384616</v>
          </cell>
          <cell r="AJ160">
            <v>6504.29092801633</v>
          </cell>
          <cell r="AK160">
            <v>7952.86566801815</v>
          </cell>
          <cell r="AL160">
            <v>7890.85031891525</v>
          </cell>
          <cell r="AM160">
            <v>7957.88953718846</v>
          </cell>
          <cell r="AN160">
            <v>7326.81754786042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A161">
            <v>9192.14415851426</v>
          </cell>
          <cell r="B161">
            <v>8678.25649508308</v>
          </cell>
          <cell r="C161">
            <v>7743.12212113354</v>
          </cell>
          <cell r="D161">
            <v>9378.20875491924</v>
          </cell>
          <cell r="E161">
            <v>8503.33962310557</v>
          </cell>
          <cell r="F161">
            <v>7202.57249466741</v>
          </cell>
          <cell r="G161">
            <v>8033.02435498877</v>
          </cell>
          <cell r="H161">
            <v>8140.7090468476</v>
          </cell>
          <cell r="I161">
            <v>7949.76272517666</v>
          </cell>
          <cell r="J161">
            <v>7353.66254779765</v>
          </cell>
          <cell r="K161">
            <v>8729.41368267208</v>
          </cell>
          <cell r="L161">
            <v>8226.62731385172</v>
          </cell>
          <cell r="M161">
            <v>8715.82610467264</v>
          </cell>
          <cell r="N161">
            <v>9067.61729902319</v>
          </cell>
          <cell r="O161">
            <v>10120.8189967756</v>
          </cell>
        </row>
        <row r="161">
          <cell r="Z161">
            <v>7018.23883360227</v>
          </cell>
          <cell r="AA161">
            <v>6625.88354702191</v>
          </cell>
          <cell r="AB161">
            <v>5911.90471197394</v>
          </cell>
          <cell r="AC161">
            <v>7160.29989721586</v>
          </cell>
          <cell r="AD161">
            <v>6492.3338155996</v>
          </cell>
          <cell r="AE161">
            <v>5499.19290996855</v>
          </cell>
          <cell r="AF161">
            <v>6133.24622713134</v>
          </cell>
          <cell r="AG161">
            <v>6215.46392010433</v>
          </cell>
          <cell r="AH161">
            <v>6069.67563972328</v>
          </cell>
          <cell r="AI161">
            <v>5614.5507698937</v>
          </cell>
          <cell r="AJ161">
            <v>6664.94226437486</v>
          </cell>
          <cell r="AK161">
            <v>6281.06286063504</v>
          </cell>
          <cell r="AL161">
            <v>6654.56809422197</v>
          </cell>
          <cell r="AM161">
            <v>6923.1620782734</v>
          </cell>
          <cell r="AN161">
            <v>7727.28578731416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A162">
            <v>9523.82446749711</v>
          </cell>
          <cell r="B162">
            <v>8639.57972349709</v>
          </cell>
          <cell r="C162">
            <v>7501.30015962976</v>
          </cell>
          <cell r="D162">
            <v>7393.70685237942</v>
          </cell>
          <cell r="E162">
            <v>8545.63047099138</v>
          </cell>
          <cell r="F162">
            <v>10230.3669136218</v>
          </cell>
          <cell r="G162">
            <v>9466.19455981366</v>
          </cell>
          <cell r="H162">
            <v>8671.67576971921</v>
          </cell>
          <cell r="I162">
            <v>7255.19450882781</v>
          </cell>
          <cell r="J162">
            <v>8182.99893703205</v>
          </cell>
          <cell r="K162">
            <v>8891.3291479681</v>
          </cell>
          <cell r="L162">
            <v>8574.08207731713</v>
          </cell>
          <cell r="M162">
            <v>9383.42463510631</v>
          </cell>
          <cell r="N162">
            <v>10381.62265767</v>
          </cell>
          <cell r="O162">
            <v>9924.43735775376</v>
          </cell>
        </row>
        <row r="162">
          <cell r="Z162">
            <v>7271.47807623191</v>
          </cell>
          <cell r="AA162">
            <v>6596.35367720892</v>
          </cell>
          <cell r="AB162">
            <v>5727.27267707796</v>
          </cell>
          <cell r="AC162">
            <v>5645.1247566191</v>
          </cell>
          <cell r="AD162">
            <v>6524.6230471238</v>
          </cell>
          <cell r="AE162">
            <v>7810.92606001787</v>
          </cell>
          <cell r="AF162">
            <v>7227.47741119597</v>
          </cell>
          <cell r="AG162">
            <v>6620.85913688369</v>
          </cell>
          <cell r="AH162">
            <v>5539.37002826807</v>
          </cell>
          <cell r="AI162">
            <v>6247.75242041972</v>
          </cell>
          <cell r="AJ162">
            <v>6788.56536979024</v>
          </cell>
          <cell r="AK162">
            <v>6546.34596235994</v>
          </cell>
          <cell r="AL162">
            <v>7164.28224260221</v>
          </cell>
          <cell r="AM162">
            <v>7926.41042562164</v>
          </cell>
          <cell r="AN162">
            <v>7577.34762039442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A163">
            <v>9033.70724983596</v>
          </cell>
          <cell r="B163">
            <v>8420.25503199992</v>
          </cell>
          <cell r="C163">
            <v>8294.06990461524</v>
          </cell>
          <cell r="D163">
            <v>9499.68748809809</v>
          </cell>
          <cell r="E163">
            <v>9212.97585268377</v>
          </cell>
          <cell r="F163">
            <v>8944.62608590785</v>
          </cell>
          <cell r="G163">
            <v>7356.8582320782</v>
          </cell>
          <cell r="H163">
            <v>7850.22952894926</v>
          </cell>
          <cell r="I163">
            <v>9794.02208060291</v>
          </cell>
          <cell r="J163">
            <v>7755.13983816328</v>
          </cell>
          <cell r="K163">
            <v>9206.86339052964</v>
          </cell>
          <cell r="L163">
            <v>8783.24284833132</v>
          </cell>
          <cell r="M163">
            <v>9023.99636058372</v>
          </cell>
          <cell r="N163">
            <v>9007.93189387028</v>
          </cell>
          <cell r="O163">
            <v>9019.32606364868</v>
          </cell>
        </row>
        <row r="163">
          <cell r="Z163">
            <v>6897.27162007876</v>
          </cell>
          <cell r="AA163">
            <v>6428.89839795206</v>
          </cell>
          <cell r="AB163">
            <v>6332.55554845335</v>
          </cell>
          <cell r="AC163">
            <v>7253.04939591285</v>
          </cell>
          <cell r="AD163">
            <v>7034.14391542747</v>
          </cell>
          <cell r="AE163">
            <v>6829.25779509499</v>
          </cell>
          <cell r="AF163">
            <v>5616.99068762463</v>
          </cell>
          <cell r="AG163">
            <v>5993.68164627088</v>
          </cell>
          <cell r="AH163">
            <v>7477.77503462864</v>
          </cell>
          <cell r="AI163">
            <v>5921.08028699702</v>
          </cell>
          <cell r="AJ163">
            <v>7029.47702612294</v>
          </cell>
          <cell r="AK163">
            <v>6706.04104767236</v>
          </cell>
          <cell r="AL163">
            <v>6889.85731729111</v>
          </cell>
          <cell r="AM163">
            <v>6877.59203269754</v>
          </cell>
          <cell r="AN163">
            <v>6886.29152690002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A164">
            <v>10755.8664458229</v>
          </cell>
          <cell r="B164">
            <v>8671.93478278842</v>
          </cell>
          <cell r="C164">
            <v>7854.57420972706</v>
          </cell>
          <cell r="D164">
            <v>9164.37958520125</v>
          </cell>
          <cell r="E164">
            <v>6860.4005795928</v>
          </cell>
          <cell r="F164">
            <v>7756.65740126709</v>
          </cell>
          <cell r="G164">
            <v>8608.1722652152</v>
          </cell>
          <cell r="H164">
            <v>8587.6043534961</v>
          </cell>
          <cell r="I164">
            <v>7743.9100885944</v>
          </cell>
          <cell r="J164">
            <v>9132.29306693797</v>
          </cell>
          <cell r="K164">
            <v>7952.89254763112</v>
          </cell>
          <cell r="L164">
            <v>10193.0534072133</v>
          </cell>
          <cell r="M164">
            <v>10330.8853636178</v>
          </cell>
          <cell r="N164">
            <v>9470.07231810209</v>
          </cell>
          <cell r="O164">
            <v>10326.5685599094</v>
          </cell>
        </row>
        <row r="164">
          <cell r="Z164">
            <v>8212.14705485156</v>
          </cell>
          <cell r="AA164">
            <v>6621.05689439809</v>
          </cell>
          <cell r="AB164">
            <v>5996.99882742345</v>
          </cell>
          <cell r="AC164">
            <v>6997.0404708195</v>
          </cell>
          <cell r="AD164">
            <v>5237.94328412142</v>
          </cell>
          <cell r="AE164">
            <v>5922.23895249702</v>
          </cell>
          <cell r="AF164">
            <v>6572.37395718087</v>
          </cell>
          <cell r="AG164">
            <v>6556.67027431169</v>
          </cell>
          <cell r="AH164">
            <v>5912.50632828218</v>
          </cell>
          <cell r="AI164">
            <v>6972.54228577941</v>
          </cell>
          <cell r="AJ164">
            <v>6072.06527168655</v>
          </cell>
          <cell r="AK164">
            <v>7782.437048621</v>
          </cell>
          <cell r="AL164">
            <v>7887.67229866366</v>
          </cell>
          <cell r="AM164">
            <v>7230.43809516021</v>
          </cell>
          <cell r="AN164">
            <v>7884.37640176508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A165">
            <v>10626.3161564006</v>
          </cell>
          <cell r="B165">
            <v>9489.76414541746</v>
          </cell>
          <cell r="C165">
            <v>7056.99213576747</v>
          </cell>
          <cell r="D165">
            <v>7429.15816198747</v>
          </cell>
          <cell r="E165">
            <v>9014.25820416275</v>
          </cell>
          <cell r="F165">
            <v>7671.79416256509</v>
          </cell>
          <cell r="G165">
            <v>7895.5033127942</v>
          </cell>
          <cell r="H165">
            <v>8136.37898681622</v>
          </cell>
          <cell r="I165">
            <v>7857.25816460281</v>
          </cell>
          <cell r="J165">
            <v>8492.57908076958</v>
          </cell>
          <cell r="K165">
            <v>9060.74820977362</v>
          </cell>
          <cell r="L165">
            <v>8833.51924388087</v>
          </cell>
          <cell r="M165">
            <v>9429.21399149473</v>
          </cell>
          <cell r="N165">
            <v>10649.3704794382</v>
          </cell>
          <cell r="O165">
            <v>9687.11522547048</v>
          </cell>
        </row>
        <row r="165">
          <cell r="Z165">
            <v>8113.23489067645</v>
          </cell>
          <cell r="AA165">
            <v>7245.47288408281</v>
          </cell>
          <cell r="AB165">
            <v>5388.04172362701</v>
          </cell>
          <cell r="AC165">
            <v>5672.19197331008</v>
          </cell>
          <cell r="AD165">
            <v>6882.42219591107</v>
          </cell>
          <cell r="AE165">
            <v>5857.44553029509</v>
          </cell>
          <cell r="AF165">
            <v>6028.24836133162</v>
          </cell>
          <cell r="AG165">
            <v>6212.15790195013</v>
          </cell>
          <cell r="AH165">
            <v>5999.0480377069</v>
          </cell>
          <cell r="AI165">
            <v>6484.11809848389</v>
          </cell>
          <cell r="AJ165">
            <v>6917.917501155</v>
          </cell>
          <cell r="AK165">
            <v>6744.42727678002</v>
          </cell>
          <cell r="AL165">
            <v>7199.24259936219</v>
          </cell>
          <cell r="AM165">
            <v>8130.83695853298</v>
          </cell>
          <cell r="AN165">
            <v>7396.15122310761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A166">
            <v>10567.0475737144</v>
          </cell>
          <cell r="B166">
            <v>7895.03161784872</v>
          </cell>
          <cell r="C166">
            <v>6697.55433576319</v>
          </cell>
          <cell r="D166">
            <v>8892.83176067451</v>
          </cell>
          <cell r="E166">
            <v>7710.35873796287</v>
          </cell>
          <cell r="F166">
            <v>7465.74792977942</v>
          </cell>
          <cell r="G166">
            <v>8963.71135098189</v>
          </cell>
          <cell r="H166">
            <v>8700.0182325299</v>
          </cell>
          <cell r="I166">
            <v>8164.51370017279</v>
          </cell>
          <cell r="J166">
            <v>8023.90640418342</v>
          </cell>
          <cell r="K166">
            <v>8575.70902466479</v>
          </cell>
          <cell r="L166">
            <v>9192.9714498142</v>
          </cell>
          <cell r="M166">
            <v>8598.622426911</v>
          </cell>
          <cell r="N166">
            <v>9330.60288831511</v>
          </cell>
          <cell r="O166">
            <v>9816.68552010608</v>
          </cell>
        </row>
        <row r="166">
          <cell r="Z166">
            <v>8067.98309072126</v>
          </cell>
          <cell r="AA166">
            <v>6027.88822035396</v>
          </cell>
          <cell r="AB166">
            <v>5113.60952557254</v>
          </cell>
          <cell r="AC166">
            <v>6789.71262060203</v>
          </cell>
          <cell r="AD166">
            <v>5886.8897378696</v>
          </cell>
          <cell r="AE166">
            <v>5700.1284073783</v>
          </cell>
          <cell r="AF166">
            <v>6843.82947132008</v>
          </cell>
          <cell r="AG166">
            <v>6642.49872060951</v>
          </cell>
          <cell r="AH166">
            <v>6233.63886813672</v>
          </cell>
          <cell r="AI166">
            <v>6126.28463521966</v>
          </cell>
          <cell r="AJ166">
            <v>6547.58814316766</v>
          </cell>
          <cell r="AK166">
            <v>7018.87047381894</v>
          </cell>
          <cell r="AL166">
            <v>6565.08261743625</v>
          </cell>
          <cell r="AM166">
            <v>7123.95262764014</v>
          </cell>
          <cell r="AN166">
            <v>7495.07866134307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A167">
            <v>9030.87111577929</v>
          </cell>
          <cell r="B167">
            <v>6831.28481592011</v>
          </cell>
          <cell r="C167">
            <v>7109.22484961391</v>
          </cell>
          <cell r="D167">
            <v>8197.86908482687</v>
          </cell>
          <cell r="E167">
            <v>8358.64587166495</v>
          </cell>
          <cell r="F167">
            <v>6570.72994096117</v>
          </cell>
          <cell r="G167">
            <v>7075.25175414786</v>
          </cell>
          <cell r="H167">
            <v>9694.86883073958</v>
          </cell>
          <cell r="I167">
            <v>9857.95222006428</v>
          </cell>
          <cell r="J167">
            <v>8457.23267138932</v>
          </cell>
          <cell r="K167">
            <v>8384.55556379394</v>
          </cell>
          <cell r="L167">
            <v>10162.9902739127</v>
          </cell>
          <cell r="M167">
            <v>8576.14407532471</v>
          </cell>
          <cell r="N167">
            <v>9644.11890029489</v>
          </cell>
          <cell r="O167">
            <v>10505.5173154236</v>
          </cell>
        </row>
        <row r="167">
          <cell r="Z167">
            <v>6895.10622038195</v>
          </cell>
          <cell r="AA167">
            <v>5215.71328209426</v>
          </cell>
          <cell r="AB167">
            <v>5427.92160957962</v>
          </cell>
          <cell r="AC167">
            <v>6259.10583774165</v>
          </cell>
          <cell r="AD167">
            <v>6381.85955759968</v>
          </cell>
          <cell r="AE167">
            <v>5016.77859284362</v>
          </cell>
          <cell r="AF167">
            <v>5401.9830152989</v>
          </cell>
          <cell r="AG167">
            <v>7402.07113174499</v>
          </cell>
          <cell r="AH167">
            <v>7526.58595182796</v>
          </cell>
          <cell r="AI167">
            <v>6457.13097353643</v>
          </cell>
          <cell r="AJ167">
            <v>6401.64171117893</v>
          </cell>
          <cell r="AK167">
            <v>7759.48372609345</v>
          </cell>
          <cell r="AL167">
            <v>6547.92030608671</v>
          </cell>
          <cell r="AM167">
            <v>7363.32335685075</v>
          </cell>
          <cell r="AN167">
            <v>8021.00449239518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A168">
            <v>10283.882361292</v>
          </cell>
          <cell r="B168">
            <v>7852.28764546165</v>
          </cell>
          <cell r="C168">
            <v>7568.87785477955</v>
          </cell>
          <cell r="D168">
            <v>8348.14098591768</v>
          </cell>
          <cell r="E168">
            <v>7643.91609314207</v>
          </cell>
          <cell r="F168">
            <v>7788.53116685028</v>
          </cell>
          <cell r="G168">
            <v>7328.94102903701</v>
          </cell>
          <cell r="H168">
            <v>8766.24585261274</v>
          </cell>
          <cell r="I168">
            <v>7618.14306381874</v>
          </cell>
          <cell r="J168">
            <v>8703.65904039549</v>
          </cell>
          <cell r="K168">
            <v>9456.79685167115</v>
          </cell>
          <cell r="L168">
            <v>8586.04851360249</v>
          </cell>
          <cell r="M168">
            <v>8043.8827914364</v>
          </cell>
          <cell r="N168">
            <v>8023.93788783277</v>
          </cell>
          <cell r="O168">
            <v>9670.70208892508</v>
          </cell>
        </row>
        <row r="168">
          <cell r="Z168">
            <v>7851.78531837587</v>
          </cell>
          <cell r="AA168">
            <v>5995.25302646055</v>
          </cell>
          <cell r="AB168">
            <v>5778.86851763561</v>
          </cell>
          <cell r="AC168">
            <v>6373.83903531209</v>
          </cell>
          <cell r="AD168">
            <v>5836.16051277834</v>
          </cell>
          <cell r="AE168">
            <v>5946.57470001485</v>
          </cell>
          <cell r="AF168">
            <v>5595.67579143387</v>
          </cell>
          <cell r="AG168">
            <v>6693.06377345324</v>
          </cell>
          <cell r="AH168">
            <v>5816.48270179786</v>
          </cell>
          <cell r="AI168">
            <v>6645.27849197812</v>
          </cell>
          <cell r="AJ168">
            <v>7220.30222343833</v>
          </cell>
          <cell r="AK168">
            <v>6555.48238432956</v>
          </cell>
          <cell r="AL168">
            <v>6141.53668679286</v>
          </cell>
          <cell r="AM168">
            <v>6126.30867311187</v>
          </cell>
          <cell r="AN168">
            <v>7383.61972770265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A169">
            <v>10047.4768837749</v>
          </cell>
          <cell r="B169">
            <v>9680.31399467124</v>
          </cell>
          <cell r="C169">
            <v>8709.95865162013</v>
          </cell>
          <cell r="D169">
            <v>7843.63668738686</v>
          </cell>
          <cell r="E169">
            <v>8332.44273444406</v>
          </cell>
          <cell r="F169">
            <v>9745.31952464905</v>
          </cell>
          <cell r="G169">
            <v>8691.34934153558</v>
          </cell>
          <cell r="H169">
            <v>8215.5262419278</v>
          </cell>
          <cell r="I169">
            <v>10016.2555198354</v>
          </cell>
          <cell r="J169">
            <v>9589.52751714379</v>
          </cell>
          <cell r="K169">
            <v>9163.02754004123</v>
          </cell>
          <cell r="L169">
            <v>8569.805124991</v>
          </cell>
          <cell r="M169">
            <v>9436.04797502598</v>
          </cell>
          <cell r="N169">
            <v>9138.40560042907</v>
          </cell>
          <cell r="O169">
            <v>9630.40853431336</v>
          </cell>
        </row>
        <row r="169">
          <cell r="Z169">
            <v>7671.28879066968</v>
          </cell>
          <cell r="AA169">
            <v>7390.95845618747</v>
          </cell>
          <cell r="AB169">
            <v>6650.08827034658</v>
          </cell>
          <cell r="AC169">
            <v>5988.64798536661</v>
          </cell>
          <cell r="AD169">
            <v>6361.85335751897</v>
          </cell>
          <cell r="AE169">
            <v>7440.59043834765</v>
          </cell>
          <cell r="AF169">
            <v>6635.87998765978</v>
          </cell>
          <cell r="AG169">
            <v>6272.58714781684</v>
          </cell>
          <cell r="AH169">
            <v>7647.45115441643</v>
          </cell>
          <cell r="AI169">
            <v>7321.64261744935</v>
          </cell>
          <cell r="AJ169">
            <v>6996.00817893164</v>
          </cell>
          <cell r="AK169">
            <v>6543.08049215113</v>
          </cell>
          <cell r="AL169">
            <v>7204.46037312423</v>
          </cell>
          <cell r="AM169">
            <v>6977.20922955</v>
          </cell>
          <cell r="AN169">
            <v>7352.85543758238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A170">
            <v>9667.02261823827</v>
          </cell>
          <cell r="B170">
            <v>7797.46596081223</v>
          </cell>
          <cell r="C170">
            <v>9566.41070879522</v>
          </cell>
          <cell r="D170">
            <v>8822.99973084872</v>
          </cell>
          <cell r="E170">
            <v>7721.90415064383</v>
          </cell>
          <cell r="F170">
            <v>7325.8106691335</v>
          </cell>
          <cell r="G170">
            <v>8759.83892287039</v>
          </cell>
          <cell r="H170">
            <v>7747.82219519779</v>
          </cell>
          <cell r="I170">
            <v>7007.3699579999</v>
          </cell>
          <cell r="J170">
            <v>7756.38762588869</v>
          </cell>
          <cell r="K170">
            <v>7799.59153365029</v>
          </cell>
          <cell r="L170">
            <v>9046.14133112922</v>
          </cell>
          <cell r="M170">
            <v>9397.99770550524</v>
          </cell>
          <cell r="N170">
            <v>9769.13251617946</v>
          </cell>
          <cell r="O170">
            <v>9935.72252420518</v>
          </cell>
        </row>
        <row r="170">
          <cell r="Z170">
            <v>7380.81043711539</v>
          </cell>
          <cell r="AA170">
            <v>5953.39645094398</v>
          </cell>
          <cell r="AB170">
            <v>7303.99284180798</v>
          </cell>
          <cell r="AC170">
            <v>6736.39558650192</v>
          </cell>
          <cell r="AD170">
            <v>5895.70470663317</v>
          </cell>
          <cell r="AE170">
            <v>5593.28574912611</v>
          </cell>
          <cell r="AF170">
            <v>6688.17205696723</v>
          </cell>
          <cell r="AG170">
            <v>5915.49323732229</v>
          </cell>
          <cell r="AH170">
            <v>5350.15499241275</v>
          </cell>
          <cell r="AI170">
            <v>5922.03297791651</v>
          </cell>
          <cell r="AJ170">
            <v>5955.01933430813</v>
          </cell>
          <cell r="AK170">
            <v>6906.76509088249</v>
          </cell>
          <cell r="AL170">
            <v>7175.40884014407</v>
          </cell>
          <cell r="AM170">
            <v>7458.77175263308</v>
          </cell>
          <cell r="AN170">
            <v>7585.96389012075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A171">
            <v>7822.29678478242</v>
          </cell>
          <cell r="B171">
            <v>8242.65794066574</v>
          </cell>
          <cell r="C171">
            <v>7547.77426394073</v>
          </cell>
          <cell r="D171">
            <v>6988.42398016592</v>
          </cell>
          <cell r="E171">
            <v>7544.05840796937</v>
          </cell>
          <cell r="F171">
            <v>8436.59271869212</v>
          </cell>
          <cell r="G171">
            <v>7770.30779435125</v>
          </cell>
          <cell r="H171">
            <v>8626.40926495857</v>
          </cell>
          <cell r="I171">
            <v>9999.42039385179</v>
          </cell>
          <cell r="J171">
            <v>9525.80558317825</v>
          </cell>
          <cell r="K171">
            <v>10999.5296596478</v>
          </cell>
          <cell r="L171">
            <v>10870.6494922482</v>
          </cell>
          <cell r="M171">
            <v>9934.35389762108</v>
          </cell>
          <cell r="N171">
            <v>9346.47705679095</v>
          </cell>
          <cell r="O171">
            <v>9900.8546081785</v>
          </cell>
        </row>
        <row r="171">
          <cell r="Z171">
            <v>5972.35488436852</v>
          </cell>
          <cell r="AA171">
            <v>6293.30230833006</v>
          </cell>
          <cell r="AB171">
            <v>5762.7558416158</v>
          </cell>
          <cell r="AC171">
            <v>5335.6896625526</v>
          </cell>
          <cell r="AD171">
            <v>5759.91877071825</v>
          </cell>
          <cell r="AE171">
            <v>6441.37228709231</v>
          </cell>
          <cell r="AF171">
            <v>5932.66108221836</v>
          </cell>
          <cell r="AG171">
            <v>6586.29797943293</v>
          </cell>
          <cell r="AH171">
            <v>7634.59746838741</v>
          </cell>
          <cell r="AI171">
            <v>7272.99066597893</v>
          </cell>
          <cell r="AJ171">
            <v>8398.18489325975</v>
          </cell>
          <cell r="AK171">
            <v>8299.78436992949</v>
          </cell>
          <cell r="AL171">
            <v>7584.91893824929</v>
          </cell>
          <cell r="AM171">
            <v>7136.07261876812</v>
          </cell>
          <cell r="AN171">
            <v>7559.34209676271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A172">
            <v>8951.67007418132</v>
          </cell>
          <cell r="B172">
            <v>8001.45247442244</v>
          </cell>
          <cell r="C172">
            <v>7337.01504165344</v>
          </cell>
          <cell r="D172">
            <v>7026.4925726333</v>
          </cell>
          <cell r="E172">
            <v>7930.45938699867</v>
          </cell>
          <cell r="F172">
            <v>8411.82972703869</v>
          </cell>
          <cell r="G172">
            <v>8470.0930429016</v>
          </cell>
          <cell r="H172">
            <v>7830.01072454198</v>
          </cell>
          <cell r="I172">
            <v>9223.19345812497</v>
          </cell>
          <cell r="J172">
            <v>8649.73584096314</v>
          </cell>
          <cell r="K172">
            <v>9811.56960684727</v>
          </cell>
          <cell r="L172">
            <v>9371.73722361803</v>
          </cell>
          <cell r="M172">
            <v>9504.32465471003</v>
          </cell>
          <cell r="N172">
            <v>9859.43514282288</v>
          </cell>
          <cell r="O172">
            <v>9648.01114149441</v>
          </cell>
        </row>
        <row r="172">
          <cell r="Z172">
            <v>6834.63590831774</v>
          </cell>
          <cell r="AA172">
            <v>6109.14097003143</v>
          </cell>
          <cell r="AB172">
            <v>5601.84033236257</v>
          </cell>
          <cell r="AC172">
            <v>5364.75518517582</v>
          </cell>
          <cell r="AD172">
            <v>6054.93746381103</v>
          </cell>
          <cell r="AE172">
            <v>6422.46564391295</v>
          </cell>
          <cell r="AF172">
            <v>6466.94991862754</v>
          </cell>
          <cell r="AG172">
            <v>5978.2445082307</v>
          </cell>
          <cell r="AH172">
            <v>7041.94509805224</v>
          </cell>
          <cell r="AI172">
            <v>6604.10791351872</v>
          </cell>
          <cell r="AJ172">
            <v>7491.17264110632</v>
          </cell>
          <cell r="AK172">
            <v>7155.35885718126</v>
          </cell>
          <cell r="AL172">
            <v>7256.58989116972</v>
          </cell>
          <cell r="AM172">
            <v>7527.71816928584</v>
          </cell>
          <cell r="AN172">
            <v>7366.29509857555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A173">
            <v>10335.4882404134</v>
          </cell>
          <cell r="B173">
            <v>6573.80458549367</v>
          </cell>
          <cell r="C173">
            <v>7377.58808133559</v>
          </cell>
          <cell r="D173">
            <v>8751.0795440132</v>
          </cell>
          <cell r="E173">
            <v>9769.63130390522</v>
          </cell>
          <cell r="F173">
            <v>7215.77619804323</v>
          </cell>
          <cell r="G173">
            <v>8013.5921470577</v>
          </cell>
          <cell r="H173">
            <v>8428.74309367693</v>
          </cell>
          <cell r="I173">
            <v>9049.61174293613</v>
          </cell>
          <cell r="J173">
            <v>9260.7416635274</v>
          </cell>
          <cell r="K173">
            <v>8128.30200173619</v>
          </cell>
          <cell r="L173">
            <v>7885.06808558357</v>
          </cell>
          <cell r="M173">
            <v>8816.16531031275</v>
          </cell>
          <cell r="N173">
            <v>7974.07254772188</v>
          </cell>
          <cell r="O173">
            <v>9709.23779674022</v>
          </cell>
        </row>
        <row r="173">
          <cell r="Z173">
            <v>7891.18661350859</v>
          </cell>
          <cell r="AA173">
            <v>5019.12609624276</v>
          </cell>
          <cell r="AB173">
            <v>5632.81801045205</v>
          </cell>
          <cell r="AC173">
            <v>6681.48423617225</v>
          </cell>
          <cell r="AD173">
            <v>7459.15257905685</v>
          </cell>
          <cell r="AE173">
            <v>5509.2739903108</v>
          </cell>
          <cell r="AF173">
            <v>6118.40965864714</v>
          </cell>
          <cell r="AG173">
            <v>6435.37906699471</v>
          </cell>
          <cell r="AH173">
            <v>6909.41476417871</v>
          </cell>
          <cell r="AI173">
            <v>7070.61330306982</v>
          </cell>
          <cell r="AJ173">
            <v>6205.99109153359</v>
          </cell>
          <cell r="AK173">
            <v>6020.2810236154</v>
          </cell>
          <cell r="AL173">
            <v>6731.17747908503</v>
          </cell>
          <cell r="AM173">
            <v>6088.23628647584</v>
          </cell>
          <cell r="AN173">
            <v>7413.04189476234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A174">
            <v>10443.5352881095</v>
          </cell>
          <cell r="B174">
            <v>8542.45357334942</v>
          </cell>
          <cell r="C174">
            <v>8929.27470621225</v>
          </cell>
          <cell r="D174">
            <v>7801.00301954091</v>
          </cell>
          <cell r="E174">
            <v>7545.4436038362</v>
          </cell>
          <cell r="F174">
            <v>6601.97107445599</v>
          </cell>
          <cell r="G174">
            <v>7890.36605262135</v>
          </cell>
          <cell r="H174">
            <v>8572.83115694691</v>
          </cell>
          <cell r="I174">
            <v>8361.5788335603</v>
          </cell>
          <cell r="J174">
            <v>7537.25951695419</v>
          </cell>
          <cell r="K174">
            <v>7846.3011933755</v>
          </cell>
          <cell r="L174">
            <v>9001.2976014404</v>
          </cell>
          <cell r="M174">
            <v>10313.4577169863</v>
          </cell>
          <cell r="N174">
            <v>9884.98727963805</v>
          </cell>
          <cell r="O174">
            <v>8915.35957236869</v>
          </cell>
        </row>
        <row r="174">
          <cell r="Z174">
            <v>7973.68096661272</v>
          </cell>
          <cell r="AA174">
            <v>6522.19747306658</v>
          </cell>
          <cell r="AB174">
            <v>6817.53695529188</v>
          </cell>
          <cell r="AC174">
            <v>5956.09700943156</v>
          </cell>
          <cell r="AD174">
            <v>5760.97637330335</v>
          </cell>
          <cell r="AE174">
            <v>5040.63132323145</v>
          </cell>
          <cell r="AF174">
            <v>6024.32604264061</v>
          </cell>
          <cell r="AG174">
            <v>6545.39087965359</v>
          </cell>
          <cell r="AH174">
            <v>6384.09888573862</v>
          </cell>
          <cell r="AI174">
            <v>5754.72779023259</v>
          </cell>
          <cell r="AJ174">
            <v>5990.68234634697</v>
          </cell>
          <cell r="AK174">
            <v>6872.52672389015</v>
          </cell>
          <cell r="AL174">
            <v>7874.36622074991</v>
          </cell>
          <cell r="AM174">
            <v>7547.22732795277</v>
          </cell>
          <cell r="AN174">
            <v>6806.91269494179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A175">
            <v>8763.31639388281</v>
          </cell>
          <cell r="B175">
            <v>8180.22539484142</v>
          </cell>
          <cell r="C175">
            <v>7731.94066894206</v>
          </cell>
          <cell r="D175">
            <v>7797.86445788148</v>
          </cell>
          <cell r="E175">
            <v>7979.7771762145</v>
          </cell>
          <cell r="F175">
            <v>7028.77524136349</v>
          </cell>
          <cell r="G175">
            <v>8382.50224305496</v>
          </cell>
          <cell r="H175">
            <v>9115.77609106108</v>
          </cell>
          <cell r="I175">
            <v>8604.97575889956</v>
          </cell>
          <cell r="J175">
            <v>8225.21584674611</v>
          </cell>
          <cell r="K175">
            <v>9124.30873512984</v>
          </cell>
          <cell r="L175">
            <v>9945.76765100933</v>
          </cell>
          <cell r="M175">
            <v>8869.43280809351</v>
          </cell>
          <cell r="N175">
            <v>9332.64420710949</v>
          </cell>
          <cell r="O175">
            <v>9226.25119013627</v>
          </cell>
        </row>
        <row r="175">
          <cell r="Z175">
            <v>6690.8271199951</v>
          </cell>
          <cell r="AA175">
            <v>6245.634809863</v>
          </cell>
          <cell r="AB175">
            <v>5903.36762849994</v>
          </cell>
          <cell r="AC175">
            <v>5953.70070505034</v>
          </cell>
          <cell r="AD175">
            <v>6092.59179314847</v>
          </cell>
          <cell r="AE175">
            <v>5366.49801188199</v>
          </cell>
          <cell r="AF175">
            <v>6400.07399258143</v>
          </cell>
          <cell r="AG175">
            <v>6959.9315086295</v>
          </cell>
          <cell r="AH175">
            <v>6569.93341182285</v>
          </cell>
          <cell r="AI175">
            <v>6279.98519985404</v>
          </cell>
          <cell r="AJ175">
            <v>6966.44621650657</v>
          </cell>
          <cell r="AK175">
            <v>7593.63338461623</v>
          </cell>
          <cell r="AL175">
            <v>6771.84742671063</v>
          </cell>
          <cell r="AM175">
            <v>7125.51118270492</v>
          </cell>
          <cell r="AN175">
            <v>7044.2796886738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A176">
            <v>10643.0652232067</v>
          </cell>
          <cell r="B176">
            <v>9111.86481167356</v>
          </cell>
          <cell r="C176">
            <v>7709.26531667783</v>
          </cell>
          <cell r="D176">
            <v>6950.91642587231</v>
          </cell>
          <cell r="E176">
            <v>8068.80107935244</v>
          </cell>
          <cell r="F176">
            <v>8413.86311530552</v>
          </cell>
          <cell r="G176">
            <v>7818.2978587842</v>
          </cell>
          <cell r="H176">
            <v>7662.53130909034</v>
          </cell>
          <cell r="I176">
            <v>7725.09084806005</v>
          </cell>
          <cell r="J176">
            <v>9592.77293185788</v>
          </cell>
          <cell r="K176">
            <v>7553.47993406843</v>
          </cell>
          <cell r="L176">
            <v>10691.9148586241</v>
          </cell>
          <cell r="M176">
            <v>8590.01135428496</v>
          </cell>
          <cell r="N176">
            <v>10171.4482304024</v>
          </cell>
          <cell r="O176">
            <v>9284.63292172699</v>
          </cell>
        </row>
        <row r="176">
          <cell r="Z176">
            <v>8126.02287017921</v>
          </cell>
          <cell r="AA176">
            <v>6956.94523117201</v>
          </cell>
          <cell r="AB176">
            <v>5886.05490634479</v>
          </cell>
          <cell r="AC176">
            <v>5307.05249481921</v>
          </cell>
          <cell r="AD176">
            <v>6160.5618992899</v>
          </cell>
          <cell r="AE176">
            <v>6424.01814398822</v>
          </cell>
          <cell r="AF176">
            <v>5969.30168837317</v>
          </cell>
          <cell r="AG176">
            <v>5850.37330461571</v>
          </cell>
          <cell r="AH176">
            <v>5898.13776285724</v>
          </cell>
          <cell r="AI176">
            <v>7324.12050456522</v>
          </cell>
          <cell r="AJ176">
            <v>5767.11214358098</v>
          </cell>
          <cell r="AK176">
            <v>8163.31976221891</v>
          </cell>
          <cell r="AL176">
            <v>6558.50802904198</v>
          </cell>
          <cell r="AM176">
            <v>7765.94140970517</v>
          </cell>
          <cell r="AN176">
            <v>7088.85437427024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A177">
            <v>10029.0304940514</v>
          </cell>
          <cell r="B177">
            <v>9457.65175475522</v>
          </cell>
          <cell r="C177">
            <v>7126.90564692011</v>
          </cell>
          <cell r="D177">
            <v>8372.31826678532</v>
          </cell>
          <cell r="E177">
            <v>7664.67794291574</v>
          </cell>
          <cell r="F177">
            <v>8166.44103181632</v>
          </cell>
          <cell r="G177">
            <v>8423.08249547404</v>
          </cell>
          <cell r="H177">
            <v>8438.81729689795</v>
          </cell>
          <cell r="I177">
            <v>8697.74044074747</v>
          </cell>
          <cell r="J177">
            <v>8957.27781386386</v>
          </cell>
          <cell r="K177">
            <v>9414.90635524988</v>
          </cell>
          <cell r="L177">
            <v>9248.96803188836</v>
          </cell>
          <cell r="M177">
            <v>9188.2159220935</v>
          </cell>
          <cell r="N177">
            <v>10111.1254616332</v>
          </cell>
          <cell r="O177">
            <v>9624.86438606843</v>
          </cell>
        </row>
        <row r="177">
          <cell r="Z177">
            <v>7657.20489833021</v>
          </cell>
          <cell r="AA177">
            <v>7220.95494536263</v>
          </cell>
          <cell r="AB177">
            <v>5441.42096904609</v>
          </cell>
          <cell r="AC177">
            <v>6392.29848596366</v>
          </cell>
          <cell r="AD177">
            <v>5852.01226812794</v>
          </cell>
          <cell r="AE177">
            <v>6235.11039355589</v>
          </cell>
          <cell r="AF177">
            <v>6431.05717762441</v>
          </cell>
          <cell r="AG177">
            <v>6443.07076145078</v>
          </cell>
          <cell r="AH177">
            <v>6640.75961747246</v>
          </cell>
          <cell r="AI177">
            <v>6838.91743999632</v>
          </cell>
          <cell r="AJ177">
            <v>7188.31866185871</v>
          </cell>
          <cell r="AK177">
            <v>7061.62408821889</v>
          </cell>
          <cell r="AL177">
            <v>7015.23960938208</v>
          </cell>
          <cell r="AM177">
            <v>7719.8847344588</v>
          </cell>
          <cell r="AN177">
            <v>7348.62245822079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A178">
            <v>10144.2385773745</v>
          </cell>
          <cell r="B178">
            <v>7794.51461498886</v>
          </cell>
          <cell r="C178">
            <v>8277.28698791919</v>
          </cell>
          <cell r="D178">
            <v>8153.53794657434</v>
          </cell>
          <cell r="E178">
            <v>7232.67173829316</v>
          </cell>
          <cell r="F178">
            <v>7692.03037123516</v>
          </cell>
          <cell r="G178">
            <v>7719.03476006407</v>
          </cell>
          <cell r="H178">
            <v>8289.9362905251</v>
          </cell>
          <cell r="I178">
            <v>7651.30090505433</v>
          </cell>
          <cell r="J178">
            <v>8525.83276029965</v>
          </cell>
          <cell r="K178">
            <v>9291.62683804487</v>
          </cell>
          <cell r="L178">
            <v>8722.70731080481</v>
          </cell>
          <cell r="M178">
            <v>10947.0043005755</v>
          </cell>
          <cell r="N178">
            <v>10683.3609624362</v>
          </cell>
          <cell r="O178">
            <v>10171.359469869</v>
          </cell>
        </row>
        <row r="178">
          <cell r="Z178">
            <v>7745.16673077976</v>
          </cell>
          <cell r="AA178">
            <v>5951.14308660246</v>
          </cell>
          <cell r="AB178">
            <v>6319.74172442425</v>
          </cell>
          <cell r="AC178">
            <v>6225.2588363613</v>
          </cell>
          <cell r="AD178">
            <v>5522.17380287378</v>
          </cell>
          <cell r="AE178">
            <v>5872.89595655953</v>
          </cell>
          <cell r="AF178">
            <v>5893.51391544796</v>
          </cell>
          <cell r="AG178">
            <v>6329.39951756107</v>
          </cell>
          <cell r="AH178">
            <v>5841.7988462126</v>
          </cell>
          <cell r="AI178">
            <v>6509.50741581982</v>
          </cell>
          <cell r="AJ178">
            <v>7094.19425735461</v>
          </cell>
          <cell r="AK178">
            <v>6659.82192262871</v>
          </cell>
          <cell r="AL178">
            <v>8358.08157150661</v>
          </cell>
          <cell r="AM178">
            <v>8156.78882826389</v>
          </cell>
          <cell r="AN178">
            <v>7765.87364068286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A179">
            <v>9103.28989416681</v>
          </cell>
          <cell r="B179">
            <v>8422.97984290296</v>
          </cell>
          <cell r="C179">
            <v>7248.48429203324</v>
          </cell>
          <cell r="D179">
            <v>7752.41787346356</v>
          </cell>
          <cell r="E179">
            <v>8128.49977082452</v>
          </cell>
          <cell r="F179">
            <v>8100.32656414225</v>
          </cell>
          <cell r="G179">
            <v>8132.42719587683</v>
          </cell>
          <cell r="H179">
            <v>8838.84356949466</v>
          </cell>
          <cell r="I179">
            <v>8610.43584228847</v>
          </cell>
          <cell r="J179">
            <v>9239.18830014209</v>
          </cell>
          <cell r="K179">
            <v>9105.44973851627</v>
          </cell>
          <cell r="L179">
            <v>9992.55496024645</v>
          </cell>
          <cell r="M179">
            <v>8531.50074500133</v>
          </cell>
          <cell r="N179">
            <v>10166.8089702939</v>
          </cell>
          <cell r="O179">
            <v>10219.5026233757</v>
          </cell>
        </row>
        <row r="179">
          <cell r="Z179">
            <v>6950.39824735593</v>
          </cell>
          <cell r="AA179">
            <v>6430.97880197578</v>
          </cell>
          <cell r="AB179">
            <v>5534.24675090454</v>
          </cell>
          <cell r="AC179">
            <v>5919.00205606092</v>
          </cell>
          <cell r="AD179">
            <v>6206.1420890236</v>
          </cell>
          <cell r="AE179">
            <v>6184.63173302886</v>
          </cell>
          <cell r="AF179">
            <v>6209.14069376074</v>
          </cell>
          <cell r="AG179">
            <v>6748.49242068345</v>
          </cell>
          <cell r="AH179">
            <v>6574.10220733061</v>
          </cell>
          <cell r="AI179">
            <v>7054.15722391168</v>
          </cell>
          <cell r="AJ179">
            <v>6952.04729715613</v>
          </cell>
          <cell r="AK179">
            <v>7629.355682368</v>
          </cell>
          <cell r="AL179">
            <v>6513.8349448115</v>
          </cell>
          <cell r="AM179">
            <v>7762.39931605524</v>
          </cell>
          <cell r="AN179">
            <v>7802.63113095787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A180">
            <v>8834.57140265296</v>
          </cell>
          <cell r="B180">
            <v>7338.54394874949</v>
          </cell>
          <cell r="C180">
            <v>8591.28907209218</v>
          </cell>
          <cell r="D180">
            <v>9221.17318237766</v>
          </cell>
          <cell r="E180">
            <v>8888.88834991753</v>
          </cell>
          <cell r="F180">
            <v>7265.467174578</v>
          </cell>
          <cell r="G180">
            <v>8252.82780172154</v>
          </cell>
          <cell r="H180">
            <v>8388.13849652147</v>
          </cell>
          <cell r="I180">
            <v>9448.7841105843</v>
          </cell>
          <cell r="J180">
            <v>8401.64998538786</v>
          </cell>
          <cell r="K180">
            <v>9857.95474459332</v>
          </cell>
          <cell r="L180">
            <v>8609.11371231803</v>
          </cell>
          <cell r="M180">
            <v>10509.270648879</v>
          </cell>
          <cell r="N180">
            <v>10065.2265270666</v>
          </cell>
          <cell r="O180">
            <v>11798.9407167166</v>
          </cell>
        </row>
        <row r="180">
          <cell r="Z180">
            <v>6745.23060421115</v>
          </cell>
          <cell r="AA180">
            <v>5603.00765904603</v>
          </cell>
          <cell r="AB180">
            <v>6559.48357169866</v>
          </cell>
          <cell r="AC180">
            <v>7040.40260943808</v>
          </cell>
          <cell r="AD180">
            <v>6786.70181071544</v>
          </cell>
          <cell r="AE180">
            <v>5547.213249659</v>
          </cell>
          <cell r="AF180">
            <v>6301.0670379256</v>
          </cell>
          <cell r="AG180">
            <v>6404.37729464813</v>
          </cell>
          <cell r="AH180">
            <v>7214.18446356755</v>
          </cell>
          <cell r="AI180">
            <v>6414.69337044357</v>
          </cell>
          <cell r="AJ180">
            <v>7526.58787931597</v>
          </cell>
          <cell r="AK180">
            <v>6573.09275580967</v>
          </cell>
          <cell r="AL180">
            <v>8023.87017750169</v>
          </cell>
          <cell r="AM180">
            <v>7684.84071432147</v>
          </cell>
          <cell r="AN180">
            <v>9008.53843297601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A181">
            <v>9054.93195071933</v>
          </cell>
          <cell r="B181">
            <v>7109.19069516301</v>
          </cell>
          <cell r="C181">
            <v>8417.03268677139</v>
          </cell>
          <cell r="D181">
            <v>7697.33538978186</v>
          </cell>
          <cell r="E181">
            <v>8116.42015115981</v>
          </cell>
          <cell r="F181">
            <v>9205.09406542583</v>
          </cell>
          <cell r="G181">
            <v>8058.28211661025</v>
          </cell>
          <cell r="H181">
            <v>9069.90664049249</v>
          </cell>
          <cell r="I181">
            <v>7612.96059663876</v>
          </cell>
          <cell r="J181">
            <v>9708.78458325202</v>
          </cell>
          <cell r="K181">
            <v>9410.68993412308</v>
          </cell>
          <cell r="L181">
            <v>9287.99166983966</v>
          </cell>
          <cell r="M181">
            <v>9953.43661372299</v>
          </cell>
          <cell r="N181">
            <v>10705.9548009313</v>
          </cell>
          <cell r="O181">
            <v>9360.36578899636</v>
          </cell>
        </row>
        <row r="181">
          <cell r="Z181">
            <v>6913.47676410201</v>
          </cell>
          <cell r="AA181">
            <v>5427.89553251974</v>
          </cell>
          <cell r="AB181">
            <v>6426.43812448071</v>
          </cell>
          <cell r="AC181">
            <v>5876.94635944001</v>
          </cell>
          <cell r="AD181">
            <v>6196.91925109112</v>
          </cell>
          <cell r="AE181">
            <v>7028.12613932888</v>
          </cell>
          <cell r="AF181">
            <v>6152.53062916039</v>
          </cell>
          <cell r="AG181">
            <v>6924.90999964258</v>
          </cell>
          <cell r="AH181">
            <v>5812.52586737608</v>
          </cell>
          <cell r="AI181">
            <v>7412.69586445125</v>
          </cell>
          <cell r="AJ181">
            <v>7185.09940746271</v>
          </cell>
          <cell r="AK181">
            <v>7091.41879188926</v>
          </cell>
          <cell r="AL181">
            <v>7599.48866832396</v>
          </cell>
          <cell r="AM181">
            <v>8174.03931433023</v>
          </cell>
          <cell r="AN181">
            <v>7146.67672136188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A182">
            <v>8472.40947391027</v>
          </cell>
          <cell r="B182">
            <v>7615.98082148319</v>
          </cell>
          <cell r="C182">
            <v>8241.54060015047</v>
          </cell>
          <cell r="D182">
            <v>8715.31339810682</v>
          </cell>
          <cell r="E182">
            <v>8047.11903096824</v>
          </cell>
          <cell r="F182">
            <v>8880.42645303967</v>
          </cell>
          <cell r="G182">
            <v>9084.71306172862</v>
          </cell>
          <cell r="H182">
            <v>8249.9175625324</v>
          </cell>
          <cell r="I182">
            <v>7807.26319204815</v>
          </cell>
          <cell r="J182">
            <v>10546.1786536383</v>
          </cell>
          <cell r="K182">
            <v>10115.7358436133</v>
          </cell>
          <cell r="L182">
            <v>9449.67437022056</v>
          </cell>
          <cell r="M182">
            <v>8907.80041004288</v>
          </cell>
          <cell r="N182">
            <v>9206.45724904638</v>
          </cell>
          <cell r="O182">
            <v>9234.52269660034</v>
          </cell>
        </row>
        <row r="182">
          <cell r="Z182">
            <v>6468.71852296839</v>
          </cell>
          <cell r="AA182">
            <v>5814.8318211257</v>
          </cell>
          <cell r="AB182">
            <v>6292.44921437729</v>
          </cell>
          <cell r="AC182">
            <v>6654.17664070815</v>
          </cell>
          <cell r="AD182">
            <v>6144.00756862038</v>
          </cell>
          <cell r="AE182">
            <v>6780.2411186016</v>
          </cell>
          <cell r="AF182">
            <v>6936.21476148205</v>
          </cell>
          <cell r="AG182">
            <v>6298.84505866374</v>
          </cell>
          <cell r="AH182">
            <v>5960.87667618153</v>
          </cell>
          <cell r="AI182">
            <v>8052.04958676749</v>
          </cell>
          <cell r="AJ182">
            <v>7723.4047795421</v>
          </cell>
          <cell r="AK182">
            <v>7214.86418036088</v>
          </cell>
          <cell r="AL182">
            <v>6801.14124426938</v>
          </cell>
          <cell r="AM182">
            <v>7029.16693547591</v>
          </cell>
          <cell r="AN182">
            <v>7050.59501694514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A183">
            <v>10417.5555018353</v>
          </cell>
          <cell r="B183">
            <v>7688.63754693552</v>
          </cell>
          <cell r="C183">
            <v>8009.99733165815</v>
          </cell>
          <cell r="D183">
            <v>9472.00210207424</v>
          </cell>
          <cell r="E183">
            <v>8502.16527065466</v>
          </cell>
          <cell r="F183">
            <v>7762.91854096928</v>
          </cell>
          <cell r="G183">
            <v>7950.88177767525</v>
          </cell>
          <cell r="H183">
            <v>7740.98762990683</v>
          </cell>
          <cell r="I183">
            <v>8431.09513319297</v>
          </cell>
          <cell r="J183">
            <v>8601.52777034674</v>
          </cell>
          <cell r="K183">
            <v>8664.08359863766</v>
          </cell>
          <cell r="L183">
            <v>9794.00570394074</v>
          </cell>
          <cell r="M183">
            <v>8450.86340165641</v>
          </cell>
          <cell r="N183">
            <v>11039.0310503842</v>
          </cell>
          <cell r="O183">
            <v>9894.05005247306</v>
          </cell>
        </row>
        <row r="183">
          <cell r="Z183">
            <v>7953.84529587328</v>
          </cell>
          <cell r="AA183">
            <v>5870.30552163546</v>
          </cell>
          <cell r="AB183">
            <v>6115.66500271032</v>
          </cell>
          <cell r="AC183">
            <v>7231.91149294209</v>
          </cell>
          <cell r="AD183">
            <v>6491.43719280591</v>
          </cell>
          <cell r="AE183">
            <v>5927.01935770421</v>
          </cell>
          <cell r="AF183">
            <v>6070.53004078216</v>
          </cell>
          <cell r="AG183">
            <v>5910.27501938438</v>
          </cell>
          <cell r="AH183">
            <v>6437.17485857337</v>
          </cell>
          <cell r="AI183">
            <v>6567.30085877082</v>
          </cell>
          <cell r="AJ183">
            <v>6615.06248389425</v>
          </cell>
          <cell r="AK183">
            <v>7477.76253098157</v>
          </cell>
          <cell r="AL183">
            <v>6452.26801061827</v>
          </cell>
          <cell r="AM183">
            <v>8428.34436309257</v>
          </cell>
          <cell r="AN183">
            <v>7554.14679126339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A184">
            <v>10227.393748782</v>
          </cell>
          <cell r="B184">
            <v>8241.85405935934</v>
          </cell>
          <cell r="C184">
            <v>9274.02654104814</v>
          </cell>
          <cell r="D184">
            <v>8227.38733621165</v>
          </cell>
          <cell r="E184">
            <v>6953.73656000946</v>
          </cell>
          <cell r="F184">
            <v>7836.30003397441</v>
          </cell>
          <cell r="G184">
            <v>7943.9240875234</v>
          </cell>
          <cell r="H184">
            <v>9071.27620679223</v>
          </cell>
          <cell r="I184">
            <v>9696.12679382226</v>
          </cell>
          <cell r="J184">
            <v>10130.6503590185</v>
          </cell>
          <cell r="K184">
            <v>9433.5395183048</v>
          </cell>
          <cell r="L184">
            <v>9315.3729541288</v>
          </cell>
          <cell r="M184">
            <v>10558.779540376</v>
          </cell>
          <cell r="N184">
            <v>9663.17277681482</v>
          </cell>
          <cell r="O184">
            <v>9130.21729319443</v>
          </cell>
        </row>
        <row r="184">
          <cell r="Z184">
            <v>7808.65603677004</v>
          </cell>
          <cell r="AA184">
            <v>6292.68854173709</v>
          </cell>
          <cell r="AB184">
            <v>7080.75636019642</v>
          </cell>
          <cell r="AC184">
            <v>6281.64314074693</v>
          </cell>
          <cell r="AD184">
            <v>5309.20567851346</v>
          </cell>
          <cell r="AE184">
            <v>5983.04642113959</v>
          </cell>
          <cell r="AF184">
            <v>6065.21781652046</v>
          </cell>
          <cell r="AG184">
            <v>6925.9556689907</v>
          </cell>
          <cell r="AH184">
            <v>7403.03159159047</v>
          </cell>
          <cell r="AI184">
            <v>7734.79207171202</v>
          </cell>
          <cell r="AJ184">
            <v>7202.54515638379</v>
          </cell>
          <cell r="AK184">
            <v>7112.32451196916</v>
          </cell>
          <cell r="AL184">
            <v>8061.67041419527</v>
          </cell>
          <cell r="AM184">
            <v>7377.87106778922</v>
          </cell>
          <cell r="AN184">
            <v>6970.95742422312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A185">
            <v>10333.8666746479</v>
          </cell>
          <cell r="B185">
            <v>8636.19544181689</v>
          </cell>
          <cell r="C185">
            <v>7708.79464073921</v>
          </cell>
          <cell r="D185">
            <v>8021.98815656489</v>
          </cell>
          <cell r="E185">
            <v>8791.90851114719</v>
          </cell>
          <cell r="F185">
            <v>9325.33111467449</v>
          </cell>
          <cell r="G185">
            <v>8391.7613395268</v>
          </cell>
          <cell r="H185">
            <v>8949.79509264862</v>
          </cell>
          <cell r="I185">
            <v>8369.55449852126</v>
          </cell>
          <cell r="J185">
            <v>7840.80974091007</v>
          </cell>
          <cell r="K185">
            <v>7609.86689911516</v>
          </cell>
          <cell r="L185">
            <v>8341.12761869848</v>
          </cell>
          <cell r="M185">
            <v>10400.7573249535</v>
          </cell>
          <cell r="N185">
            <v>8436.76445157546</v>
          </cell>
          <cell r="O185">
            <v>7747.81922275161</v>
          </cell>
        </row>
        <row r="185">
          <cell r="Z185">
            <v>7889.94854156035</v>
          </cell>
          <cell r="AA185">
            <v>6593.76976460896</v>
          </cell>
          <cell r="AB185">
            <v>5885.69554338295</v>
          </cell>
          <cell r="AC185">
            <v>6124.82004548992</v>
          </cell>
          <cell r="AD185">
            <v>6712.65731589493</v>
          </cell>
          <cell r="AE185">
            <v>7119.92760737843</v>
          </cell>
          <cell r="AF185">
            <v>6407.14334977407</v>
          </cell>
          <cell r="AG185">
            <v>6833.20435241759</v>
          </cell>
          <cell r="AH185">
            <v>6390.18833783898</v>
          </cell>
          <cell r="AI185">
            <v>5986.4896004238</v>
          </cell>
          <cell r="AJ185">
            <v>5810.16381694202</v>
          </cell>
          <cell r="AK185">
            <v>6368.48430138676</v>
          </cell>
          <cell r="AL185">
            <v>7941.01982063131</v>
          </cell>
          <cell r="AM185">
            <v>6441.50340583567</v>
          </cell>
          <cell r="AN185">
            <v>5915.49096784775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A186">
            <v>9536.47436706612</v>
          </cell>
          <cell r="B186">
            <v>7287.10604842118</v>
          </cell>
          <cell r="C186">
            <v>8462.78549761857</v>
          </cell>
          <cell r="D186">
            <v>8432.81071340752</v>
          </cell>
          <cell r="E186">
            <v>7802.48759320911</v>
          </cell>
          <cell r="F186">
            <v>8051.75020434587</v>
          </cell>
          <cell r="G186">
            <v>8114.12594060847</v>
          </cell>
          <cell r="H186">
            <v>7077.80098701379</v>
          </cell>
          <cell r="I186">
            <v>7277.11373366394</v>
          </cell>
          <cell r="J186">
            <v>9117.57107083904</v>
          </cell>
          <cell r="K186">
            <v>8059.04601348252</v>
          </cell>
          <cell r="L186">
            <v>8378.14182623798</v>
          </cell>
          <cell r="M186">
            <v>8091.10557744954</v>
          </cell>
          <cell r="N186">
            <v>10303.9603874086</v>
          </cell>
          <cell r="O186">
            <v>11034.5723463913</v>
          </cell>
        </row>
        <row r="186">
          <cell r="Z186">
            <v>7281.13632515245</v>
          </cell>
          <cell r="AA186">
            <v>5563.73461639376</v>
          </cell>
          <cell r="AB186">
            <v>6461.37057857377</v>
          </cell>
          <cell r="AC186">
            <v>6438.48471092949</v>
          </cell>
          <cell r="AD186">
            <v>5957.23048736553</v>
          </cell>
          <cell r="AE186">
            <v>6147.54348801888</v>
          </cell>
          <cell r="AF186">
            <v>6195.16761215833</v>
          </cell>
          <cell r="AG186">
            <v>5403.92936478897</v>
          </cell>
          <cell r="AH186">
            <v>5556.10544410735</v>
          </cell>
          <cell r="AI186">
            <v>6961.30198286989</v>
          </cell>
          <cell r="AJ186">
            <v>6153.11386747796</v>
          </cell>
          <cell r="AK186">
            <v>6396.7447969</v>
          </cell>
          <cell r="AL186">
            <v>6177.59147280503</v>
          </cell>
          <cell r="AM186">
            <v>7867.11497162803</v>
          </cell>
          <cell r="AN186">
            <v>8424.94012475917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A187">
            <v>9484.03037067729</v>
          </cell>
          <cell r="B187">
            <v>7500.40884039616</v>
          </cell>
          <cell r="C187">
            <v>8294.73070019096</v>
          </cell>
          <cell r="D187">
            <v>6556.73783175649</v>
          </cell>
          <cell r="E187">
            <v>7441.06070062805</v>
          </cell>
          <cell r="F187">
            <v>7531.1286234518</v>
          </cell>
          <cell r="G187">
            <v>7871.87774667043</v>
          </cell>
          <cell r="H187">
            <v>7466.65493329693</v>
          </cell>
          <cell r="I187">
            <v>8520.22937203274</v>
          </cell>
          <cell r="J187">
            <v>7710.56268732149</v>
          </cell>
          <cell r="K187">
            <v>7444.65668284969</v>
          </cell>
          <cell r="L187">
            <v>9387.97342850425</v>
          </cell>
          <cell r="M187">
            <v>9261.90095836551</v>
          </cell>
          <cell r="N187">
            <v>9177.02108564322</v>
          </cell>
          <cell r="O187">
            <v>11940.0324363821</v>
          </cell>
        </row>
        <row r="187">
          <cell r="Z187">
            <v>7241.09512413359</v>
          </cell>
          <cell r="AA187">
            <v>5726.59215127783</v>
          </cell>
          <cell r="AB187">
            <v>6333.0600685186</v>
          </cell>
          <cell r="AC187">
            <v>5006.09556149741</v>
          </cell>
          <cell r="AD187">
            <v>5681.27960917232</v>
          </cell>
          <cell r="AE187">
            <v>5750.04682851994</v>
          </cell>
          <cell r="AF187">
            <v>6010.21014709386</v>
          </cell>
          <cell r="AG187">
            <v>5700.82090819194</v>
          </cell>
          <cell r="AH187">
            <v>6505.22920646448</v>
          </cell>
          <cell r="AI187">
            <v>5887.04545402071</v>
          </cell>
          <cell r="AJ187">
            <v>5684.02515598247</v>
          </cell>
          <cell r="AK187">
            <v>7167.75526455671</v>
          </cell>
          <cell r="AL187">
            <v>7071.4984293159</v>
          </cell>
          <cell r="AM187">
            <v>7006.69230697294</v>
          </cell>
          <cell r="AN187">
            <v>9116.26252530747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A188">
            <v>9005.95892848784</v>
          </cell>
          <cell r="B188">
            <v>7485.75316413124</v>
          </cell>
          <cell r="C188">
            <v>8754.15570980943</v>
          </cell>
          <cell r="D188">
            <v>7656.79206189316</v>
          </cell>
          <cell r="E188">
            <v>7384.76653380778</v>
          </cell>
          <cell r="F188">
            <v>7378.86173334963</v>
          </cell>
          <cell r="G188">
            <v>8703.42282490075</v>
          </cell>
          <cell r="H188">
            <v>8361.49113627637</v>
          </cell>
          <cell r="I188">
            <v>8500.21087645539</v>
          </cell>
          <cell r="J188">
            <v>7546.06830418922</v>
          </cell>
          <cell r="K188">
            <v>9141.7404083608</v>
          </cell>
          <cell r="L188">
            <v>8497.93563342505</v>
          </cell>
          <cell r="M188">
            <v>8902.60811113011</v>
          </cell>
          <cell r="N188">
            <v>9816.91164839634</v>
          </cell>
          <cell r="O188">
            <v>9828.81120188136</v>
          </cell>
        </row>
        <row r="188">
          <cell r="Z188">
            <v>6876.08566573618</v>
          </cell>
          <cell r="AA188">
            <v>5715.40248382686</v>
          </cell>
          <cell r="AB188">
            <v>6683.83290106234</v>
          </cell>
          <cell r="AC188">
            <v>5845.99136642368</v>
          </cell>
          <cell r="AD188">
            <v>5638.29878762838</v>
          </cell>
          <cell r="AE188">
            <v>5633.79044885938</v>
          </cell>
          <cell r="AF188">
            <v>6645.09814050302</v>
          </cell>
          <cell r="AG188">
            <v>6384.03192851155</v>
          </cell>
          <cell r="AH188">
            <v>6489.94500501719</v>
          </cell>
          <cell r="AI188">
            <v>5761.45333452169</v>
          </cell>
          <cell r="AJ188">
            <v>6979.7553687451</v>
          </cell>
          <cell r="AK188">
            <v>6488.20784786256</v>
          </cell>
          <cell r="AL188">
            <v>6797.17690328028</v>
          </cell>
          <cell r="AM188">
            <v>7495.2513111972</v>
          </cell>
          <cell r="AN188">
            <v>7504.33666788123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A189">
            <v>9036.02986825671</v>
          </cell>
          <cell r="B189">
            <v>7621.97992548452</v>
          </cell>
          <cell r="C189">
            <v>7872.88312054973</v>
          </cell>
          <cell r="D189">
            <v>7018.19552596656</v>
          </cell>
          <cell r="E189">
            <v>7419.1898294923</v>
          </cell>
          <cell r="F189">
            <v>7026.53748285759</v>
          </cell>
          <cell r="G189">
            <v>6841.70399204662</v>
          </cell>
          <cell r="H189">
            <v>7998.87777713278</v>
          </cell>
          <cell r="I189">
            <v>7526.93264335618</v>
          </cell>
          <cell r="J189">
            <v>8510.55345657972</v>
          </cell>
          <cell r="K189">
            <v>8713.33874805066</v>
          </cell>
          <cell r="L189">
            <v>8690.93716802354</v>
          </cell>
          <cell r="M189">
            <v>8939.74989204672</v>
          </cell>
          <cell r="N189">
            <v>9032.99085098493</v>
          </cell>
          <cell r="O189">
            <v>9480.63510666383</v>
          </cell>
        </row>
        <row r="189">
          <cell r="Z189">
            <v>6899.04494853347</v>
          </cell>
          <cell r="AA189">
            <v>5819.41216102713</v>
          </cell>
          <cell r="AB189">
            <v>6010.9777540722</v>
          </cell>
          <cell r="AC189">
            <v>5358.42035685757</v>
          </cell>
          <cell r="AD189">
            <v>5664.58111157669</v>
          </cell>
          <cell r="AE189">
            <v>5364.7894743117</v>
          </cell>
          <cell r="AF189">
            <v>5223.66836474356</v>
          </cell>
          <cell r="AG189">
            <v>6107.17517835199</v>
          </cell>
          <cell r="AH189">
            <v>5746.84318093302</v>
          </cell>
          <cell r="AI189">
            <v>6497.84160631244</v>
          </cell>
          <cell r="AJ189">
            <v>6652.66898749167</v>
          </cell>
          <cell r="AK189">
            <v>6635.56529153465</v>
          </cell>
          <cell r="AL189">
            <v>6825.53480157723</v>
          </cell>
          <cell r="AM189">
            <v>6896.7246466904</v>
          </cell>
          <cell r="AN189">
            <v>7238.50282647826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A190">
            <v>9847.51191504467</v>
          </cell>
          <cell r="B190">
            <v>8386.34222644699</v>
          </cell>
          <cell r="C190">
            <v>7208.74176260929</v>
          </cell>
          <cell r="D190">
            <v>8593.31390676211</v>
          </cell>
          <cell r="E190">
            <v>7788.00066489415</v>
          </cell>
          <cell r="F190">
            <v>8369.47478831565</v>
          </cell>
          <cell r="G190">
            <v>7409.17776660039</v>
          </cell>
          <cell r="H190">
            <v>9988.84279614928</v>
          </cell>
          <cell r="I190">
            <v>8914.90216454549</v>
          </cell>
          <cell r="J190">
            <v>8991.02629686903</v>
          </cell>
          <cell r="K190">
            <v>9122.23924536552</v>
          </cell>
          <cell r="L190">
            <v>9115.6801348296</v>
          </cell>
          <cell r="M190">
            <v>10712.4684393866</v>
          </cell>
          <cell r="N190">
            <v>10068.4008353814</v>
          </cell>
          <cell r="O190">
            <v>9896.1032268511</v>
          </cell>
        </row>
        <row r="190">
          <cell r="Z190">
            <v>7518.61473718426</v>
          </cell>
          <cell r="AA190">
            <v>6403.00583526118</v>
          </cell>
          <cell r="AB190">
            <v>5503.90317071924</v>
          </cell>
          <cell r="AC190">
            <v>6561.0295410685</v>
          </cell>
          <cell r="AD190">
            <v>5946.16965964935</v>
          </cell>
          <cell r="AE190">
            <v>6390.12747877815</v>
          </cell>
          <cell r="AF190">
            <v>5656.93686151047</v>
          </cell>
          <cell r="AG190">
            <v>7626.52143023116</v>
          </cell>
          <cell r="AH190">
            <v>6806.56346223914</v>
          </cell>
          <cell r="AI190">
            <v>6864.68454176469</v>
          </cell>
          <cell r="AJ190">
            <v>6964.86615279356</v>
          </cell>
          <cell r="AK190">
            <v>6959.85824566294</v>
          </cell>
          <cell r="AL190">
            <v>8179.01250334545</v>
          </cell>
          <cell r="AM190">
            <v>7687.26431141705</v>
          </cell>
          <cell r="AN190">
            <v>7555.71439811372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A191">
            <v>10828.3716490575</v>
          </cell>
          <cell r="B191">
            <v>8311.4277449251</v>
          </cell>
          <cell r="C191">
            <v>8674.02161645985</v>
          </cell>
          <cell r="D191">
            <v>7764.89301903777</v>
          </cell>
          <cell r="E191">
            <v>8063.90494392226</v>
          </cell>
          <cell r="F191">
            <v>9093.01301846593</v>
          </cell>
          <cell r="G191">
            <v>9516.96947047705</v>
          </cell>
          <cell r="H191">
            <v>8875.54761852602</v>
          </cell>
          <cell r="I191">
            <v>8052.43428321425</v>
          </cell>
          <cell r="J191">
            <v>7999.14985989921</v>
          </cell>
          <cell r="K191">
            <v>8377.15732395679</v>
          </cell>
          <cell r="L191">
            <v>7941.39173425758</v>
          </cell>
          <cell r="M191">
            <v>10325.7893235165</v>
          </cell>
          <cell r="N191">
            <v>8645.48884167048</v>
          </cell>
          <cell r="O191">
            <v>9193.35713771649</v>
          </cell>
        </row>
        <row r="191">
          <cell r="Z191">
            <v>8267.50506754203</v>
          </cell>
          <cell r="AA191">
            <v>6345.8083289613</v>
          </cell>
          <cell r="AB191">
            <v>6622.65020025356</v>
          </cell>
          <cell r="AC191">
            <v>5928.52687960741</v>
          </cell>
          <cell r="AD191">
            <v>6156.82368030442</v>
          </cell>
          <cell r="AE191">
            <v>6942.55181165081</v>
          </cell>
          <cell r="AF191">
            <v>7266.24425858711</v>
          </cell>
          <cell r="AG191">
            <v>6776.51610893509</v>
          </cell>
          <cell r="AH191">
            <v>6148.06578497121</v>
          </cell>
          <cell r="AI191">
            <v>6107.38291463248</v>
          </cell>
          <cell r="AJ191">
            <v>6395.9931254703</v>
          </cell>
          <cell r="AK191">
            <v>6063.2843546726</v>
          </cell>
          <cell r="AL191">
            <v>7883.78145166214</v>
          </cell>
          <cell r="AM191">
            <v>6600.86531257078</v>
          </cell>
          <cell r="AN191">
            <v>7019.16494807509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A192">
            <v>9588.4694820779</v>
          </cell>
          <cell r="B192">
            <v>7358.40186116824</v>
          </cell>
          <cell r="C192">
            <v>7090.3243594166</v>
          </cell>
          <cell r="D192">
            <v>8121.42024912154</v>
          </cell>
          <cell r="E192">
            <v>8459.72746710175</v>
          </cell>
          <cell r="F192">
            <v>8830.10662425425</v>
          </cell>
          <cell r="G192">
            <v>7470.20620135889</v>
          </cell>
          <cell r="H192">
            <v>8559.47332586093</v>
          </cell>
          <cell r="I192">
            <v>8581.83672082848</v>
          </cell>
          <cell r="J192">
            <v>9158.85446607648</v>
          </cell>
          <cell r="K192">
            <v>9101.96575114988</v>
          </cell>
          <cell r="L192">
            <v>9521.45339004439</v>
          </cell>
          <cell r="M192">
            <v>10347.0074182143</v>
          </cell>
          <cell r="N192">
            <v>9126.89486459247</v>
          </cell>
          <cell r="O192">
            <v>9980.1409263887</v>
          </cell>
        </row>
        <row r="192">
          <cell r="Z192">
            <v>7320.8348034444</v>
          </cell>
          <cell r="AA192">
            <v>5618.16925460939</v>
          </cell>
          <cell r="AB192">
            <v>5413.49100971201</v>
          </cell>
          <cell r="AC192">
            <v>6200.73684588529</v>
          </cell>
          <cell r="AD192">
            <v>6459.03576004206</v>
          </cell>
          <cell r="AE192">
            <v>6741.82172804462</v>
          </cell>
          <cell r="AF192">
            <v>5703.53231556232</v>
          </cell>
          <cell r="AG192">
            <v>6535.19212218812</v>
          </cell>
          <cell r="AH192">
            <v>6552.26666369943</v>
          </cell>
          <cell r="AI192">
            <v>6992.82202026725</v>
          </cell>
          <cell r="AJ192">
            <v>6949.38725886594</v>
          </cell>
          <cell r="AK192">
            <v>7269.66774911245</v>
          </cell>
          <cell r="AL192">
            <v>7899.98155183632</v>
          </cell>
          <cell r="AM192">
            <v>6968.4207366958</v>
          </cell>
          <cell r="AN192">
            <v>7619.87751786148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A193">
            <v>10264.2879652691</v>
          </cell>
          <cell r="B193">
            <v>8156.11711230822</v>
          </cell>
          <cell r="C193">
            <v>7736.15575707036</v>
          </cell>
          <cell r="D193">
            <v>8695.15145872062</v>
          </cell>
          <cell r="E193">
            <v>8117.77342092378</v>
          </cell>
          <cell r="F193">
            <v>8487.41839394684</v>
          </cell>
          <cell r="G193">
            <v>8892.81104745643</v>
          </cell>
          <cell r="H193">
            <v>7986.23775286587</v>
          </cell>
          <cell r="I193">
            <v>9133.04668947308</v>
          </cell>
          <cell r="J193">
            <v>9382.41891046498</v>
          </cell>
          <cell r="K193">
            <v>9391.32953251051</v>
          </cell>
          <cell r="L193">
            <v>8241.61928231367</v>
          </cell>
          <cell r="M193">
            <v>9108.58084513388</v>
          </cell>
          <cell r="N193">
            <v>9112.34985394319</v>
          </cell>
          <cell r="O193">
            <v>8534.10656581985</v>
          </cell>
        </row>
        <row r="193">
          <cell r="Z193">
            <v>7836.82491863478</v>
          </cell>
          <cell r="AA193">
            <v>6227.22803971577</v>
          </cell>
          <cell r="AB193">
            <v>5906.58586514625</v>
          </cell>
          <cell r="AC193">
            <v>6638.78291933903</v>
          </cell>
          <cell r="AD193">
            <v>6197.95247796899</v>
          </cell>
          <cell r="AE193">
            <v>6480.17789345199</v>
          </cell>
          <cell r="AF193">
            <v>6789.69680597718</v>
          </cell>
          <cell r="AG193">
            <v>6097.5244692641</v>
          </cell>
          <cell r="AH193">
            <v>6973.11767959945</v>
          </cell>
          <cell r="AI193">
            <v>7163.51436781565</v>
          </cell>
          <cell r="AJ193">
            <v>7170.3176633899</v>
          </cell>
          <cell r="AK193">
            <v>6292.50928852361</v>
          </cell>
          <cell r="AL193">
            <v>6954.4379095831</v>
          </cell>
          <cell r="AM193">
            <v>6957.31556288504</v>
          </cell>
          <cell r="AN193">
            <v>6515.82449942972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A194">
            <v>8176.11581572224</v>
          </cell>
          <cell r="B194">
            <v>7340.81918182595</v>
          </cell>
          <cell r="C194">
            <v>7388.90513246608</v>
          </cell>
          <cell r="D194">
            <v>8389.46465174717</v>
          </cell>
          <cell r="E194">
            <v>8184.44302675392</v>
          </cell>
          <cell r="F194">
            <v>8463.75476254404</v>
          </cell>
          <cell r="G194">
            <v>9411.13038150318</v>
          </cell>
          <cell r="H194">
            <v>9245.47941300337</v>
          </cell>
          <cell r="I194">
            <v>7596.33753181176</v>
          </cell>
          <cell r="J194">
            <v>9066.08098267315</v>
          </cell>
          <cell r="K194">
            <v>9895.43717259773</v>
          </cell>
          <cell r="L194">
            <v>10349.9974381906</v>
          </cell>
          <cell r="M194">
            <v>9700.85193536869</v>
          </cell>
          <cell r="N194">
            <v>8141.08650776423</v>
          </cell>
          <cell r="O194">
            <v>9999.19578660961</v>
          </cell>
        </row>
        <row r="194">
          <cell r="Z194">
            <v>6242.49712976719</v>
          </cell>
          <cell r="AA194">
            <v>5604.74480860084</v>
          </cell>
          <cell r="AB194">
            <v>5641.45862425838</v>
          </cell>
          <cell r="AC194">
            <v>6405.38981946757</v>
          </cell>
          <cell r="AD194">
            <v>6248.85498869872</v>
          </cell>
          <cell r="AE194">
            <v>6462.11061622142</v>
          </cell>
          <cell r="AF194">
            <v>7185.4356907992</v>
          </cell>
          <cell r="AG194">
            <v>7058.96051374572</v>
          </cell>
          <cell r="AH194">
            <v>5799.8340908884</v>
          </cell>
          <cell r="AI194">
            <v>6921.98909459488</v>
          </cell>
          <cell r="AJ194">
            <v>7555.20586302706</v>
          </cell>
          <cell r="AK194">
            <v>7902.26444404826</v>
          </cell>
          <cell r="AL194">
            <v>7406.63925606174</v>
          </cell>
          <cell r="AM194">
            <v>6215.75211302402</v>
          </cell>
          <cell r="AN194">
            <v>7634.42597985958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A195">
            <v>8491.91797985649</v>
          </cell>
          <cell r="B195">
            <v>6795.00982629251</v>
          </cell>
          <cell r="C195">
            <v>8186.95329073355</v>
          </cell>
          <cell r="D195">
            <v>8086.1774549398</v>
          </cell>
          <cell r="E195">
            <v>7828.64304770482</v>
          </cell>
          <cell r="F195">
            <v>7420.15163263846</v>
          </cell>
          <cell r="G195">
            <v>7533.83767201267</v>
          </cell>
          <cell r="H195">
            <v>8830.34743714813</v>
          </cell>
          <cell r="I195">
            <v>9167.83158576906</v>
          </cell>
          <cell r="J195">
            <v>9616.31460426034</v>
          </cell>
          <cell r="K195">
            <v>10041.2785569544</v>
          </cell>
          <cell r="L195">
            <v>8470.13569212263</v>
          </cell>
          <cell r="M195">
            <v>10601.3182236772</v>
          </cell>
          <cell r="N195">
            <v>11948.440624858</v>
          </cell>
          <cell r="O195">
            <v>9648.94604968221</v>
          </cell>
        </row>
        <row r="195">
          <cell r="Z195">
            <v>6483.61334529235</v>
          </cell>
          <cell r="AA195">
            <v>5188.01718241363</v>
          </cell>
          <cell r="AB195">
            <v>6250.77158528823</v>
          </cell>
          <cell r="AC195">
            <v>6173.82883155636</v>
          </cell>
          <cell r="AD195">
            <v>5977.20028149482</v>
          </cell>
          <cell r="AE195">
            <v>5665.31545212599</v>
          </cell>
          <cell r="AF195">
            <v>5752.11519793236</v>
          </cell>
          <cell r="AG195">
            <v>6742.00558965234</v>
          </cell>
          <cell r="AH195">
            <v>6999.67608706102</v>
          </cell>
          <cell r="AI195">
            <v>7342.09466561118</v>
          </cell>
          <cell r="AJ195">
            <v>7666.55634334891</v>
          </cell>
          <cell r="AK195">
            <v>6466.9824814784</v>
          </cell>
          <cell r="AL195">
            <v>8094.14886905044</v>
          </cell>
          <cell r="AM195">
            <v>9122.68221084162</v>
          </cell>
          <cell r="AN195">
            <v>7367.00890471657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A196">
            <v>9569.27249828736</v>
          </cell>
          <cell r="B196">
            <v>8287.80123107441</v>
          </cell>
          <cell r="C196">
            <v>8169.57658698896</v>
          </cell>
          <cell r="D196">
            <v>7846.32272300276</v>
          </cell>
          <cell r="E196">
            <v>7077.24401121401</v>
          </cell>
          <cell r="F196">
            <v>7654.10191215411</v>
          </cell>
          <cell r="G196">
            <v>6297.96975682729</v>
          </cell>
          <cell r="H196">
            <v>7494.26815871039</v>
          </cell>
          <cell r="I196">
            <v>8515.81862179058</v>
          </cell>
          <cell r="J196">
            <v>8774.67187589437</v>
          </cell>
          <cell r="K196">
            <v>8262.36666256639</v>
          </cell>
          <cell r="L196">
            <v>8172.43411627361</v>
          </cell>
          <cell r="M196">
            <v>8587.84850858911</v>
          </cell>
          <cell r="N196">
            <v>10174.0825580318</v>
          </cell>
          <cell r="O196">
            <v>9989.78124894842</v>
          </cell>
        </row>
        <row r="196">
          <cell r="Z196">
            <v>7306.17782953239</v>
          </cell>
          <cell r="AA196">
            <v>6327.76939113024</v>
          </cell>
          <cell r="AB196">
            <v>6237.50440247242</v>
          </cell>
          <cell r="AC196">
            <v>5990.6987843035</v>
          </cell>
          <cell r="AD196">
            <v>5403.50411153794</v>
          </cell>
          <cell r="AE196">
            <v>5843.93742633731</v>
          </cell>
          <cell r="AF196">
            <v>4808.52510121667</v>
          </cell>
          <cell r="AG196">
            <v>5721.90371624802</v>
          </cell>
          <cell r="AH196">
            <v>6501.86158101159</v>
          </cell>
          <cell r="AI196">
            <v>6699.49707593286</v>
          </cell>
          <cell r="AJ196">
            <v>6308.34999633609</v>
          </cell>
          <cell r="AK196">
            <v>6239.68613751137</v>
          </cell>
          <cell r="AL196">
            <v>6556.85668770182</v>
          </cell>
          <cell r="AM196">
            <v>7767.95272938754</v>
          </cell>
          <cell r="AN196">
            <v>7627.23794269711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A197">
            <v>8873.93448683432</v>
          </cell>
          <cell r="B197">
            <v>10393.887123351</v>
          </cell>
          <cell r="C197">
            <v>9270.1863661241</v>
          </cell>
          <cell r="D197">
            <v>8220.52687565214</v>
          </cell>
          <cell r="E197">
            <v>9054.65365439725</v>
          </cell>
          <cell r="F197">
            <v>9814.22965969641</v>
          </cell>
          <cell r="G197">
            <v>6765.92392802894</v>
          </cell>
          <cell r="H197">
            <v>8492.33749305127</v>
          </cell>
          <cell r="I197">
            <v>7699.96572154023</v>
          </cell>
          <cell r="J197">
            <v>7330.29335980002</v>
          </cell>
          <cell r="K197">
            <v>8059.20583600274</v>
          </cell>
          <cell r="L197">
            <v>8911.4430245155</v>
          </cell>
          <cell r="M197">
            <v>8038.46862760224</v>
          </cell>
          <cell r="N197">
            <v>10012.1819805053</v>
          </cell>
          <cell r="O197">
            <v>10243.2561848467</v>
          </cell>
        </row>
        <row r="197">
          <cell r="Z197">
            <v>6775.28447643595</v>
          </cell>
          <cell r="AA197">
            <v>7935.77439422699</v>
          </cell>
          <cell r="AB197">
            <v>7077.82437128122</v>
          </cell>
          <cell r="AC197">
            <v>6276.40515166791</v>
          </cell>
          <cell r="AD197">
            <v>6913.26428374692</v>
          </cell>
          <cell r="AE197">
            <v>7493.20360209685</v>
          </cell>
          <cell r="AF197">
            <v>5165.80998274581</v>
          </cell>
          <cell r="AG197">
            <v>6483.93364529462</v>
          </cell>
          <cell r="AH197">
            <v>5878.95462825885</v>
          </cell>
          <cell r="AI197">
            <v>5596.70830138075</v>
          </cell>
          <cell r="AJ197">
            <v>6153.23589261144</v>
          </cell>
          <cell r="AK197">
            <v>6803.92239498968</v>
          </cell>
          <cell r="AL197">
            <v>6137.40295104882</v>
          </cell>
          <cell r="AM197">
            <v>7644.34099084375</v>
          </cell>
          <cell r="AN197">
            <v>7820.76707015517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A198">
            <v>11284.8864062645</v>
          </cell>
          <cell r="B198">
            <v>8790.65546112298</v>
          </cell>
          <cell r="C198">
            <v>10202.0953463061</v>
          </cell>
          <cell r="D198">
            <v>8457.30245305407</v>
          </cell>
          <cell r="E198">
            <v>7173.63723942929</v>
          </cell>
          <cell r="F198">
            <v>8446.34597167246</v>
          </cell>
          <cell r="G198">
            <v>8335.08100842318</v>
          </cell>
          <cell r="H198">
            <v>7767.06213031785</v>
          </cell>
          <cell r="I198">
            <v>8215.99585417399</v>
          </cell>
          <cell r="J198">
            <v>8710.98513167793</v>
          </cell>
          <cell r="K198">
            <v>9100.88458829798</v>
          </cell>
          <cell r="L198">
            <v>8982.21457475672</v>
          </cell>
          <cell r="M198">
            <v>9675.71113879746</v>
          </cell>
          <cell r="N198">
            <v>9180.62265933875</v>
          </cell>
          <cell r="O198">
            <v>8938.43670735232</v>
          </cell>
        </row>
        <row r="198">
          <cell r="Z198">
            <v>8616.0559107286</v>
          </cell>
          <cell r="AA198">
            <v>6711.70060718924</v>
          </cell>
          <cell r="AB198">
            <v>7789.3406052861</v>
          </cell>
          <cell r="AC198">
            <v>6457.18425211659</v>
          </cell>
          <cell r="AD198">
            <v>5477.10072685322</v>
          </cell>
          <cell r="AE198">
            <v>6448.81893475581</v>
          </cell>
          <cell r="AF198">
            <v>6363.86769025513</v>
          </cell>
          <cell r="AG198">
            <v>5930.1830047462</v>
          </cell>
          <cell r="AH198">
            <v>6272.94569864526</v>
          </cell>
          <cell r="AI198">
            <v>6650.87199197662</v>
          </cell>
          <cell r="AJ198">
            <v>6948.56178670386</v>
          </cell>
          <cell r="AK198">
            <v>6857.95675668506</v>
          </cell>
          <cell r="AL198">
            <v>7387.44415731641</v>
          </cell>
          <cell r="AM198">
            <v>7009.44212289577</v>
          </cell>
          <cell r="AN198">
            <v>6824.53217981033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A199">
            <v>10515.7082655729</v>
          </cell>
          <cell r="B199">
            <v>8342.63244293135</v>
          </cell>
          <cell r="C199">
            <v>10364.1405863439</v>
          </cell>
          <cell r="D199">
            <v>8889.99541128187</v>
          </cell>
          <cell r="E199">
            <v>7965.22689412504</v>
          </cell>
          <cell r="F199">
            <v>7799.25149995324</v>
          </cell>
          <cell r="G199">
            <v>7808.27614627089</v>
          </cell>
          <cell r="H199">
            <v>8057.8229812111</v>
          </cell>
          <cell r="I199">
            <v>9237.18238380726</v>
          </cell>
          <cell r="J199">
            <v>10472.2890562271</v>
          </cell>
          <cell r="K199">
            <v>8005.75584363128</v>
          </cell>
          <cell r="L199">
            <v>9323.25611970769</v>
          </cell>
          <cell r="M199">
            <v>9242.77699353913</v>
          </cell>
          <cell r="N199">
            <v>8482.54125665445</v>
          </cell>
          <cell r="O199">
            <v>8124.99964432322</v>
          </cell>
        </row>
        <row r="199">
          <cell r="Z199">
            <v>8028.78532359796</v>
          </cell>
          <cell r="AA199">
            <v>6369.63324070786</v>
          </cell>
          <cell r="AB199">
            <v>7913.06279423591</v>
          </cell>
          <cell r="AC199">
            <v>6787.54705649535</v>
          </cell>
          <cell r="AD199">
            <v>6081.48259457204</v>
          </cell>
          <cell r="AE199">
            <v>5954.7597172203</v>
          </cell>
          <cell r="AF199">
            <v>5961.65007078241</v>
          </cell>
          <cell r="AG199">
            <v>6152.1800774466</v>
          </cell>
          <cell r="AH199">
            <v>7052.62569876638</v>
          </cell>
          <cell r="AI199">
            <v>7995.63458358564</v>
          </cell>
          <cell r="AJ199">
            <v>6112.42660963585</v>
          </cell>
          <cell r="AK199">
            <v>7118.3433404213</v>
          </cell>
          <cell r="AL199">
            <v>7056.8972056751</v>
          </cell>
          <cell r="AM199">
            <v>6476.4541796207</v>
          </cell>
          <cell r="AN199">
            <v>6203.46972843935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A200">
            <v>9483.93447134164</v>
          </cell>
          <cell r="B200">
            <v>6885.80503067435</v>
          </cell>
          <cell r="C200">
            <v>6926.92566509334</v>
          </cell>
          <cell r="D200">
            <v>8708.58436850165</v>
          </cell>
          <cell r="E200">
            <v>8216.64165128173</v>
          </cell>
          <cell r="F200">
            <v>8375.04810297629</v>
          </cell>
          <cell r="G200">
            <v>8978.50217532328</v>
          </cell>
          <cell r="H200">
            <v>7250.8917357104</v>
          </cell>
          <cell r="I200">
            <v>8844.55931761832</v>
          </cell>
          <cell r="J200">
            <v>8377.41530055734</v>
          </cell>
          <cell r="K200">
            <v>8304.68779292084</v>
          </cell>
          <cell r="L200">
            <v>8991.82071001309</v>
          </cell>
          <cell r="M200">
            <v>10564.9504219849</v>
          </cell>
          <cell r="N200">
            <v>11467.1057158068</v>
          </cell>
          <cell r="O200">
            <v>10164.7606617291</v>
          </cell>
        </row>
        <row r="200">
          <cell r="Z200">
            <v>7241.02190460722</v>
          </cell>
          <cell r="AA200">
            <v>5257.33968413999</v>
          </cell>
          <cell r="AB200">
            <v>5288.73545300142</v>
          </cell>
          <cell r="AC200">
            <v>6649.03899968849</v>
          </cell>
          <cell r="AD200">
            <v>6273.4387673202</v>
          </cell>
          <cell r="AE200">
            <v>6394.38272681481</v>
          </cell>
          <cell r="AF200">
            <v>6855.12232486802</v>
          </cell>
          <cell r="AG200">
            <v>5536.08484378184</v>
          </cell>
          <cell r="AH200">
            <v>6752.85641723886</v>
          </cell>
          <cell r="AI200">
            <v>6396.19009163674</v>
          </cell>
          <cell r="AJ200">
            <v>6340.66234864623</v>
          </cell>
          <cell r="AK200">
            <v>6865.29107937784</v>
          </cell>
          <cell r="AL200">
            <v>8066.38190698714</v>
          </cell>
          <cell r="AM200">
            <v>8755.18108244138</v>
          </cell>
          <cell r="AN200">
            <v>7760.83542427279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A201">
            <v>9429.76759015579</v>
          </cell>
          <cell r="B201">
            <v>8153.03554550497</v>
          </cell>
          <cell r="C201">
            <v>7730.63760355625</v>
          </cell>
          <cell r="D201">
            <v>6178.01227473432</v>
          </cell>
          <cell r="E201">
            <v>8782.50357016705</v>
          </cell>
          <cell r="F201">
            <v>9210.6856202325</v>
          </cell>
          <cell r="G201">
            <v>7667.54433301963</v>
          </cell>
          <cell r="H201">
            <v>8127.12872273027</v>
          </cell>
          <cell r="I201">
            <v>7676.3053405593</v>
          </cell>
          <cell r="J201">
            <v>6576.34086940682</v>
          </cell>
          <cell r="K201">
            <v>8339.70327783985</v>
          </cell>
          <cell r="L201">
            <v>9345.72523818303</v>
          </cell>
          <cell r="M201">
            <v>7976.85367431453</v>
          </cell>
          <cell r="N201">
            <v>10041.3301789652</v>
          </cell>
          <cell r="O201">
            <v>10346.6129964953</v>
          </cell>
        </row>
        <row r="201">
          <cell r="Z201">
            <v>7199.6652741543</v>
          </cell>
          <cell r="AA201">
            <v>6224.87525113523</v>
          </cell>
          <cell r="AB201">
            <v>5902.37273286561</v>
          </cell>
          <cell r="AC201">
            <v>4716.93708380875</v>
          </cell>
          <cell r="AD201">
            <v>6705.47660583682</v>
          </cell>
          <cell r="AE201">
            <v>7032.39531378999</v>
          </cell>
          <cell r="AF201">
            <v>5854.20076843782</v>
          </cell>
          <cell r="AG201">
            <v>6205.09528831945</v>
          </cell>
          <cell r="AH201">
            <v>5860.88983273838</v>
          </cell>
          <cell r="AI201">
            <v>5021.06255915558</v>
          </cell>
          <cell r="AJ201">
            <v>6367.39681144384</v>
          </cell>
          <cell r="AK201">
            <v>7135.49860225369</v>
          </cell>
          <cell r="AL201">
            <v>6090.35968775384</v>
          </cell>
          <cell r="AM201">
            <v>7666.59575696065</v>
          </cell>
          <cell r="AN201">
            <v>7899.68040927616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A202">
            <v>9940.49477052376</v>
          </cell>
          <cell r="B202">
            <v>8709.35168486528</v>
          </cell>
          <cell r="C202">
            <v>8170.5720008067</v>
          </cell>
          <cell r="D202">
            <v>8211.67903939335</v>
          </cell>
          <cell r="E202">
            <v>7726.13950912265</v>
          </cell>
          <cell r="F202">
            <v>7751.69085495578</v>
          </cell>
          <cell r="G202">
            <v>7953.42384431522</v>
          </cell>
          <cell r="H202">
            <v>8980.11452496356</v>
          </cell>
          <cell r="I202">
            <v>8209.56726524514</v>
          </cell>
          <cell r="J202">
            <v>8859.12683742876</v>
          </cell>
          <cell r="K202">
            <v>9412.62045663498</v>
          </cell>
          <cell r="L202">
            <v>9112.58150912579</v>
          </cell>
          <cell r="M202">
            <v>10120.9976354108</v>
          </cell>
          <cell r="N202">
            <v>9836.49575434076</v>
          </cell>
          <cell r="O202">
            <v>10631.1537465298</v>
          </cell>
        </row>
        <row r="202">
          <cell r="Z202">
            <v>7589.60751927397</v>
          </cell>
          <cell r="AA202">
            <v>6649.62484880138</v>
          </cell>
          <cell r="AB202">
            <v>6238.26440490391</v>
          </cell>
          <cell r="AC202">
            <v>6269.64979329298</v>
          </cell>
          <cell r="AD202">
            <v>5898.93841977318</v>
          </cell>
          <cell r="AE202">
            <v>5918.44697452216</v>
          </cell>
          <cell r="AF202">
            <v>6072.47091883005</v>
          </cell>
          <cell r="AG202">
            <v>6856.35336026778</v>
          </cell>
          <cell r="AH202">
            <v>6268.03744528373</v>
          </cell>
          <cell r="AI202">
            <v>6763.97877688421</v>
          </cell>
          <cell r="AJ202">
            <v>7186.57336912263</v>
          </cell>
          <cell r="AK202">
            <v>6957.49243254357</v>
          </cell>
          <cell r="AL202">
            <v>7727.42217862668</v>
          </cell>
          <cell r="AM202">
            <v>7510.20385442219</v>
          </cell>
          <cell r="AN202">
            <v>8116.92841009049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A203">
            <v>9559.20497676391</v>
          </cell>
          <cell r="B203">
            <v>8917.24368993901</v>
          </cell>
          <cell r="C203">
            <v>8136.45952272772</v>
          </cell>
          <cell r="D203">
            <v>7677.65277504474</v>
          </cell>
          <cell r="E203">
            <v>7796.8879169524</v>
          </cell>
          <cell r="F203">
            <v>7917.57435965864</v>
          </cell>
          <cell r="G203">
            <v>10018.1258065055</v>
          </cell>
          <cell r="H203">
            <v>9350.76635749815</v>
          </cell>
          <cell r="I203">
            <v>8023.40480245461</v>
          </cell>
          <cell r="J203">
            <v>8272.83904602225</v>
          </cell>
          <cell r="K203">
            <v>8537.0820279176</v>
          </cell>
          <cell r="L203">
            <v>9388.68890931097</v>
          </cell>
          <cell r="M203">
            <v>10216.5464815842</v>
          </cell>
          <cell r="N203">
            <v>9143.9636045396</v>
          </cell>
          <cell r="O203">
            <v>11435.8295955295</v>
          </cell>
        </row>
        <row r="203">
          <cell r="Z203">
            <v>7298.49123657915</v>
          </cell>
          <cell r="AA203">
            <v>6808.3512262432</v>
          </cell>
          <cell r="AB203">
            <v>6212.2193914407</v>
          </cell>
          <cell r="AC203">
            <v>5861.91860435776</v>
          </cell>
          <cell r="AD203">
            <v>5952.95511214483</v>
          </cell>
          <cell r="AE203">
            <v>6045.09969389681</v>
          </cell>
          <cell r="AF203">
            <v>7648.87912577018</v>
          </cell>
          <cell r="AG203">
            <v>7139.34751701526</v>
          </cell>
          <cell r="AH203">
            <v>6125.9016602933</v>
          </cell>
          <cell r="AI203">
            <v>6316.34570299417</v>
          </cell>
          <cell r="AJ203">
            <v>6518.0962766432</v>
          </cell>
          <cell r="AK203">
            <v>7168.30153701456</v>
          </cell>
          <cell r="AL203">
            <v>7800.37410487549</v>
          </cell>
          <cell r="AM203">
            <v>6981.4527879204</v>
          </cell>
          <cell r="AN203">
            <v>8731.30163950515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A204">
            <v>9333.63922542432</v>
          </cell>
          <cell r="B204">
            <v>7674.61831520656</v>
          </cell>
          <cell r="C204">
            <v>8448.34495593324</v>
          </cell>
          <cell r="D204">
            <v>7997.79355389865</v>
          </cell>
          <cell r="E204">
            <v>6959.32813046237</v>
          </cell>
          <cell r="F204">
            <v>8543.16972700158</v>
          </cell>
          <cell r="G204">
            <v>7944.50126387197</v>
          </cell>
          <cell r="H204">
            <v>7519.85418915173</v>
          </cell>
          <cell r="I204">
            <v>9216.98039213159</v>
          </cell>
          <cell r="J204">
            <v>9124.67969608057</v>
          </cell>
          <cell r="K204">
            <v>7753.1281390349</v>
          </cell>
          <cell r="L204">
            <v>9130.79785495512</v>
          </cell>
          <cell r="M204">
            <v>9036.55958225284</v>
          </cell>
          <cell r="N204">
            <v>9248.9930991852</v>
          </cell>
          <cell r="O204">
            <v>9769.94835795919</v>
          </cell>
        </row>
        <row r="204">
          <cell r="Z204">
            <v>7126.27088316837</v>
          </cell>
          <cell r="AA204">
            <v>5859.60178213347</v>
          </cell>
          <cell r="AB204">
            <v>6450.34516723486</v>
          </cell>
          <cell r="AC204">
            <v>6106.34736957584</v>
          </cell>
          <cell r="AD204">
            <v>5313.47486492054</v>
          </cell>
          <cell r="AE204">
            <v>6522.74425924461</v>
          </cell>
          <cell r="AF204">
            <v>6065.6584929713</v>
          </cell>
          <cell r="AG204">
            <v>5741.43875283411</v>
          </cell>
          <cell r="AH204">
            <v>7037.20139731404</v>
          </cell>
          <cell r="AI204">
            <v>6966.7294466763</v>
          </cell>
          <cell r="AJ204">
            <v>5919.5443466657</v>
          </cell>
          <cell r="AK204">
            <v>6971.40068544965</v>
          </cell>
          <cell r="AL204">
            <v>6899.44938728837</v>
          </cell>
          <cell r="AM204">
            <v>7061.64322720029</v>
          </cell>
          <cell r="AN204">
            <v>7459.39465109527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A205">
            <v>9098.48969051276</v>
          </cell>
          <cell r="B205">
            <v>8701.27057048298</v>
          </cell>
          <cell r="C205">
            <v>7735.22502426552</v>
          </cell>
          <cell r="D205">
            <v>8221.29636432261</v>
          </cell>
          <cell r="E205">
            <v>7665.27401276991</v>
          </cell>
          <cell r="F205">
            <v>7784.28993099433</v>
          </cell>
          <cell r="G205">
            <v>7645.69807592694</v>
          </cell>
          <cell r="H205">
            <v>10078.3359171837</v>
          </cell>
          <cell r="I205">
            <v>8396.16376178155</v>
          </cell>
          <cell r="J205">
            <v>8935.82174807042</v>
          </cell>
          <cell r="K205">
            <v>7236.15432534505</v>
          </cell>
          <cell r="L205">
            <v>9429.0425300424</v>
          </cell>
          <cell r="M205">
            <v>9207.76070429182</v>
          </cell>
          <cell r="N205">
            <v>9562.95461957682</v>
          </cell>
          <cell r="O205">
            <v>9622.33966085286</v>
          </cell>
        </row>
        <row r="205">
          <cell r="Z205">
            <v>6946.73327266526</v>
          </cell>
          <cell r="AA205">
            <v>6643.45488564603</v>
          </cell>
          <cell r="AB205">
            <v>5905.87524692682</v>
          </cell>
          <cell r="AC205">
            <v>6276.99265934577</v>
          </cell>
          <cell r="AD205">
            <v>5852.46736984587</v>
          </cell>
          <cell r="AE205">
            <v>5943.33649947389</v>
          </cell>
          <cell r="AF205">
            <v>5837.52106376252</v>
          </cell>
          <cell r="AG205">
            <v>7694.84978611344</v>
          </cell>
          <cell r="AH205">
            <v>6410.50461677526</v>
          </cell>
          <cell r="AI205">
            <v>6822.53564793876</v>
          </cell>
          <cell r="AJ205">
            <v>5524.83277201825</v>
          </cell>
          <cell r="AK205">
            <v>7199.11168785749</v>
          </cell>
          <cell r="AL205">
            <v>7030.16212876962</v>
          </cell>
          <cell r="AM205">
            <v>7301.35410386538</v>
          </cell>
          <cell r="AN205">
            <v>7346.6948204198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A206">
            <v>9011.8746646013</v>
          </cell>
          <cell r="B206">
            <v>7758.53282380614</v>
          </cell>
          <cell r="C206">
            <v>8646.93084916989</v>
          </cell>
          <cell r="D206">
            <v>8118.88992456313</v>
          </cell>
          <cell r="E206">
            <v>8026.6413602637</v>
          </cell>
          <cell r="F206">
            <v>8761.33209699547</v>
          </cell>
          <cell r="G206">
            <v>9044.94828734673</v>
          </cell>
          <cell r="H206">
            <v>8321.04546443225</v>
          </cell>
          <cell r="I206">
            <v>7949.86501627188</v>
          </cell>
          <cell r="J206">
            <v>9281.19950598879</v>
          </cell>
          <cell r="K206">
            <v>8458.44088359179</v>
          </cell>
          <cell r="L206">
            <v>9940.41799657946</v>
          </cell>
          <cell r="M206">
            <v>9773.82952054193</v>
          </cell>
          <cell r="N206">
            <v>8979.86828573845</v>
          </cell>
          <cell r="O206">
            <v>10768.7923776197</v>
          </cell>
        </row>
        <row r="206">
          <cell r="Z206">
            <v>6880.60235392175</v>
          </cell>
          <cell r="AA206">
            <v>5923.67084510729</v>
          </cell>
          <cell r="AB206">
            <v>6601.96629106461</v>
          </cell>
          <cell r="AC206">
            <v>6198.80493296364</v>
          </cell>
          <cell r="AD206">
            <v>6128.37278512678</v>
          </cell>
          <cell r="AE206">
            <v>6689.31210138443</v>
          </cell>
          <cell r="AF206">
            <v>6905.85419718238</v>
          </cell>
          <cell r="AG206">
            <v>6353.15149627588</v>
          </cell>
          <cell r="AH206">
            <v>6069.75373938364</v>
          </cell>
          <cell r="AI206">
            <v>7086.23294762047</v>
          </cell>
          <cell r="AJ206">
            <v>6458.05344838586</v>
          </cell>
          <cell r="AK206">
            <v>7589.54890206041</v>
          </cell>
          <cell r="AL206">
            <v>7462.35793425184</v>
          </cell>
          <cell r="AM206">
            <v>6856.16535563445</v>
          </cell>
          <cell r="AN206">
            <v>8222.01605548217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A207">
            <v>10151.6902882616</v>
          </cell>
          <cell r="B207">
            <v>8213.22188396328</v>
          </cell>
          <cell r="C207">
            <v>8023.6483678167</v>
          </cell>
          <cell r="D207">
            <v>7982.6503867856</v>
          </cell>
          <cell r="E207">
            <v>7891.73424885479</v>
          </cell>
          <cell r="F207">
            <v>8584.22152491447</v>
          </cell>
          <cell r="G207">
            <v>8409.73835363818</v>
          </cell>
          <cell r="H207">
            <v>7054.68401814169</v>
          </cell>
          <cell r="I207">
            <v>7312.6178524608</v>
          </cell>
          <cell r="J207">
            <v>8903.56784217236</v>
          </cell>
          <cell r="K207">
            <v>8236.53240801916</v>
          </cell>
          <cell r="L207">
            <v>10040.6250035453</v>
          </cell>
          <cell r="M207">
            <v>10135.4727723591</v>
          </cell>
          <cell r="N207">
            <v>8693.55100571748</v>
          </cell>
          <cell r="O207">
            <v>7928.31239178108</v>
          </cell>
        </row>
        <row r="207">
          <cell r="Z207">
            <v>7750.85614184885</v>
          </cell>
          <cell r="AA207">
            <v>6270.8277612935</v>
          </cell>
          <cell r="AB207">
            <v>6126.08762342152</v>
          </cell>
          <cell r="AC207">
            <v>6094.78550091235</v>
          </cell>
          <cell r="AD207">
            <v>6025.37066593763</v>
          </cell>
          <cell r="AE207">
            <v>6554.0874711583</v>
          </cell>
          <cell r="AF207">
            <v>6420.86887195616</v>
          </cell>
          <cell r="AG207">
            <v>5386.27946658725</v>
          </cell>
          <cell r="AH207">
            <v>5583.21298082523</v>
          </cell>
          <cell r="AI207">
            <v>6797.90966176996</v>
          </cell>
          <cell r="AJ207">
            <v>6288.62543965226</v>
          </cell>
          <cell r="AK207">
            <v>7666.05735270687</v>
          </cell>
          <cell r="AL207">
            <v>7738.47400358722</v>
          </cell>
          <cell r="AM207">
            <v>6637.56096706932</v>
          </cell>
          <cell r="AN207">
            <v>6053.29822437442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A208">
            <v>10527.7486971552</v>
          </cell>
          <cell r="B208">
            <v>7540.36280345856</v>
          </cell>
          <cell r="C208">
            <v>8192.23264401157</v>
          </cell>
          <cell r="D208">
            <v>8578.41962409938</v>
          </cell>
          <cell r="E208">
            <v>8194.39549112528</v>
          </cell>
          <cell r="F208">
            <v>9964.78244342439</v>
          </cell>
          <cell r="G208">
            <v>7336.46445992735</v>
          </cell>
          <cell r="H208">
            <v>9048.89533174106</v>
          </cell>
          <cell r="I208">
            <v>9522.8676246907</v>
          </cell>
          <cell r="J208">
            <v>8950.84549762039</v>
          </cell>
          <cell r="K208">
            <v>9585.96804198956</v>
          </cell>
          <cell r="L208">
            <v>9437.9116158963</v>
          </cell>
          <cell r="M208">
            <v>8833.72564841836</v>
          </cell>
          <cell r="N208">
            <v>9334.78025621687</v>
          </cell>
          <cell r="O208">
            <v>10028.3594374843</v>
          </cell>
        </row>
        <row r="208">
          <cell r="Z208">
            <v>8037.9782412728</v>
          </cell>
          <cell r="AA208">
            <v>5757.09716189182</v>
          </cell>
          <cell r="AB208">
            <v>6254.80239263341</v>
          </cell>
          <cell r="AC208">
            <v>6549.65769667837</v>
          </cell>
          <cell r="AD208">
            <v>6256.45373505612</v>
          </cell>
          <cell r="AE208">
            <v>7608.15125468429</v>
          </cell>
          <cell r="AF208">
            <v>5601.41996101237</v>
          </cell>
          <cell r="AG208">
            <v>6908.86778136562</v>
          </cell>
          <cell r="AH208">
            <v>7270.74752292185</v>
          </cell>
          <cell r="AI208">
            <v>6834.00634081516</v>
          </cell>
          <cell r="AJ208">
            <v>7318.9249439312</v>
          </cell>
          <cell r="AK208">
            <v>7205.88327038329</v>
          </cell>
          <cell r="AL208">
            <v>6744.58486747001</v>
          </cell>
          <cell r="AM208">
            <v>7127.1420647426</v>
          </cell>
          <cell r="AN208">
            <v>7656.69254395703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A209">
            <v>8795.27727156591</v>
          </cell>
          <cell r="B209">
            <v>9144.84696858109</v>
          </cell>
          <cell r="C209">
            <v>8761.80613818339</v>
          </cell>
          <cell r="D209">
            <v>7568.68070770626</v>
          </cell>
          <cell r="E209">
            <v>7414.9000793224</v>
          </cell>
          <cell r="F209">
            <v>9257.87035274085</v>
          </cell>
          <cell r="G209">
            <v>9225.54605942558</v>
          </cell>
          <cell r="H209">
            <v>9018.25884204731</v>
          </cell>
          <cell r="I209">
            <v>8851.53984443549</v>
          </cell>
          <cell r="J209">
            <v>9049.19018259549</v>
          </cell>
          <cell r="K209">
            <v>9725.68702811918</v>
          </cell>
          <cell r="L209">
            <v>8057.27012995434</v>
          </cell>
          <cell r="M209">
            <v>9342.38785570139</v>
          </cell>
          <cell r="N209">
            <v>9013.83664692336</v>
          </cell>
          <cell r="O209">
            <v>8849.97964218772</v>
          </cell>
        </row>
        <row r="209">
          <cell r="Z209">
            <v>6715.22937794966</v>
          </cell>
          <cell r="AA209">
            <v>6982.12723989953</v>
          </cell>
          <cell r="AB209">
            <v>6689.67403372757</v>
          </cell>
          <cell r="AC209">
            <v>5778.71799505656</v>
          </cell>
          <cell r="AD209">
            <v>5661.30587016297</v>
          </cell>
          <cell r="AE209">
            <v>7068.42104579905</v>
          </cell>
          <cell r="AF209">
            <v>7043.74131855567</v>
          </cell>
          <cell r="AG209">
            <v>6885.47669893849</v>
          </cell>
          <cell r="AH209">
            <v>6758.18607738588</v>
          </cell>
          <cell r="AI209">
            <v>6909.09290117239</v>
          </cell>
          <cell r="AJ209">
            <v>7425.60094871711</v>
          </cell>
          <cell r="AK209">
            <v>6151.75797330066</v>
          </cell>
          <cell r="AL209">
            <v>7132.95049737944</v>
          </cell>
          <cell r="AM209">
            <v>6882.10033527257</v>
          </cell>
          <cell r="AN209">
            <v>6756.99485672889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A210">
            <v>9587.07156163175</v>
          </cell>
          <cell r="B210">
            <v>7257.07667424966</v>
          </cell>
          <cell r="C210">
            <v>8222.59360096264</v>
          </cell>
          <cell r="D210">
            <v>8503.56691063951</v>
          </cell>
          <cell r="E210">
            <v>7793.17438713188</v>
          </cell>
          <cell r="F210">
            <v>7171.73999870715</v>
          </cell>
          <cell r="G210">
            <v>7469.28507411056</v>
          </cell>
          <cell r="H210">
            <v>8141.75835946536</v>
          </cell>
          <cell r="I210">
            <v>8608.75061706979</v>
          </cell>
          <cell r="J210">
            <v>8350.79097788965</v>
          </cell>
          <cell r="K210">
            <v>8021.52169365072</v>
          </cell>
          <cell r="L210">
            <v>10062.0176883155</v>
          </cell>
          <cell r="M210">
            <v>9099.77380139989</v>
          </cell>
          <cell r="N210">
            <v>9719.38880419312</v>
          </cell>
          <cell r="O210">
            <v>8172.45338188002</v>
          </cell>
        </row>
        <row r="210">
          <cell r="Z210">
            <v>7319.76748559209</v>
          </cell>
          <cell r="AA210">
            <v>5540.80706909631</v>
          </cell>
          <cell r="AB210">
            <v>6277.98310470938</v>
          </cell>
          <cell r="AC210">
            <v>6492.5073505409</v>
          </cell>
          <cell r="AD210">
            <v>5950.11981727274</v>
          </cell>
          <cell r="AE210">
            <v>5475.6521759729</v>
          </cell>
          <cell r="AF210">
            <v>5702.82903122371</v>
          </cell>
          <cell r="AG210">
            <v>6216.26507448524</v>
          </cell>
          <cell r="AH210">
            <v>6572.81553113525</v>
          </cell>
          <cell r="AI210">
            <v>6375.86231478266</v>
          </cell>
          <cell r="AJ210">
            <v>6124.4638991891</v>
          </cell>
          <cell r="AK210">
            <v>7682.39075309962</v>
          </cell>
          <cell r="AL210">
            <v>6947.71369646402</v>
          </cell>
          <cell r="AM210">
            <v>7420.79222955666</v>
          </cell>
          <cell r="AN210">
            <v>6239.70084687892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A211">
            <v>9825.44396411939</v>
          </cell>
          <cell r="B211">
            <v>9740.88140674272</v>
          </cell>
          <cell r="C211">
            <v>8591.12002801927</v>
          </cell>
          <cell r="D211">
            <v>7981.58411704898</v>
          </cell>
          <cell r="E211">
            <v>8271.12229940076</v>
          </cell>
          <cell r="F211">
            <v>8002.53217723875</v>
          </cell>
          <cell r="G211">
            <v>7930.51447280923</v>
          </cell>
          <cell r="H211">
            <v>8509.50257453016</v>
          </cell>
          <cell r="I211">
            <v>9289.93853749247</v>
          </cell>
          <cell r="J211">
            <v>9039.56852477862</v>
          </cell>
          <cell r="K211">
            <v>8072.49117630745</v>
          </cell>
          <cell r="L211">
            <v>8418.38201454232</v>
          </cell>
          <cell r="M211">
            <v>9222.88118069366</v>
          </cell>
          <cell r="N211">
            <v>8455.83655788846</v>
          </cell>
          <cell r="O211">
            <v>7841.21934459156</v>
          </cell>
        </row>
        <row r="211">
          <cell r="Z211">
            <v>7501.76576838101</v>
          </cell>
          <cell r="AA211">
            <v>7437.20191757369</v>
          </cell>
          <cell r="AB211">
            <v>6559.35450587283</v>
          </cell>
          <cell r="AC211">
            <v>6093.97139970336</v>
          </cell>
          <cell r="AD211">
            <v>6315.03496008168</v>
          </cell>
          <cell r="AE211">
            <v>6109.9653274505</v>
          </cell>
          <cell r="AF211">
            <v>6054.97952204774</v>
          </cell>
          <cell r="AG211">
            <v>6497.03925366407</v>
          </cell>
          <cell r="AH211">
            <v>7092.90523312965</v>
          </cell>
          <cell r="AI211">
            <v>6901.74672694258</v>
          </cell>
          <cell r="AJ211">
            <v>6163.37930307544</v>
          </cell>
          <cell r="AK211">
            <v>6427.46834163112</v>
          </cell>
          <cell r="AL211">
            <v>7041.70667298433</v>
          </cell>
          <cell r="AM211">
            <v>6456.06503529407</v>
          </cell>
          <cell r="AN211">
            <v>5986.80233447303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A212">
            <v>8826.33665881397</v>
          </cell>
          <cell r="B212">
            <v>8016.99736214148</v>
          </cell>
          <cell r="C212">
            <v>7775.34655538918</v>
          </cell>
          <cell r="D212">
            <v>8567.53882168411</v>
          </cell>
          <cell r="E212">
            <v>8094.20461173944</v>
          </cell>
          <cell r="F212">
            <v>7761.14541926813</v>
          </cell>
          <cell r="G212">
            <v>8063.9848991007</v>
          </cell>
          <cell r="H212">
            <v>8405.88785023684</v>
          </cell>
          <cell r="I212">
            <v>9034.35189487326</v>
          </cell>
          <cell r="J212">
            <v>9288.25597692242</v>
          </cell>
          <cell r="K212">
            <v>11263.645029617</v>
          </cell>
          <cell r="L212">
            <v>8576.28802456858</v>
          </cell>
          <cell r="M212">
            <v>9008.58898193608</v>
          </cell>
          <cell r="N212">
            <v>7652.7875065877</v>
          </cell>
          <cell r="O212">
            <v>8912.15970889316</v>
          </cell>
        </row>
        <row r="212">
          <cell r="Z212">
            <v>6738.9433443511</v>
          </cell>
          <cell r="AA212">
            <v>6121.00955398447</v>
          </cell>
          <cell r="AB212">
            <v>5936.50819642586</v>
          </cell>
          <cell r="AC212">
            <v>6541.3501605111</v>
          </cell>
          <cell r="AD212">
            <v>6179.95759788151</v>
          </cell>
          <cell r="AE212">
            <v>5925.66557219289</v>
          </cell>
          <cell r="AF212">
            <v>6156.88472640298</v>
          </cell>
          <cell r="AG212">
            <v>6417.92899720723</v>
          </cell>
          <cell r="AH212">
            <v>6897.76380914332</v>
          </cell>
          <cell r="AI212">
            <v>7091.62059140417</v>
          </cell>
          <cell r="AJ212">
            <v>8599.8380346927</v>
          </cell>
          <cell r="AK212">
            <v>6548.03021191021</v>
          </cell>
          <cell r="AL212">
            <v>6878.09372206412</v>
          </cell>
          <cell r="AM212">
            <v>5842.93387242974</v>
          </cell>
          <cell r="AN212">
            <v>6804.46958637876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A213">
            <v>8485.55376617262</v>
          </cell>
          <cell r="B213">
            <v>8267.66293792689</v>
          </cell>
          <cell r="C213">
            <v>7434.55803487885</v>
          </cell>
          <cell r="D213">
            <v>8784.29005081868</v>
          </cell>
          <cell r="E213">
            <v>7849.4471860461</v>
          </cell>
          <cell r="F213">
            <v>7821.29086814031</v>
          </cell>
          <cell r="G213">
            <v>8090.53247047752</v>
          </cell>
          <cell r="H213">
            <v>7017.55330801401</v>
          </cell>
          <cell r="I213">
            <v>7989.2464679665</v>
          </cell>
          <cell r="J213">
            <v>8164.48046567218</v>
          </cell>
          <cell r="K213">
            <v>8373.1112279772</v>
          </cell>
          <cell r="L213">
            <v>8304.92304686117</v>
          </cell>
          <cell r="M213">
            <v>10391.3874425711</v>
          </cell>
          <cell r="N213">
            <v>10895.9817032659</v>
          </cell>
          <cell r="O213">
            <v>10023.2517965546</v>
          </cell>
        </row>
        <row r="213">
          <cell r="Z213">
            <v>6478.75424268786</v>
          </cell>
          <cell r="AA213">
            <v>6312.39372375893</v>
          </cell>
          <cell r="AB213">
            <v>5676.31479786214</v>
          </cell>
          <cell r="AC213">
            <v>6706.84059096026</v>
          </cell>
          <cell r="AD213">
            <v>5993.08432433494</v>
          </cell>
          <cell r="AE213">
            <v>5971.5868629886</v>
          </cell>
          <cell r="AF213">
            <v>6177.15390333947</v>
          </cell>
          <cell r="AG213">
            <v>5357.93002088193</v>
          </cell>
          <cell r="AH213">
            <v>6099.82163527829</v>
          </cell>
          <cell r="AI213">
            <v>6233.61349346257</v>
          </cell>
          <cell r="AJ213">
            <v>6392.90391500551</v>
          </cell>
          <cell r="AK213">
            <v>6340.84196597069</v>
          </cell>
          <cell r="AL213">
            <v>7933.86587795276</v>
          </cell>
          <cell r="AM213">
            <v>8319.12561437036</v>
          </cell>
          <cell r="AN213">
            <v>7652.79283967666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A214">
            <v>10808.230535914</v>
          </cell>
          <cell r="B214">
            <v>7401.27263660185</v>
          </cell>
          <cell r="C214">
            <v>9373.20315516616</v>
          </cell>
          <cell r="D214">
            <v>8355.30285485062</v>
          </cell>
          <cell r="E214">
            <v>8131.61551127258</v>
          </cell>
          <cell r="F214">
            <v>8455.41733088366</v>
          </cell>
          <cell r="G214">
            <v>8903.41165877087</v>
          </cell>
          <cell r="H214">
            <v>8145.54189134024</v>
          </cell>
          <cell r="I214">
            <v>8418.08776080328</v>
          </cell>
          <cell r="J214">
            <v>8486.90470129973</v>
          </cell>
          <cell r="K214">
            <v>8560.69619610965</v>
          </cell>
          <cell r="L214">
            <v>11401.0872371489</v>
          </cell>
          <cell r="M214">
            <v>10346.9361053067</v>
          </cell>
          <cell r="N214">
            <v>10690.927414253</v>
          </cell>
          <cell r="O214">
            <v>9229.08227747596</v>
          </cell>
        </row>
        <row r="214">
          <cell r="Z214">
            <v>8252.12724709249</v>
          </cell>
          <cell r="AA214">
            <v>5650.90126313606</v>
          </cell>
          <cell r="AB214">
            <v>7156.47810178198</v>
          </cell>
          <cell r="AC214">
            <v>6379.30715088987</v>
          </cell>
          <cell r="AD214">
            <v>6208.52096931866</v>
          </cell>
          <cell r="AE214">
            <v>6455.744953799</v>
          </cell>
          <cell r="AF214">
            <v>6797.79041511819</v>
          </cell>
          <cell r="AG214">
            <v>6219.15381620584</v>
          </cell>
          <cell r="AH214">
            <v>6427.24367772435</v>
          </cell>
          <cell r="AI214">
            <v>6479.78568706115</v>
          </cell>
          <cell r="AJ214">
            <v>6536.1257885145</v>
          </cell>
          <cell r="AK214">
            <v>8704.77570991216</v>
          </cell>
          <cell r="AL214">
            <v>7899.92710414606</v>
          </cell>
          <cell r="AM214">
            <v>8162.5658444918</v>
          </cell>
          <cell r="AN214">
            <v>7046.44123518201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A215">
            <v>10010.0421867436</v>
          </cell>
          <cell r="B215">
            <v>8974.32844649137</v>
          </cell>
          <cell r="C215">
            <v>7211.24831941863</v>
          </cell>
          <cell r="D215">
            <v>7978.68391221123</v>
          </cell>
          <cell r="E215">
            <v>8382.33821519322</v>
          </cell>
          <cell r="F215">
            <v>7431.57664937871</v>
          </cell>
          <cell r="G215">
            <v>8138.53842806757</v>
          </cell>
          <cell r="H215">
            <v>8236.25455240624</v>
          </cell>
          <cell r="I215">
            <v>7328.14922232693</v>
          </cell>
          <cell r="J215">
            <v>8627.35762244602</v>
          </cell>
          <cell r="K215">
            <v>10851.2280626627</v>
          </cell>
          <cell r="L215">
            <v>8961.70676378225</v>
          </cell>
          <cell r="M215">
            <v>9018.21006353701</v>
          </cell>
          <cell r="N215">
            <v>8834.08058637116</v>
          </cell>
          <cell r="O215">
            <v>9247.55550339665</v>
          </cell>
        </row>
        <row r="215">
          <cell r="Z215">
            <v>7642.70724974752</v>
          </cell>
          <cell r="AA215">
            <v>6851.93566620995</v>
          </cell>
          <cell r="AB215">
            <v>5505.8169368694</v>
          </cell>
          <cell r="AC215">
            <v>6091.75708170892</v>
          </cell>
          <cell r="AD215">
            <v>6399.94875665288</v>
          </cell>
          <cell r="AE215">
            <v>5674.03849810724</v>
          </cell>
          <cell r="AF215">
            <v>6213.8066439833</v>
          </cell>
          <cell r="AG215">
            <v>6288.41329578037</v>
          </cell>
          <cell r="AH215">
            <v>5595.0712438435</v>
          </cell>
          <cell r="AI215">
            <v>6587.02205416802</v>
          </cell>
          <cell r="AJ215">
            <v>8284.95603075524</v>
          </cell>
          <cell r="AK215">
            <v>6842.2989609748</v>
          </cell>
          <cell r="AL215">
            <v>6885.43945635076</v>
          </cell>
          <cell r="AM215">
            <v>6744.85586401672</v>
          </cell>
          <cell r="AN215">
            <v>7060.54561706536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A216">
            <v>8037.69177011791</v>
          </cell>
          <cell r="B216">
            <v>7056.14804552946</v>
          </cell>
          <cell r="C216">
            <v>7862.96601754279</v>
          </cell>
          <cell r="D216">
            <v>7128.80468091146</v>
          </cell>
          <cell r="E216">
            <v>8685.78171647173</v>
          </cell>
          <cell r="F216">
            <v>7134.50712830862</v>
          </cell>
          <cell r="G216">
            <v>7579.95857704136</v>
          </cell>
          <cell r="H216">
            <v>8644.67772031991</v>
          </cell>
          <cell r="I216">
            <v>7890.65784918549</v>
          </cell>
          <cell r="J216">
            <v>8607.02836324685</v>
          </cell>
          <cell r="K216">
            <v>8300.21383291338</v>
          </cell>
          <cell r="L216">
            <v>9565.51651461418</v>
          </cell>
          <cell r="M216">
            <v>9257.88636427548</v>
          </cell>
          <cell r="N216">
            <v>9855.79030907994</v>
          </cell>
          <cell r="O216">
            <v>9540.05270940859</v>
          </cell>
        </row>
        <row r="216">
          <cell r="Z216">
            <v>6136.8098172521</v>
          </cell>
          <cell r="AA216">
            <v>5387.39725735392</v>
          </cell>
          <cell r="AB216">
            <v>6003.40600625799</v>
          </cell>
          <cell r="AC216">
            <v>5442.87088909462</v>
          </cell>
          <cell r="AD216">
            <v>6631.62908365303</v>
          </cell>
          <cell r="AE216">
            <v>5447.22473049214</v>
          </cell>
          <cell r="AF216">
            <v>5787.32869340538</v>
          </cell>
          <cell r="AG216">
            <v>6600.24601817513</v>
          </cell>
          <cell r="AH216">
            <v>6024.54883048452</v>
          </cell>
          <cell r="AI216">
            <v>6571.50058345242</v>
          </cell>
          <cell r="AJ216">
            <v>6337.2464622847</v>
          </cell>
          <cell r="AK216">
            <v>7303.31012097399</v>
          </cell>
          <cell r="AL216">
            <v>7068.43327066979</v>
          </cell>
          <cell r="AM216">
            <v>7524.93532414377</v>
          </cell>
          <cell r="AN216">
            <v>7283.86840384429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A217">
            <v>9880.24744975156</v>
          </cell>
          <cell r="B217">
            <v>8087.1963920866</v>
          </cell>
          <cell r="C217">
            <v>8046.71850101067</v>
          </cell>
          <cell r="D217">
            <v>8210.45144122886</v>
          </cell>
          <cell r="E217">
            <v>7567.50653992183</v>
          </cell>
          <cell r="F217">
            <v>8500.89291028022</v>
          </cell>
          <cell r="G217">
            <v>8256.07286017141</v>
          </cell>
          <cell r="H217">
            <v>7726.46889708358</v>
          </cell>
          <cell r="I217">
            <v>8170.72116681423</v>
          </cell>
          <cell r="J217">
            <v>8725.19417342342</v>
          </cell>
          <cell r="K217">
            <v>9490.72600766996</v>
          </cell>
          <cell r="L217">
            <v>9390.06917557417</v>
          </cell>
          <cell r="M217">
            <v>8717.55903385699</v>
          </cell>
          <cell r="N217">
            <v>11342.3180631881</v>
          </cell>
          <cell r="O217">
            <v>10317.4573706866</v>
          </cell>
        </row>
        <row r="217">
          <cell r="Z217">
            <v>7543.60844887511</v>
          </cell>
          <cell r="AA217">
            <v>6174.60679414369</v>
          </cell>
          <cell r="AB217">
            <v>6143.70176239565</v>
          </cell>
          <cell r="AC217">
            <v>6268.712517184</v>
          </cell>
          <cell r="AD217">
            <v>5777.82151325647</v>
          </cell>
          <cell r="AE217">
            <v>6490.46574057059</v>
          </cell>
          <cell r="AF217">
            <v>6303.54465303231</v>
          </cell>
          <cell r="AG217">
            <v>5899.1899087989</v>
          </cell>
          <cell r="AH217">
            <v>6238.37829374733</v>
          </cell>
          <cell r="AI217">
            <v>6661.72065218548</v>
          </cell>
          <cell r="AJ217">
            <v>7246.20726976004</v>
          </cell>
          <cell r="AK217">
            <v>7169.35537582758</v>
          </cell>
          <cell r="AL217">
            <v>6655.89119258595</v>
          </cell>
          <cell r="AM217">
            <v>8659.9052105164</v>
          </cell>
          <cell r="AN217">
            <v>7877.41997234869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A218">
            <v>10572.3019373487</v>
          </cell>
          <cell r="B218">
            <v>8074.90522391266</v>
          </cell>
          <cell r="C218">
            <v>7832.00531291954</v>
          </cell>
          <cell r="D218">
            <v>8043.06414998203</v>
          </cell>
          <cell r="E218">
            <v>8514.19965766839</v>
          </cell>
          <cell r="F218">
            <v>7981.54685212766</v>
          </cell>
          <cell r="G218">
            <v>7780.27525010099</v>
          </cell>
          <cell r="H218">
            <v>8525.37038719367</v>
          </cell>
          <cell r="I218">
            <v>7648.50741640763</v>
          </cell>
          <cell r="J218">
            <v>8783.10341639756</v>
          </cell>
          <cell r="K218">
            <v>10814.2734772615</v>
          </cell>
          <cell r="L218">
            <v>9020.10537993395</v>
          </cell>
          <cell r="M218">
            <v>8359.05972177831</v>
          </cell>
          <cell r="N218">
            <v>10288.4613045599</v>
          </cell>
          <cell r="O218">
            <v>9920.33970995077</v>
          </cell>
        </row>
        <row r="218">
          <cell r="Z218">
            <v>8071.9948183735</v>
          </cell>
          <cell r="AA218">
            <v>6165.22243807821</v>
          </cell>
          <cell r="AB218">
            <v>5979.76738443532</v>
          </cell>
          <cell r="AC218">
            <v>6140.91165076788</v>
          </cell>
          <cell r="AD218">
            <v>6500.62549542845</v>
          </cell>
          <cell r="AE218">
            <v>6093.94294778688</v>
          </cell>
          <cell r="AF218">
            <v>5940.27127455311</v>
          </cell>
          <cell r="AG218">
            <v>6509.15439210392</v>
          </cell>
          <cell r="AH218">
            <v>5839.66600645689</v>
          </cell>
          <cell r="AI218">
            <v>6705.9345908332</v>
          </cell>
          <cell r="AJ218">
            <v>8256.74105698305</v>
          </cell>
          <cell r="AK218">
            <v>6886.88653800109</v>
          </cell>
          <cell r="AL218">
            <v>6382.17553381662</v>
          </cell>
          <cell r="AM218">
            <v>7855.28135987668</v>
          </cell>
          <cell r="AN218">
            <v>7574.21904990625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A219">
            <v>9586.82127225804</v>
          </cell>
          <cell r="B219">
            <v>8099.98244147716</v>
          </cell>
          <cell r="C219">
            <v>7026.19141667723</v>
          </cell>
          <cell r="D219">
            <v>7477.69859192554</v>
          </cell>
          <cell r="E219">
            <v>7199.30887143807</v>
          </cell>
          <cell r="F219">
            <v>6876.68815041247</v>
          </cell>
          <cell r="G219">
            <v>8028.13042403309</v>
          </cell>
          <cell r="H219">
            <v>8841.27658253825</v>
          </cell>
          <cell r="I219">
            <v>9335.86261774629</v>
          </cell>
          <cell r="J219">
            <v>7831.51058239239</v>
          </cell>
          <cell r="K219">
            <v>9125.44563926022</v>
          </cell>
          <cell r="L219">
            <v>9023.81981519499</v>
          </cell>
          <cell r="M219">
            <v>8280.84111010641</v>
          </cell>
          <cell r="N219">
            <v>8766.9184671599</v>
          </cell>
          <cell r="O219">
            <v>8915.33002267509</v>
          </cell>
        </row>
        <row r="219">
          <cell r="Z219">
            <v>7319.5763886541</v>
          </cell>
          <cell r="AA219">
            <v>6184.36899399757</v>
          </cell>
          <cell r="AB219">
            <v>5364.52525139873</v>
          </cell>
          <cell r="AC219">
            <v>5709.25278572952</v>
          </cell>
          <cell r="AD219">
            <v>5496.70112057845</v>
          </cell>
          <cell r="AE219">
            <v>5250.37890959253</v>
          </cell>
          <cell r="AF219">
            <v>6129.50969127096</v>
          </cell>
          <cell r="AG219">
            <v>6750.35003587428</v>
          </cell>
          <cell r="AH219">
            <v>7127.96845209976</v>
          </cell>
          <cell r="AI219">
            <v>5979.38965569892</v>
          </cell>
          <cell r="AJ219">
            <v>6967.31424735773</v>
          </cell>
          <cell r="AK219">
            <v>6889.72252418064</v>
          </cell>
          <cell r="AL219">
            <v>6322.45531093068</v>
          </cell>
          <cell r="AM219">
            <v>6693.57731735045</v>
          </cell>
          <cell r="AN219">
            <v>6806.89013363252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A220">
            <v>9206.74312176743</v>
          </cell>
          <cell r="B220">
            <v>8037.10336823161</v>
          </cell>
          <cell r="C220">
            <v>6543.44754550255</v>
          </cell>
          <cell r="D220">
            <v>8595.82944038826</v>
          </cell>
          <cell r="E220">
            <v>7235.31898908262</v>
          </cell>
          <cell r="F220">
            <v>8150.67827607754</v>
          </cell>
          <cell r="G220">
            <v>7926.60578891106</v>
          </cell>
          <cell r="H220">
            <v>8622.22461481494</v>
          </cell>
          <cell r="I220">
            <v>9894.41390542051</v>
          </cell>
          <cell r="J220">
            <v>7984.57482222177</v>
          </cell>
          <cell r="K220">
            <v>8211.40529460215</v>
          </cell>
          <cell r="L220">
            <v>8926.1291016929</v>
          </cell>
          <cell r="M220">
            <v>8804.90498090094</v>
          </cell>
          <cell r="N220">
            <v>9662.51085451054</v>
          </cell>
          <cell r="O220">
            <v>10867.9352644927</v>
          </cell>
        </row>
        <row r="220">
          <cell r="Z220">
            <v>7029.38520044192</v>
          </cell>
          <cell r="AA220">
            <v>6136.36057005831</v>
          </cell>
          <cell r="AB220">
            <v>4995.94837478138</v>
          </cell>
          <cell r="AC220">
            <v>6562.9501610542</v>
          </cell>
          <cell r="AD220">
            <v>5524.19498944053</v>
          </cell>
          <cell r="AE220">
            <v>6223.0754664983</v>
          </cell>
          <cell r="AF220">
            <v>6051.99522625675</v>
          </cell>
          <cell r="AG220">
            <v>6583.10298230966</v>
          </cell>
          <cell r="AH220">
            <v>7554.42459444418</v>
          </cell>
          <cell r="AI220">
            <v>6096.25481506561</v>
          </cell>
          <cell r="AJ220">
            <v>6269.44078804992</v>
          </cell>
          <cell r="AK220">
            <v>6815.13527365893</v>
          </cell>
          <cell r="AL220">
            <v>6722.58017253779</v>
          </cell>
          <cell r="AM220">
            <v>7377.36568746221</v>
          </cell>
          <cell r="AN220">
            <v>8297.71204618126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A221">
            <v>11057.1941375739</v>
          </cell>
          <cell r="B221">
            <v>8880.01003441865</v>
          </cell>
          <cell r="C221">
            <v>6743.42281900543</v>
          </cell>
          <cell r="D221">
            <v>7248.18357421061</v>
          </cell>
          <cell r="E221">
            <v>7492.60303134957</v>
          </cell>
          <cell r="F221">
            <v>9137.74289094254</v>
          </cell>
          <cell r="G221">
            <v>9025.06899025192</v>
          </cell>
          <cell r="H221">
            <v>7554.66105781959</v>
          </cell>
          <cell r="I221">
            <v>8830.49144189702</v>
          </cell>
          <cell r="J221">
            <v>7982.36254283254</v>
          </cell>
          <cell r="K221">
            <v>8594.7106283804</v>
          </cell>
          <cell r="L221">
            <v>8652.16106524919</v>
          </cell>
          <cell r="M221">
            <v>8868.22850955192</v>
          </cell>
          <cell r="N221">
            <v>8974.96040803925</v>
          </cell>
          <cell r="O221">
            <v>8305.88678420514</v>
          </cell>
        </row>
        <row r="221">
          <cell r="Z221">
            <v>8442.21195281425</v>
          </cell>
          <cell r="AA221">
            <v>6779.92318131877</v>
          </cell>
          <cell r="AB221">
            <v>5148.63029600192</v>
          </cell>
          <cell r="AC221">
            <v>5534.0171516441</v>
          </cell>
          <cell r="AD221">
            <v>5720.63238484752</v>
          </cell>
          <cell r="AE221">
            <v>6976.70324820619</v>
          </cell>
          <cell r="AF221">
            <v>6890.6762743333</v>
          </cell>
          <cell r="AG221">
            <v>5768.01393628949</v>
          </cell>
          <cell r="AH221">
            <v>6742.11553785414</v>
          </cell>
          <cell r="AI221">
            <v>6094.56573090281</v>
          </cell>
          <cell r="AJ221">
            <v>6562.09594361095</v>
          </cell>
          <cell r="AK221">
            <v>6605.95958196202</v>
          </cell>
          <cell r="AL221">
            <v>6770.92793995693</v>
          </cell>
          <cell r="AM221">
            <v>6852.4181713796</v>
          </cell>
          <cell r="AN221">
            <v>6341.57778328776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A222">
            <v>10408.9486757142</v>
          </cell>
          <cell r="B222">
            <v>9192.15927032003</v>
          </cell>
          <cell r="C222">
            <v>7916.70604862591</v>
          </cell>
          <cell r="D222">
            <v>8948.46613124754</v>
          </cell>
          <cell r="E222">
            <v>7868.03295178076</v>
          </cell>
          <cell r="F222">
            <v>7381.71223440707</v>
          </cell>
          <cell r="G222">
            <v>7416.47844660543</v>
          </cell>
          <cell r="H222">
            <v>7617.59397014049</v>
          </cell>
          <cell r="I222">
            <v>8424.03430873601</v>
          </cell>
          <cell r="J222">
            <v>7949.67703761545</v>
          </cell>
          <cell r="K222">
            <v>8788.87492472089</v>
          </cell>
          <cell r="L222">
            <v>8400.24223760621</v>
          </cell>
          <cell r="M222">
            <v>8631.6130133606</v>
          </cell>
          <cell r="N222">
            <v>8964.82447830589</v>
          </cell>
          <cell r="O222">
            <v>9380.09893600385</v>
          </cell>
        </row>
        <row r="222">
          <cell r="Z222">
            <v>7947.27394970247</v>
          </cell>
          <cell r="AA222">
            <v>7018.25037152642</v>
          </cell>
          <cell r="AB222">
            <v>6044.43673495008</v>
          </cell>
          <cell r="AC222">
            <v>6832.18968507202</v>
          </cell>
          <cell r="AD222">
            <v>6007.27463081642</v>
          </cell>
          <cell r="AE222">
            <v>5635.96681781874</v>
          </cell>
          <cell r="AF222">
            <v>5662.51095989704</v>
          </cell>
          <cell r="AG222">
            <v>5816.06346657815</v>
          </cell>
          <cell r="AH222">
            <v>6431.78389085718</v>
          </cell>
          <cell r="AI222">
            <v>6069.61021692755</v>
          </cell>
          <cell r="AJ222">
            <v>6710.3411605241</v>
          </cell>
          <cell r="AK222">
            <v>6413.61854938129</v>
          </cell>
          <cell r="AL222">
            <v>6590.27106215287</v>
          </cell>
          <cell r="AM222">
            <v>6844.67934848446</v>
          </cell>
          <cell r="AN222">
            <v>7161.74305803468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A223">
            <v>8845.51629890184</v>
          </cell>
          <cell r="B223">
            <v>8316.95104551129</v>
          </cell>
          <cell r="C223">
            <v>7733.00747456605</v>
          </cell>
          <cell r="D223">
            <v>6915.74838419303</v>
          </cell>
          <cell r="E223">
            <v>7995.24081977293</v>
          </cell>
          <cell r="F223">
            <v>7085.60710651722</v>
          </cell>
          <cell r="G223">
            <v>7280.67556199537</v>
          </cell>
          <cell r="H223">
            <v>8526.92373239328</v>
          </cell>
          <cell r="I223">
            <v>8770.45883969383</v>
          </cell>
          <cell r="J223">
            <v>8777.76639837297</v>
          </cell>
          <cell r="K223">
            <v>9524.64460955783</v>
          </cell>
          <cell r="L223">
            <v>8831.30878143294</v>
          </cell>
          <cell r="M223">
            <v>8251.23795501327</v>
          </cell>
          <cell r="N223">
            <v>11093.6264527213</v>
          </cell>
          <cell r="O223">
            <v>10202.9046604097</v>
          </cell>
        </row>
        <row r="223">
          <cell r="Z223">
            <v>6753.58707627675</v>
          </cell>
          <cell r="AA223">
            <v>6350.02539105205</v>
          </cell>
          <cell r="AB223">
            <v>5904.18213886107</v>
          </cell>
          <cell r="AC223">
            <v>5280.20155432491</v>
          </cell>
          <cell r="AD223">
            <v>6104.39834685991</v>
          </cell>
          <cell r="AE223">
            <v>5409.88936825433</v>
          </cell>
          <cell r="AF223">
            <v>5558.82491428571</v>
          </cell>
          <cell r="AG223">
            <v>6510.3403773772</v>
          </cell>
          <cell r="AH223">
            <v>6696.28040594159</v>
          </cell>
          <cell r="AI223">
            <v>6701.85975622336</v>
          </cell>
          <cell r="AJ223">
            <v>7272.10425797584</v>
          </cell>
          <cell r="AK223">
            <v>6742.73957985917</v>
          </cell>
          <cell r="AL223">
            <v>6299.85318360445</v>
          </cell>
          <cell r="AM223">
            <v>8470.02817115849</v>
          </cell>
          <cell r="AN223">
            <v>7789.95851984147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A224">
            <v>9465.99794428031</v>
          </cell>
          <cell r="B224">
            <v>9406.81425715212</v>
          </cell>
          <cell r="C224">
            <v>9266.97010768663</v>
          </cell>
          <cell r="D224">
            <v>7782.27999573984</v>
          </cell>
          <cell r="E224">
            <v>9234.32974871802</v>
          </cell>
          <cell r="F224">
            <v>8242.42489565683</v>
          </cell>
          <cell r="G224">
            <v>9824.50952364495</v>
          </cell>
          <cell r="H224">
            <v>8845.33639576988</v>
          </cell>
          <cell r="I224">
            <v>8130.7961888353</v>
          </cell>
          <cell r="J224">
            <v>8741.284425248</v>
          </cell>
          <cell r="K224">
            <v>8952.37927325005</v>
          </cell>
          <cell r="L224">
            <v>8605.12356919545</v>
          </cell>
          <cell r="M224">
            <v>9436.52732564992</v>
          </cell>
          <cell r="N224">
            <v>10586.1977833116</v>
          </cell>
          <cell r="O224">
            <v>10951.6474051055</v>
          </cell>
        </row>
        <row r="224">
          <cell r="Z224">
            <v>7227.32729444979</v>
          </cell>
          <cell r="AA224">
            <v>7182.14031259267</v>
          </cell>
          <cell r="AB224">
            <v>7075.36874509917</v>
          </cell>
          <cell r="AC224">
            <v>5941.80190586735</v>
          </cell>
          <cell r="AD224">
            <v>7050.44770046521</v>
          </cell>
          <cell r="AE224">
            <v>6293.12437753357</v>
          </cell>
          <cell r="AF224">
            <v>7501.05231934101</v>
          </cell>
          <cell r="AG224">
            <v>6753.44971951589</v>
          </cell>
          <cell r="AH224">
            <v>6207.8954133605</v>
          </cell>
          <cell r="AI224">
            <v>6674.00562381455</v>
          </cell>
          <cell r="AJ224">
            <v>6835.1773846435</v>
          </cell>
          <cell r="AK224">
            <v>6570.046265575</v>
          </cell>
          <cell r="AL224">
            <v>7204.82635924301</v>
          </cell>
          <cell r="AM224">
            <v>8082.60435234955</v>
          </cell>
          <cell r="AN224">
            <v>8361.62660038767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A225">
            <v>11893.9480829682</v>
          </cell>
          <cell r="B225">
            <v>9236.94310322888</v>
          </cell>
          <cell r="C225">
            <v>8579.58621265988</v>
          </cell>
          <cell r="D225">
            <v>8895.98367615751</v>
          </cell>
          <cell r="E225">
            <v>8152.81879274723</v>
          </cell>
          <cell r="F225">
            <v>7801.13651258154</v>
          </cell>
          <cell r="G225">
            <v>7577.18227314489</v>
          </cell>
          <cell r="H225">
            <v>8300.21745902278</v>
          </cell>
          <cell r="I225">
            <v>8614.83004773273</v>
          </cell>
          <cell r="J225">
            <v>8688.07117686138</v>
          </cell>
          <cell r="K225">
            <v>10907.5428740867</v>
          </cell>
          <cell r="L225">
            <v>9457.64875569417</v>
          </cell>
          <cell r="M225">
            <v>9559.2845651234</v>
          </cell>
          <cell r="N225">
            <v>9628.4637939271</v>
          </cell>
          <cell r="O225">
            <v>9508.96313359346</v>
          </cell>
        </row>
        <row r="225">
          <cell r="Z225">
            <v>9081.07693713857</v>
          </cell>
          <cell r="AA225">
            <v>7052.44300708766</v>
          </cell>
          <cell r="AB225">
            <v>6550.54839171067</v>
          </cell>
          <cell r="AC225">
            <v>6792.11912068096</v>
          </cell>
          <cell r="AD225">
            <v>6224.70975953768</v>
          </cell>
          <cell r="AE225">
            <v>5956.19893190205</v>
          </cell>
          <cell r="AF225">
            <v>5785.20897427522</v>
          </cell>
          <cell r="AG225">
            <v>6337.24923083373</v>
          </cell>
          <cell r="AH225">
            <v>6577.45720076413</v>
          </cell>
          <cell r="AI225">
            <v>6633.37709581837</v>
          </cell>
          <cell r="AJ225">
            <v>8327.95261453667</v>
          </cell>
          <cell r="AK225">
            <v>7220.95265556752</v>
          </cell>
          <cell r="AL225">
            <v>7298.55200260998</v>
          </cell>
          <cell r="AM225">
            <v>7351.37062051851</v>
          </cell>
          <cell r="AN225">
            <v>7260.13138835114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A226">
            <v>9139.41381796364</v>
          </cell>
          <cell r="B226">
            <v>7179.86794786038</v>
          </cell>
          <cell r="C226">
            <v>9812.31724841881</v>
          </cell>
          <cell r="D226">
            <v>7819.59799801919</v>
          </cell>
          <cell r="E226">
            <v>8505.52265252289</v>
          </cell>
          <cell r="F226">
            <v>7684.11040274357</v>
          </cell>
          <cell r="G226">
            <v>7798.05511159448</v>
          </cell>
          <cell r="H226">
            <v>8228.7596657287</v>
          </cell>
          <cell r="I226">
            <v>9186.14974179328</v>
          </cell>
          <cell r="J226">
            <v>8666.07761062534</v>
          </cell>
          <cell r="K226">
            <v>10024.6008977475</v>
          </cell>
          <cell r="L226">
            <v>9020.15166611397</v>
          </cell>
          <cell r="M226">
            <v>10802.6338524531</v>
          </cell>
          <cell r="N226">
            <v>10606.5123872045</v>
          </cell>
          <cell r="O226">
            <v>9746.10102545609</v>
          </cell>
        </row>
        <row r="226">
          <cell r="Z226">
            <v>6977.97900767051</v>
          </cell>
          <cell r="AA226">
            <v>5481.85789766319</v>
          </cell>
          <cell r="AB226">
            <v>7491.74346843676</v>
          </cell>
          <cell r="AC226">
            <v>5970.29434987965</v>
          </cell>
          <cell r="AD226">
            <v>6494.00056729183</v>
          </cell>
          <cell r="AE226">
            <v>5866.84902893632</v>
          </cell>
          <cell r="AF226">
            <v>5953.84626992284</v>
          </cell>
          <cell r="AG226">
            <v>6282.69091982253</v>
          </cell>
          <cell r="AH226">
            <v>7013.66207245813</v>
          </cell>
          <cell r="AI226">
            <v>6616.58492002289</v>
          </cell>
          <cell r="AJ226">
            <v>7653.82288383381</v>
          </cell>
          <cell r="AK226">
            <v>6886.92187768468</v>
          </cell>
          <cell r="AL226">
            <v>8247.85415688332</v>
          </cell>
          <cell r="AM226">
            <v>8098.11463368015</v>
          </cell>
          <cell r="AN226">
            <v>7441.18711733983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A227">
            <v>9924.68410558014</v>
          </cell>
          <cell r="B227">
            <v>8679.79841932688</v>
          </cell>
          <cell r="C227">
            <v>8868.88939559064</v>
          </cell>
          <cell r="D227">
            <v>7896.29718447284</v>
          </cell>
          <cell r="E227">
            <v>7051.56722884292</v>
          </cell>
          <cell r="F227">
            <v>8635.5628487881</v>
          </cell>
          <cell r="G227">
            <v>7285.12174390905</v>
          </cell>
          <cell r="H227">
            <v>8838.82350115659</v>
          </cell>
          <cell r="I227">
            <v>9928.28850590637</v>
          </cell>
          <cell r="J227">
            <v>8665.96474142303</v>
          </cell>
          <cell r="K227">
            <v>9319.59186094373</v>
          </cell>
          <cell r="L227">
            <v>8738.99321155501</v>
          </cell>
          <cell r="M227">
            <v>9104.24608464899</v>
          </cell>
          <cell r="N227">
            <v>10249.6088448367</v>
          </cell>
          <cell r="O227">
            <v>9472.33589615718</v>
          </cell>
        </row>
        <row r="227">
          <cell r="Z227">
            <v>7577.53601334686</v>
          </cell>
          <cell r="AA227">
            <v>6627.06081234975</v>
          </cell>
          <cell r="AB227">
            <v>6771.43252909104</v>
          </cell>
          <cell r="AC227">
            <v>6028.85448553375</v>
          </cell>
          <cell r="AD227">
            <v>5383.89978549048</v>
          </cell>
          <cell r="AE227">
            <v>6593.28677730111</v>
          </cell>
          <cell r="AF227">
            <v>5562.21959196153</v>
          </cell>
          <cell r="AG227">
            <v>6748.47709842706</v>
          </cell>
          <cell r="AH227">
            <v>7580.28798741354</v>
          </cell>
          <cell r="AI227">
            <v>6616.49874393545</v>
          </cell>
          <cell r="AJ227">
            <v>7115.54566419798</v>
          </cell>
          <cell r="AK227">
            <v>6672.25627299509</v>
          </cell>
          <cell r="AL227">
            <v>6951.12830261384</v>
          </cell>
          <cell r="AM227">
            <v>7825.61735146823</v>
          </cell>
          <cell r="AN227">
            <v>7232.16634605959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A228">
            <v>9042.9956593425</v>
          </cell>
          <cell r="B228">
            <v>6965.42745598336</v>
          </cell>
          <cell r="C228">
            <v>7671.17308454935</v>
          </cell>
          <cell r="D228">
            <v>8755.78545847308</v>
          </cell>
          <cell r="E228">
            <v>8799.89952406368</v>
          </cell>
          <cell r="F228">
            <v>8772.0085193794</v>
          </cell>
          <cell r="G228">
            <v>8447.934168598</v>
          </cell>
          <cell r="H228">
            <v>9624.93109596429</v>
          </cell>
          <cell r="I228">
            <v>7881.89402215512</v>
          </cell>
          <cell r="J228">
            <v>7822.5939296811</v>
          </cell>
          <cell r="K228">
            <v>9037.35213547587</v>
          </cell>
          <cell r="L228">
            <v>8321.88892760795</v>
          </cell>
          <cell r="M228">
            <v>7791.65443482503</v>
          </cell>
          <cell r="N228">
            <v>8713.82706656867</v>
          </cell>
          <cell r="O228">
            <v>9349.69520924989</v>
          </cell>
        </row>
        <row r="228">
          <cell r="Z228">
            <v>6904.36335789063</v>
          </cell>
          <cell r="AA228">
            <v>5318.13172435312</v>
          </cell>
          <cell r="AB228">
            <v>5856.97133474576</v>
          </cell>
          <cell r="AC228">
            <v>6685.07722068603</v>
          </cell>
          <cell r="AD228">
            <v>6718.75848622072</v>
          </cell>
          <cell r="AE228">
            <v>6697.46359258025</v>
          </cell>
          <cell r="AF228">
            <v>6450.03152946125</v>
          </cell>
          <cell r="AG228">
            <v>7348.67339149312</v>
          </cell>
          <cell r="AH228">
            <v>6017.85761349152</v>
          </cell>
          <cell r="AI228">
            <v>5972.58175568723</v>
          </cell>
          <cell r="AJ228">
            <v>6900.05450484437</v>
          </cell>
          <cell r="AK228">
            <v>6353.79548378438</v>
          </cell>
          <cell r="AL228">
            <v>5948.95932760665</v>
          </cell>
          <cell r="AM228">
            <v>6653.04182063344</v>
          </cell>
          <cell r="AN228">
            <v>7138.52969104312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A229">
            <v>11757.9033479913</v>
          </cell>
          <cell r="B229">
            <v>8856.81650358899</v>
          </cell>
          <cell r="C229">
            <v>6953.61254435758</v>
          </cell>
          <cell r="D229">
            <v>7579.1870817532</v>
          </cell>
          <cell r="E229">
            <v>7638.63056933297</v>
          </cell>
          <cell r="F229">
            <v>6802.46264189169</v>
          </cell>
          <cell r="G229">
            <v>8235.00777188564</v>
          </cell>
          <cell r="H229">
            <v>7846.39344525839</v>
          </cell>
          <cell r="I229">
            <v>7131.98860175055</v>
          </cell>
          <cell r="J229">
            <v>7803.01312673878</v>
          </cell>
          <cell r="K229">
            <v>9638.28080808977</v>
          </cell>
          <cell r="L229">
            <v>8395.54514805833</v>
          </cell>
          <cell r="M229">
            <v>8897.28339534097</v>
          </cell>
          <cell r="N229">
            <v>8910.52341557967</v>
          </cell>
          <cell r="O229">
            <v>10426.0575475544</v>
          </cell>
        </row>
        <row r="229">
          <cell r="Z229">
            <v>8977.20623780474</v>
          </cell>
          <cell r="AA229">
            <v>6762.21482775621</v>
          </cell>
          <cell r="AB229">
            <v>5309.11099206719</v>
          </cell>
          <cell r="AC229">
            <v>5786.7396536669</v>
          </cell>
          <cell r="AD229">
            <v>5832.124994208</v>
          </cell>
          <cell r="AE229">
            <v>5193.70743693488</v>
          </cell>
          <cell r="AF229">
            <v>6287.46137386577</v>
          </cell>
          <cell r="AG229">
            <v>5990.75278102856</v>
          </cell>
          <cell r="AH229">
            <v>5445.30182539095</v>
          </cell>
          <cell r="AI229">
            <v>5957.63173431756</v>
          </cell>
          <cell r="AJ229">
            <v>7358.86595009977</v>
          </cell>
          <cell r="AK229">
            <v>6410.03230272313</v>
          </cell>
          <cell r="AL229">
            <v>6793.11146147641</v>
          </cell>
          <cell r="AM229">
            <v>6803.22026988874</v>
          </cell>
          <cell r="AN229">
            <v>7960.33664178801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A230">
            <v>9832.76755596986</v>
          </cell>
          <cell r="B230">
            <v>7764.62533881294</v>
          </cell>
          <cell r="C230">
            <v>8856.08727823951</v>
          </cell>
          <cell r="D230">
            <v>8667.93906094965</v>
          </cell>
          <cell r="E230">
            <v>9876.35093011847</v>
          </cell>
          <cell r="F230">
            <v>8729.35230597272</v>
          </cell>
          <cell r="G230">
            <v>7950.01585487476</v>
          </cell>
          <cell r="H230">
            <v>8436.37078178923</v>
          </cell>
          <cell r="I230">
            <v>9198.14076031104</v>
          </cell>
          <cell r="J230">
            <v>9957.0926798209</v>
          </cell>
          <cell r="K230">
            <v>8508.46208586726</v>
          </cell>
          <cell r="L230">
            <v>9249.80829319896</v>
          </cell>
          <cell r="M230">
            <v>9802.84092366349</v>
          </cell>
          <cell r="N230">
            <v>9451.39952884899</v>
          </cell>
          <cell r="O230">
            <v>10240.0072349628</v>
          </cell>
        </row>
        <row r="230">
          <cell r="Z230">
            <v>7507.35736005321</v>
          </cell>
          <cell r="AA230">
            <v>5928.32250468503</v>
          </cell>
          <cell r="AB230">
            <v>6761.65806128498</v>
          </cell>
          <cell r="AC230">
            <v>6618.0061447913</v>
          </cell>
          <cell r="AD230">
            <v>7540.63344054917</v>
          </cell>
          <cell r="AE230">
            <v>6664.89540301939</v>
          </cell>
          <cell r="AF230">
            <v>6069.8689052603</v>
          </cell>
          <cell r="AG230">
            <v>6441.2028373792</v>
          </cell>
          <cell r="AH230">
            <v>7022.81726306052</v>
          </cell>
          <cell r="AI230">
            <v>7602.28008941398</v>
          </cell>
          <cell r="AJ230">
            <v>6496.244836408</v>
          </cell>
          <cell r="AK230">
            <v>7062.26563109058</v>
          </cell>
          <cell r="AL230">
            <v>7484.50825658077</v>
          </cell>
          <cell r="AM230">
            <v>7216.18134587432</v>
          </cell>
          <cell r="AN230">
            <v>7818.28648392305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A231">
            <v>10077.6124772981</v>
          </cell>
          <cell r="B231">
            <v>8519.88878084833</v>
          </cell>
          <cell r="C231">
            <v>9000.97063255129</v>
          </cell>
          <cell r="D231">
            <v>9021.43015302773</v>
          </cell>
          <cell r="E231">
            <v>8364.59281262912</v>
          </cell>
          <cell r="F231">
            <v>7563.93386542348</v>
          </cell>
          <cell r="G231">
            <v>7329.40880889984</v>
          </cell>
          <cell r="H231">
            <v>8901.35790011809</v>
          </cell>
          <cell r="I231">
            <v>8643.78900253447</v>
          </cell>
          <cell r="J231">
            <v>8354.55677538425</v>
          </cell>
          <cell r="K231">
            <v>9051.23032183461</v>
          </cell>
          <cell r="L231">
            <v>8026.23050955779</v>
          </cell>
          <cell r="M231">
            <v>8473.46465240136</v>
          </cell>
          <cell r="N231">
            <v>8400.25497335462</v>
          </cell>
          <cell r="O231">
            <v>8958.10392360741</v>
          </cell>
        </row>
        <row r="231">
          <cell r="Z231">
            <v>7694.29743686702</v>
          </cell>
          <cell r="AA231">
            <v>6504.96916373282</v>
          </cell>
          <cell r="AB231">
            <v>6872.27708183544</v>
          </cell>
          <cell r="AC231">
            <v>6887.89800755728</v>
          </cell>
          <cell r="AD231">
            <v>6386.40007081358</v>
          </cell>
          <cell r="AE231">
            <v>5775.09376198629</v>
          </cell>
          <cell r="AF231">
            <v>5596.03294323026</v>
          </cell>
          <cell r="AG231">
            <v>6796.22236217176</v>
          </cell>
          <cell r="AH231">
            <v>6599.56747859108</v>
          </cell>
          <cell r="AI231">
            <v>6378.73751623298</v>
          </cell>
          <cell r="AJ231">
            <v>6910.65055564201</v>
          </cell>
          <cell r="AK231">
            <v>6128.05909896941</v>
          </cell>
          <cell r="AL231">
            <v>6469.52415596705</v>
          </cell>
          <cell r="AM231">
            <v>6413.62827317615</v>
          </cell>
          <cell r="AN231">
            <v>6839.54817808995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A232">
            <v>9580.72698037642</v>
          </cell>
          <cell r="B232">
            <v>8474.49587540681</v>
          </cell>
          <cell r="C232">
            <v>8291.53682717883</v>
          </cell>
          <cell r="D232">
            <v>6904.93510481393</v>
          </cell>
          <cell r="E232">
            <v>9655.03172141886</v>
          </cell>
          <cell r="F232">
            <v>8916.76578162702</v>
          </cell>
          <cell r="G232">
            <v>7185.49629897822</v>
          </cell>
          <cell r="H232">
            <v>9013.30776896818</v>
          </cell>
          <cell r="I232">
            <v>9321.22284626497</v>
          </cell>
          <cell r="J232">
            <v>7155.53019324475</v>
          </cell>
          <cell r="K232">
            <v>9034.48663862724</v>
          </cell>
          <cell r="L232">
            <v>11367.2771928846</v>
          </cell>
          <cell r="M232">
            <v>9085.49893453625</v>
          </cell>
          <cell r="N232">
            <v>7469.92294951903</v>
          </cell>
          <cell r="O232">
            <v>8624.90688506511</v>
          </cell>
        </row>
        <row r="232">
          <cell r="Z232">
            <v>7314.92337242532</v>
          </cell>
          <cell r="AA232">
            <v>6470.3114988566</v>
          </cell>
          <cell r="AB232">
            <v>6330.62153369834</v>
          </cell>
          <cell r="AC232">
            <v>5271.94557226585</v>
          </cell>
          <cell r="AD232">
            <v>7371.65533943018</v>
          </cell>
          <cell r="AE232">
            <v>6807.98634133535</v>
          </cell>
          <cell r="AF232">
            <v>5486.15516625507</v>
          </cell>
          <cell r="AG232">
            <v>6881.69653483828</v>
          </cell>
          <cell r="AH232">
            <v>7116.79092801468</v>
          </cell>
          <cell r="AI232">
            <v>5463.27592466314</v>
          </cell>
          <cell r="AJ232">
            <v>6897.86668653845</v>
          </cell>
          <cell r="AK232">
            <v>8678.96160587615</v>
          </cell>
          <cell r="AL232">
            <v>6936.81477851416</v>
          </cell>
          <cell r="AM232">
            <v>5703.31605164958</v>
          </cell>
          <cell r="AN232">
            <v>6585.15090637475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A233">
            <v>9430.42260620167</v>
          </cell>
          <cell r="B233">
            <v>8724.80073603468</v>
          </cell>
          <cell r="C233">
            <v>8127.09973909713</v>
          </cell>
          <cell r="D233">
            <v>8713.41874059158</v>
          </cell>
          <cell r="E233">
            <v>8413.55854195926</v>
          </cell>
          <cell r="F233">
            <v>8114.79967031167</v>
          </cell>
          <cell r="G233">
            <v>7885.14540726919</v>
          </cell>
          <cell r="H233">
            <v>7334.00549749893</v>
          </cell>
          <cell r="I233">
            <v>7898.7937831645</v>
          </cell>
          <cell r="J233">
            <v>9200.79699882452</v>
          </cell>
          <cell r="K233">
            <v>8232.92727814212</v>
          </cell>
          <cell r="L233">
            <v>8445.94829707792</v>
          </cell>
          <cell r="M233">
            <v>9201.41742740822</v>
          </cell>
          <cell r="N233">
            <v>9008.3435117184</v>
          </cell>
          <cell r="O233">
            <v>9777.02542940464</v>
          </cell>
        </row>
        <row r="233">
          <cell r="Z233">
            <v>7200.1653815254</v>
          </cell>
          <cell r="AA233">
            <v>6661.42026116542</v>
          </cell>
          <cell r="AB233">
            <v>6205.07315919962</v>
          </cell>
          <cell r="AC233">
            <v>6652.73006211664</v>
          </cell>
          <cell r="AD233">
            <v>6423.78560102006</v>
          </cell>
          <cell r="AE233">
            <v>6195.68200748164</v>
          </cell>
          <cell r="AF233">
            <v>6020.34005903165</v>
          </cell>
          <cell r="AG233">
            <v>5599.54253336242</v>
          </cell>
          <cell r="AH233">
            <v>6030.76064862123</v>
          </cell>
          <cell r="AI233">
            <v>7024.84531179052</v>
          </cell>
          <cell r="AJ233">
            <v>6285.87290857062</v>
          </cell>
          <cell r="AK233">
            <v>6448.51530861218</v>
          </cell>
          <cell r="AL233">
            <v>7025.31901149588</v>
          </cell>
          <cell r="AM233">
            <v>6877.90630457105</v>
          </cell>
          <cell r="AN233">
            <v>7464.79802345216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A234">
            <v>10318.7017217914</v>
          </cell>
          <cell r="B234">
            <v>8422.82464490141</v>
          </cell>
          <cell r="C234">
            <v>8152.14557128481</v>
          </cell>
          <cell r="D234">
            <v>6980.39114413148</v>
          </cell>
          <cell r="E234">
            <v>8023.6400413522</v>
          </cell>
          <cell r="F234">
            <v>7846.74432895797</v>
          </cell>
          <cell r="G234">
            <v>7530.84223966236</v>
          </cell>
          <cell r="H234">
            <v>8403.70018829743</v>
          </cell>
          <cell r="I234">
            <v>8104.78180784218</v>
          </cell>
          <cell r="J234">
            <v>8772.71869951069</v>
          </cell>
          <cell r="K234">
            <v>8096.31030019819</v>
          </cell>
          <cell r="L234">
            <v>7735.99717455061</v>
          </cell>
          <cell r="M234">
            <v>8391.40835447349</v>
          </cell>
          <cell r="N234">
            <v>9413.33858412409</v>
          </cell>
          <cell r="O234">
            <v>10373.1083827706</v>
          </cell>
        </row>
        <row r="234">
          <cell r="Z234">
            <v>7878.37003939464</v>
          </cell>
          <cell r="AA234">
            <v>6430.8603076808</v>
          </cell>
          <cell r="AB234">
            <v>6224.19575225824</v>
          </cell>
          <cell r="AC234">
            <v>5329.55656010896</v>
          </cell>
          <cell r="AD234">
            <v>6126.08126613257</v>
          </cell>
          <cell r="AE234">
            <v>5991.02068213672</v>
          </cell>
          <cell r="AF234">
            <v>5749.82817335117</v>
          </cell>
          <cell r="AG234">
            <v>6416.25870856584</v>
          </cell>
          <cell r="AH234">
            <v>6188.03332941474</v>
          </cell>
          <cell r="AI234">
            <v>6698.00581795121</v>
          </cell>
          <cell r="AJ234">
            <v>6181.56529944252</v>
          </cell>
          <cell r="AK234">
            <v>5906.46478675809</v>
          </cell>
          <cell r="AL234">
            <v>6406.87384427393</v>
          </cell>
          <cell r="AM234">
            <v>7187.12166233308</v>
          </cell>
          <cell r="AN234">
            <v>7919.90974267885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A235">
            <v>8512.18164788881</v>
          </cell>
          <cell r="B235">
            <v>7770.18532902201</v>
          </cell>
          <cell r="C235">
            <v>8401.15499397031</v>
          </cell>
          <cell r="D235">
            <v>6821.46089150781</v>
          </cell>
          <cell r="E235">
            <v>8307.1199772197</v>
          </cell>
          <cell r="F235">
            <v>8239.16808531146</v>
          </cell>
          <cell r="G235">
            <v>8619.98066462065</v>
          </cell>
          <cell r="H235">
            <v>7792.01006628371</v>
          </cell>
          <cell r="I235">
            <v>9190.48607614305</v>
          </cell>
          <cell r="J235">
            <v>11106.8634837181</v>
          </cell>
          <cell r="K235">
            <v>10084.560940137</v>
          </cell>
          <cell r="L235">
            <v>9001.33749603324</v>
          </cell>
          <cell r="M235">
            <v>9170.92041821412</v>
          </cell>
          <cell r="N235">
            <v>9914.65810783414</v>
          </cell>
          <cell r="O235">
            <v>10242.8577456255</v>
          </cell>
        </row>
        <row r="235">
          <cell r="Z235">
            <v>6499.08473688969</v>
          </cell>
          <cell r="AA235">
            <v>5932.56757944962</v>
          </cell>
          <cell r="AB235">
            <v>6414.31544251631</v>
          </cell>
          <cell r="AC235">
            <v>5208.21267650978</v>
          </cell>
          <cell r="AD235">
            <v>6342.51933108715</v>
          </cell>
          <cell r="AE235">
            <v>6290.63778980764</v>
          </cell>
          <cell r="AF235">
            <v>6581.38971736052</v>
          </cell>
          <cell r="AG235">
            <v>5949.23085364787</v>
          </cell>
          <cell r="AH235">
            <v>7016.97288107952</v>
          </cell>
          <cell r="AI235">
            <v>8480.13469727273</v>
          </cell>
          <cell r="AJ235">
            <v>7699.60261603836</v>
          </cell>
          <cell r="AK235">
            <v>6872.55718357136</v>
          </cell>
          <cell r="AL235">
            <v>7002.03442298815</v>
          </cell>
          <cell r="AM235">
            <v>7569.8811239638</v>
          </cell>
          <cell r="AN235">
            <v>7820.46286021606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A236">
            <v>10048.6525280359</v>
          </cell>
          <cell r="B236">
            <v>8209.08641805092</v>
          </cell>
          <cell r="C236">
            <v>8109.10559776746</v>
          </cell>
          <cell r="D236">
            <v>7693.86543233037</v>
          </cell>
          <cell r="E236">
            <v>8588.96822587518</v>
          </cell>
          <cell r="F236">
            <v>8210.021635826</v>
          </cell>
          <cell r="G236">
            <v>7851.40515457627</v>
          </cell>
          <cell r="H236">
            <v>8157.3090842369</v>
          </cell>
          <cell r="I236">
            <v>10243.9210687016</v>
          </cell>
          <cell r="J236">
            <v>9045.66243536341</v>
          </cell>
          <cell r="K236">
            <v>8049.88458407304</v>
          </cell>
          <cell r="L236">
            <v>8790.42030157406</v>
          </cell>
          <cell r="M236">
            <v>9310.87570982215</v>
          </cell>
          <cell r="N236">
            <v>9020.96726490012</v>
          </cell>
          <cell r="O236">
            <v>9859.45790718219</v>
          </cell>
        </row>
        <row r="236">
          <cell r="Z236">
            <v>7672.18639976554</v>
          </cell>
          <cell r="AA236">
            <v>6267.67031652755</v>
          </cell>
          <cell r="AB236">
            <v>6191.33456031785</v>
          </cell>
          <cell r="AC236">
            <v>5874.29703304597</v>
          </cell>
          <cell r="AD236">
            <v>6557.7115963286</v>
          </cell>
          <cell r="AE236">
            <v>6268.38435903969</v>
          </cell>
          <cell r="AF236">
            <v>5994.5792411396</v>
          </cell>
          <cell r="AG236">
            <v>6228.13811505121</v>
          </cell>
          <cell r="AH236">
            <v>7821.27471163792</v>
          </cell>
          <cell r="AI236">
            <v>6906.39945204971</v>
          </cell>
          <cell r="AJ236">
            <v>6146.1190794781</v>
          </cell>
          <cell r="AK236">
            <v>6711.521061933</v>
          </cell>
          <cell r="AL236">
            <v>7108.89084795205</v>
          </cell>
          <cell r="AM236">
            <v>6887.5445906203</v>
          </cell>
          <cell r="AN236">
            <v>7527.73554996523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A237">
            <v>9043.53339230911</v>
          </cell>
          <cell r="B237">
            <v>8057.01099826583</v>
          </cell>
          <cell r="C237">
            <v>7046.23234134456</v>
          </cell>
          <cell r="D237">
            <v>9397.48778398132</v>
          </cell>
          <cell r="E237">
            <v>7915.8461834598</v>
          </cell>
          <cell r="F237">
            <v>7679.40689372212</v>
          </cell>
          <cell r="G237">
            <v>7204.34049892544</v>
          </cell>
          <cell r="H237">
            <v>9631.73427918026</v>
          </cell>
          <cell r="I237">
            <v>9143.01795387534</v>
          </cell>
          <cell r="J237">
            <v>8600.18211542209</v>
          </cell>
          <cell r="K237">
            <v>9521.06071056468</v>
          </cell>
          <cell r="L237">
            <v>8352.06731985348</v>
          </cell>
          <cell r="M237">
            <v>9791.54566144362</v>
          </cell>
          <cell r="N237">
            <v>10997.6738434832</v>
          </cell>
          <cell r="O237">
            <v>9110.43247415854</v>
          </cell>
        </row>
        <row r="237">
          <cell r="Z237">
            <v>6904.77391916158</v>
          </cell>
          <cell r="AA237">
            <v>6151.56012521996</v>
          </cell>
          <cell r="AB237">
            <v>5379.82657754593</v>
          </cell>
          <cell r="AC237">
            <v>7175.01951302087</v>
          </cell>
          <cell r="AD237">
            <v>6043.78022445629</v>
          </cell>
          <cell r="AE237">
            <v>5863.25788098441</v>
          </cell>
          <cell r="AF237">
            <v>5500.54278829157</v>
          </cell>
          <cell r="AG237">
            <v>7353.86764909124</v>
          </cell>
          <cell r="AH237">
            <v>6980.73077985563</v>
          </cell>
          <cell r="AI237">
            <v>6566.27344585323</v>
          </cell>
          <cell r="AJ237">
            <v>7269.36793675898</v>
          </cell>
          <cell r="AK237">
            <v>6376.83680697741</v>
          </cell>
          <cell r="AL237">
            <v>7475.88427869485</v>
          </cell>
          <cell r="AM237">
            <v>8396.76797019476</v>
          </cell>
          <cell r="AN237">
            <v>6955.85163574994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A238">
            <v>8711.64674503683</v>
          </cell>
          <cell r="B238">
            <v>7427.38647918545</v>
          </cell>
          <cell r="C238">
            <v>7769.07521601918</v>
          </cell>
          <cell r="D238">
            <v>7187.03888990801</v>
          </cell>
          <cell r="E238">
            <v>8396.87012175656</v>
          </cell>
          <cell r="F238">
            <v>8441.47499827639</v>
          </cell>
          <cell r="G238">
            <v>7918.16592420476</v>
          </cell>
          <cell r="H238">
            <v>9513.87245780261</v>
          </cell>
          <cell r="I238">
            <v>9399.90144127504</v>
          </cell>
          <cell r="J238">
            <v>9245.5561677764</v>
          </cell>
          <cell r="K238">
            <v>9328.08518354065</v>
          </cell>
          <cell r="L238">
            <v>9730.18478511874</v>
          </cell>
          <cell r="M238">
            <v>9707.35333060922</v>
          </cell>
          <cell r="N238">
            <v>9413.16802429338</v>
          </cell>
          <cell r="O238">
            <v>10499.066469545</v>
          </cell>
        </row>
        <row r="238">
          <cell r="Z238">
            <v>6651.3771364226</v>
          </cell>
          <cell r="AA238">
            <v>5670.83928640401</v>
          </cell>
          <cell r="AB238">
            <v>5931.72000373151</v>
          </cell>
          <cell r="AC238">
            <v>5487.33294060032</v>
          </cell>
          <cell r="AD238">
            <v>6411.04392544162</v>
          </cell>
          <cell r="AE238">
            <v>6445.09992708401</v>
          </cell>
          <cell r="AF238">
            <v>6045.55135579403</v>
          </cell>
          <cell r="AG238">
            <v>7263.87967702212</v>
          </cell>
          <cell r="AH238">
            <v>7176.86235001925</v>
          </cell>
          <cell r="AI238">
            <v>7059.01911632195</v>
          </cell>
          <cell r="AJ238">
            <v>7122.03034997402</v>
          </cell>
          <cell r="AK238">
            <v>7429.0350041773</v>
          </cell>
          <cell r="AL238">
            <v>7411.60309733346</v>
          </cell>
          <cell r="AM238">
            <v>7186.99143922009</v>
          </cell>
          <cell r="AN238">
            <v>8016.0792457635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A239">
            <v>9179.86923548732</v>
          </cell>
          <cell r="B239">
            <v>7851.67652269791</v>
          </cell>
          <cell r="C239">
            <v>6654.91816670022</v>
          </cell>
          <cell r="D239">
            <v>7598.4208760669</v>
          </cell>
          <cell r="E239">
            <v>7335.16854652825</v>
          </cell>
          <cell r="F239">
            <v>7479.39252934824</v>
          </cell>
          <cell r="G239">
            <v>7618.42746322</v>
          </cell>
          <cell r="H239">
            <v>8645.74566202548</v>
          </cell>
          <cell r="I239">
            <v>9188.23142055583</v>
          </cell>
          <cell r="J239">
            <v>8221.39631643487</v>
          </cell>
          <cell r="K239">
            <v>8889.95764206745</v>
          </cell>
          <cell r="L239">
            <v>9758.71023008112</v>
          </cell>
          <cell r="M239">
            <v>10001.6396883728</v>
          </cell>
          <cell r="N239">
            <v>10506.4518390634</v>
          </cell>
          <cell r="O239">
            <v>8470.63436635145</v>
          </cell>
        </row>
        <row r="239">
          <cell r="Z239">
            <v>7008.86688077151</v>
          </cell>
          <cell r="AA239">
            <v>5994.78643178595</v>
          </cell>
          <cell r="AB239">
            <v>5081.05663994828</v>
          </cell>
          <cell r="AC239">
            <v>5801.42473256059</v>
          </cell>
          <cell r="AD239">
            <v>5600.4305259485</v>
          </cell>
          <cell r="AE239">
            <v>5710.5461137275</v>
          </cell>
          <cell r="AF239">
            <v>5816.69984187832</v>
          </cell>
          <cell r="AG239">
            <v>6601.0613959391</v>
          </cell>
          <cell r="AH239">
            <v>7015.25144252006</v>
          </cell>
          <cell r="AI239">
            <v>6277.06897318329</v>
          </cell>
          <cell r="AJ239">
            <v>6787.51821954906</v>
          </cell>
          <cell r="AK239">
            <v>7450.81429550785</v>
          </cell>
          <cell r="AL239">
            <v>7636.29190863142</v>
          </cell>
          <cell r="AM239">
            <v>8021.71800493225</v>
          </cell>
          <cell r="AN239">
            <v>6467.3632212468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A240">
            <v>9933.65303542186</v>
          </cell>
          <cell r="B240">
            <v>8390.51059502779</v>
          </cell>
          <cell r="C240">
            <v>7717.42033525136</v>
          </cell>
          <cell r="D240">
            <v>7219.99983249897</v>
          </cell>
          <cell r="E240">
            <v>7982.72848377255</v>
          </cell>
          <cell r="F240">
            <v>8311.50517994273</v>
          </cell>
          <cell r="G240">
            <v>8148.15794468388</v>
          </cell>
          <cell r="H240">
            <v>8416.07775205062</v>
          </cell>
          <cell r="I240">
            <v>8437.88329723659</v>
          </cell>
          <cell r="J240">
            <v>8877.94597693927</v>
          </cell>
          <cell r="K240">
            <v>9112.3900596221</v>
          </cell>
          <cell r="L240">
            <v>7772.69133803961</v>
          </cell>
          <cell r="M240">
            <v>11001.7457345807</v>
          </cell>
          <cell r="N240">
            <v>8970.78739298651</v>
          </cell>
          <cell r="O240">
            <v>10290.7045834531</v>
          </cell>
        </row>
        <row r="240">
          <cell r="Z240">
            <v>7584.38382715673</v>
          </cell>
          <cell r="AA240">
            <v>6406.1884013461</v>
          </cell>
          <cell r="AB240">
            <v>5892.28129564575</v>
          </cell>
          <cell r="AC240">
            <v>5512.4987521123</v>
          </cell>
          <cell r="AD240">
            <v>6094.84512827428</v>
          </cell>
          <cell r="AE240">
            <v>6345.86745090699</v>
          </cell>
          <cell r="AF240">
            <v>6221.15118339792</v>
          </cell>
          <cell r="AG240">
            <v>6425.70902800166</v>
          </cell>
          <cell r="AH240">
            <v>6442.35764897332</v>
          </cell>
          <cell r="AI240">
            <v>6778.34726517704</v>
          </cell>
          <cell r="AJ240">
            <v>6957.34626008171</v>
          </cell>
          <cell r="AK240">
            <v>5934.48092735859</v>
          </cell>
          <cell r="AL240">
            <v>8399.87687533532</v>
          </cell>
          <cell r="AM240">
            <v>6849.23205769477</v>
          </cell>
          <cell r="AN240">
            <v>7856.99411228479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A241">
            <v>9428.84464874017</v>
          </cell>
          <cell r="B241">
            <v>8211.43511702076</v>
          </cell>
          <cell r="C241">
            <v>7161.63333698025</v>
          </cell>
          <cell r="D241">
            <v>8884.6509797298</v>
          </cell>
          <cell r="E241">
            <v>7509.13428513832</v>
          </cell>
          <cell r="F241">
            <v>8248.35274248228</v>
          </cell>
          <cell r="G241">
            <v>8211.94336136895</v>
          </cell>
          <cell r="H241">
            <v>9701.58692798179</v>
          </cell>
          <cell r="I241">
            <v>9723.11811124806</v>
          </cell>
          <cell r="J241">
            <v>8579.4970765316</v>
          </cell>
          <cell r="K241">
            <v>9987.15246086058</v>
          </cell>
          <cell r="L241">
            <v>8499.32008758152</v>
          </cell>
          <cell r="M241">
            <v>9148.34250213515</v>
          </cell>
          <cell r="N241">
            <v>9283.34548876407</v>
          </cell>
          <cell r="O241">
            <v>9548.30620799081</v>
          </cell>
        </row>
        <row r="241">
          <cell r="Z241">
            <v>7198.96060469171</v>
          </cell>
          <cell r="AA241">
            <v>6269.46355758582</v>
          </cell>
          <cell r="AB241">
            <v>5467.93569931777</v>
          </cell>
          <cell r="AC241">
            <v>6783.46656162762</v>
          </cell>
          <cell r="AD241">
            <v>5733.25406324025</v>
          </cell>
          <cell r="AE241">
            <v>6297.65031229619</v>
          </cell>
          <cell r="AF241">
            <v>6269.85160417864</v>
          </cell>
          <cell r="AG241">
            <v>7407.20042586181</v>
          </cell>
          <cell r="AH241">
            <v>7423.63957041034</v>
          </cell>
          <cell r="AI241">
            <v>6550.48033592018</v>
          </cell>
          <cell r="AJ241">
            <v>7625.23085247689</v>
          </cell>
          <cell r="AK241">
            <v>6489.26488414884</v>
          </cell>
          <cell r="AL241">
            <v>6984.7960937502</v>
          </cell>
          <cell r="AM241">
            <v>7087.87141405333</v>
          </cell>
          <cell r="AN241">
            <v>7290.16998302581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A242">
            <v>10533.8385855953</v>
          </cell>
          <cell r="B242">
            <v>8466.89349795153</v>
          </cell>
          <cell r="C242">
            <v>7760.86728387092</v>
          </cell>
          <cell r="D242">
            <v>7557.56391089596</v>
          </cell>
          <cell r="E242">
            <v>8644.97997201307</v>
          </cell>
          <cell r="F242">
            <v>7707.36076143487</v>
          </cell>
          <cell r="G242">
            <v>7472.30133027782</v>
          </cell>
          <cell r="H242">
            <v>8378.01603014721</v>
          </cell>
          <cell r="I242">
            <v>9259.03267822214</v>
          </cell>
          <cell r="J242">
            <v>7548.1038577753</v>
          </cell>
          <cell r="K242">
            <v>8749.90761883383</v>
          </cell>
          <cell r="L242">
            <v>9488.24690352064</v>
          </cell>
          <cell r="M242">
            <v>8159.46961508874</v>
          </cell>
          <cell r="N242">
            <v>9521.10249192085</v>
          </cell>
          <cell r="O242">
            <v>8988.35988770693</v>
          </cell>
        </row>
        <row r="242">
          <cell r="Z242">
            <v>8042.62789545632</v>
          </cell>
          <cell r="AA242">
            <v>6464.50705325999</v>
          </cell>
          <cell r="AB242">
            <v>5925.45321470458</v>
          </cell>
          <cell r="AC242">
            <v>5770.23027622471</v>
          </cell>
          <cell r="AD242">
            <v>6600.47678855187</v>
          </cell>
          <cell r="AE242">
            <v>5884.60077079857</v>
          </cell>
          <cell r="AF242">
            <v>5705.13195487244</v>
          </cell>
          <cell r="AG242">
            <v>6396.64875108151</v>
          </cell>
          <cell r="AH242">
            <v>7069.30848595331</v>
          </cell>
          <cell r="AI242">
            <v>5763.00748782687</v>
          </cell>
          <cell r="AJ242">
            <v>6680.5894666101</v>
          </cell>
          <cell r="AK242">
            <v>7244.31446382562</v>
          </cell>
          <cell r="AL242">
            <v>6229.78768899871</v>
          </cell>
          <cell r="AM242">
            <v>7269.39983699154</v>
          </cell>
          <cell r="AN242">
            <v>6862.6487277038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A243">
            <v>8422.48486908492</v>
          </cell>
          <cell r="B243">
            <v>7788.08105021898</v>
          </cell>
          <cell r="C243">
            <v>7625.86495025156</v>
          </cell>
          <cell r="D243">
            <v>10162.4371021119</v>
          </cell>
          <cell r="E243">
            <v>6984.76767443285</v>
          </cell>
          <cell r="F243">
            <v>7638.08608966068</v>
          </cell>
          <cell r="G243">
            <v>8852.20533496322</v>
          </cell>
          <cell r="H243">
            <v>8163.44814502191</v>
          </cell>
          <cell r="I243">
            <v>8365.31695916547</v>
          </cell>
          <cell r="J243">
            <v>8629.27916927515</v>
          </cell>
          <cell r="K243">
            <v>6997.37136100032</v>
          </cell>
          <cell r="L243">
            <v>8402.34920322282</v>
          </cell>
          <cell r="M243">
            <v>9808.95092006049</v>
          </cell>
          <cell r="N243">
            <v>9227.48236709057</v>
          </cell>
          <cell r="O243">
            <v>10109.5861407453</v>
          </cell>
        </row>
        <row r="243">
          <cell r="Z243">
            <v>6430.60088748581</v>
          </cell>
          <cell r="AA243">
            <v>5946.23103416639</v>
          </cell>
          <cell r="AB243">
            <v>5822.37839297687</v>
          </cell>
          <cell r="AC243">
            <v>7759.06137721081</v>
          </cell>
          <cell r="AD243">
            <v>5332.89805850018</v>
          </cell>
          <cell r="AE243">
            <v>5831.70928180028</v>
          </cell>
          <cell r="AF243">
            <v>6758.69418206575</v>
          </cell>
          <cell r="AG243">
            <v>6232.8253125168</v>
          </cell>
          <cell r="AH243">
            <v>6386.95295959067</v>
          </cell>
          <cell r="AI243">
            <v>6588.48916285826</v>
          </cell>
          <cell r="AJ243">
            <v>5342.52102360919</v>
          </cell>
          <cell r="AK243">
            <v>6415.22722605744</v>
          </cell>
          <cell r="AL243">
            <v>7489.17326326987</v>
          </cell>
          <cell r="AM243">
            <v>7045.21969720312</v>
          </cell>
          <cell r="AN243">
            <v>7718.70945680362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A244">
            <v>7919.94312089977</v>
          </cell>
          <cell r="B244">
            <v>7775.53456799446</v>
          </cell>
          <cell r="C244">
            <v>8435.10445821453</v>
          </cell>
          <cell r="D244">
            <v>8008.03274971102</v>
          </cell>
          <cell r="E244">
            <v>7266.74046845234</v>
          </cell>
          <cell r="F244">
            <v>8039.65688731878</v>
          </cell>
          <cell r="G244">
            <v>8153.39902682271</v>
          </cell>
          <cell r="H244">
            <v>8722.99775096037</v>
          </cell>
          <cell r="I244">
            <v>8878.63314689436</v>
          </cell>
          <cell r="J244">
            <v>8051.30842355054</v>
          </cell>
          <cell r="K244">
            <v>8742.39253575344</v>
          </cell>
          <cell r="L244">
            <v>9593.88941489956</v>
          </cell>
          <cell r="M244">
            <v>8828.24884506987</v>
          </cell>
          <cell r="N244">
            <v>10541.0337905958</v>
          </cell>
          <cell r="O244">
            <v>9524.56521317112</v>
          </cell>
        </row>
        <row r="244">
          <cell r="Z244">
            <v>6046.90825257946</v>
          </cell>
          <cell r="AA244">
            <v>5936.65174480204</v>
          </cell>
          <cell r="AB244">
            <v>6440.23599426463</v>
          </cell>
          <cell r="AC244">
            <v>6114.16503653536</v>
          </cell>
          <cell r="AD244">
            <v>5548.18541462523</v>
          </cell>
          <cell r="AE244">
            <v>6138.31019209544</v>
          </cell>
          <cell r="AF244">
            <v>6225.15277057524</v>
          </cell>
          <cell r="AG244">
            <v>6660.04367484925</v>
          </cell>
          <cell r="AH244">
            <v>6778.87192218643</v>
          </cell>
          <cell r="AI244">
            <v>6147.20618661453</v>
          </cell>
          <cell r="AJ244">
            <v>6674.85167061789</v>
          </cell>
          <cell r="AK244">
            <v>7324.97294383347</v>
          </cell>
          <cell r="AL244">
            <v>6740.40330620622</v>
          </cell>
          <cell r="AM244">
            <v>8048.12146325507</v>
          </cell>
          <cell r="AN244">
            <v>7272.043638517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A245">
            <v>10355.5690903237</v>
          </cell>
          <cell r="B245">
            <v>6995.24292665274</v>
          </cell>
          <cell r="C245">
            <v>9178.17702956157</v>
          </cell>
          <cell r="D245">
            <v>8529.06144088798</v>
          </cell>
          <cell r="E245">
            <v>8711.32441730283</v>
          </cell>
          <cell r="F245">
            <v>8074.10734426338</v>
          </cell>
          <cell r="G245">
            <v>8389.02002395767</v>
          </cell>
          <cell r="H245">
            <v>9035.96667887759</v>
          </cell>
          <cell r="I245">
            <v>7190.26780346719</v>
          </cell>
          <cell r="J245">
            <v>7794.75603875486</v>
          </cell>
          <cell r="K245">
            <v>8664.71580663349</v>
          </cell>
          <cell r="L245">
            <v>8164.76688673453</v>
          </cell>
          <cell r="M245">
            <v>8577.35051587913</v>
          </cell>
          <cell r="N245">
            <v>8554.5659019361</v>
          </cell>
          <cell r="O245">
            <v>9562.19005243625</v>
          </cell>
        </row>
        <row r="245">
          <cell r="Z245">
            <v>7906.51842273852</v>
          </cell>
          <cell r="AA245">
            <v>5340.89595547108</v>
          </cell>
          <cell r="AB245">
            <v>7007.57487477838</v>
          </cell>
          <cell r="AC245">
            <v>6511.97252636373</v>
          </cell>
          <cell r="AD245">
            <v>6651.13103790838</v>
          </cell>
          <cell r="AE245">
            <v>6164.61325377447</v>
          </cell>
          <cell r="AF245">
            <v>6405.05034437177</v>
          </cell>
          <cell r="AG245">
            <v>6898.99670318976</v>
          </cell>
          <cell r="AH245">
            <v>5489.79822901841</v>
          </cell>
          <cell r="AI245">
            <v>5951.32741461349</v>
          </cell>
          <cell r="AJ245">
            <v>6615.54517722789</v>
          </cell>
          <cell r="AK245">
            <v>6233.83217708936</v>
          </cell>
          <cell r="AL245">
            <v>6548.84142827578</v>
          </cell>
          <cell r="AM245">
            <v>6531.44528439182</v>
          </cell>
          <cell r="AN245">
            <v>7300.77035379528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A246">
            <v>9343.73150740472</v>
          </cell>
          <cell r="B246">
            <v>6617.30267670335</v>
          </cell>
          <cell r="C246">
            <v>8783.37558020007</v>
          </cell>
          <cell r="D246">
            <v>9140.37115709934</v>
          </cell>
          <cell r="E246">
            <v>8751.91551811101</v>
          </cell>
          <cell r="F246">
            <v>8470.19672342407</v>
          </cell>
          <cell r="G246">
            <v>7445.92478705251</v>
          </cell>
          <cell r="H246">
            <v>9607.55443422973</v>
          </cell>
          <cell r="I246">
            <v>8163.67592260524</v>
          </cell>
          <cell r="J246">
            <v>8263.63518890954</v>
          </cell>
          <cell r="K246">
            <v>9033.83222024508</v>
          </cell>
          <cell r="L246">
            <v>8986.12258252556</v>
          </cell>
          <cell r="M246">
            <v>10182.1999875413</v>
          </cell>
          <cell r="N246">
            <v>9373.40215557838</v>
          </cell>
          <cell r="O246">
            <v>9741.85618007281</v>
          </cell>
        </row>
        <row r="246">
          <cell r="Z246">
            <v>7133.97638082953</v>
          </cell>
          <cell r="AA246">
            <v>5052.33706287371</v>
          </cell>
          <cell r="AB246">
            <v>6706.14238898508</v>
          </cell>
          <cell r="AC246">
            <v>6978.70993992998</v>
          </cell>
          <cell r="AD246">
            <v>6682.12250573983</v>
          </cell>
          <cell r="AE246">
            <v>6467.02907912117</v>
          </cell>
          <cell r="AF246">
            <v>5684.99335861374</v>
          </cell>
          <cell r="AG246">
            <v>7335.40624075214</v>
          </cell>
          <cell r="AH246">
            <v>6232.99922161279</v>
          </cell>
          <cell r="AI246">
            <v>6309.31852127319</v>
          </cell>
          <cell r="AJ246">
            <v>6897.367035486</v>
          </cell>
          <cell r="AK246">
            <v>6860.9405362486</v>
          </cell>
          <cell r="AL246">
            <v>7774.15041928773</v>
          </cell>
          <cell r="AM246">
            <v>7156.63003939271</v>
          </cell>
          <cell r="AN246">
            <v>7437.94616091031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A247">
            <v>10407.0428626419</v>
          </cell>
          <cell r="B247">
            <v>7363.40879625556</v>
          </cell>
          <cell r="C247">
            <v>8244.64271339703</v>
          </cell>
          <cell r="D247">
            <v>7223.2216349262</v>
          </cell>
          <cell r="E247">
            <v>8456.12281539582</v>
          </cell>
          <cell r="F247">
            <v>7162.39545419624</v>
          </cell>
          <cell r="G247">
            <v>9785.09314672394</v>
          </cell>
          <cell r="H247">
            <v>9133.22565877599</v>
          </cell>
          <cell r="I247">
            <v>9278.15802266999</v>
          </cell>
          <cell r="J247">
            <v>8479.26685061262</v>
          </cell>
          <cell r="K247">
            <v>9583.89990493736</v>
          </cell>
          <cell r="L247">
            <v>8983.00747708872</v>
          </cell>
          <cell r="M247">
            <v>10710.6493599362</v>
          </cell>
          <cell r="N247">
            <v>9517.19135630177</v>
          </cell>
          <cell r="O247">
            <v>10305.2418755032</v>
          </cell>
        </row>
        <row r="247">
          <cell r="Z247">
            <v>7945.81885379856</v>
          </cell>
          <cell r="AA247">
            <v>5621.9920695763</v>
          </cell>
          <cell r="AB247">
            <v>6294.81769024948</v>
          </cell>
          <cell r="AC247">
            <v>5514.95861115269</v>
          </cell>
          <cell r="AD247">
            <v>6456.28359404597</v>
          </cell>
          <cell r="AE247">
            <v>5468.51757886064</v>
          </cell>
          <cell r="AF247">
            <v>7470.95775789631</v>
          </cell>
          <cell r="AG247">
            <v>6973.2543233781</v>
          </cell>
          <cell r="AH247">
            <v>7083.91076294062</v>
          </cell>
          <cell r="AI247">
            <v>6473.95415751014</v>
          </cell>
          <cell r="AJ247">
            <v>7317.34591301929</v>
          </cell>
          <cell r="AK247">
            <v>6858.56214078715</v>
          </cell>
          <cell r="AL247">
            <v>8177.62362890873</v>
          </cell>
          <cell r="AM247">
            <v>7266.41366930183</v>
          </cell>
          <cell r="AN247">
            <v>7868.0933929142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A248">
            <v>9055.01334959744</v>
          </cell>
          <cell r="B248">
            <v>8767.80954512525</v>
          </cell>
          <cell r="C248">
            <v>8952.18915103732</v>
          </cell>
          <cell r="D248">
            <v>8222.91806707493</v>
          </cell>
          <cell r="E248">
            <v>8381.50242389215</v>
          </cell>
          <cell r="F248">
            <v>7955.81153530947</v>
          </cell>
          <cell r="G248">
            <v>7089.15120078993</v>
          </cell>
          <cell r="H248">
            <v>8520.04984780107</v>
          </cell>
          <cell r="I248">
            <v>7236.90612700207</v>
          </cell>
          <cell r="J248">
            <v>7532.5588004877</v>
          </cell>
          <cell r="K248">
            <v>9364.88181332432</v>
          </cell>
          <cell r="L248">
            <v>8985.91869693535</v>
          </cell>
          <cell r="M248">
            <v>7785.40384831946</v>
          </cell>
          <cell r="N248">
            <v>8977.75728182019</v>
          </cell>
          <cell r="O248">
            <v>10503.1910014338</v>
          </cell>
        </row>
        <row r="248">
          <cell r="Z248">
            <v>6913.53891247104</v>
          </cell>
          <cell r="AA248">
            <v>6694.25765894131</v>
          </cell>
          <cell r="AB248">
            <v>6835.0322255736</v>
          </cell>
          <cell r="AC248">
            <v>6278.23083588397</v>
          </cell>
          <cell r="AD248">
            <v>6399.31062665135</v>
          </cell>
          <cell r="AE248">
            <v>6074.29393045492</v>
          </cell>
          <cell r="AF248">
            <v>5412.59529840792</v>
          </cell>
          <cell r="AG248">
            <v>6505.0921389955</v>
          </cell>
          <cell r="AH248">
            <v>5525.40677559059</v>
          </cell>
          <cell r="AI248">
            <v>5751.13877440757</v>
          </cell>
          <cell r="AJ248">
            <v>7150.12472400037</v>
          </cell>
          <cell r="AK248">
            <v>6860.78486878492</v>
          </cell>
          <cell r="AL248">
            <v>5944.18697980731</v>
          </cell>
          <cell r="AM248">
            <v>6854.55359569884</v>
          </cell>
          <cell r="AN248">
            <v>8019.22834235873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A249">
            <v>9182.93904525523</v>
          </cell>
          <cell r="B249">
            <v>8335.42850843055</v>
          </cell>
          <cell r="C249">
            <v>7711.82655123426</v>
          </cell>
          <cell r="D249">
            <v>8077.35636014567</v>
          </cell>
          <cell r="E249">
            <v>7532.69499563476</v>
          </cell>
          <cell r="F249">
            <v>7383.05965264724</v>
          </cell>
          <cell r="G249">
            <v>8226.215313568</v>
          </cell>
          <cell r="H249">
            <v>8585.55238107204</v>
          </cell>
          <cell r="I249">
            <v>8551.87241592563</v>
          </cell>
          <cell r="J249">
            <v>8783.4105675423</v>
          </cell>
          <cell r="K249">
            <v>9239.70415360163</v>
          </cell>
          <cell r="L249">
            <v>8618.22352714512</v>
          </cell>
          <cell r="M249">
            <v>8625.50671238454</v>
          </cell>
          <cell r="N249">
            <v>9722.00860268676</v>
          </cell>
          <cell r="O249">
            <v>9440.69137203574</v>
          </cell>
        </row>
        <row r="249">
          <cell r="Z249">
            <v>7011.21069280855</v>
          </cell>
          <cell r="AA249">
            <v>6364.13300790076</v>
          </cell>
          <cell r="AB249">
            <v>5888.01041917356</v>
          </cell>
          <cell r="AC249">
            <v>6167.09389039666</v>
          </cell>
          <cell r="AD249">
            <v>5751.24275994712</v>
          </cell>
          <cell r="AE249">
            <v>5636.99557703478</v>
          </cell>
          <cell r="AF249">
            <v>6280.74829677042</v>
          </cell>
          <cell r="AG249">
            <v>6555.10358515803</v>
          </cell>
          <cell r="AH249">
            <v>6529.38879704888</v>
          </cell>
          <cell r="AI249">
            <v>6706.16910196081</v>
          </cell>
          <cell r="AJ249">
            <v>7054.55108009146</v>
          </cell>
          <cell r="AK249">
            <v>6580.04813586941</v>
          </cell>
          <cell r="AL249">
            <v>6585.60887693244</v>
          </cell>
          <cell r="AM249">
            <v>7422.79245618575</v>
          </cell>
          <cell r="AN249">
            <v>7208.00562531477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A250">
            <v>9279.78236667542</v>
          </cell>
          <cell r="B250">
            <v>8091.28214198533</v>
          </cell>
          <cell r="C250">
            <v>8703.72248306612</v>
          </cell>
          <cell r="D250">
            <v>8082.60925419621</v>
          </cell>
          <cell r="E250">
            <v>9150.73162321052</v>
          </cell>
          <cell r="F250">
            <v>9180.64910135928</v>
          </cell>
          <cell r="G250">
            <v>8653.06486504361</v>
          </cell>
          <cell r="H250">
            <v>7407.42044607836</v>
          </cell>
          <cell r="I250">
            <v>8337.11122070502</v>
          </cell>
          <cell r="J250">
            <v>8409.97830210188</v>
          </cell>
          <cell r="K250">
            <v>8573.25123400148</v>
          </cell>
          <cell r="L250">
            <v>7792.04344824824</v>
          </cell>
          <cell r="M250">
            <v>8689.34025782588</v>
          </cell>
          <cell r="N250">
            <v>8491.1728934731</v>
          </cell>
          <cell r="O250">
            <v>10064.2343818033</v>
          </cell>
        </row>
        <row r="250">
          <cell r="Z250">
            <v>7085.15095608615</v>
          </cell>
          <cell r="AA250">
            <v>6177.72628053436</v>
          </cell>
          <cell r="AB250">
            <v>6645.32693071092</v>
          </cell>
          <cell r="AC250">
            <v>6171.10449601582</v>
          </cell>
          <cell r="AD250">
            <v>6986.62019724772</v>
          </cell>
          <cell r="AE250">
            <v>7009.46231148421</v>
          </cell>
          <cell r="AF250">
            <v>6606.64963672026</v>
          </cell>
          <cell r="AG250">
            <v>5655.59514026261</v>
          </cell>
          <cell r="AH250">
            <v>6365.41776545316</v>
          </cell>
          <cell r="AI250">
            <v>6421.05207356799</v>
          </cell>
          <cell r="AJ250">
            <v>6545.71161016506</v>
          </cell>
          <cell r="AK250">
            <v>5949.25634091132</v>
          </cell>
          <cell r="AL250">
            <v>6634.34604421109</v>
          </cell>
          <cell r="AM250">
            <v>6483.04446885828</v>
          </cell>
          <cell r="AN250">
            <v>7684.08320744432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A251">
            <v>9206.68982623781</v>
          </cell>
          <cell r="B251">
            <v>7393.65684106812</v>
          </cell>
          <cell r="C251">
            <v>8232.36524171715</v>
          </cell>
          <cell r="D251">
            <v>7503.5324060109</v>
          </cell>
          <cell r="E251">
            <v>6846.91851132616</v>
          </cell>
          <cell r="F251">
            <v>8130.3169739004</v>
          </cell>
          <cell r="G251">
            <v>9762.03807672146</v>
          </cell>
          <cell r="H251">
            <v>7910.88142321465</v>
          </cell>
          <cell r="I251">
            <v>7208.62016996288</v>
          </cell>
          <cell r="J251">
            <v>10350.0374069279</v>
          </cell>
          <cell r="K251">
            <v>9085.30365366318</v>
          </cell>
          <cell r="L251">
            <v>8767.07694209564</v>
          </cell>
          <cell r="M251">
            <v>9908.82477907369</v>
          </cell>
          <cell r="N251">
            <v>8691.15579863664</v>
          </cell>
          <cell r="O251">
            <v>9251.83144664099</v>
          </cell>
        </row>
        <row r="251">
          <cell r="Z251">
            <v>7029.34450909188</v>
          </cell>
          <cell r="AA251">
            <v>5645.08657278288</v>
          </cell>
          <cell r="AB251">
            <v>6285.44379151201</v>
          </cell>
          <cell r="AC251">
            <v>5728.97700611895</v>
          </cell>
          <cell r="AD251">
            <v>5227.64967107157</v>
          </cell>
          <cell r="AE251">
            <v>6207.52953084085</v>
          </cell>
          <cell r="AF251">
            <v>7453.35511972914</v>
          </cell>
          <cell r="AG251">
            <v>6039.98961015007</v>
          </cell>
          <cell r="AH251">
            <v>5503.81033424734</v>
          </cell>
          <cell r="AI251">
            <v>7902.29496033911</v>
          </cell>
          <cell r="AJ251">
            <v>6936.66568078645</v>
          </cell>
          <cell r="AK251">
            <v>6693.69831359779</v>
          </cell>
          <cell r="AL251">
            <v>7565.42735412187</v>
          </cell>
          <cell r="AM251">
            <v>6635.73221688227</v>
          </cell>
          <cell r="AN251">
            <v>7063.81031683618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A252">
            <v>10387.7483767293</v>
          </cell>
          <cell r="B252">
            <v>9795.03474232629</v>
          </cell>
          <cell r="C252">
            <v>7045.54737678728</v>
          </cell>
          <cell r="D252">
            <v>6550.1980316973</v>
          </cell>
          <cell r="E252">
            <v>8530.00628221973</v>
          </cell>
          <cell r="F252">
            <v>8127.99416965684</v>
          </cell>
          <cell r="G252">
            <v>6984.92104733044</v>
          </cell>
          <cell r="H252">
            <v>7617.58431319298</v>
          </cell>
          <cell r="I252">
            <v>7875.30647414859</v>
          </cell>
          <cell r="J252">
            <v>10008.580820319</v>
          </cell>
          <cell r="K252">
            <v>7802.78576444782</v>
          </cell>
          <cell r="L252">
            <v>7041.56295175451</v>
          </cell>
          <cell r="M252">
            <v>8760.91175372848</v>
          </cell>
          <cell r="N252">
            <v>9929.70597334955</v>
          </cell>
          <cell r="O252">
            <v>9217.04087450524</v>
          </cell>
        </row>
        <row r="252">
          <cell r="Z252">
            <v>7931.0874366263</v>
          </cell>
          <cell r="AA252">
            <v>7478.54820590509</v>
          </cell>
          <cell r="AB252">
            <v>5379.30360436659</v>
          </cell>
          <cell r="AC252">
            <v>5001.10239799301</v>
          </cell>
          <cell r="AD252">
            <v>6512.69391649989</v>
          </cell>
          <cell r="AE252">
            <v>6205.75606050967</v>
          </cell>
          <cell r="AF252">
            <v>5333.01515932098</v>
          </cell>
          <cell r="AG252">
            <v>5816.0560934601</v>
          </cell>
          <cell r="AH252">
            <v>6012.82799423834</v>
          </cell>
          <cell r="AI252">
            <v>7641.59149063683</v>
          </cell>
          <cell r="AJ252">
            <v>5957.45814229897</v>
          </cell>
          <cell r="AK252">
            <v>5376.26147991637</v>
          </cell>
          <cell r="AL252">
            <v>6688.99116761871</v>
          </cell>
          <cell r="AM252">
            <v>7581.37022947627</v>
          </cell>
          <cell r="AN252">
            <v>7037.24757584825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A253">
            <v>9204.98882195768</v>
          </cell>
          <cell r="B253">
            <v>9298.24043159999</v>
          </cell>
          <cell r="C253">
            <v>8748.3139222483</v>
          </cell>
          <cell r="D253">
            <v>8171.82600055165</v>
          </cell>
          <cell r="E253">
            <v>7597.58427902539</v>
          </cell>
          <cell r="F253">
            <v>7409.85346248667</v>
          </cell>
          <cell r="G253">
            <v>10056.1941816977</v>
          </cell>
          <cell r="H253">
            <v>8155.28572543532</v>
          </cell>
          <cell r="I253">
            <v>8387.58447509604</v>
          </cell>
          <cell r="J253">
            <v>7655.48801966959</v>
          </cell>
          <cell r="K253">
            <v>8181.72464578864</v>
          </cell>
          <cell r="L253">
            <v>8810.24184380973</v>
          </cell>
          <cell r="M253">
            <v>8869.24915508587</v>
          </cell>
          <cell r="N253">
            <v>8496.57480021086</v>
          </cell>
          <cell r="O253">
            <v>10579.8500251936</v>
          </cell>
        </row>
        <row r="253">
          <cell r="Z253">
            <v>7028.04578551998</v>
          </cell>
          <cell r="AA253">
            <v>7099.24376248832</v>
          </cell>
          <cell r="AB253">
            <v>6679.37267289227</v>
          </cell>
          <cell r="AC253">
            <v>6239.22183872519</v>
          </cell>
          <cell r="AD253">
            <v>5800.785987373</v>
          </cell>
          <cell r="AE253">
            <v>5657.45275802242</v>
          </cell>
          <cell r="AF253">
            <v>7677.94448250291</v>
          </cell>
          <cell r="AG253">
            <v>6226.59327251277</v>
          </cell>
          <cell r="AH253">
            <v>6403.95429707372</v>
          </cell>
          <cell r="AI253">
            <v>5844.99572496981</v>
          </cell>
          <cell r="AJ253">
            <v>6246.77949395821</v>
          </cell>
          <cell r="AK253">
            <v>6726.65488871611</v>
          </cell>
          <cell r="AL253">
            <v>6771.70720690468</v>
          </cell>
          <cell r="AM253">
            <v>6487.16884626019</v>
          </cell>
          <cell r="AN253">
            <v>8077.75781363545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A254">
            <v>10242.3167247262</v>
          </cell>
          <cell r="B254">
            <v>8371.38793018381</v>
          </cell>
          <cell r="C254">
            <v>7126.47738486714</v>
          </cell>
          <cell r="D254">
            <v>8789.83744998345</v>
          </cell>
          <cell r="E254">
            <v>8573.56183578321</v>
          </cell>
          <cell r="F254">
            <v>7549.00652291217</v>
          </cell>
          <cell r="G254">
            <v>7602.00254665139</v>
          </cell>
          <cell r="H254">
            <v>8215.7790557364</v>
          </cell>
          <cell r="I254">
            <v>9401.94082598094</v>
          </cell>
          <cell r="J254">
            <v>7825.71848768397</v>
          </cell>
          <cell r="K254">
            <v>8902.4814564483</v>
          </cell>
          <cell r="L254">
            <v>9053.77178316117</v>
          </cell>
          <cell r="M254">
            <v>9498.0777871022</v>
          </cell>
          <cell r="N254">
            <v>10387.078965478</v>
          </cell>
          <cell r="O254">
            <v>9643.64849132715</v>
          </cell>
        </row>
        <row r="254">
          <cell r="Z254">
            <v>7820.04978859534</v>
          </cell>
          <cell r="AA254">
            <v>6391.58817024706</v>
          </cell>
          <cell r="AB254">
            <v>5441.0939892556</v>
          </cell>
          <cell r="AC254">
            <v>6711.07605241217</v>
          </cell>
          <cell r="AD254">
            <v>6545.94875586782</v>
          </cell>
          <cell r="AE254">
            <v>5763.69667626954</v>
          </cell>
          <cell r="AF254">
            <v>5804.15935237852</v>
          </cell>
          <cell r="AG254">
            <v>6272.78017217096</v>
          </cell>
          <cell r="AH254">
            <v>7178.41942839975</v>
          </cell>
          <cell r="AI254">
            <v>5974.96736822066</v>
          </cell>
          <cell r="AJ254">
            <v>6797.0802019241</v>
          </cell>
          <cell r="AK254">
            <v>6912.59097153068</v>
          </cell>
          <cell r="AL254">
            <v>7251.82038276367</v>
          </cell>
          <cell r="AM254">
            <v>7930.57633845829</v>
          </cell>
          <cell r="AN254">
            <v>7362.96419772224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A255">
            <v>8977.29348237077</v>
          </cell>
          <cell r="B255">
            <v>7967.78702729363</v>
          </cell>
          <cell r="C255">
            <v>7601.7167998353</v>
          </cell>
          <cell r="D255">
            <v>8453.93069047039</v>
          </cell>
          <cell r="E255">
            <v>8140.03038320534</v>
          </cell>
          <cell r="F255">
            <v>8679.89418971294</v>
          </cell>
          <cell r="G255">
            <v>7712.16695049547</v>
          </cell>
          <cell r="H255">
            <v>7447.71275866279</v>
          </cell>
          <cell r="I255">
            <v>7733.65642452641</v>
          </cell>
          <cell r="J255">
            <v>8983.12304906377</v>
          </cell>
          <cell r="K255">
            <v>8996.21607730823</v>
          </cell>
          <cell r="L255">
            <v>8124.82455917872</v>
          </cell>
          <cell r="M255">
            <v>9184.29641446432</v>
          </cell>
          <cell r="N255">
            <v>8073.30748026198</v>
          </cell>
          <cell r="O255">
            <v>9331.78534421273</v>
          </cell>
        </row>
        <row r="255">
          <cell r="Z255">
            <v>6854.19948296401</v>
          </cell>
          <cell r="AA255">
            <v>6083.4372664868</v>
          </cell>
          <cell r="AB255">
            <v>5803.94118354145</v>
          </cell>
          <cell r="AC255">
            <v>6454.6098978969</v>
          </cell>
          <cell r="AD255">
            <v>6214.94575769881</v>
          </cell>
          <cell r="AE255">
            <v>6627.13393342258</v>
          </cell>
          <cell r="AF255">
            <v>5888.2703153711</v>
          </cell>
          <cell r="AG255">
            <v>5686.35848209007</v>
          </cell>
          <cell r="AH255">
            <v>5904.67761475162</v>
          </cell>
          <cell r="AI255">
            <v>6858.65038045238</v>
          </cell>
          <cell r="AJ255">
            <v>6868.64695988914</v>
          </cell>
          <cell r="AK255">
            <v>6203.33605023119</v>
          </cell>
          <cell r="AL255">
            <v>7012.24704962916</v>
          </cell>
          <cell r="AM255">
            <v>6164.00255440994</v>
          </cell>
          <cell r="AN255">
            <v>7124.8554374478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A256">
            <v>8762.38137763478</v>
          </cell>
          <cell r="B256">
            <v>7858.48853624236</v>
          </cell>
          <cell r="C256">
            <v>8835.13454744295</v>
          </cell>
          <cell r="D256">
            <v>8561.70549794687</v>
          </cell>
          <cell r="E256">
            <v>8224.35239989219</v>
          </cell>
          <cell r="F256">
            <v>7908.49817848516</v>
          </cell>
          <cell r="G256">
            <v>9513.9139385981</v>
          </cell>
          <cell r="H256">
            <v>8555.20479762977</v>
          </cell>
          <cell r="I256">
            <v>8510.06006959529</v>
          </cell>
          <cell r="J256">
            <v>8315.53494435317</v>
          </cell>
          <cell r="K256">
            <v>9084.18888732109</v>
          </cell>
          <cell r="L256">
            <v>8730.11352975626</v>
          </cell>
          <cell r="M256">
            <v>9029.30066273564</v>
          </cell>
          <cell r="N256">
            <v>9506.93791185604</v>
          </cell>
          <cell r="O256">
            <v>9741.01392124195</v>
          </cell>
        </row>
        <row r="256">
          <cell r="Z256">
            <v>6690.11323134967</v>
          </cell>
          <cell r="AA256">
            <v>5999.98743137519</v>
          </cell>
          <cell r="AB256">
            <v>6745.66056751088</v>
          </cell>
          <cell r="AC256">
            <v>6536.89639450443</v>
          </cell>
          <cell r="AD256">
            <v>6279.32595472729</v>
          </cell>
          <cell r="AE256">
            <v>6038.16999326613</v>
          </cell>
          <cell r="AF256">
            <v>7263.9113477754</v>
          </cell>
          <cell r="AG256">
            <v>6531.93308380952</v>
          </cell>
          <cell r="AH256">
            <v>6497.46490337628</v>
          </cell>
          <cell r="AI256">
            <v>6348.94419215342</v>
          </cell>
          <cell r="AJ256">
            <v>6935.8145522252</v>
          </cell>
          <cell r="AK256">
            <v>6665.47660042302</v>
          </cell>
          <cell r="AL256">
            <v>6893.90717320131</v>
          </cell>
          <cell r="AM256">
            <v>7258.58512345373</v>
          </cell>
          <cell r="AN256">
            <v>7437.30309292391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A257">
            <v>10215.6751791676</v>
          </cell>
          <cell r="B257">
            <v>8832.43665677739</v>
          </cell>
          <cell r="C257">
            <v>8536.41087850109</v>
          </cell>
          <cell r="D257">
            <v>7637.23983808114</v>
          </cell>
          <cell r="E257">
            <v>8172.75771881851</v>
          </cell>
          <cell r="F257">
            <v>8120.32301115965</v>
          </cell>
          <cell r="G257">
            <v>9438.83280971577</v>
          </cell>
          <cell r="H257">
            <v>8787.46433846295</v>
          </cell>
          <cell r="I257">
            <v>7916.84379737918</v>
          </cell>
          <cell r="J257">
            <v>8085.47402285454</v>
          </cell>
          <cell r="K257">
            <v>9322.39336964779</v>
          </cell>
          <cell r="L257">
            <v>10590.8118873633</v>
          </cell>
          <cell r="M257">
            <v>9722.52007446272</v>
          </cell>
          <cell r="N257">
            <v>11041.968230484</v>
          </cell>
          <cell r="O257">
            <v>9362.13737232038</v>
          </cell>
        </row>
        <row r="257">
          <cell r="Z257">
            <v>7799.70886199521</v>
          </cell>
          <cell r="AA257">
            <v>6743.60071719617</v>
          </cell>
          <cell r="AB257">
            <v>6517.58385137909</v>
          </cell>
          <cell r="AC257">
            <v>5831.0631653343</v>
          </cell>
          <cell r="AD257">
            <v>6239.93320934881</v>
          </cell>
          <cell r="AE257">
            <v>6199.89910031244</v>
          </cell>
          <cell r="AF257">
            <v>7206.58660554923</v>
          </cell>
          <cell r="AG257">
            <v>6709.26417227381</v>
          </cell>
          <cell r="AH257">
            <v>6044.54190667419</v>
          </cell>
          <cell r="AI257">
            <v>6173.29175834553</v>
          </cell>
          <cell r="AJ257">
            <v>7117.68462729956</v>
          </cell>
          <cell r="AK257">
            <v>8086.12723924944</v>
          </cell>
          <cell r="AL257">
            <v>7423.18296693258</v>
          </cell>
          <cell r="AM257">
            <v>8430.58691184746</v>
          </cell>
          <cell r="AN257">
            <v>7148.0293323161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A258">
            <v>10852.8517835718</v>
          </cell>
          <cell r="B258">
            <v>8718.15630605289</v>
          </cell>
          <cell r="C258">
            <v>7717.47054512186</v>
          </cell>
          <cell r="D258">
            <v>9021.02975607662</v>
          </cell>
          <cell r="E258">
            <v>8250.17293538299</v>
          </cell>
          <cell r="F258">
            <v>7692.55844513341</v>
          </cell>
          <cell r="G258">
            <v>8339.97106940907</v>
          </cell>
          <cell r="H258">
            <v>9511.69572565733</v>
          </cell>
          <cell r="I258">
            <v>9160.23003083473</v>
          </cell>
          <cell r="J258">
            <v>7203.38353467102</v>
          </cell>
          <cell r="K258">
            <v>6851.86338811227</v>
          </cell>
          <cell r="L258">
            <v>9191.66548220976</v>
          </cell>
          <cell r="M258">
            <v>9791.55119850696</v>
          </cell>
          <cell r="N258">
            <v>10911.4343594063</v>
          </cell>
          <cell r="O258">
            <v>9932.8027634689</v>
          </cell>
        </row>
        <row r="258">
          <cell r="Z258">
            <v>8286.19574816422</v>
          </cell>
          <cell r="AA258">
            <v>6656.34721229661</v>
          </cell>
          <cell r="AB258">
            <v>5892.31963108272</v>
          </cell>
          <cell r="AC258">
            <v>6887.59230288352</v>
          </cell>
          <cell r="AD258">
            <v>6299.04003685665</v>
          </cell>
          <cell r="AE258">
            <v>5873.29914309314</v>
          </cell>
          <cell r="AF258">
            <v>6367.6012713781</v>
          </cell>
          <cell r="AG258">
            <v>7262.21773332227</v>
          </cell>
          <cell r="AH258">
            <v>6993.87226946244</v>
          </cell>
          <cell r="AI258">
            <v>5499.81214225546</v>
          </cell>
          <cell r="AJ258">
            <v>5231.42510427727</v>
          </cell>
          <cell r="AK258">
            <v>7017.87336232908</v>
          </cell>
          <cell r="AL258">
            <v>7475.88850626486</v>
          </cell>
          <cell r="AM258">
            <v>8330.92377914418</v>
          </cell>
          <cell r="AN258">
            <v>7583.73464111956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A259">
            <v>10544.3933263509</v>
          </cell>
          <cell r="B259">
            <v>8141.88129575651</v>
          </cell>
          <cell r="C259">
            <v>6471.42722162542</v>
          </cell>
          <cell r="D259">
            <v>8760.71058796719</v>
          </cell>
          <cell r="E259">
            <v>7428.38697059377</v>
          </cell>
          <cell r="F259">
            <v>8873.38969916098</v>
          </cell>
          <cell r="G259">
            <v>8328.54554463713</v>
          </cell>
          <cell r="H259">
            <v>8338.68827416792</v>
          </cell>
          <cell r="I259">
            <v>8532.67068439811</v>
          </cell>
          <cell r="J259">
            <v>9304.87680746404</v>
          </cell>
          <cell r="K259">
            <v>10114.4621072353</v>
          </cell>
          <cell r="L259">
            <v>8574.42334402696</v>
          </cell>
          <cell r="M259">
            <v>9487.05725403992</v>
          </cell>
          <cell r="N259">
            <v>8602.85625280726</v>
          </cell>
          <cell r="O259">
            <v>8828.8632713791</v>
          </cell>
        </row>
        <row r="259">
          <cell r="Z259">
            <v>8050.6864822422</v>
          </cell>
          <cell r="AA259">
            <v>6216.35893683528</v>
          </cell>
          <cell r="AB259">
            <v>4940.96056941989</v>
          </cell>
          <cell r="AC259">
            <v>6688.8375767553</v>
          </cell>
          <cell r="AD259">
            <v>5671.60316559623</v>
          </cell>
          <cell r="AE259">
            <v>6774.86852886821</v>
          </cell>
          <cell r="AF259">
            <v>6358.87783751262</v>
          </cell>
          <cell r="AG259">
            <v>6366.6218520803</v>
          </cell>
          <cell r="AH259">
            <v>6514.7281982207</v>
          </cell>
          <cell r="AI259">
            <v>7104.31066200603</v>
          </cell>
          <cell r="AJ259">
            <v>7722.43227672261</v>
          </cell>
          <cell r="AK259">
            <v>6546.60652085796</v>
          </cell>
          <cell r="AL259">
            <v>7243.4061616885</v>
          </cell>
          <cell r="AM259">
            <v>6568.31516044336</v>
          </cell>
          <cell r="AN259">
            <v>6740.87242315102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A260">
            <v>9150.88700938336</v>
          </cell>
          <cell r="B260">
            <v>9684.71562563662</v>
          </cell>
          <cell r="C260">
            <v>9204.22574287503</v>
          </cell>
          <cell r="D260">
            <v>7431.330362707</v>
          </cell>
          <cell r="E260">
            <v>7563.59626089901</v>
          </cell>
          <cell r="F260">
            <v>6904.70090931528</v>
          </cell>
          <cell r="G260">
            <v>7987.99356362148</v>
          </cell>
          <cell r="H260">
            <v>9400.51489569704</v>
          </cell>
          <cell r="I260">
            <v>8507.96071503221</v>
          </cell>
          <cell r="J260">
            <v>8299.74186302656</v>
          </cell>
          <cell r="K260">
            <v>9535.79433037284</v>
          </cell>
          <cell r="L260">
            <v>8345.42128164204</v>
          </cell>
          <cell r="M260">
            <v>8601.93692953923</v>
          </cell>
          <cell r="N260">
            <v>10744.8413095136</v>
          </cell>
          <cell r="O260">
            <v>10853.3213811044</v>
          </cell>
        </row>
        <row r="260">
          <cell r="Z260">
            <v>6986.73883521223</v>
          </cell>
          <cell r="AA260">
            <v>7394.31911903606</v>
          </cell>
          <cell r="AB260">
            <v>7027.46317158805</v>
          </cell>
          <cell r="AC260">
            <v>5673.85045724825</v>
          </cell>
          <cell r="AD260">
            <v>5774.83599958144</v>
          </cell>
          <cell r="AE260">
            <v>5271.76676306585</v>
          </cell>
          <cell r="AF260">
            <v>6098.86503779925</v>
          </cell>
          <cell r="AG260">
            <v>7177.33072492427</v>
          </cell>
          <cell r="AH260">
            <v>6495.86203776995</v>
          </cell>
          <cell r="AI260">
            <v>6336.88611138823</v>
          </cell>
          <cell r="AJ260">
            <v>7280.61711441698</v>
          </cell>
          <cell r="AK260">
            <v>6371.76253021882</v>
          </cell>
          <cell r="AL260">
            <v>6567.61325345092</v>
          </cell>
          <cell r="AM260">
            <v>8203.7293191789</v>
          </cell>
          <cell r="AN260">
            <v>8286.5542877587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A261">
            <v>10420.1559879929</v>
          </cell>
          <cell r="B261">
            <v>8894.08033437639</v>
          </cell>
          <cell r="C261">
            <v>7484.10197079802</v>
          </cell>
          <cell r="D261">
            <v>7950.93717575789</v>
          </cell>
          <cell r="E261">
            <v>7887.06498339074</v>
          </cell>
          <cell r="F261">
            <v>8972.37682854171</v>
          </cell>
          <cell r="G261">
            <v>9578.6897598652</v>
          </cell>
          <cell r="H261">
            <v>9094.33433408578</v>
          </cell>
          <cell r="I261">
            <v>7469.41695080407</v>
          </cell>
          <cell r="J261">
            <v>8630.88121530417</v>
          </cell>
          <cell r="K261">
            <v>8717.00626020545</v>
          </cell>
          <cell r="L261">
            <v>8194.09624990764</v>
          </cell>
          <cell r="M261">
            <v>9523.86504306632</v>
          </cell>
          <cell r="N261">
            <v>9717.64524955192</v>
          </cell>
          <cell r="O261">
            <v>9002.16260135778</v>
          </cell>
        </row>
        <row r="261">
          <cell r="Z261">
            <v>7955.83077745652</v>
          </cell>
          <cell r="AA261">
            <v>6790.66591161771</v>
          </cell>
          <cell r="AB261">
            <v>5714.14179111217</v>
          </cell>
          <cell r="AC261">
            <v>6070.57233743985</v>
          </cell>
          <cell r="AD261">
            <v>6021.80566307876</v>
          </cell>
          <cell r="AE261">
            <v>6850.44559809891</v>
          </cell>
          <cell r="AF261">
            <v>7313.36794641612</v>
          </cell>
          <cell r="AG261">
            <v>6943.56064141183</v>
          </cell>
          <cell r="AH261">
            <v>5702.92971960671</v>
          </cell>
          <cell r="AI261">
            <v>6589.71233140959</v>
          </cell>
          <cell r="AJ261">
            <v>6655.4691476919</v>
          </cell>
          <cell r="AK261">
            <v>6256.22526318948</v>
          </cell>
          <cell r="AL261">
            <v>7271.50905584131</v>
          </cell>
          <cell r="AM261">
            <v>7419.46101861389</v>
          </cell>
          <cell r="AN261">
            <v>6873.18715478707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A262">
            <v>8452.65966424683</v>
          </cell>
          <cell r="B262">
            <v>7782.37855282561</v>
          </cell>
          <cell r="C262">
            <v>8359.4974344881</v>
          </cell>
          <cell r="D262">
            <v>7869.26651662021</v>
          </cell>
          <cell r="E262">
            <v>7280.13387390777</v>
          </cell>
          <cell r="F262">
            <v>9173.81693812191</v>
          </cell>
          <cell r="G262">
            <v>8077.02932701625</v>
          </cell>
          <cell r="H262">
            <v>8971.59722707063</v>
          </cell>
          <cell r="I262">
            <v>8947.58807272434</v>
          </cell>
          <cell r="J262">
            <v>8408.51971453681</v>
          </cell>
          <cell r="K262">
            <v>9343.44803073261</v>
          </cell>
          <cell r="L262">
            <v>10906.7128037491</v>
          </cell>
          <cell r="M262">
            <v>9351.32365164312</v>
          </cell>
          <cell r="N262">
            <v>7953.25842301366</v>
          </cell>
          <cell r="O262">
            <v>9581.01203182879</v>
          </cell>
        </row>
        <row r="262">
          <cell r="Z262">
            <v>6453.63946429112</v>
          </cell>
          <cell r="AA262">
            <v>5941.87715459656</v>
          </cell>
          <cell r="AB262">
            <v>6382.5097292214</v>
          </cell>
          <cell r="AC262">
            <v>6008.2164625056</v>
          </cell>
          <cell r="AD262">
            <v>5558.41133326408</v>
          </cell>
          <cell r="AE262">
            <v>7004.24592752383</v>
          </cell>
          <cell r="AF262">
            <v>6166.84419929421</v>
          </cell>
          <cell r="AG262">
            <v>6849.85036925733</v>
          </cell>
          <cell r="AH262">
            <v>6831.51928387733</v>
          </cell>
          <cell r="AI262">
            <v>6419.93843612771</v>
          </cell>
          <cell r="AJ262">
            <v>7133.75994525647</v>
          </cell>
          <cell r="AK262">
            <v>8327.31885251364</v>
          </cell>
          <cell r="AL262">
            <v>7139.77301332413</v>
          </cell>
          <cell r="AM262">
            <v>6072.34461900462</v>
          </cell>
          <cell r="AN262">
            <v>7315.14101034941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A263">
            <v>9654.64790876104</v>
          </cell>
          <cell r="B263">
            <v>7907.95214067356</v>
          </cell>
          <cell r="C263">
            <v>8418.48154512273</v>
          </cell>
          <cell r="D263">
            <v>9176.7457850252</v>
          </cell>
          <cell r="E263">
            <v>8972.79675703105</v>
          </cell>
          <cell r="F263">
            <v>7127.34234003248</v>
          </cell>
          <cell r="G263">
            <v>8839.42043871586</v>
          </cell>
          <cell r="H263">
            <v>7608.80359791137</v>
          </cell>
          <cell r="I263">
            <v>6993.55913859295</v>
          </cell>
          <cell r="J263">
            <v>8670.12858703476</v>
          </cell>
          <cell r="K263">
            <v>6865.82281209607</v>
          </cell>
          <cell r="L263">
            <v>8138.96360627457</v>
          </cell>
          <cell r="M263">
            <v>9744.75001892674</v>
          </cell>
          <cell r="N263">
            <v>9730.0056077767</v>
          </cell>
          <cell r="O263">
            <v>8766.6617277035</v>
          </cell>
        </row>
        <row r="263">
          <cell r="Z263">
            <v>7371.36229693068</v>
          </cell>
          <cell r="AA263">
            <v>6037.75309121283</v>
          </cell>
          <cell r="AB263">
            <v>6427.54433362739</v>
          </cell>
          <cell r="AC263">
            <v>7006.48211384988</v>
          </cell>
          <cell r="AD263">
            <v>6850.76621518024</v>
          </cell>
          <cell r="AE263">
            <v>5441.75438598416</v>
          </cell>
          <cell r="AF263">
            <v>6748.93286264131</v>
          </cell>
          <cell r="AG263">
            <v>5809.35198221972</v>
          </cell>
          <cell r="AH263">
            <v>5339.61037655227</v>
          </cell>
          <cell r="AI263">
            <v>6619.67785671539</v>
          </cell>
          <cell r="AJ263">
            <v>5242.0831803266</v>
          </cell>
          <cell r="AK263">
            <v>6214.13126924506</v>
          </cell>
          <cell r="AL263">
            <v>7440.15561845064</v>
          </cell>
          <cell r="AM263">
            <v>7428.89820155994</v>
          </cell>
          <cell r="AN263">
            <v>6693.38129574853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A264">
            <v>12311.0533100277</v>
          </cell>
          <cell r="B264">
            <v>7430.89897499019</v>
          </cell>
          <cell r="C264">
            <v>9123.6410946363</v>
          </cell>
          <cell r="D264">
            <v>7848.96567385611</v>
          </cell>
          <cell r="E264">
            <v>9356.1234878334</v>
          </cell>
          <cell r="F264">
            <v>7766.17404724953</v>
          </cell>
          <cell r="G264">
            <v>7735.662814788</v>
          </cell>
          <cell r="H264">
            <v>8455.10574854826</v>
          </cell>
          <cell r="I264">
            <v>7621.71553604248</v>
          </cell>
          <cell r="J264">
            <v>7989.46883552181</v>
          </cell>
          <cell r="K264">
            <v>10023.8913653367</v>
          </cell>
          <cell r="L264">
            <v>8072.50182292394</v>
          </cell>
          <cell r="M264">
            <v>9075.5703514775</v>
          </cell>
          <cell r="N264">
            <v>8943.53398011174</v>
          </cell>
          <cell r="O264">
            <v>10131.498468865</v>
          </cell>
        </row>
        <row r="264">
          <cell r="Z264">
            <v>9399.53844641939</v>
          </cell>
          <cell r="AA264">
            <v>5673.52109100091</v>
          </cell>
          <cell r="AB264">
            <v>6965.93647031919</v>
          </cell>
          <cell r="AC264">
            <v>5992.71668785184</v>
          </cell>
          <cell r="AD264">
            <v>7143.43770745475</v>
          </cell>
          <cell r="AE264">
            <v>5929.50494977121</v>
          </cell>
          <cell r="AF264">
            <v>5906.2095017419</v>
          </cell>
          <cell r="AG264">
            <v>6455.50705943959</v>
          </cell>
          <cell r="AH264">
            <v>5819.21029863057</v>
          </cell>
          <cell r="AI264">
            <v>6099.99141379624</v>
          </cell>
          <cell r="AJ264">
            <v>7653.28115300002</v>
          </cell>
          <cell r="AK264">
            <v>6163.38743180972</v>
          </cell>
          <cell r="AL264">
            <v>6929.23426563448</v>
          </cell>
          <cell r="AM264">
            <v>6828.42396795124</v>
          </cell>
          <cell r="AN264">
            <v>7735.43960697232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A265">
            <v>8803.81579498239</v>
          </cell>
          <cell r="B265">
            <v>8468.67473301112</v>
          </cell>
          <cell r="C265">
            <v>7471.62398596192</v>
          </cell>
          <cell r="D265">
            <v>7804.07374033063</v>
          </cell>
          <cell r="E265">
            <v>7777.30688088707</v>
          </cell>
          <cell r="F265">
            <v>8555.77393982456</v>
          </cell>
          <cell r="G265">
            <v>8050.63703509701</v>
          </cell>
          <cell r="H265">
            <v>9340.10093835164</v>
          </cell>
          <cell r="I265">
            <v>9084.31641238262</v>
          </cell>
          <cell r="J265">
            <v>8390.92836590662</v>
          </cell>
          <cell r="K265">
            <v>9873.47322192835</v>
          </cell>
          <cell r="L265">
            <v>9515.51483344244</v>
          </cell>
          <cell r="M265">
            <v>10174.9634997415</v>
          </cell>
          <cell r="N265">
            <v>10569.2692643793</v>
          </cell>
          <cell r="O265">
            <v>10340.8497823632</v>
          </cell>
        </row>
        <row r="265">
          <cell r="Z265">
            <v>6721.74857473223</v>
          </cell>
          <cell r="AA265">
            <v>6465.86703335292</v>
          </cell>
          <cell r="AB265">
            <v>5704.61479977787</v>
          </cell>
          <cell r="AC265">
            <v>5958.4415170374</v>
          </cell>
          <cell r="AD265">
            <v>5938.0049127848</v>
          </cell>
          <cell r="AE265">
            <v>6532.36762615181</v>
          </cell>
          <cell r="AF265">
            <v>6146.69357884471</v>
          </cell>
          <cell r="AG265">
            <v>7131.20442683523</v>
          </cell>
          <cell r="AH265">
            <v>6935.91191811978</v>
          </cell>
          <cell r="AI265">
            <v>6406.50737108317</v>
          </cell>
          <cell r="AJ265">
            <v>7538.43629883518</v>
          </cell>
          <cell r="AK265">
            <v>7265.13363739264</v>
          </cell>
          <cell r="AL265">
            <v>7768.62533190662</v>
          </cell>
          <cell r="AM265">
            <v>8069.67936043064</v>
          </cell>
          <cell r="AN265">
            <v>7895.28017223342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A266">
            <v>9078.39421536876</v>
          </cell>
          <cell r="B266">
            <v>7827.64116821292</v>
          </cell>
          <cell r="C266">
            <v>7395.72397386765</v>
          </cell>
          <cell r="D266">
            <v>8349.5362346081</v>
          </cell>
          <cell r="E266">
            <v>8649.32843969508</v>
          </cell>
          <cell r="F266">
            <v>8971.44852429851</v>
          </cell>
          <cell r="G266">
            <v>8749.55775513081</v>
          </cell>
          <cell r="H266">
            <v>8936.00291493055</v>
          </cell>
          <cell r="I266">
            <v>8878.34889739023</v>
          </cell>
          <cell r="J266">
            <v>9344.2906119302</v>
          </cell>
          <cell r="K266">
            <v>8627.21023671929</v>
          </cell>
          <cell r="L266">
            <v>10134.096162557</v>
          </cell>
          <cell r="M266">
            <v>9276.36685549837</v>
          </cell>
          <cell r="N266">
            <v>11212.5779276218</v>
          </cell>
          <cell r="O266">
            <v>9597.11482730937</v>
          </cell>
        </row>
        <row r="266">
          <cell r="Z266">
            <v>6931.39029701091</v>
          </cell>
          <cell r="AA266">
            <v>5976.43534249524</v>
          </cell>
          <cell r="AB266">
            <v>5646.66483694384</v>
          </cell>
          <cell r="AC266">
            <v>6374.90431326822</v>
          </cell>
          <cell r="AD266">
            <v>6603.79686102096</v>
          </cell>
          <cell r="AE266">
            <v>6849.73683409601</v>
          </cell>
          <cell r="AF266">
            <v>6680.32234427339</v>
          </cell>
          <cell r="AG266">
            <v>6822.67396956113</v>
          </cell>
          <cell r="AH266">
            <v>6778.65489655303</v>
          </cell>
          <cell r="AI266">
            <v>7134.40325937116</v>
          </cell>
          <cell r="AJ266">
            <v>6586.90952457613</v>
          </cell>
          <cell r="AK266">
            <v>7737.42295649691</v>
          </cell>
          <cell r="AL266">
            <v>7082.54319964043</v>
          </cell>
          <cell r="AM266">
            <v>8560.84809805099</v>
          </cell>
          <cell r="AN266">
            <v>7327.43555911001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A267">
            <v>9794.93249386468</v>
          </cell>
          <cell r="B267">
            <v>7674.36576633913</v>
          </cell>
          <cell r="C267">
            <v>6911.48632284876</v>
          </cell>
          <cell r="D267">
            <v>8587.42694834468</v>
          </cell>
          <cell r="E267">
            <v>7692.04545753417</v>
          </cell>
          <cell r="F267">
            <v>7858.52724705542</v>
          </cell>
          <cell r="G267">
            <v>8535.58949750862</v>
          </cell>
          <cell r="H267">
            <v>7721.73586302099</v>
          </cell>
          <cell r="I267">
            <v>8618.92211908287</v>
          </cell>
          <cell r="J267">
            <v>7286.58248000998</v>
          </cell>
          <cell r="K267">
            <v>9904.11615464494</v>
          </cell>
          <cell r="L267">
            <v>8947.43443807381</v>
          </cell>
          <cell r="M267">
            <v>9718.95364787932</v>
          </cell>
          <cell r="N267">
            <v>9672.94807926381</v>
          </cell>
          <cell r="O267">
            <v>9353.38661276445</v>
          </cell>
        </row>
        <row r="267">
          <cell r="Z267">
            <v>7478.47013879566</v>
          </cell>
          <cell r="AA267">
            <v>5859.40896006299</v>
          </cell>
          <cell r="AB267">
            <v>5276.94745344032</v>
          </cell>
          <cell r="AC267">
            <v>6556.53482476896</v>
          </cell>
          <cell r="AD267">
            <v>5872.90747500917</v>
          </cell>
          <cell r="AE267">
            <v>6000.0169872358</v>
          </cell>
          <cell r="AF267">
            <v>6516.95672370582</v>
          </cell>
          <cell r="AG267">
            <v>5895.57621835998</v>
          </cell>
          <cell r="AH267">
            <v>6580.58151360825</v>
          </cell>
          <cell r="AI267">
            <v>5563.33486981754</v>
          </cell>
          <cell r="AJ267">
            <v>7561.83230053603</v>
          </cell>
          <cell r="AK267">
            <v>6831.40198320711</v>
          </cell>
          <cell r="AL267">
            <v>7420.45998597045</v>
          </cell>
          <cell r="AM267">
            <v>7385.33455031024</v>
          </cell>
          <cell r="AN267">
            <v>7141.3480923921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A268">
            <v>9775.4976068475</v>
          </cell>
          <cell r="B268">
            <v>7880.41118541641</v>
          </cell>
          <cell r="C268">
            <v>7432.61579477425</v>
          </cell>
          <cell r="D268">
            <v>8408.49303449368</v>
          </cell>
          <cell r="E268">
            <v>8064.32154435371</v>
          </cell>
          <cell r="F268">
            <v>7478.09327998771</v>
          </cell>
          <cell r="G268">
            <v>7950.1954920034</v>
          </cell>
          <cell r="H268">
            <v>8566.0622354291</v>
          </cell>
          <cell r="I268">
            <v>8599.52366866844</v>
          </cell>
          <cell r="J268">
            <v>7923.96623948113</v>
          </cell>
          <cell r="K268">
            <v>8342.88452757481</v>
          </cell>
          <cell r="L268">
            <v>8229.14546544653</v>
          </cell>
          <cell r="M268">
            <v>10171.5412292047</v>
          </cell>
          <cell r="N268">
            <v>9414.69689385487</v>
          </cell>
          <cell r="O268">
            <v>9892.59501959365</v>
          </cell>
        </row>
        <row r="268">
          <cell r="Z268">
            <v>7463.6315248185</v>
          </cell>
          <cell r="AA268">
            <v>6016.72546171017</v>
          </cell>
          <cell r="AB268">
            <v>5674.83188977332</v>
          </cell>
          <cell r="AC268">
            <v>6419.91806580806</v>
          </cell>
          <cell r="AD268">
            <v>6157.14175640024</v>
          </cell>
          <cell r="AE268">
            <v>5709.55413164374</v>
          </cell>
          <cell r="AF268">
            <v>6070.00605892657</v>
          </cell>
          <cell r="AG268">
            <v>6540.22278099906</v>
          </cell>
          <cell r="AH268">
            <v>6565.77071912303</v>
          </cell>
          <cell r="AI268">
            <v>6049.9799197088</v>
          </cell>
          <cell r="AJ268">
            <v>6369.82570834148</v>
          </cell>
          <cell r="AK268">
            <v>6282.98547945028</v>
          </cell>
          <cell r="AL268">
            <v>7766.0124146627</v>
          </cell>
          <cell r="AM268">
            <v>7188.15873724576</v>
          </cell>
          <cell r="AN268">
            <v>7553.03586783983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269">
            <v>10152.0046150023</v>
          </cell>
          <cell r="B269">
            <v>8553.25170419103</v>
          </cell>
          <cell r="C269">
            <v>8441.59259689001</v>
          </cell>
          <cell r="D269">
            <v>8733.29553447588</v>
          </cell>
          <cell r="E269">
            <v>9081.6814666373</v>
          </cell>
          <cell r="F269">
            <v>9302.85737412582</v>
          </cell>
          <cell r="G269">
            <v>8340.70757009707</v>
          </cell>
          <cell r="H269">
            <v>8923.78071082465</v>
          </cell>
          <cell r="I269">
            <v>8039.73785446998</v>
          </cell>
          <cell r="J269">
            <v>8801.70961494751</v>
          </cell>
          <cell r="K269">
            <v>8916.77932488085</v>
          </cell>
          <cell r="L269">
            <v>9560.57682100887</v>
          </cell>
          <cell r="M269">
            <v>10304.7147439653</v>
          </cell>
          <cell r="N269">
            <v>9623.57725413447</v>
          </cell>
          <cell r="O269">
            <v>8466.67409320569</v>
          </cell>
        </row>
        <row r="269">
          <cell r="Z269">
            <v>7751.09613157269</v>
          </cell>
          <cell r="AA269">
            <v>6530.44188915667</v>
          </cell>
          <cell r="AB269">
            <v>6445.18971409591</v>
          </cell>
          <cell r="AC269">
            <v>6667.90607375447</v>
          </cell>
          <cell r="AD269">
            <v>6933.90012650344</v>
          </cell>
          <cell r="AE269">
            <v>7102.76881657456</v>
          </cell>
          <cell r="AF269">
            <v>6368.16359259939</v>
          </cell>
          <cell r="AG269">
            <v>6813.34226783746</v>
          </cell>
          <cell r="AH269">
            <v>6138.37201083924</v>
          </cell>
          <cell r="AI269">
            <v>6720.14049785088</v>
          </cell>
          <cell r="AJ269">
            <v>6807.99668166383</v>
          </cell>
          <cell r="AK269">
            <v>7299.53864514755</v>
          </cell>
          <cell r="AL269">
            <v>7867.69092587647</v>
          </cell>
          <cell r="AM269">
            <v>7347.63972784068</v>
          </cell>
          <cell r="AN269">
            <v>6464.33953685892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A270">
            <v>10528.7111545039</v>
          </cell>
          <cell r="B270">
            <v>8472.17325866323</v>
          </cell>
          <cell r="C270">
            <v>6855.31947380182</v>
          </cell>
          <cell r="D270">
            <v>7937.89115151445</v>
          </cell>
          <cell r="E270">
            <v>7698.12958682507</v>
          </cell>
          <cell r="F270">
            <v>7475.24955740254</v>
          </cell>
          <cell r="G270">
            <v>8741.2893232438</v>
          </cell>
          <cell r="H270">
            <v>7648.16071636435</v>
          </cell>
          <cell r="I270">
            <v>8462.87063536976</v>
          </cell>
          <cell r="J270">
            <v>8995.07750616179</v>
          </cell>
          <cell r="K270">
            <v>7805.93451477894</v>
          </cell>
          <cell r="L270">
            <v>9930.33264689332</v>
          </cell>
          <cell r="M270">
            <v>9165.22776026105</v>
          </cell>
          <cell r="N270">
            <v>11334.007357021</v>
          </cell>
          <cell r="O270">
            <v>11521.6626394614</v>
          </cell>
        </row>
        <row r="270">
          <cell r="Z270">
            <v>8038.71308130832</v>
          </cell>
          <cell r="AA270">
            <v>6468.53817168241</v>
          </cell>
          <cell r="AB270">
            <v>5234.06383952558</v>
          </cell>
          <cell r="AC270">
            <v>6060.61164574589</v>
          </cell>
          <cell r="AD270">
            <v>5877.55273205929</v>
          </cell>
          <cell r="AE270">
            <v>5707.38293807507</v>
          </cell>
          <cell r="AF270">
            <v>6674.00936345394</v>
          </cell>
          <cell r="AG270">
            <v>5839.40129958704</v>
          </cell>
          <cell r="AH270">
            <v>6461.43558158735</v>
          </cell>
          <cell r="AI270">
            <v>6867.77765626455</v>
          </cell>
          <cell r="AJ270">
            <v>5959.86222577178</v>
          </cell>
          <cell r="AK270">
            <v>7581.84869723364</v>
          </cell>
          <cell r="AL270">
            <v>6997.68805587035</v>
          </cell>
          <cell r="AM270">
            <v>8653.55995311494</v>
          </cell>
          <cell r="AN270">
            <v>8796.83551187933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A271">
            <v>10072.2572755375</v>
          </cell>
          <cell r="B271">
            <v>7860.22143311778</v>
          </cell>
          <cell r="C271">
            <v>8344.20840946408</v>
          </cell>
          <cell r="D271">
            <v>8316.87598229608</v>
          </cell>
          <cell r="E271">
            <v>8000.78206707246</v>
          </cell>
          <cell r="F271">
            <v>7357.81133017883</v>
          </cell>
          <cell r="G271">
            <v>8515.55136339914</v>
          </cell>
          <cell r="H271">
            <v>8584.33023919556</v>
          </cell>
          <cell r="I271">
            <v>9735.11034238281</v>
          </cell>
          <cell r="J271">
            <v>8782.42219227311</v>
          </cell>
          <cell r="K271">
            <v>8009.98996969997</v>
          </cell>
          <cell r="L271">
            <v>8461.35114513609</v>
          </cell>
          <cell r="M271">
            <v>8668.46841444001</v>
          </cell>
          <cell r="N271">
            <v>9828.18736069288</v>
          </cell>
          <cell r="O271">
            <v>9639.37506118603</v>
          </cell>
        </row>
        <row r="271">
          <cell r="Z271">
            <v>7690.20871890198</v>
          </cell>
          <cell r="AA271">
            <v>6001.31050507116</v>
          </cell>
          <cell r="AB271">
            <v>6370.83649745946</v>
          </cell>
          <cell r="AC271">
            <v>6349.96807998699</v>
          </cell>
          <cell r="AD271">
            <v>6108.62911133809</v>
          </cell>
          <cell r="AE271">
            <v>5617.71838183686</v>
          </cell>
          <cell r="AF271">
            <v>6501.6575281607</v>
          </cell>
          <cell r="AG271">
            <v>6554.17047494677</v>
          </cell>
          <cell r="AH271">
            <v>7432.79568685065</v>
          </cell>
          <cell r="AI271">
            <v>6705.41447348929</v>
          </cell>
          <cell r="AJ271">
            <v>6115.6593818258</v>
          </cell>
          <cell r="AK271">
            <v>6460.27544471599</v>
          </cell>
          <cell r="AL271">
            <v>6618.4103082986</v>
          </cell>
          <cell r="AM271">
            <v>7503.86036263846</v>
          </cell>
          <cell r="AN271">
            <v>7359.70141671578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A272">
            <v>9368.72575161996</v>
          </cell>
          <cell r="B272">
            <v>9176.46526866796</v>
          </cell>
          <cell r="C272">
            <v>7752.87770705773</v>
          </cell>
          <cell r="D272">
            <v>6938.62120971559</v>
          </cell>
          <cell r="E272">
            <v>7249.60492019615</v>
          </cell>
          <cell r="F272">
            <v>9169.61563164245</v>
          </cell>
          <cell r="G272">
            <v>9230.05414366638</v>
          </cell>
          <cell r="H272">
            <v>8891.27955804966</v>
          </cell>
          <cell r="I272">
            <v>9347.40038807961</v>
          </cell>
          <cell r="J272">
            <v>9043.30947811954</v>
          </cell>
          <cell r="K272">
            <v>8773.45114821133</v>
          </cell>
          <cell r="L272">
            <v>9453.5586422863</v>
          </cell>
          <cell r="M272">
            <v>8101.39609766959</v>
          </cell>
          <cell r="N272">
            <v>9055.01640433569</v>
          </cell>
          <cell r="O272">
            <v>9849.90794518095</v>
          </cell>
        </row>
        <row r="272">
          <cell r="Z272">
            <v>7153.05958626485</v>
          </cell>
          <cell r="AA272">
            <v>7006.26793848906</v>
          </cell>
          <cell r="AB272">
            <v>5919.3531408494</v>
          </cell>
          <cell r="AC272">
            <v>5297.66504810269</v>
          </cell>
          <cell r="AD272">
            <v>5535.10235498944</v>
          </cell>
          <cell r="AE272">
            <v>7001.03821322153</v>
          </cell>
          <cell r="AF272">
            <v>7047.18325890585</v>
          </cell>
          <cell r="AG272">
            <v>6788.52750768914</v>
          </cell>
          <cell r="AH272">
            <v>7136.77758590034</v>
          </cell>
          <cell r="AI272">
            <v>6904.60295978218</v>
          </cell>
          <cell r="AJ272">
            <v>6698.56504546394</v>
          </cell>
          <cell r="AK272">
            <v>7217.82983762016</v>
          </cell>
          <cell r="AL272">
            <v>6185.44832615512</v>
          </cell>
          <cell r="AM272">
            <v>6913.54124477591</v>
          </cell>
          <cell r="AN272">
            <v>7520.44411577744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A273">
            <v>9819.94510498553</v>
          </cell>
          <cell r="B273">
            <v>8346.4285679088</v>
          </cell>
          <cell r="C273">
            <v>8115.51597109354</v>
          </cell>
          <cell r="D273">
            <v>8083.66366588442</v>
          </cell>
          <cell r="E273">
            <v>8844.26185430659</v>
          </cell>
          <cell r="F273">
            <v>8504.06421930108</v>
          </cell>
          <cell r="G273">
            <v>8529.60229167319</v>
          </cell>
          <cell r="H273">
            <v>8511.57636736163</v>
          </cell>
          <cell r="I273">
            <v>8015.96707559729</v>
          </cell>
          <cell r="J273">
            <v>9321.68516678251</v>
          </cell>
          <cell r="K273">
            <v>7448.27944923136</v>
          </cell>
          <cell r="L273">
            <v>8501.384130474</v>
          </cell>
          <cell r="M273">
            <v>8673.62799226775</v>
          </cell>
          <cell r="N273">
            <v>9519.04341223556</v>
          </cell>
          <cell r="O273">
            <v>9782.09463093618</v>
          </cell>
        </row>
        <row r="273">
          <cell r="Z273">
            <v>7497.56736743687</v>
          </cell>
          <cell r="AA273">
            <v>6372.53159731264</v>
          </cell>
          <cell r="AB273">
            <v>6196.2289059938</v>
          </cell>
          <cell r="AC273">
            <v>6171.90954355741</v>
          </cell>
          <cell r="AD273">
            <v>6752.6293028105</v>
          </cell>
          <cell r="AE273">
            <v>6492.88704769325</v>
          </cell>
          <cell r="AF273">
            <v>6512.38546810165</v>
          </cell>
          <cell r="AG273">
            <v>6498.62260278608</v>
          </cell>
          <cell r="AH273">
            <v>6120.22292608683</v>
          </cell>
          <cell r="AI273">
            <v>7117.14391157911</v>
          </cell>
          <cell r="AJ273">
            <v>5686.79115260594</v>
          </cell>
          <cell r="AK273">
            <v>6490.84078915342</v>
          </cell>
          <cell r="AL273">
            <v>6622.3496666084</v>
          </cell>
          <cell r="AM273">
            <v>7267.8277214155</v>
          </cell>
          <cell r="AN273">
            <v>7468.66837909829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A274">
            <v>8387.03752834192</v>
          </cell>
          <cell r="B274">
            <v>7678.12525984483</v>
          </cell>
          <cell r="C274">
            <v>7302.56777456246</v>
          </cell>
          <cell r="D274">
            <v>8589.24019314491</v>
          </cell>
          <cell r="E274">
            <v>8472.54916609652</v>
          </cell>
          <cell r="F274">
            <v>9194.98994053592</v>
          </cell>
          <cell r="G274">
            <v>7482.88664589832</v>
          </cell>
          <cell r="H274">
            <v>8177.75792444914</v>
          </cell>
          <cell r="I274">
            <v>7825.0704312478</v>
          </cell>
          <cell r="J274">
            <v>9826.53520969653</v>
          </cell>
          <cell r="K274">
            <v>8247.77979345689</v>
          </cell>
          <cell r="L274">
            <v>9188.79127437478</v>
          </cell>
          <cell r="M274">
            <v>9609.37156170917</v>
          </cell>
          <cell r="N274">
            <v>9070.1350170571</v>
          </cell>
          <cell r="O274">
            <v>10409.3005825244</v>
          </cell>
        </row>
        <row r="274">
          <cell r="Z274">
            <v>6403.53670103917</v>
          </cell>
          <cell r="AA274">
            <v>5862.27934839257</v>
          </cell>
          <cell r="AB274">
            <v>5575.53970614954</v>
          </cell>
          <cell r="AC274">
            <v>6557.91924442691</v>
          </cell>
          <cell r="AD274">
            <v>6468.82517851135</v>
          </cell>
          <cell r="AE274">
            <v>7020.41159955893</v>
          </cell>
          <cell r="AF274">
            <v>5713.21388568995</v>
          </cell>
          <cell r="AG274">
            <v>6243.75088634862</v>
          </cell>
          <cell r="AH274">
            <v>5974.47257453942</v>
          </cell>
          <cell r="AI274">
            <v>7502.59893874414</v>
          </cell>
          <cell r="AJ274">
            <v>6297.21286342351</v>
          </cell>
          <cell r="AK274">
            <v>7015.67889315024</v>
          </cell>
          <cell r="AL274">
            <v>7336.79362485119</v>
          </cell>
          <cell r="AM274">
            <v>6925.08436606316</v>
          </cell>
          <cell r="AN274">
            <v>7947.54263195972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A275">
            <v>11197.3111913511</v>
          </cell>
          <cell r="B275">
            <v>8283.27079314482</v>
          </cell>
          <cell r="C275">
            <v>7379.31279376782</v>
          </cell>
          <cell r="D275">
            <v>8192.2976082361</v>
          </cell>
          <cell r="E275">
            <v>8697.13360254205</v>
          </cell>
          <cell r="F275">
            <v>7504.09774907537</v>
          </cell>
          <cell r="G275">
            <v>7516.60696196397</v>
          </cell>
          <cell r="H275">
            <v>7251.46733104631</v>
          </cell>
          <cell r="I275">
            <v>8476.45196744947</v>
          </cell>
          <cell r="J275">
            <v>8784.01273560089</v>
          </cell>
          <cell r="K275">
            <v>8401.62238657379</v>
          </cell>
          <cell r="L275">
            <v>8489.7266797745</v>
          </cell>
          <cell r="M275">
            <v>8957.17390607984</v>
          </cell>
          <cell r="N275">
            <v>8732.48135594318</v>
          </cell>
          <cell r="O275">
            <v>9747.04770425412</v>
          </cell>
        </row>
        <row r="275">
          <cell r="Z275">
            <v>8549.19188384133</v>
          </cell>
          <cell r="AA275">
            <v>6324.31038364924</v>
          </cell>
          <cell r="AB275">
            <v>5634.1348352929</v>
          </cell>
          <cell r="AC275">
            <v>6254.85199307869</v>
          </cell>
          <cell r="AD275">
            <v>6640.29629407527</v>
          </cell>
          <cell r="AE275">
            <v>5729.40864781004</v>
          </cell>
          <cell r="AF275">
            <v>5738.95948188734</v>
          </cell>
          <cell r="AG275">
            <v>5536.52431312318</v>
          </cell>
          <cell r="AH275">
            <v>6471.80498295554</v>
          </cell>
          <cell r="AI275">
            <v>6706.62885968222</v>
          </cell>
          <cell r="AJ275">
            <v>6414.67229863863</v>
          </cell>
          <cell r="AK275">
            <v>6481.94027891455</v>
          </cell>
          <cell r="AL275">
            <v>6838.83810598758</v>
          </cell>
          <cell r="AM275">
            <v>6667.28444518804</v>
          </cell>
          <cell r="AN275">
            <v>7441.90991038884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A276">
            <v>10033.6891809982</v>
          </cell>
          <cell r="B276">
            <v>9097.24218601594</v>
          </cell>
          <cell r="C276">
            <v>8130.8192563025</v>
          </cell>
          <cell r="D276">
            <v>8912.70160312556</v>
          </cell>
          <cell r="E276">
            <v>7102.72871882418</v>
          </cell>
          <cell r="F276">
            <v>8054.31553182461</v>
          </cell>
          <cell r="G276">
            <v>7920.04574128912</v>
          </cell>
          <cell r="H276">
            <v>8840.99290390418</v>
          </cell>
          <cell r="I276">
            <v>9573.7722468979</v>
          </cell>
          <cell r="J276">
            <v>9849.17917565825</v>
          </cell>
          <cell r="K276">
            <v>8312.30183293288</v>
          </cell>
          <cell r="L276">
            <v>9174.1263638267</v>
          </cell>
          <cell r="M276">
            <v>8327.60759424278</v>
          </cell>
          <cell r="N276">
            <v>9298.65759244072</v>
          </cell>
          <cell r="O276">
            <v>9153.57161092774</v>
          </cell>
        </row>
        <row r="276">
          <cell r="Z276">
            <v>7660.76182444885</v>
          </cell>
          <cell r="AA276">
            <v>6945.78079799192</v>
          </cell>
          <cell r="AB276">
            <v>6207.91302546398</v>
          </cell>
          <cell r="AC276">
            <v>6804.88332479277</v>
          </cell>
          <cell r="AD276">
            <v>5422.96178773713</v>
          </cell>
          <cell r="AE276">
            <v>6149.50212581022</v>
          </cell>
          <cell r="AF276">
            <v>6046.98660365721</v>
          </cell>
          <cell r="AG276">
            <v>6750.13344610246</v>
          </cell>
          <cell r="AH276">
            <v>7309.61340559553</v>
          </cell>
          <cell r="AI276">
            <v>7519.88769733178</v>
          </cell>
          <cell r="AJ276">
            <v>6346.47569865158</v>
          </cell>
          <cell r="AK276">
            <v>7004.48217528714</v>
          </cell>
          <cell r="AL276">
            <v>6358.16170863474</v>
          </cell>
          <cell r="AM276">
            <v>7099.56226645886</v>
          </cell>
          <cell r="AN276">
            <v>6988.78853922977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A277">
            <v>8558.78462649466</v>
          </cell>
          <cell r="B277">
            <v>8108.15413079508</v>
          </cell>
          <cell r="C277">
            <v>7780.2040329656</v>
          </cell>
          <cell r="D277">
            <v>7918.56263210457</v>
          </cell>
          <cell r="E277">
            <v>8704.73416019436</v>
          </cell>
          <cell r="F277">
            <v>8379.94750922247</v>
          </cell>
          <cell r="G277">
            <v>8558.15927072339</v>
          </cell>
          <cell r="H277">
            <v>8603.41276987915</v>
          </cell>
          <cell r="I277">
            <v>7325.94290602598</v>
          </cell>
          <cell r="J277">
            <v>8631.74312315595</v>
          </cell>
          <cell r="K277">
            <v>7671.33582112169</v>
          </cell>
          <cell r="L277">
            <v>8719.32065961002</v>
          </cell>
          <cell r="M277">
            <v>10489.7983481424</v>
          </cell>
          <cell r="N277">
            <v>9655.05613720024</v>
          </cell>
          <cell r="O277">
            <v>9352.98407465439</v>
          </cell>
        </row>
        <row r="277">
          <cell r="Z277">
            <v>6534.66629746718</v>
          </cell>
          <cell r="AA277">
            <v>6190.60811147857</v>
          </cell>
          <cell r="AB277">
            <v>5940.21689998537</v>
          </cell>
          <cell r="AC277">
            <v>6045.85424386237</v>
          </cell>
          <cell r="AD277">
            <v>6646.09935024504</v>
          </cell>
          <cell r="AE277">
            <v>6398.1234430814</v>
          </cell>
          <cell r="AF277">
            <v>6534.18883583439</v>
          </cell>
          <cell r="AG277">
            <v>6568.74006345381</v>
          </cell>
          <cell r="AH277">
            <v>5593.38671252246</v>
          </cell>
          <cell r="AI277">
            <v>6590.37040150206</v>
          </cell>
          <cell r="AJ277">
            <v>5857.09558476969</v>
          </cell>
          <cell r="AK277">
            <v>6657.23620089489</v>
          </cell>
          <cell r="AL277">
            <v>8009.00299800014</v>
          </cell>
          <cell r="AM277">
            <v>7371.67398097693</v>
          </cell>
          <cell r="AN277">
            <v>7141.04075293492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A278">
            <v>7860.50798718579</v>
          </cell>
          <cell r="B278">
            <v>7149.84847405469</v>
          </cell>
          <cell r="C278">
            <v>7383.85984472551</v>
          </cell>
          <cell r="D278">
            <v>8010.81082450943</v>
          </cell>
          <cell r="E278">
            <v>8034.81314387401</v>
          </cell>
          <cell r="F278">
            <v>8082.18769954049</v>
          </cell>
          <cell r="G278">
            <v>8250.53505764675</v>
          </cell>
          <cell r="H278">
            <v>7536.15002592265</v>
          </cell>
          <cell r="I278">
            <v>8385.01623935112</v>
          </cell>
          <cell r="J278">
            <v>8684.78357498746</v>
          </cell>
          <cell r="K278">
            <v>8623.94976090965</v>
          </cell>
          <cell r="L278">
            <v>9196.67013509577</v>
          </cell>
          <cell r="M278">
            <v>10215.5894268842</v>
          </cell>
          <cell r="N278">
            <v>9862.27598355284</v>
          </cell>
          <cell r="O278">
            <v>10379.2215643011</v>
          </cell>
        </row>
        <row r="278">
          <cell r="Z278">
            <v>6001.5292902483</v>
          </cell>
          <cell r="AA278">
            <v>5458.93790933465</v>
          </cell>
          <cell r="AB278">
            <v>5637.60652688731</v>
          </cell>
          <cell r="AC278">
            <v>6116.28610775625</v>
          </cell>
          <cell r="AD278">
            <v>6134.61197460038</v>
          </cell>
          <cell r="AE278">
            <v>6170.78263734996</v>
          </cell>
          <cell r="AF278">
            <v>6299.31651865352</v>
          </cell>
          <cell r="AG278">
            <v>5753.88068939205</v>
          </cell>
          <cell r="AH278">
            <v>6401.99343880954</v>
          </cell>
          <cell r="AI278">
            <v>6630.86699863722</v>
          </cell>
          <cell r="AJ278">
            <v>6584.42013825356</v>
          </cell>
          <cell r="AK278">
            <v>7021.69443482616</v>
          </cell>
          <cell r="AL278">
            <v>7799.64338978377</v>
          </cell>
          <cell r="AM278">
            <v>7529.88716254652</v>
          </cell>
          <cell r="AN278">
            <v>7924.57718123013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A279">
            <v>10222.1712266556</v>
          </cell>
          <cell r="B279">
            <v>8789.52496248438</v>
          </cell>
          <cell r="C279">
            <v>8172.37328732236</v>
          </cell>
          <cell r="D279">
            <v>6759.30470158249</v>
          </cell>
          <cell r="E279">
            <v>7975.41534250196</v>
          </cell>
          <cell r="F279">
            <v>8559.91451555136</v>
          </cell>
          <cell r="G279">
            <v>8911.33203077657</v>
          </cell>
          <cell r="H279">
            <v>9267.83924037336</v>
          </cell>
          <cell r="I279">
            <v>8760.97968926085</v>
          </cell>
          <cell r="J279">
            <v>7824.96111795749</v>
          </cell>
          <cell r="K279">
            <v>9375.83038554784</v>
          </cell>
          <cell r="L279">
            <v>9098.3931217879</v>
          </cell>
          <cell r="M279">
            <v>10144.5737839502</v>
          </cell>
          <cell r="N279">
            <v>9565.15150584158</v>
          </cell>
          <cell r="O279">
            <v>9812.28628769908</v>
          </cell>
        </row>
        <row r="279">
          <cell r="Z279">
            <v>7804.66862023645</v>
          </cell>
          <cell r="AA279">
            <v>6710.83746695667</v>
          </cell>
          <cell r="AB279">
            <v>6239.63969436377</v>
          </cell>
          <cell r="AC279">
            <v>5160.75617687704</v>
          </cell>
          <cell r="AD279">
            <v>6089.26151566161</v>
          </cell>
          <cell r="AE279">
            <v>6535.52897228153</v>
          </cell>
          <cell r="AF279">
            <v>6803.83765082603</v>
          </cell>
          <cell r="AG279">
            <v>7076.03233138202</v>
          </cell>
          <cell r="AH279">
            <v>6689.04303666942</v>
          </cell>
          <cell r="AI279">
            <v>5974.38911340502</v>
          </cell>
          <cell r="AJ279">
            <v>7158.48400268731</v>
          </cell>
          <cell r="AK279">
            <v>6946.65954205755</v>
          </cell>
          <cell r="AL279">
            <v>7745.42266234114</v>
          </cell>
          <cell r="AM279">
            <v>7303.03143531607</v>
          </cell>
          <cell r="AN279">
            <v>7491.7198298034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A280">
            <v>10056.1534876465</v>
          </cell>
          <cell r="B280">
            <v>9222.89811077895</v>
          </cell>
          <cell r="C280">
            <v>6111.60839139885</v>
          </cell>
          <cell r="D280">
            <v>7515.39229940099</v>
          </cell>
          <cell r="E280">
            <v>7940.58013391753</v>
          </cell>
          <cell r="F280">
            <v>9212.72561533205</v>
          </cell>
          <cell r="G280">
            <v>8105.16849374374</v>
          </cell>
          <cell r="H280">
            <v>7894.01471396137</v>
          </cell>
          <cell r="I280">
            <v>7499.86678022375</v>
          </cell>
          <cell r="J280">
            <v>8047.80974141755</v>
          </cell>
          <cell r="K280">
            <v>11142.5590662396</v>
          </cell>
          <cell r="L280">
            <v>9381.92908010227</v>
          </cell>
          <cell r="M280">
            <v>10528.1546235659</v>
          </cell>
          <cell r="N280">
            <v>7966.89599004596</v>
          </cell>
          <cell r="O280">
            <v>8667.01184161615</v>
          </cell>
        </row>
        <row r="280">
          <cell r="Z280">
            <v>7677.91341243206</v>
          </cell>
          <cell r="AA280">
            <v>7041.71959917217</v>
          </cell>
          <cell r="AB280">
            <v>4666.23745326659</v>
          </cell>
          <cell r="AC280">
            <v>5738.03208216185</v>
          </cell>
          <cell r="AD280">
            <v>6062.66469456656</v>
          </cell>
          <cell r="AE280">
            <v>7033.95285820848</v>
          </cell>
          <cell r="AF280">
            <v>6188.32856564732</v>
          </cell>
          <cell r="AG280">
            <v>6027.11181016836</v>
          </cell>
          <cell r="AH280">
            <v>5726.17828616796</v>
          </cell>
          <cell r="AI280">
            <v>6144.53492881127</v>
          </cell>
          <cell r="AJ280">
            <v>8507.38841731023</v>
          </cell>
          <cell r="AK280">
            <v>7163.1403803744</v>
          </cell>
          <cell r="AL280">
            <v>8038.28816771104</v>
          </cell>
          <cell r="AM280">
            <v>6082.75695598405</v>
          </cell>
          <cell r="AN280">
            <v>6617.2982091213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A281">
            <v>10391.8919560788</v>
          </cell>
          <cell r="B281">
            <v>9412.63697895525</v>
          </cell>
          <cell r="C281">
            <v>9604.28407485452</v>
          </cell>
          <cell r="D281">
            <v>8421.41939503021</v>
          </cell>
          <cell r="E281">
            <v>6287.2202646455</v>
          </cell>
          <cell r="F281">
            <v>7321.58914370029</v>
          </cell>
          <cell r="G281">
            <v>8115.69221610451</v>
          </cell>
          <cell r="H281">
            <v>7857.94227389199</v>
          </cell>
          <cell r="I281">
            <v>8245.47201851236</v>
          </cell>
          <cell r="J281">
            <v>9369.27771502458</v>
          </cell>
          <cell r="K281">
            <v>8946.04215083603</v>
          </cell>
          <cell r="L281">
            <v>8793.17510735288</v>
          </cell>
          <cell r="M281">
            <v>9888.91257110379</v>
          </cell>
          <cell r="N281">
            <v>8139.46921122784</v>
          </cell>
          <cell r="O281">
            <v>8977.27248327565</v>
          </cell>
        </row>
        <row r="281">
          <cell r="Z281">
            <v>7934.25107603399</v>
          </cell>
          <cell r="AA281">
            <v>7186.58598398025</v>
          </cell>
          <cell r="AB281">
            <v>7332.90930828772</v>
          </cell>
          <cell r="AC281">
            <v>6429.78739378314</v>
          </cell>
          <cell r="AD281">
            <v>4800.3178209379</v>
          </cell>
          <cell r="AE281">
            <v>5590.06259757174</v>
          </cell>
          <cell r="AF281">
            <v>6196.36346976466</v>
          </cell>
          <cell r="AG281">
            <v>5999.57035788563</v>
          </cell>
          <cell r="AH281">
            <v>6295.45086802226</v>
          </cell>
          <cell r="AI281">
            <v>7153.48101253213</v>
          </cell>
          <cell r="AJ281">
            <v>6830.33896633191</v>
          </cell>
          <cell r="AK281">
            <v>6713.62436716436</v>
          </cell>
          <cell r="AL281">
            <v>7550.22430368803</v>
          </cell>
          <cell r="AM281">
            <v>6214.5173006493</v>
          </cell>
          <cell r="AN281">
            <v>6854.18345007089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A282">
            <v>9543.05829786153</v>
          </cell>
          <cell r="B282">
            <v>7886.91470617313</v>
          </cell>
          <cell r="C282">
            <v>9916.48110092505</v>
          </cell>
          <cell r="D282">
            <v>8468.88466324828</v>
          </cell>
          <cell r="E282">
            <v>7542.72709835049</v>
          </cell>
          <cell r="F282">
            <v>8339.43660168938</v>
          </cell>
          <cell r="G282">
            <v>7974.84926953679</v>
          </cell>
          <cell r="H282">
            <v>6849.6835932039</v>
          </cell>
          <cell r="I282">
            <v>7851.87599019767</v>
          </cell>
          <cell r="J282">
            <v>9829.11083414167</v>
          </cell>
          <cell r="K282">
            <v>9272.45791878705</v>
          </cell>
          <cell r="L282">
            <v>8986.06344934444</v>
          </cell>
          <cell r="M282">
            <v>9990.84049731473</v>
          </cell>
          <cell r="N282">
            <v>9029.12067002509</v>
          </cell>
          <cell r="O282">
            <v>9420.99371919018</v>
          </cell>
        </row>
        <row r="282">
          <cell r="Z282">
            <v>7286.16318265047</v>
          </cell>
          <cell r="AA282">
            <v>6021.69092582201</v>
          </cell>
          <cell r="AB282">
            <v>7571.27298648068</v>
          </cell>
          <cell r="AC282">
            <v>6466.02731592871</v>
          </cell>
          <cell r="AD282">
            <v>5758.90231049899</v>
          </cell>
          <cell r="AE282">
            <v>6367.19320313625</v>
          </cell>
          <cell r="AF282">
            <v>6088.82931668842</v>
          </cell>
          <cell r="AG282">
            <v>5229.76082214555</v>
          </cell>
          <cell r="AH282">
            <v>5994.93872601988</v>
          </cell>
          <cell r="AI282">
            <v>7504.5654383105</v>
          </cell>
          <cell r="AJ282">
            <v>7079.55871082559</v>
          </cell>
          <cell r="AK282">
            <v>6860.89538782828</v>
          </cell>
          <cell r="AL282">
            <v>7628.04668306179</v>
          </cell>
          <cell r="AM282">
            <v>6893.76974804684</v>
          </cell>
          <cell r="AN282">
            <v>7192.96638857658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A283">
            <v>10216.2825017091</v>
          </cell>
          <cell r="B283">
            <v>8969.79404810032</v>
          </cell>
          <cell r="C283">
            <v>8879.85274085123</v>
          </cell>
          <cell r="D283">
            <v>8513.84628854543</v>
          </cell>
          <cell r="E283">
            <v>8276.49388256391</v>
          </cell>
          <cell r="F283">
            <v>9214.60608243434</v>
          </cell>
          <cell r="G283">
            <v>7038.28192176304</v>
          </cell>
          <cell r="H283">
            <v>7865.75378680524</v>
          </cell>
          <cell r="I283">
            <v>6996.48373395068</v>
          </cell>
          <cell r="J283">
            <v>8928.57995409341</v>
          </cell>
          <cell r="K283">
            <v>9190.2933980994</v>
          </cell>
          <cell r="L283">
            <v>9039.29527537694</v>
          </cell>
          <cell r="M283">
            <v>9990.61875297146</v>
          </cell>
          <cell r="N283">
            <v>8111.34170543483</v>
          </cell>
          <cell r="O283">
            <v>9457.84163387061</v>
          </cell>
        </row>
        <row r="283">
          <cell r="Z283">
            <v>7800.17255518494</v>
          </cell>
          <cell r="AA283">
            <v>6848.47363490079</v>
          </cell>
          <cell r="AB283">
            <v>6779.80308705088</v>
          </cell>
          <cell r="AC283">
            <v>6500.35569668959</v>
          </cell>
          <cell r="AD283">
            <v>6319.13618531308</v>
          </cell>
          <cell r="AE283">
            <v>7035.38860236295</v>
          </cell>
          <cell r="AF283">
            <v>5373.75640039377</v>
          </cell>
          <cell r="AG283">
            <v>6005.53447924095</v>
          </cell>
          <cell r="AH283">
            <v>5341.84331680628</v>
          </cell>
          <cell r="AI283">
            <v>6817.00650927014</v>
          </cell>
          <cell r="AJ283">
            <v>7016.82577062248</v>
          </cell>
          <cell r="AK283">
            <v>6901.53809993139</v>
          </cell>
          <cell r="AL283">
            <v>7627.87738036872</v>
          </cell>
          <cell r="AM283">
            <v>6193.04183746631</v>
          </cell>
          <cell r="AN283">
            <v>7221.09991882674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A284">
            <v>8213.58811481361</v>
          </cell>
          <cell r="B284">
            <v>8864.06861215226</v>
          </cell>
          <cell r="C284">
            <v>8890.09133375014</v>
          </cell>
          <cell r="D284">
            <v>8018.52753345899</v>
          </cell>
          <cell r="E284">
            <v>7974.69386155175</v>
          </cell>
          <cell r="F284">
            <v>9550.93166612917</v>
          </cell>
          <cell r="G284">
            <v>8796.69463590031</v>
          </cell>
          <cell r="H284">
            <v>7933.35315770653</v>
          </cell>
          <cell r="I284">
            <v>7915.45480721544</v>
          </cell>
          <cell r="J284">
            <v>8377.40095861368</v>
          </cell>
          <cell r="K284">
            <v>9257.45153193413</v>
          </cell>
          <cell r="L284">
            <v>9017.81860729675</v>
          </cell>
          <cell r="M284">
            <v>9377.20081413149</v>
          </cell>
          <cell r="N284">
            <v>9869.44779555797</v>
          </cell>
          <cell r="O284">
            <v>7997.4033393746</v>
          </cell>
        </row>
        <row r="284">
          <cell r="Z284">
            <v>6271.10738001265</v>
          </cell>
          <cell r="AA284">
            <v>6767.7518416527</v>
          </cell>
          <cell r="AB284">
            <v>6787.62029368357</v>
          </cell>
          <cell r="AC284">
            <v>6122.17784590607</v>
          </cell>
          <cell r="AD284">
            <v>6088.7106620702</v>
          </cell>
          <cell r="AE284">
            <v>7292.17453081628</v>
          </cell>
          <cell r="AF284">
            <v>6716.31154128843</v>
          </cell>
          <cell r="AG284">
            <v>6057.14686932157</v>
          </cell>
          <cell r="AH284">
            <v>6043.48140712821</v>
          </cell>
          <cell r="AI284">
            <v>6396.17914150538</v>
          </cell>
          <cell r="AJ284">
            <v>7068.10127443784</v>
          </cell>
          <cell r="AK284">
            <v>6885.14057794549</v>
          </cell>
          <cell r="AL284">
            <v>7159.53033039265</v>
          </cell>
          <cell r="AM284">
            <v>7535.36286969969</v>
          </cell>
          <cell r="AN284">
            <v>6106.04943922586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A285">
            <v>8889.38516816524</v>
          </cell>
          <cell r="B285">
            <v>8550.47413748319</v>
          </cell>
          <cell r="C285">
            <v>8765.73479329761</v>
          </cell>
          <cell r="D285">
            <v>8051.25527981271</v>
          </cell>
          <cell r="E285">
            <v>7964.31947511908</v>
          </cell>
          <cell r="F285">
            <v>8633.26205329095</v>
          </cell>
          <cell r="G285">
            <v>7127.79047239472</v>
          </cell>
          <cell r="H285">
            <v>7554.80651721127</v>
          </cell>
          <cell r="I285">
            <v>6603.26318933287</v>
          </cell>
          <cell r="J285">
            <v>8372.55975510587</v>
          </cell>
          <cell r="K285">
            <v>9480.9849569533</v>
          </cell>
          <cell r="L285">
            <v>8073.02740431125</v>
          </cell>
          <cell r="M285">
            <v>9037.3401516786</v>
          </cell>
          <cell r="N285">
            <v>9295.23454360845</v>
          </cell>
          <cell r="O285">
            <v>9245.96562590579</v>
          </cell>
        </row>
        <row r="285">
          <cell r="Z285">
            <v>6787.08113343483</v>
          </cell>
          <cell r="AA285">
            <v>6528.32120586497</v>
          </cell>
          <cell r="AB285">
            <v>6692.6735776219</v>
          </cell>
          <cell r="AC285">
            <v>6147.16561115812</v>
          </cell>
          <cell r="AD285">
            <v>6080.78977653132</v>
          </cell>
          <cell r="AE285">
            <v>6591.53011073585</v>
          </cell>
          <cell r="AF285">
            <v>5442.09653683526</v>
          </cell>
          <cell r="AG285">
            <v>5768.12499511687</v>
          </cell>
          <cell r="AH285">
            <v>5041.6178581084</v>
          </cell>
          <cell r="AI285">
            <v>6392.48286326235</v>
          </cell>
          <cell r="AJ285">
            <v>7238.76993857367</v>
          </cell>
          <cell r="AK285">
            <v>6163.78871530126</v>
          </cell>
          <cell r="AL285">
            <v>6900.04535516721</v>
          </cell>
          <cell r="AM285">
            <v>7096.94875498322</v>
          </cell>
          <cell r="AN285">
            <v>7059.33173924157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A286">
            <v>9824.34863159618</v>
          </cell>
          <cell r="B286">
            <v>8356.38751217633</v>
          </cell>
          <cell r="C286">
            <v>8589.93943811478</v>
          </cell>
          <cell r="D286">
            <v>8219.97259978967</v>
          </cell>
          <cell r="E286">
            <v>7901.99249926688</v>
          </cell>
          <cell r="F286">
            <v>7103.06537153555</v>
          </cell>
          <cell r="G286">
            <v>8917.49920657303</v>
          </cell>
          <cell r="H286">
            <v>8371.75119092357</v>
          </cell>
          <cell r="I286">
            <v>8013.11802133687</v>
          </cell>
          <cell r="J286">
            <v>8292.85737407936</v>
          </cell>
          <cell r="K286">
            <v>8901.2813791248</v>
          </cell>
          <cell r="L286">
            <v>8844.96391863817</v>
          </cell>
          <cell r="M286">
            <v>9577.37052829113</v>
          </cell>
          <cell r="N286">
            <v>10315.0017902603</v>
          </cell>
          <cell r="O286">
            <v>9132.92400611572</v>
          </cell>
        </row>
        <row r="286">
          <cell r="Z286">
            <v>7500.92947761821</v>
          </cell>
          <cell r="AA286">
            <v>6380.13529109668</v>
          </cell>
          <cell r="AB286">
            <v>6558.45312075839</v>
          </cell>
          <cell r="AC286">
            <v>6275.98195982981</v>
          </cell>
          <cell r="AD286">
            <v>6033.20288116026</v>
          </cell>
          <cell r="AE286">
            <v>5423.21882342888</v>
          </cell>
          <cell r="AF286">
            <v>6808.54631421533</v>
          </cell>
          <cell r="AG286">
            <v>6391.86552127491</v>
          </cell>
          <cell r="AH286">
            <v>6118.04766176278</v>
          </cell>
          <cell r="AI286">
            <v>6331.62977653909</v>
          </cell>
          <cell r="AJ286">
            <v>6796.1639380873</v>
          </cell>
          <cell r="AK286">
            <v>6753.16533173591</v>
          </cell>
          <cell r="AL286">
            <v>7312.36070783239</v>
          </cell>
          <cell r="AM286">
            <v>7875.54512687087</v>
          </cell>
          <cell r="AN286">
            <v>6973.02401036537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A287">
            <v>9577.10944956289</v>
          </cell>
          <cell r="B287">
            <v>7942.58155375533</v>
          </cell>
          <cell r="C287">
            <v>8920.05300391622</v>
          </cell>
          <cell r="D287">
            <v>9351.18337634892</v>
          </cell>
          <cell r="E287">
            <v>7878.32561003636</v>
          </cell>
          <cell r="F287">
            <v>7512.94621909049</v>
          </cell>
          <cell r="G287">
            <v>7151.02158224155</v>
          </cell>
          <cell r="H287">
            <v>8190.86348665623</v>
          </cell>
          <cell r="I287">
            <v>8176.54645687756</v>
          </cell>
          <cell r="J287">
            <v>8125.20891327395</v>
          </cell>
          <cell r="K287">
            <v>9202.55132623242</v>
          </cell>
          <cell r="L287">
            <v>8162.95894934217</v>
          </cell>
          <cell r="M287">
            <v>10142.7673530265</v>
          </cell>
          <cell r="N287">
            <v>9949.3318921876</v>
          </cell>
          <cell r="O287">
            <v>9008.67297935783</v>
          </cell>
        </row>
        <row r="287">
          <cell r="Z287">
            <v>7312.16137317906</v>
          </cell>
          <cell r="AA287">
            <v>6064.19278661841</v>
          </cell>
          <cell r="AB287">
            <v>6810.49614870205</v>
          </cell>
          <cell r="AC287">
            <v>7139.66591257591</v>
          </cell>
          <cell r="AD287">
            <v>6015.1331165652</v>
          </cell>
          <cell r="AE287">
            <v>5736.16449006046</v>
          </cell>
          <cell r="AF287">
            <v>5459.83358212776</v>
          </cell>
          <cell r="AG287">
            <v>6253.75703551598</v>
          </cell>
          <cell r="AH287">
            <v>6242.82592601184</v>
          </cell>
          <cell r="AI287">
            <v>6203.62950612031</v>
          </cell>
          <cell r="AJ287">
            <v>7026.18474778375</v>
          </cell>
          <cell r="AK287">
            <v>6232.45180965855</v>
          </cell>
          <cell r="AL287">
            <v>7744.04344510513</v>
          </cell>
          <cell r="AM287">
            <v>7596.3546970128</v>
          </cell>
          <cell r="AN287">
            <v>6878.15785443162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A288">
            <v>8774.32344178752</v>
          </cell>
          <cell r="B288">
            <v>8566.7253516727</v>
          </cell>
          <cell r="C288">
            <v>7643.52251814384</v>
          </cell>
          <cell r="D288">
            <v>8035.45906074306</v>
          </cell>
          <cell r="E288">
            <v>8210.53982067198</v>
          </cell>
          <cell r="F288">
            <v>7354.21019703796</v>
          </cell>
          <cell r="G288">
            <v>7304.44252042264</v>
          </cell>
          <cell r="H288">
            <v>8103.96986950306</v>
          </cell>
          <cell r="I288">
            <v>8181.52456559813</v>
          </cell>
          <cell r="J288">
            <v>9640.28151535165</v>
          </cell>
          <cell r="K288">
            <v>9474.39774320809</v>
          </cell>
          <cell r="L288">
            <v>8495.90464392315</v>
          </cell>
          <cell r="M288">
            <v>9367.86070320489</v>
          </cell>
          <cell r="N288">
            <v>9395.23404230359</v>
          </cell>
          <cell r="O288">
            <v>9827.7512141097</v>
          </cell>
        </row>
        <row r="288">
          <cell r="Z288">
            <v>6699.23104509854</v>
          </cell>
          <cell r="AA288">
            <v>6540.72907290351</v>
          </cell>
          <cell r="AB288">
            <v>5835.8600166929</v>
          </cell>
          <cell r="AC288">
            <v>6135.10513471356</v>
          </cell>
          <cell r="AD288">
            <v>6268.77999524234</v>
          </cell>
          <cell r="AE288">
            <v>5614.96890227927</v>
          </cell>
          <cell r="AF288">
            <v>5576.97108211277</v>
          </cell>
          <cell r="AG288">
            <v>6187.41341124507</v>
          </cell>
          <cell r="AH288">
            <v>6246.62673193244</v>
          </cell>
          <cell r="AI288">
            <v>7360.39349809705</v>
          </cell>
          <cell r="AJ288">
            <v>7233.74057453035</v>
          </cell>
          <cell r="AK288">
            <v>6486.6571792539</v>
          </cell>
          <cell r="AL288">
            <v>7152.39911833975</v>
          </cell>
          <cell r="AM288">
            <v>7173.29877223496</v>
          </cell>
          <cell r="AN288">
            <v>7503.52736297761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A289">
            <v>8813.81666990366</v>
          </cell>
          <cell r="B289">
            <v>7041.79255309283</v>
          </cell>
          <cell r="C289">
            <v>8708.19758955842</v>
          </cell>
          <cell r="D289">
            <v>8076.03323537157</v>
          </cell>
          <cell r="E289">
            <v>8625.71943263269</v>
          </cell>
          <cell r="F289">
            <v>7899.67974852598</v>
          </cell>
          <cell r="G289">
            <v>8883.46726839869</v>
          </cell>
          <cell r="H289">
            <v>7019.31810783028</v>
          </cell>
          <cell r="I289">
            <v>8413.37309691038</v>
          </cell>
          <cell r="J289">
            <v>8297.0531147776</v>
          </cell>
          <cell r="K289">
            <v>8984.16767197287</v>
          </cell>
          <cell r="L289">
            <v>8920.85239368295</v>
          </cell>
          <cell r="M289">
            <v>9332.33465969402</v>
          </cell>
          <cell r="N289">
            <v>9328.72931107568</v>
          </cell>
          <cell r="O289">
            <v>8024.18856126561</v>
          </cell>
        </row>
        <row r="289">
          <cell r="Z289">
            <v>6729.38428273812</v>
          </cell>
          <cell r="AA289">
            <v>5376.43678145658</v>
          </cell>
          <cell r="AB289">
            <v>6648.74369241821</v>
          </cell>
          <cell r="AC289">
            <v>6166.08367933914</v>
          </cell>
          <cell r="AD289">
            <v>6585.77128969279</v>
          </cell>
          <cell r="AE289">
            <v>6031.43708671858</v>
          </cell>
          <cell r="AF289">
            <v>6782.56279329147</v>
          </cell>
          <cell r="AG289">
            <v>5359.27745260085</v>
          </cell>
          <cell r="AH289">
            <v>6423.64401298346</v>
          </cell>
          <cell r="AI289">
            <v>6334.83324134516</v>
          </cell>
          <cell r="AJ289">
            <v>6859.44795422197</v>
          </cell>
          <cell r="AK289">
            <v>6811.10648598651</v>
          </cell>
          <cell r="AL289">
            <v>7125.27484201502</v>
          </cell>
          <cell r="AM289">
            <v>7122.52214392353</v>
          </cell>
          <cell r="AN289">
            <v>6126.50006328054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A290">
            <v>9543.35912584063</v>
          </cell>
          <cell r="B290">
            <v>9215.39912484254</v>
          </cell>
          <cell r="C290">
            <v>7540.0818539134</v>
          </cell>
          <cell r="D290">
            <v>9488.18196776479</v>
          </cell>
          <cell r="E290">
            <v>8360.53823102855</v>
          </cell>
          <cell r="F290">
            <v>8737.17184344715</v>
          </cell>
          <cell r="G290">
            <v>7743.36718347844</v>
          </cell>
          <cell r="H290">
            <v>8560.91983125091</v>
          </cell>
          <cell r="I290">
            <v>8295.73919726954</v>
          </cell>
          <cell r="J290">
            <v>8454.12361966742</v>
          </cell>
          <cell r="K290">
            <v>7804.94820524845</v>
          </cell>
          <cell r="L290">
            <v>9665.76106447977</v>
          </cell>
          <cell r="M290">
            <v>9256.49067846127</v>
          </cell>
          <cell r="N290">
            <v>11138.241906259</v>
          </cell>
          <cell r="O290">
            <v>9842.58562006538</v>
          </cell>
        </row>
        <row r="290">
          <cell r="Z290">
            <v>7286.39286601583</v>
          </cell>
          <cell r="AA290">
            <v>7035.99409341378</v>
          </cell>
          <cell r="AB290">
            <v>5756.8826557903</v>
          </cell>
          <cell r="AC290">
            <v>7244.26488511629</v>
          </cell>
          <cell r="AD290">
            <v>6383.30438154322</v>
          </cell>
          <cell r="AE290">
            <v>6670.86565115927</v>
          </cell>
          <cell r="AF290">
            <v>5912.09181805452</v>
          </cell>
          <cell r="AG290">
            <v>6536.29653483939</v>
          </cell>
          <cell r="AH290">
            <v>6333.83006007208</v>
          </cell>
          <cell r="AI290">
            <v>6454.75720011055</v>
          </cell>
          <cell r="AJ290">
            <v>5959.10917450001</v>
          </cell>
          <cell r="AK290">
            <v>7379.84723577456</v>
          </cell>
          <cell r="AL290">
            <v>7067.3676589679</v>
          </cell>
          <cell r="AM290">
            <v>8504.09224839635</v>
          </cell>
          <cell r="AN290">
            <v>7514.8534912624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A291">
            <v>9659.91343666931</v>
          </cell>
          <cell r="B291">
            <v>7999.98087991239</v>
          </cell>
          <cell r="C291">
            <v>7120.56000578295</v>
          </cell>
          <cell r="D291">
            <v>8831.59401708323</v>
          </cell>
          <cell r="E291">
            <v>7135.2484379429</v>
          </cell>
          <cell r="F291">
            <v>9050.73873287149</v>
          </cell>
          <cell r="G291">
            <v>8401.23684459063</v>
          </cell>
          <cell r="H291">
            <v>7389.08315780888</v>
          </cell>
          <cell r="I291">
            <v>7224.04888958674</v>
          </cell>
          <cell r="J291">
            <v>8354.22805565056</v>
          </cell>
          <cell r="K291">
            <v>9307.98755520273</v>
          </cell>
          <cell r="L291">
            <v>7244.11017366208</v>
          </cell>
          <cell r="M291">
            <v>8166.15039069605</v>
          </cell>
          <cell r="N291">
            <v>9267.97273694017</v>
          </cell>
          <cell r="O291">
            <v>7524.60128179246</v>
          </cell>
        </row>
        <row r="291">
          <cell r="Z291">
            <v>7375.38254855077</v>
          </cell>
          <cell r="AA291">
            <v>6108.01740173663</v>
          </cell>
          <cell r="AB291">
            <v>5436.57604665531</v>
          </cell>
          <cell r="AC291">
            <v>6742.95735841911</v>
          </cell>
          <cell r="AD291">
            <v>5447.79072336315</v>
          </cell>
          <cell r="AE291">
            <v>6910.27522550231</v>
          </cell>
          <cell r="AF291">
            <v>6414.37793579233</v>
          </cell>
          <cell r="AG291">
            <v>5641.59454731971</v>
          </cell>
          <cell r="AH291">
            <v>5515.59022339503</v>
          </cell>
          <cell r="AI291">
            <v>6378.48653740143</v>
          </cell>
          <cell r="AJ291">
            <v>7106.6857303475</v>
          </cell>
          <cell r="AK291">
            <v>5530.90709403169</v>
          </cell>
          <cell r="AL291">
            <v>6234.888487898</v>
          </cell>
          <cell r="AM291">
            <v>7076.13425654477</v>
          </cell>
          <cell r="AN291">
            <v>5745.06317705367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A292">
            <v>10102.1943884901</v>
          </cell>
          <cell r="B292">
            <v>9484.62966020098</v>
          </cell>
          <cell r="C292">
            <v>7547.49586793026</v>
          </cell>
          <cell r="D292">
            <v>7502.11333609104</v>
          </cell>
          <cell r="E292">
            <v>8138.99427969498</v>
          </cell>
          <cell r="F292">
            <v>8298.39900208579</v>
          </cell>
          <cell r="G292">
            <v>7926.86461447787</v>
          </cell>
          <cell r="H292">
            <v>7766.28656711316</v>
          </cell>
          <cell r="I292">
            <v>7662.50121333029</v>
          </cell>
          <cell r="J292">
            <v>8583.34159691974</v>
          </cell>
          <cell r="K292">
            <v>8475.76396192376</v>
          </cell>
          <cell r="L292">
            <v>9720.91525480483</v>
          </cell>
          <cell r="M292">
            <v>9423.25252285592</v>
          </cell>
          <cell r="N292">
            <v>9409.20329158726</v>
          </cell>
          <cell r="O292">
            <v>9140.87200955431</v>
          </cell>
        </row>
        <row r="292">
          <cell r="Z292">
            <v>7713.06582438977</v>
          </cell>
          <cell r="AA292">
            <v>7241.55268408209</v>
          </cell>
          <cell r="AB292">
            <v>5762.54328514823</v>
          </cell>
          <cell r="AC292">
            <v>5727.89354055885</v>
          </cell>
          <cell r="AD292">
            <v>6214.15468852424</v>
          </cell>
          <cell r="AE292">
            <v>6335.86083168851</v>
          </cell>
          <cell r="AF292">
            <v>6052.19284061231</v>
          </cell>
          <cell r="AG292">
            <v>5929.59085913716</v>
          </cell>
          <cell r="AH292">
            <v>5850.35032638253</v>
          </cell>
          <cell r="AI292">
            <v>6553.41564261461</v>
          </cell>
          <cell r="AJ292">
            <v>6471.27968798464</v>
          </cell>
          <cell r="AK292">
            <v>7421.9576807045</v>
          </cell>
          <cell r="AL292">
            <v>7194.69099421058</v>
          </cell>
          <cell r="AM292">
            <v>7183.96434994004</v>
          </cell>
          <cell r="AN292">
            <v>6979.09234278275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A293">
            <v>8330.65770172841</v>
          </cell>
          <cell r="B293">
            <v>8158.01125391514</v>
          </cell>
          <cell r="C293">
            <v>8359.06738841829</v>
          </cell>
          <cell r="D293">
            <v>8530.61605172176</v>
          </cell>
          <cell r="E293">
            <v>7304.74462880573</v>
          </cell>
          <cell r="F293">
            <v>7343.9931571632</v>
          </cell>
          <cell r="G293">
            <v>8204.05305192114</v>
          </cell>
          <cell r="H293">
            <v>7889.04275761519</v>
          </cell>
          <cell r="I293">
            <v>7457.1836698675</v>
          </cell>
          <cell r="J293">
            <v>9534.60794692752</v>
          </cell>
          <cell r="K293">
            <v>7790.63959480486</v>
          </cell>
          <cell r="L293">
            <v>8971.26420797877</v>
          </cell>
          <cell r="M293">
            <v>7994.79139964891</v>
          </cell>
          <cell r="N293">
            <v>10029.8408323536</v>
          </cell>
          <cell r="O293">
            <v>10524.6545357134</v>
          </cell>
        </row>
        <row r="293">
          <cell r="Z293">
            <v>6360.49047790045</v>
          </cell>
          <cell r="AA293">
            <v>6228.67422440922</v>
          </cell>
          <cell r="AB293">
            <v>6382.18138732691</v>
          </cell>
          <cell r="AC293">
            <v>6513.15947795377</v>
          </cell>
          <cell r="AD293">
            <v>5577.20174307169</v>
          </cell>
          <cell r="AE293">
            <v>5607.16815146673</v>
          </cell>
          <cell r="AF293">
            <v>6263.827321354</v>
          </cell>
          <cell r="AG293">
            <v>6023.31570161023</v>
          </cell>
          <cell r="AH293">
            <v>5693.58956067852</v>
          </cell>
          <cell r="AI293">
            <v>7279.71130591095</v>
          </cell>
          <cell r="AJ293">
            <v>5948.18449319189</v>
          </cell>
          <cell r="AK293">
            <v>6849.59610784862</v>
          </cell>
          <cell r="AL293">
            <v>6104.05521279754</v>
          </cell>
          <cell r="AM293">
            <v>7657.8235948653</v>
          </cell>
          <cell r="AN293">
            <v>8035.61583663536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A294">
            <v>10571.8427637438</v>
          </cell>
          <cell r="B294">
            <v>7811.7734093946</v>
          </cell>
          <cell r="C294">
            <v>9101.22619041267</v>
          </cell>
          <cell r="D294">
            <v>7420.1294979674</v>
          </cell>
          <cell r="E294">
            <v>9610.83730912762</v>
          </cell>
          <cell r="F294">
            <v>7837.45603703716</v>
          </cell>
          <cell r="G294">
            <v>8852.83769997107</v>
          </cell>
          <cell r="H294">
            <v>8970.9152121892</v>
          </cell>
          <cell r="I294">
            <v>7863.62002345141</v>
          </cell>
          <cell r="J294">
            <v>9376.26062857357</v>
          </cell>
          <cell r="K294">
            <v>8846.28842579421</v>
          </cell>
          <cell r="L294">
            <v>8870.69286161577</v>
          </cell>
          <cell r="M294">
            <v>8169.17074432759</v>
          </cell>
          <cell r="N294">
            <v>9482.93471236381</v>
          </cell>
          <cell r="O294">
            <v>10243.6593260726</v>
          </cell>
        </row>
        <row r="294">
          <cell r="Z294">
            <v>8071.64423748945</v>
          </cell>
          <cell r="AA294">
            <v>5964.32024516641</v>
          </cell>
          <cell r="AB294">
            <v>6948.82260128483</v>
          </cell>
          <cell r="AC294">
            <v>5665.2985522161</v>
          </cell>
          <cell r="AD294">
            <v>7337.91272886818</v>
          </cell>
          <cell r="AE294">
            <v>5983.92903410202</v>
          </cell>
          <cell r="AF294">
            <v>6759.17699527871</v>
          </cell>
          <cell r="AG294">
            <v>6849.3296481673</v>
          </cell>
          <cell r="AH294">
            <v>6003.90534238524</v>
          </cell>
          <cell r="AI294">
            <v>7158.81249495843</v>
          </cell>
          <cell r="AJ294">
            <v>6754.17659824758</v>
          </cell>
          <cell r="AK294">
            <v>6772.80948261508</v>
          </cell>
          <cell r="AL294">
            <v>6237.19453997709</v>
          </cell>
          <cell r="AM294">
            <v>7240.25858462862</v>
          </cell>
          <cell r="AN294">
            <v>7821.07487009374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A295">
            <v>8416.06489034337</v>
          </cell>
          <cell r="B295">
            <v>7682.10654401048</v>
          </cell>
          <cell r="C295">
            <v>7082.66275189771</v>
          </cell>
          <cell r="D295">
            <v>7389.5443389754</v>
          </cell>
          <cell r="E295">
            <v>8940.61332792924</v>
          </cell>
          <cell r="F295">
            <v>8014.27945406437</v>
          </cell>
          <cell r="G295">
            <v>7255.41282066433</v>
          </cell>
          <cell r="H295">
            <v>9460.86483661398</v>
          </cell>
          <cell r="I295">
            <v>8963.37315906878</v>
          </cell>
          <cell r="J295">
            <v>9339.19547153174</v>
          </cell>
          <cell r="K295">
            <v>7987.65398116821</v>
          </cell>
          <cell r="L295">
            <v>9799.28192356297</v>
          </cell>
          <cell r="M295">
            <v>8162.95569768565</v>
          </cell>
          <cell r="N295">
            <v>8883.80631580512</v>
          </cell>
          <cell r="O295">
            <v>8490.92029564905</v>
          </cell>
        </row>
        <row r="295">
          <cell r="Z295">
            <v>6425.69920803672</v>
          </cell>
          <cell r="AA295">
            <v>5865.31907477818</v>
          </cell>
          <cell r="AB295">
            <v>5407.64134172491</v>
          </cell>
          <cell r="AC295">
            <v>5641.94666098507</v>
          </cell>
          <cell r="AD295">
            <v>6826.19403832729</v>
          </cell>
          <cell r="AE295">
            <v>6118.93442029596</v>
          </cell>
          <cell r="AF295">
            <v>5539.5367102285</v>
          </cell>
          <cell r="AG295">
            <v>7223.40814621412</v>
          </cell>
          <cell r="AH295">
            <v>6843.57126044165</v>
          </cell>
          <cell r="AI295">
            <v>7130.51309929637</v>
          </cell>
          <cell r="AJ295">
            <v>6098.60576523785</v>
          </cell>
          <cell r="AK295">
            <v>7481.79094576802</v>
          </cell>
          <cell r="AL295">
            <v>6232.44932700579</v>
          </cell>
          <cell r="AM295">
            <v>6782.82165734247</v>
          </cell>
          <cell r="AN295">
            <v>6482.85160940923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A296">
            <v>9621.00706554783</v>
          </cell>
          <cell r="B296">
            <v>7068.86689158129</v>
          </cell>
          <cell r="C296">
            <v>7026.40086136443</v>
          </cell>
          <cell r="D296">
            <v>6873.09611758869</v>
          </cell>
          <cell r="E296">
            <v>6833.93896744933</v>
          </cell>
          <cell r="F296">
            <v>7167.6018066708</v>
          </cell>
          <cell r="G296">
            <v>7240.21406711372</v>
          </cell>
          <cell r="H296">
            <v>8020.58521433041</v>
          </cell>
          <cell r="I296">
            <v>8947.53772007683</v>
          </cell>
          <cell r="J296">
            <v>6856.34080869664</v>
          </cell>
          <cell r="K296">
            <v>8066.4229246212</v>
          </cell>
          <cell r="L296">
            <v>8503.45989130217</v>
          </cell>
          <cell r="M296">
            <v>9629.96382617835</v>
          </cell>
          <cell r="N296">
            <v>10033.0563923362</v>
          </cell>
          <cell r="O296">
            <v>10203.7232081813</v>
          </cell>
        </row>
        <row r="296">
          <cell r="Z296">
            <v>7345.67737857403</v>
          </cell>
          <cell r="AA296">
            <v>5397.10814718988</v>
          </cell>
          <cell r="AB296">
            <v>5364.68516325519</v>
          </cell>
          <cell r="AC296">
            <v>5247.63637816344</v>
          </cell>
          <cell r="AD296">
            <v>5217.73973740343</v>
          </cell>
          <cell r="AE296">
            <v>5472.49264980038</v>
          </cell>
          <cell r="AF296">
            <v>5527.93240109759</v>
          </cell>
          <cell r="AG296">
            <v>6123.74889348212</v>
          </cell>
          <cell r="AH296">
            <v>6831.48083942954</v>
          </cell>
          <cell r="AI296">
            <v>5234.84363280312</v>
          </cell>
          <cell r="AJ296">
            <v>6158.74616863999</v>
          </cell>
          <cell r="AK296">
            <v>6492.42564084877</v>
          </cell>
          <cell r="AL296">
            <v>7352.51590114248</v>
          </cell>
          <cell r="AM296">
            <v>7660.27868777429</v>
          </cell>
          <cell r="AN296">
            <v>7790.58348433928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A297">
            <v>9149.6354456478</v>
          </cell>
          <cell r="B297">
            <v>8352.41958992275</v>
          </cell>
          <cell r="C297">
            <v>7846.72033058615</v>
          </cell>
          <cell r="D297">
            <v>7773.33746379971</v>
          </cell>
          <cell r="E297">
            <v>7402.74368466401</v>
          </cell>
          <cell r="F297">
            <v>7601.75110082716</v>
          </cell>
          <cell r="G297">
            <v>7590.52487293201</v>
          </cell>
          <cell r="H297">
            <v>8052.72535989871</v>
          </cell>
          <cell r="I297">
            <v>9063.39934383373</v>
          </cell>
          <cell r="J297">
            <v>8785.31690405644</v>
          </cell>
          <cell r="K297">
            <v>9580.03296874829</v>
          </cell>
          <cell r="L297">
            <v>8693.23476563778</v>
          </cell>
          <cell r="M297">
            <v>9920.112636756</v>
          </cell>
          <cell r="N297">
            <v>8899.27105620461</v>
          </cell>
          <cell r="O297">
            <v>9294.2356658458</v>
          </cell>
        </row>
        <row r="297">
          <cell r="Z297">
            <v>6985.78326129387</v>
          </cell>
          <cell r="AA297">
            <v>6377.10576658438</v>
          </cell>
          <cell r="AB297">
            <v>5991.00235928384</v>
          </cell>
          <cell r="AC297">
            <v>5934.97424696093</v>
          </cell>
          <cell r="AD297">
            <v>5652.02441421571</v>
          </cell>
          <cell r="AE297">
            <v>5803.96737248594</v>
          </cell>
          <cell r="AF297">
            <v>5795.39610258308</v>
          </cell>
          <cell r="AG297">
            <v>6148.2880231841</v>
          </cell>
          <cell r="AH297">
            <v>6919.94165261443</v>
          </cell>
          <cell r="AI297">
            <v>6707.62459751471</v>
          </cell>
          <cell r="AJ297">
            <v>7314.39349177119</v>
          </cell>
          <cell r="AK297">
            <v>6637.31951650351</v>
          </cell>
          <cell r="AL297">
            <v>7574.04567861376</v>
          </cell>
          <cell r="AM297">
            <v>6794.62904849645</v>
          </cell>
          <cell r="AN297">
            <v>7096.18610781593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A298">
            <v>9957.48985721383</v>
          </cell>
          <cell r="B298">
            <v>9109.3006092173</v>
          </cell>
          <cell r="C298">
            <v>7155.76805107752</v>
          </cell>
          <cell r="D298">
            <v>7587.71156007472</v>
          </cell>
          <cell r="E298">
            <v>7202.38602634228</v>
          </cell>
          <cell r="F298">
            <v>8002.55997141659</v>
          </cell>
          <cell r="G298">
            <v>7281.00372820115</v>
          </cell>
          <cell r="H298">
            <v>8696.30942291876</v>
          </cell>
          <cell r="I298">
            <v>8933.89909198997</v>
          </cell>
          <cell r="J298">
            <v>8262.16946021583</v>
          </cell>
          <cell r="K298">
            <v>8935.82157080108</v>
          </cell>
          <cell r="L298">
            <v>9746.72578275919</v>
          </cell>
          <cell r="M298">
            <v>9087.50730180428</v>
          </cell>
          <cell r="N298">
            <v>9739.58430888967</v>
          </cell>
          <cell r="O298">
            <v>9150.02488011213</v>
          </cell>
        </row>
        <row r="298">
          <cell r="Z298">
            <v>7602.58333594218</v>
          </cell>
          <cell r="AA298">
            <v>6954.98745233984</v>
          </cell>
          <cell r="AB298">
            <v>5463.45753006989</v>
          </cell>
          <cell r="AC298">
            <v>5793.24812696329</v>
          </cell>
          <cell r="AD298">
            <v>5499.05054065643</v>
          </cell>
          <cell r="AE298">
            <v>6109.98654841645</v>
          </cell>
          <cell r="AF298">
            <v>5559.07547049649</v>
          </cell>
          <cell r="AG298">
            <v>6639.66702963616</v>
          </cell>
          <cell r="AH298">
            <v>6821.06769233071</v>
          </cell>
          <cell r="AI298">
            <v>6308.19943155262</v>
          </cell>
          <cell r="AJ298">
            <v>6822.53551259291</v>
          </cell>
          <cell r="AK298">
            <v>7441.66412203977</v>
          </cell>
          <cell r="AL298">
            <v>6938.34817495677</v>
          </cell>
          <cell r="AM298">
            <v>7436.2115781745</v>
          </cell>
          <cell r="AN298">
            <v>6986.08059606513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A299">
            <v>9615.86139163683</v>
          </cell>
          <cell r="B299">
            <v>7426.54611124315</v>
          </cell>
          <cell r="C299">
            <v>8161.02013461748</v>
          </cell>
          <cell r="D299">
            <v>7866.11659756475</v>
          </cell>
          <cell r="E299">
            <v>6885.56600280784</v>
          </cell>
          <cell r="F299">
            <v>6471.02495862151</v>
          </cell>
          <cell r="G299">
            <v>9328.87981224864</v>
          </cell>
          <cell r="H299">
            <v>9015.64369389477</v>
          </cell>
          <cell r="I299">
            <v>8690.59692857854</v>
          </cell>
          <cell r="J299">
            <v>8387.09093191496</v>
          </cell>
          <cell r="K299">
            <v>9153.43920579929</v>
          </cell>
          <cell r="L299">
            <v>10341.1771559408</v>
          </cell>
          <cell r="M299">
            <v>9653.78493202214</v>
          </cell>
          <cell r="N299">
            <v>9851.01430418036</v>
          </cell>
          <cell r="O299">
            <v>10142.5615278728</v>
          </cell>
        </row>
        <row r="299">
          <cell r="Z299">
            <v>7341.74863596028</v>
          </cell>
          <cell r="AA299">
            <v>5670.19766211859</v>
          </cell>
          <cell r="AB299">
            <v>6230.97151686098</v>
          </cell>
          <cell r="AC299">
            <v>6005.81148670707</v>
          </cell>
          <cell r="AD299">
            <v>5257.1571854078</v>
          </cell>
          <cell r="AE299">
            <v>4940.65344000735</v>
          </cell>
          <cell r="AF299">
            <v>7122.63705217108</v>
          </cell>
          <cell r="AG299">
            <v>6883.48002286343</v>
          </cell>
          <cell r="AH299">
            <v>6635.30551735743</v>
          </cell>
          <cell r="AI299">
            <v>6403.5774748808</v>
          </cell>
          <cell r="AJ299">
            <v>6988.68744738458</v>
          </cell>
          <cell r="AK299">
            <v>7895.5301232694</v>
          </cell>
          <cell r="AL299">
            <v>7370.70341073863</v>
          </cell>
          <cell r="AM299">
            <v>7521.28882529892</v>
          </cell>
          <cell r="AN299">
            <v>7743.88629677699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A300">
            <v>9595.00511013461</v>
          </cell>
          <cell r="B300">
            <v>8340.02576353604</v>
          </cell>
          <cell r="C300">
            <v>9950.86697596757</v>
          </cell>
          <cell r="D300">
            <v>7553.60661757982</v>
          </cell>
          <cell r="E300">
            <v>7432.91560018004</v>
          </cell>
          <cell r="F300">
            <v>7745.52090430308</v>
          </cell>
          <cell r="G300">
            <v>6602.84785327699</v>
          </cell>
          <cell r="H300">
            <v>7469.18972705777</v>
          </cell>
          <cell r="I300">
            <v>8286.10598816337</v>
          </cell>
          <cell r="J300">
            <v>8850.97715060824</v>
          </cell>
          <cell r="K300">
            <v>7809.15580951245</v>
          </cell>
          <cell r="L300">
            <v>9447.74578312583</v>
          </cell>
          <cell r="M300">
            <v>7415.73309900458</v>
          </cell>
          <cell r="N300">
            <v>8448.59402452354</v>
          </cell>
          <cell r="O300">
            <v>9846.82174129761</v>
          </cell>
        </row>
        <row r="300">
          <cell r="Z300">
            <v>7325.82478160821</v>
          </cell>
          <cell r="AA300">
            <v>6367.64303056282</v>
          </cell>
          <cell r="AB300">
            <v>7597.52673961914</v>
          </cell>
          <cell r="AC300">
            <v>5767.20886694866</v>
          </cell>
          <cell r="AD300">
            <v>5675.06079239986</v>
          </cell>
          <cell r="AE300">
            <v>5913.73619251902</v>
          </cell>
          <cell r="AF300">
            <v>5041.3007473684</v>
          </cell>
          <cell r="AG300">
            <v>5702.75623336751</v>
          </cell>
          <cell r="AH300">
            <v>6326.47506638669</v>
          </cell>
          <cell r="AI300">
            <v>6757.75645839799</v>
          </cell>
          <cell r="AJ300">
            <v>5962.32169718599</v>
          </cell>
          <cell r="AK300">
            <v>7213.3916963997</v>
          </cell>
          <cell r="AL300">
            <v>5661.94188402239</v>
          </cell>
          <cell r="AM300">
            <v>6450.53533209982</v>
          </cell>
          <cell r="AN300">
            <v>7518.08778676769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A301">
            <v>10589.0311343108</v>
          </cell>
          <cell r="B301">
            <v>7384.68943077968</v>
          </cell>
          <cell r="C301">
            <v>8866.61311095722</v>
          </cell>
          <cell r="D301">
            <v>8128.79374264074</v>
          </cell>
          <cell r="E301">
            <v>7645.74273473348</v>
          </cell>
          <cell r="F301">
            <v>8775.42031520493</v>
          </cell>
          <cell r="G301">
            <v>7918.27863787613</v>
          </cell>
          <cell r="H301">
            <v>7179.65632292006</v>
          </cell>
          <cell r="I301">
            <v>7955.67759557819</v>
          </cell>
          <cell r="J301">
            <v>8493.26702624463</v>
          </cell>
          <cell r="K301">
            <v>8343.88614741951</v>
          </cell>
          <cell r="L301">
            <v>9881.2406169625</v>
          </cell>
          <cell r="M301">
            <v>9391.76609114454</v>
          </cell>
          <cell r="N301">
            <v>10036.1231064827</v>
          </cell>
          <cell r="O301">
            <v>9540.98381994752</v>
          </cell>
        </row>
        <row r="301">
          <cell r="Z301">
            <v>8084.76762717084</v>
          </cell>
          <cell r="AA301">
            <v>5638.23991915801</v>
          </cell>
          <cell r="AB301">
            <v>6769.69457666828</v>
          </cell>
          <cell r="AC301">
            <v>6206.36653768118</v>
          </cell>
          <cell r="AD301">
            <v>5837.55516093995</v>
          </cell>
          <cell r="AE301">
            <v>6700.06851234023</v>
          </cell>
          <cell r="AF301">
            <v>6045.63741313298</v>
          </cell>
          <cell r="AG301">
            <v>5481.69632117475</v>
          </cell>
          <cell r="AH301">
            <v>6074.19166693433</v>
          </cell>
          <cell r="AI301">
            <v>6484.64334760588</v>
          </cell>
          <cell r="AJ301">
            <v>6370.59044909938</v>
          </cell>
          <cell r="AK301">
            <v>7544.36673601334</v>
          </cell>
          <cell r="AL301">
            <v>7170.65097765322</v>
          </cell>
          <cell r="AM301">
            <v>7662.62013629193</v>
          </cell>
          <cell r="AN301">
            <v>7284.57931046521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A302">
            <v>9098.77543750171</v>
          </cell>
          <cell r="B302">
            <v>8109.92888207206</v>
          </cell>
          <cell r="C302">
            <v>7548.050083161</v>
          </cell>
          <cell r="D302">
            <v>7885.85304625228</v>
          </cell>
          <cell r="E302">
            <v>9001.86932654121</v>
          </cell>
          <cell r="F302">
            <v>8371.18466007437</v>
          </cell>
          <cell r="G302">
            <v>8615.92306973639</v>
          </cell>
          <cell r="H302">
            <v>8396.57541678192</v>
          </cell>
          <cell r="I302">
            <v>9396.15186460979</v>
          </cell>
          <cell r="J302">
            <v>7571.69659086529</v>
          </cell>
          <cell r="K302">
            <v>7865.85097521636</v>
          </cell>
          <cell r="L302">
            <v>8947.63483021797</v>
          </cell>
          <cell r="M302">
            <v>8725.00772714926</v>
          </cell>
          <cell r="N302">
            <v>8627.94472157269</v>
          </cell>
          <cell r="O302">
            <v>8961.58629843692</v>
          </cell>
        </row>
        <row r="302">
          <cell r="Z302">
            <v>6946.95144163431</v>
          </cell>
          <cell r="AA302">
            <v>6191.96314117754</v>
          </cell>
          <cell r="AB302">
            <v>5762.96643069376</v>
          </cell>
          <cell r="AC302">
            <v>6020.8803442258</v>
          </cell>
          <cell r="AD302">
            <v>6872.96323829152</v>
          </cell>
          <cell r="AE302">
            <v>6391.43297270542</v>
          </cell>
          <cell r="AF302">
            <v>6578.29172743601</v>
          </cell>
          <cell r="AG302">
            <v>6410.81891701466</v>
          </cell>
          <cell r="AH302">
            <v>7173.99953323703</v>
          </cell>
          <cell r="AI302">
            <v>5781.02063391201</v>
          </cell>
          <cell r="AJ302">
            <v>6005.60868298159</v>
          </cell>
          <cell r="AK302">
            <v>6831.55498341074</v>
          </cell>
          <cell r="AL302">
            <v>6661.57829970937</v>
          </cell>
          <cell r="AM302">
            <v>6587.47030669963</v>
          </cell>
          <cell r="AN302">
            <v>6842.20698520178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A303">
            <v>8387.6733444382</v>
          </cell>
          <cell r="B303">
            <v>8307.61181816924</v>
          </cell>
          <cell r="C303">
            <v>8018.80403519152</v>
          </cell>
          <cell r="D303">
            <v>9631.65396070063</v>
          </cell>
          <cell r="E303">
            <v>7194.46410664574</v>
          </cell>
          <cell r="F303">
            <v>7358.65150122773</v>
          </cell>
          <cell r="G303">
            <v>7846.32709095033</v>
          </cell>
          <cell r="H303">
            <v>6708.17623893128</v>
          </cell>
          <cell r="I303">
            <v>9048.99479989943</v>
          </cell>
          <cell r="J303">
            <v>8649.28479947986</v>
          </cell>
          <cell r="K303">
            <v>7271.47210373283</v>
          </cell>
          <cell r="L303">
            <v>9220.76180597146</v>
          </cell>
          <cell r="M303">
            <v>8502.42253609334</v>
          </cell>
          <cell r="N303">
            <v>8507.20837787172</v>
          </cell>
          <cell r="O303">
            <v>9091.22578149066</v>
          </cell>
        </row>
        <row r="303">
          <cell r="Z303">
            <v>6404.02214917195</v>
          </cell>
          <cell r="AA303">
            <v>6342.89485361949</v>
          </cell>
          <cell r="AB303">
            <v>6122.38895608487</v>
          </cell>
          <cell r="AC303">
            <v>7353.80632561077</v>
          </cell>
          <cell r="AD303">
            <v>5493.00212328045</v>
          </cell>
          <cell r="AE303">
            <v>5618.35985579337</v>
          </cell>
          <cell r="AF303">
            <v>5990.70211924894</v>
          </cell>
          <cell r="AG303">
            <v>5121.71939112899</v>
          </cell>
          <cell r="AH303">
            <v>6908.94372570241</v>
          </cell>
          <cell r="AI303">
            <v>6603.76354154207</v>
          </cell>
          <cell r="AJ303">
            <v>5551.79803708843</v>
          </cell>
          <cell r="AK303">
            <v>7040.08852190643</v>
          </cell>
          <cell r="AL303">
            <v>6491.63361599741</v>
          </cell>
          <cell r="AM303">
            <v>6495.28762533857</v>
          </cell>
          <cell r="AN303">
            <v>6941.18724907125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A304">
            <v>8766.97170229547</v>
          </cell>
          <cell r="B304">
            <v>8613.98550764402</v>
          </cell>
          <cell r="C304">
            <v>7595.86060700834</v>
          </cell>
          <cell r="D304">
            <v>8661.30191234082</v>
          </cell>
          <cell r="E304">
            <v>8403.43599027337</v>
          </cell>
          <cell r="F304">
            <v>8910.61531579982</v>
          </cell>
          <cell r="G304">
            <v>8175.95771083363</v>
          </cell>
          <cell r="H304">
            <v>8657.49813548066</v>
          </cell>
          <cell r="I304">
            <v>8277.54875029997</v>
          </cell>
          <cell r="J304">
            <v>9840.02757373263</v>
          </cell>
          <cell r="K304">
            <v>9563.82143616042</v>
          </cell>
          <cell r="L304">
            <v>9628.4813373165</v>
          </cell>
          <cell r="M304">
            <v>9735.22447588555</v>
          </cell>
          <cell r="N304">
            <v>8210.31530404946</v>
          </cell>
          <cell r="O304">
            <v>10053.7644683078</v>
          </cell>
        </row>
        <row r="304">
          <cell r="Z304">
            <v>6693.6179625894</v>
          </cell>
          <cell r="AA304">
            <v>6576.81239102824</v>
          </cell>
          <cell r="AB304">
            <v>5799.46995689329</v>
          </cell>
          <cell r="AC304">
            <v>6612.93865527987</v>
          </cell>
          <cell r="AD304">
            <v>6416.05699231768</v>
          </cell>
          <cell r="AE304">
            <v>6803.29043607442</v>
          </cell>
          <cell r="AF304">
            <v>6242.37641605232</v>
          </cell>
          <cell r="AG304">
            <v>6610.03445643203</v>
          </cell>
          <cell r="AH304">
            <v>6319.94158104902</v>
          </cell>
          <cell r="AI304">
            <v>7512.90041265516</v>
          </cell>
          <cell r="AJ304">
            <v>7302.01592179422</v>
          </cell>
          <cell r="AK304">
            <v>7351.3840149665</v>
          </cell>
          <cell r="AL304">
            <v>7432.88282823652</v>
          </cell>
          <cell r="AM304">
            <v>6268.60857590298</v>
          </cell>
          <cell r="AN304">
            <v>7676.08938661085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A305">
            <v>9119.78348518449</v>
          </cell>
          <cell r="B305">
            <v>8028.06867929433</v>
          </cell>
          <cell r="C305">
            <v>7918.59634790195</v>
          </cell>
          <cell r="D305">
            <v>9185.73985786568</v>
          </cell>
          <cell r="E305">
            <v>7335.27736747756</v>
          </cell>
          <cell r="F305">
            <v>8624.26860333399</v>
          </cell>
          <cell r="G305">
            <v>10013.7979773401</v>
          </cell>
          <cell r="H305">
            <v>8820.15478238346</v>
          </cell>
          <cell r="I305">
            <v>8037.48788281751</v>
          </cell>
          <cell r="J305">
            <v>8867.22229349545</v>
          </cell>
          <cell r="K305">
            <v>8781.11538710119</v>
          </cell>
          <cell r="L305">
            <v>8866.55392423684</v>
          </cell>
          <cell r="M305">
            <v>8726.57485596078</v>
          </cell>
          <cell r="N305">
            <v>9783.36239436328</v>
          </cell>
          <cell r="O305">
            <v>9224.16284211919</v>
          </cell>
        </row>
        <row r="305">
          <cell r="Z305">
            <v>6962.9911700723</v>
          </cell>
          <cell r="AA305">
            <v>6129.46254891594</v>
          </cell>
          <cell r="AB305">
            <v>6045.87998600853</v>
          </cell>
          <cell r="AC305">
            <v>7013.34912443988</v>
          </cell>
          <cell r="AD305">
            <v>5600.51361117858</v>
          </cell>
          <cell r="AE305">
            <v>6584.66357571991</v>
          </cell>
          <cell r="AF305">
            <v>7645.57481089106</v>
          </cell>
          <cell r="AG305">
            <v>6734.2234569689</v>
          </cell>
          <cell r="AH305">
            <v>6136.6541484827</v>
          </cell>
          <cell r="AI305">
            <v>6770.15968997295</v>
          </cell>
          <cell r="AJ305">
            <v>6704.4167225133</v>
          </cell>
          <cell r="AK305">
            <v>6769.64938737053</v>
          </cell>
          <cell r="AL305">
            <v>6662.77480882548</v>
          </cell>
          <cell r="AM305">
            <v>7469.63632154594</v>
          </cell>
          <cell r="AN305">
            <v>7042.68522660937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A306">
            <v>8045.80605806506</v>
          </cell>
          <cell r="B306">
            <v>7708.39818448556</v>
          </cell>
          <cell r="C306">
            <v>8188.90528104593</v>
          </cell>
          <cell r="D306">
            <v>8435.5278638433</v>
          </cell>
          <cell r="E306">
            <v>6929.02486873879</v>
          </cell>
          <cell r="F306">
            <v>7593.62339805721</v>
          </cell>
          <cell r="G306">
            <v>8057.96604206767</v>
          </cell>
          <cell r="H306">
            <v>8326.11025053015</v>
          </cell>
          <cell r="I306">
            <v>7890.86110582768</v>
          </cell>
          <cell r="J306">
            <v>9485.28042186278</v>
          </cell>
          <cell r="K306">
            <v>9448.5305113694</v>
          </cell>
          <cell r="L306">
            <v>9986.61972278064</v>
          </cell>
          <cell r="M306">
            <v>9566.0802210517</v>
          </cell>
          <cell r="N306">
            <v>10810.2652595974</v>
          </cell>
          <cell r="O306">
            <v>10351.1435183268</v>
          </cell>
        </row>
        <row r="306">
          <cell r="Z306">
            <v>6143.0051085569</v>
          </cell>
          <cell r="AA306">
            <v>5885.39284744746</v>
          </cell>
          <cell r="AB306">
            <v>6252.26193769969</v>
          </cell>
          <cell r="AC306">
            <v>6440.55926615582</v>
          </cell>
          <cell r="AD306">
            <v>5290.33820338154</v>
          </cell>
          <cell r="AE306">
            <v>5797.76183891027</v>
          </cell>
          <cell r="AF306">
            <v>6152.28930498284</v>
          </cell>
          <cell r="AG306">
            <v>6357.01848072077</v>
          </cell>
          <cell r="AH306">
            <v>6024.70401774385</v>
          </cell>
          <cell r="AI306">
            <v>7242.04954321392</v>
          </cell>
          <cell r="AJ306">
            <v>7213.99083955258</v>
          </cell>
          <cell r="AK306">
            <v>7624.82410482191</v>
          </cell>
          <cell r="AL306">
            <v>7303.74051309385</v>
          </cell>
          <cell r="AM306">
            <v>8253.68076676361</v>
          </cell>
          <cell r="AN306">
            <v>7903.13948081655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A307">
            <v>9682.55812913289</v>
          </cell>
          <cell r="B307">
            <v>7563.08686218615</v>
          </cell>
          <cell r="C307">
            <v>9471.27099655845</v>
          </cell>
          <cell r="D307">
            <v>8486.51193050876</v>
          </cell>
          <cell r="E307">
            <v>7102.80101821507</v>
          </cell>
          <cell r="F307">
            <v>8912.34457597337</v>
          </cell>
          <cell r="G307">
            <v>7332.38019249398</v>
          </cell>
          <cell r="H307">
            <v>7702.76739728713</v>
          </cell>
          <cell r="I307">
            <v>8608.3975965322</v>
          </cell>
          <cell r="J307">
            <v>8675.05809389295</v>
          </cell>
          <cell r="K307">
            <v>8154.17435658938</v>
          </cell>
          <cell r="L307">
            <v>9461.28501704702</v>
          </cell>
          <cell r="M307">
            <v>11169.2283935498</v>
          </cell>
          <cell r="N307">
            <v>8971.40338389081</v>
          </cell>
          <cell r="O307">
            <v>9705.12403382352</v>
          </cell>
        </row>
        <row r="307">
          <cell r="Z307">
            <v>7392.67186182548</v>
          </cell>
          <cell r="AA307">
            <v>5774.44707162657</v>
          </cell>
          <cell r="AB307">
            <v>7231.35329095636</v>
          </cell>
          <cell r="AC307">
            <v>6479.48580499115</v>
          </cell>
          <cell r="AD307">
            <v>5423.01698861128</v>
          </cell>
          <cell r="AE307">
            <v>6804.61073313397</v>
          </cell>
          <cell r="AF307">
            <v>5598.30160648992</v>
          </cell>
          <cell r="AG307">
            <v>5881.09371889831</v>
          </cell>
          <cell r="AH307">
            <v>6572.54599854272</v>
          </cell>
          <cell r="AI307">
            <v>6623.44155491964</v>
          </cell>
          <cell r="AJ307">
            <v>6225.74473795341</v>
          </cell>
          <cell r="AK307">
            <v>7223.72895565546</v>
          </cell>
          <cell r="AL307">
            <v>8527.75055538887</v>
          </cell>
          <cell r="AM307">
            <v>6849.70236921417</v>
          </cell>
          <cell r="AN307">
            <v>7409.90102032039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A308">
            <v>10228.4413128843</v>
          </cell>
          <cell r="B308">
            <v>7876.08001916586</v>
          </cell>
          <cell r="C308">
            <v>7032.36352294011</v>
          </cell>
          <cell r="D308">
            <v>7391.18671975607</v>
          </cell>
          <cell r="E308">
            <v>9148.89815227112</v>
          </cell>
          <cell r="F308">
            <v>7823.26892104291</v>
          </cell>
          <cell r="G308">
            <v>7980.01050647084</v>
          </cell>
          <cell r="H308">
            <v>7613.27966401487</v>
          </cell>
          <cell r="I308">
            <v>8662.7828828116</v>
          </cell>
          <cell r="J308">
            <v>7579.99899784202</v>
          </cell>
          <cell r="K308">
            <v>9248.64730192461</v>
          </cell>
          <cell r="L308">
            <v>8832.30471192323</v>
          </cell>
          <cell r="M308">
            <v>10033.7698805488</v>
          </cell>
          <cell r="N308">
            <v>10377.8613601335</v>
          </cell>
          <cell r="O308">
            <v>8392.07686381524</v>
          </cell>
        </row>
        <row r="308">
          <cell r="Z308">
            <v>7809.45585615243</v>
          </cell>
          <cell r="AA308">
            <v>6013.41859895321</v>
          </cell>
          <cell r="AB308">
            <v>5369.23767921887</v>
          </cell>
          <cell r="AC308">
            <v>5643.20062528064</v>
          </cell>
          <cell r="AD308">
            <v>6985.22033485161</v>
          </cell>
          <cell r="AE308">
            <v>5973.09711429194</v>
          </cell>
          <cell r="AF308">
            <v>6092.76994173251</v>
          </cell>
          <cell r="AG308">
            <v>5812.769476594</v>
          </cell>
          <cell r="AH308">
            <v>6614.06938215819</v>
          </cell>
          <cell r="AI308">
            <v>5787.35955484837</v>
          </cell>
          <cell r="AJ308">
            <v>7061.37920960864</v>
          </cell>
          <cell r="AK308">
            <v>6743.49997677223</v>
          </cell>
          <cell r="AL308">
            <v>7660.82343887856</v>
          </cell>
          <cell r="AM308">
            <v>7923.53865990738</v>
          </cell>
          <cell r="AN308">
            <v>6407.38425383039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A309">
            <v>8850.65787276873</v>
          </cell>
          <cell r="B309">
            <v>7509.28571484959</v>
          </cell>
          <cell r="C309">
            <v>8607.62633808515</v>
          </cell>
          <cell r="D309">
            <v>7492.89826250108</v>
          </cell>
          <cell r="E309">
            <v>7408.47841705362</v>
          </cell>
          <cell r="F309">
            <v>7753.60282727723</v>
          </cell>
          <cell r="G309">
            <v>9312.81087035166</v>
          </cell>
          <cell r="H309">
            <v>8312.51773279224</v>
          </cell>
          <cell r="I309">
            <v>9060.78498397836</v>
          </cell>
          <cell r="J309">
            <v>9953.86723522299</v>
          </cell>
          <cell r="K309">
            <v>8489.67280114744</v>
          </cell>
          <cell r="L309">
            <v>7697.88755810893</v>
          </cell>
          <cell r="M309">
            <v>9341.01943721304</v>
          </cell>
          <cell r="N309">
            <v>9895.02203518349</v>
          </cell>
          <cell r="O309">
            <v>8927.14778908539</v>
          </cell>
        </row>
        <row r="309">
          <cell r="Z309">
            <v>6757.51268849042</v>
          </cell>
          <cell r="AA309">
            <v>5733.36968043052</v>
          </cell>
          <cell r="AB309">
            <v>6571.95713963336</v>
          </cell>
          <cell r="AC309">
            <v>5720.85779501262</v>
          </cell>
          <cell r="AD309">
            <v>5656.40290533411</v>
          </cell>
          <cell r="AE309">
            <v>5919.90677303747</v>
          </cell>
          <cell r="AF309">
            <v>7110.36835075697</v>
          </cell>
          <cell r="AG309">
            <v>6346.64053905781</v>
          </cell>
          <cell r="AH309">
            <v>6917.94557840741</v>
          </cell>
          <cell r="AI309">
            <v>7599.8174495617</v>
          </cell>
          <cell r="AJ309">
            <v>6481.89914236728</v>
          </cell>
          <cell r="AK309">
            <v>5877.3679421664</v>
          </cell>
          <cell r="AL309">
            <v>7131.9057043899</v>
          </cell>
          <cell r="AM309">
            <v>7554.88890395073</v>
          </cell>
          <cell r="AN309">
            <v>6815.91304555785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A310">
            <v>9403.24732510536</v>
          </cell>
          <cell r="B310">
            <v>9622.45642832017</v>
          </cell>
          <cell r="C310">
            <v>7718.78765380896</v>
          </cell>
          <cell r="D310">
            <v>8896.92995405975</v>
          </cell>
          <cell r="E310">
            <v>7277.01314877068</v>
          </cell>
          <cell r="F310">
            <v>7211.08831318186</v>
          </cell>
          <cell r="G310">
            <v>8101.67034382528</v>
          </cell>
          <cell r="H310">
            <v>8473.6134822523</v>
          </cell>
          <cell r="I310">
            <v>8741.92370680072</v>
          </cell>
          <cell r="J310">
            <v>9606.50003971261</v>
          </cell>
          <cell r="K310">
            <v>9618.16512654447</v>
          </cell>
          <cell r="L310">
            <v>9617.83666355754</v>
          </cell>
          <cell r="M310">
            <v>9440.02727580084</v>
          </cell>
          <cell r="N310">
            <v>9209.64658348287</v>
          </cell>
          <cell r="O310">
            <v>10523.3985417221</v>
          </cell>
        </row>
        <row r="310">
          <cell r="Z310">
            <v>7179.41694570724</v>
          </cell>
          <cell r="AA310">
            <v>7346.78397284816</v>
          </cell>
          <cell r="AB310">
            <v>5893.32524883376</v>
          </cell>
          <cell r="AC310">
            <v>6792.84160764443</v>
          </cell>
          <cell r="AD310">
            <v>5556.02864713901</v>
          </cell>
          <cell r="AE310">
            <v>5505.6947714676</v>
          </cell>
          <cell r="AF310">
            <v>6185.65771419197</v>
          </cell>
          <cell r="AG310">
            <v>6469.63778815356</v>
          </cell>
          <cell r="AH310">
            <v>6674.49371783717</v>
          </cell>
          <cell r="AI310">
            <v>7334.60120632074</v>
          </cell>
          <cell r="AJ310">
            <v>7343.50754677721</v>
          </cell>
          <cell r="AK310">
            <v>7343.25676397284</v>
          </cell>
          <cell r="AL310">
            <v>7207.49858518305</v>
          </cell>
          <cell r="AM310">
            <v>7031.60200507551</v>
          </cell>
          <cell r="AN310">
            <v>8034.65688019898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A311">
            <v>9475.06487234151</v>
          </cell>
          <cell r="B311">
            <v>7263.52988420812</v>
          </cell>
          <cell r="C311">
            <v>8562.98301291981</v>
          </cell>
          <cell r="D311">
            <v>7746.6188417977</v>
          </cell>
          <cell r="E311">
            <v>7476.9621714659</v>
          </cell>
          <cell r="F311">
            <v>8376.91711053414</v>
          </cell>
          <cell r="G311">
            <v>8215.78621438866</v>
          </cell>
          <cell r="H311">
            <v>8181.81522357707</v>
          </cell>
          <cell r="I311">
            <v>9006.64153890812</v>
          </cell>
          <cell r="J311">
            <v>8434.95101742504</v>
          </cell>
          <cell r="K311">
            <v>8142.1731670201</v>
          </cell>
          <cell r="L311">
            <v>9610.01787150319</v>
          </cell>
          <cell r="M311">
            <v>9050.8724834137</v>
          </cell>
          <cell r="N311">
            <v>11072.8588495975</v>
          </cell>
          <cell r="O311">
            <v>9226.37716729145</v>
          </cell>
        </row>
        <row r="311">
          <cell r="Z311">
            <v>7234.24993029223</v>
          </cell>
          <cell r="AA311">
            <v>5545.73412071244</v>
          </cell>
          <cell r="AB311">
            <v>6537.87178229633</v>
          </cell>
          <cell r="AC311">
            <v>5914.57447218791</v>
          </cell>
          <cell r="AD311">
            <v>5708.6905257629</v>
          </cell>
          <cell r="AE311">
            <v>6395.80972156126</v>
          </cell>
          <cell r="AF311">
            <v>6272.7856378306</v>
          </cell>
          <cell r="AG311">
            <v>6246.84865046198</v>
          </cell>
          <cell r="AH311">
            <v>6876.6068415225</v>
          </cell>
          <cell r="AI311">
            <v>6440.11884160808</v>
          </cell>
          <cell r="AJ311">
            <v>6216.58178171252</v>
          </cell>
          <cell r="AK311">
            <v>7337.28708496417</v>
          </cell>
          <cell r="AL311">
            <v>6910.37734457629</v>
          </cell>
          <cell r="AM311">
            <v>8454.17202310307</v>
          </cell>
          <cell r="AN311">
            <v>7044.37587273569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A312">
            <v>10977.9945471851</v>
          </cell>
          <cell r="B312">
            <v>8159.66852948745</v>
          </cell>
          <cell r="C312">
            <v>7826.34804706401</v>
          </cell>
          <cell r="D312">
            <v>7800.08006627833</v>
          </cell>
          <cell r="E312">
            <v>6613.53945350485</v>
          </cell>
          <cell r="F312">
            <v>8982.9061036998</v>
          </cell>
          <cell r="G312">
            <v>8321.40357180607</v>
          </cell>
          <cell r="H312">
            <v>9002.99821371053</v>
          </cell>
          <cell r="I312">
            <v>8381.20708069118</v>
          </cell>
          <cell r="J312">
            <v>8026.38759924659</v>
          </cell>
          <cell r="K312">
            <v>9262.54075105985</v>
          </cell>
          <cell r="L312">
            <v>8505.44214162268</v>
          </cell>
          <cell r="M312">
            <v>9792.61744185169</v>
          </cell>
          <cell r="N312">
            <v>9650.48037576452</v>
          </cell>
          <cell r="O312">
            <v>8735.09791834263</v>
          </cell>
        </row>
        <row r="312">
          <cell r="Z312">
            <v>8381.74274875401</v>
          </cell>
          <cell r="AA312">
            <v>6229.93956093778</v>
          </cell>
          <cell r="AB312">
            <v>5975.44803932556</v>
          </cell>
          <cell r="AC312">
            <v>5955.39233092377</v>
          </cell>
          <cell r="AD312">
            <v>5049.46382690877</v>
          </cell>
          <cell r="AE312">
            <v>6858.48474179921</v>
          </cell>
          <cell r="AF312">
            <v>6353.42491268822</v>
          </cell>
          <cell r="AG312">
            <v>6873.82514816085</v>
          </cell>
          <cell r="AH312">
            <v>6399.08513093604</v>
          </cell>
          <cell r="AI312">
            <v>6128.17903757516</v>
          </cell>
          <cell r="AJ312">
            <v>7071.9869135972</v>
          </cell>
          <cell r="AK312">
            <v>6493.93909689748</v>
          </cell>
          <cell r="AL312">
            <v>7476.70258732353</v>
          </cell>
          <cell r="AM312">
            <v>7368.18036881772</v>
          </cell>
          <cell r="AN312">
            <v>6669.28220104627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A313">
            <v>9621.25725533985</v>
          </cell>
          <cell r="B313">
            <v>9282.34565149941</v>
          </cell>
          <cell r="C313">
            <v>9201.61307368133</v>
          </cell>
          <cell r="D313">
            <v>7587.96594404607</v>
          </cell>
          <cell r="E313">
            <v>8334.31275679674</v>
          </cell>
          <cell r="F313">
            <v>8317.83106196462</v>
          </cell>
          <cell r="G313">
            <v>7030.17050421995</v>
          </cell>
          <cell r="H313">
            <v>8848.63841689471</v>
          </cell>
          <cell r="I313">
            <v>9848.88586455885</v>
          </cell>
          <cell r="J313">
            <v>9316.63876550817</v>
          </cell>
          <cell r="K313">
            <v>8551.89369724532</v>
          </cell>
          <cell r="L313">
            <v>11289.8616458212</v>
          </cell>
          <cell r="M313">
            <v>8681.94532283063</v>
          </cell>
          <cell r="N313">
            <v>8381.40454040674</v>
          </cell>
          <cell r="O313">
            <v>10079.2044429773</v>
          </cell>
        </row>
        <row r="313">
          <cell r="Z313">
            <v>7345.868399481</v>
          </cell>
          <cell r="AA313">
            <v>7087.10803430241</v>
          </cell>
          <cell r="AB313">
            <v>7025.46838820799</v>
          </cell>
          <cell r="AC313">
            <v>5793.44235014295</v>
          </cell>
          <cell r="AD313">
            <v>6363.28112706534</v>
          </cell>
          <cell r="AE313">
            <v>6350.69728713423</v>
          </cell>
          <cell r="AF313">
            <v>5367.56330065394</v>
          </cell>
          <cell r="AG313">
            <v>6755.97082585278</v>
          </cell>
          <cell r="AH313">
            <v>7519.66375313414</v>
          </cell>
          <cell r="AI313">
            <v>7113.29096402055</v>
          </cell>
          <cell r="AJ313">
            <v>6529.40504542159</v>
          </cell>
          <cell r="AK313">
            <v>8619.8545260311</v>
          </cell>
          <cell r="AL313">
            <v>6628.69998176247</v>
          </cell>
          <cell r="AM313">
            <v>6399.2358922187</v>
          </cell>
          <cell r="AN313">
            <v>7695.51290903093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A314">
            <v>9765.33729605427</v>
          </cell>
          <cell r="B314">
            <v>8093.32645073444</v>
          </cell>
          <cell r="C314">
            <v>8480.38069536516</v>
          </cell>
          <cell r="D314">
            <v>7508.08126551715</v>
          </cell>
          <cell r="E314">
            <v>7893.24187436758</v>
          </cell>
          <cell r="F314">
            <v>8146.44964226768</v>
          </cell>
          <cell r="G314">
            <v>8912.47785049864</v>
          </cell>
          <cell r="H314">
            <v>8418.52033630955</v>
          </cell>
          <cell r="I314">
            <v>10591.8815949303</v>
          </cell>
          <cell r="J314">
            <v>8867.35876984387</v>
          </cell>
          <cell r="K314">
            <v>9454.87881748562</v>
          </cell>
          <cell r="L314">
            <v>8606.99322200894</v>
          </cell>
          <cell r="M314">
            <v>8084.84435293573</v>
          </cell>
          <cell r="N314">
            <v>10342.4896020794</v>
          </cell>
          <cell r="O314">
            <v>9867.30741298227</v>
          </cell>
        </row>
        <row r="314">
          <cell r="Z314">
            <v>7455.87408688662</v>
          </cell>
          <cell r="AA314">
            <v>6179.28711844155</v>
          </cell>
          <cell r="AB314">
            <v>6474.80458243408</v>
          </cell>
          <cell r="AC314">
            <v>5732.45007854741</v>
          </cell>
          <cell r="AD314">
            <v>6026.52174404714</v>
          </cell>
          <cell r="AE314">
            <v>6219.84688766994</v>
          </cell>
          <cell r="AF314">
            <v>6804.71248876712</v>
          </cell>
          <cell r="AG314">
            <v>6427.57395085369</v>
          </cell>
          <cell r="AH314">
            <v>8086.94396525565</v>
          </cell>
          <cell r="AI314">
            <v>6770.26389021087</v>
          </cell>
          <cell r="AJ314">
            <v>7218.83779666554</v>
          </cell>
          <cell r="AK314">
            <v>6571.47375297671</v>
          </cell>
          <cell r="AL314">
            <v>6172.81100284384</v>
          </cell>
          <cell r="AM314">
            <v>7896.53218114601</v>
          </cell>
          <cell r="AN314">
            <v>7533.72867904161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A315">
            <v>10925.5068001105</v>
          </cell>
          <cell r="B315">
            <v>8934.26324296617</v>
          </cell>
          <cell r="C315">
            <v>7671.27118144035</v>
          </cell>
          <cell r="D315">
            <v>8265.85208792413</v>
          </cell>
          <cell r="E315">
            <v>7305.84553083076</v>
          </cell>
          <cell r="F315">
            <v>6846.76062281964</v>
          </cell>
          <cell r="G315">
            <v>6705.23940322881</v>
          </cell>
          <cell r="H315">
            <v>8562.06539526992</v>
          </cell>
          <cell r="I315">
            <v>10416.070999617</v>
          </cell>
          <cell r="J315">
            <v>12072.1344717882</v>
          </cell>
          <cell r="K315">
            <v>8669.28795741653</v>
          </cell>
          <cell r="L315">
            <v>9310.63547221711</v>
          </cell>
          <cell r="M315">
            <v>9058.1666502985</v>
          </cell>
          <cell r="N315">
            <v>9970.12859191672</v>
          </cell>
          <cell r="O315">
            <v>10455.130562755</v>
          </cell>
        </row>
        <row r="315">
          <cell r="Z315">
            <v>8341.66814391155</v>
          </cell>
          <cell r="AA315">
            <v>6821.34572305764</v>
          </cell>
          <cell r="AB315">
            <v>5857.04623211443</v>
          </cell>
          <cell r="AC315">
            <v>6311.01113253843</v>
          </cell>
          <cell r="AD315">
            <v>5578.04228617141</v>
          </cell>
          <cell r="AE315">
            <v>5227.52912256528</v>
          </cell>
          <cell r="AF315">
            <v>5119.47710532281</v>
          </cell>
          <cell r="AG315">
            <v>6537.17117755017</v>
          </cell>
          <cell r="AH315">
            <v>7952.71187249154</v>
          </cell>
          <cell r="AI315">
            <v>9217.12295774819</v>
          </cell>
          <cell r="AJ315">
            <v>6619.03603263935</v>
          </cell>
          <cell r="AK315">
            <v>7108.70742557965</v>
          </cell>
          <cell r="AL315">
            <v>6915.94647016951</v>
          </cell>
          <cell r="AM315">
            <v>7612.23306044278</v>
          </cell>
          <cell r="AN315">
            <v>7982.53400518568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A316">
            <v>11239.7642342135</v>
          </cell>
          <cell r="B316">
            <v>8344.64906143195</v>
          </cell>
          <cell r="C316">
            <v>8177.45254272862</v>
          </cell>
          <cell r="D316">
            <v>8087.5260470793</v>
          </cell>
          <cell r="E316">
            <v>8249.26884264935</v>
          </cell>
          <cell r="F316">
            <v>7967.52490307383</v>
          </cell>
          <cell r="G316">
            <v>7797.6598812253</v>
          </cell>
          <cell r="H316">
            <v>7696.81729523657</v>
          </cell>
          <cell r="I316">
            <v>9166.05711650096</v>
          </cell>
          <cell r="J316">
            <v>8049.93426527328</v>
          </cell>
          <cell r="K316">
            <v>8803.91769554162</v>
          </cell>
          <cell r="L316">
            <v>9020.23181049695</v>
          </cell>
          <cell r="M316">
            <v>9632.0290956832</v>
          </cell>
          <cell r="N316">
            <v>8831.87179232846</v>
          </cell>
          <cell r="O316">
            <v>10635.4606891315</v>
          </cell>
        </row>
        <row r="316">
          <cell r="Z316">
            <v>8581.60495187894</v>
          </cell>
          <cell r="AA316">
            <v>6371.17293699953</v>
          </cell>
          <cell r="AB316">
            <v>6243.51772618347</v>
          </cell>
          <cell r="AC316">
            <v>6174.85848704923</v>
          </cell>
          <cell r="AD316">
            <v>6298.34975843815</v>
          </cell>
          <cell r="AE316">
            <v>6083.23713359648</v>
          </cell>
          <cell r="AF316">
            <v>5953.54450995504</v>
          </cell>
          <cell r="AG316">
            <v>5876.5507921823</v>
          </cell>
          <cell r="AH316">
            <v>6998.32127267695</v>
          </cell>
          <cell r="AI316">
            <v>6146.15701127321</v>
          </cell>
          <cell r="AJ316">
            <v>6721.82637621681</v>
          </cell>
          <cell r="AK316">
            <v>6886.98306824166</v>
          </cell>
          <cell r="AL316">
            <v>7354.0927426705</v>
          </cell>
          <cell r="AM316">
            <v>6743.16944092995</v>
          </cell>
          <cell r="AN316">
            <v>8120.21677799469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A317">
            <v>10021.3717228914</v>
          </cell>
          <cell r="B317">
            <v>8049.10678614101</v>
          </cell>
          <cell r="C317">
            <v>7667.80414838398</v>
          </cell>
          <cell r="D317">
            <v>9056.58726819467</v>
          </cell>
          <cell r="E317">
            <v>8514.85568301663</v>
          </cell>
          <cell r="F317">
            <v>8346.13437871526</v>
          </cell>
          <cell r="G317">
            <v>6372.49693277485</v>
          </cell>
          <cell r="H317">
            <v>7748.1595305506</v>
          </cell>
          <cell r="I317">
            <v>7740.91710803597</v>
          </cell>
          <cell r="J317">
            <v>8936.38372404221</v>
          </cell>
          <cell r="K317">
            <v>10882.0890032102</v>
          </cell>
          <cell r="L317">
            <v>9845.41555624998</v>
          </cell>
          <cell r="M317">
            <v>9294.2171918697</v>
          </cell>
          <cell r="N317">
            <v>8507.80813196704</v>
          </cell>
          <cell r="O317">
            <v>10322.871781915</v>
          </cell>
        </row>
        <row r="317">
          <cell r="Z317">
            <v>7651.3573959145</v>
          </cell>
          <cell r="AA317">
            <v>6145.5252276458</v>
          </cell>
          <cell r="AB317">
            <v>5854.39913850776</v>
          </cell>
          <cell r="AC317">
            <v>6914.7406056157</v>
          </cell>
          <cell r="AD317">
            <v>6501.12637340593</v>
          </cell>
          <cell r="AE317">
            <v>6372.30698268661</v>
          </cell>
          <cell r="AF317">
            <v>4865.42689816133</v>
          </cell>
          <cell r="AG317">
            <v>5915.75079421351</v>
          </cell>
          <cell r="AH317">
            <v>5910.22117565389</v>
          </cell>
          <cell r="AI317">
            <v>6822.96471884113</v>
          </cell>
          <cell r="AJ317">
            <v>8308.51848230698</v>
          </cell>
          <cell r="AK317">
            <v>7517.01415885908</v>
          </cell>
          <cell r="AL317">
            <v>7096.17200286128</v>
          </cell>
          <cell r="AM317">
            <v>6495.74553998936</v>
          </cell>
          <cell r="AN317">
            <v>7881.55389697921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A318">
            <v>8447.21819647272</v>
          </cell>
          <cell r="B318">
            <v>7977.85756363157</v>
          </cell>
          <cell r="C318">
            <v>8286.776386721</v>
          </cell>
          <cell r="D318">
            <v>9392.78416477989</v>
          </cell>
          <cell r="E318">
            <v>8938.83591190952</v>
          </cell>
          <cell r="F318">
            <v>6462.8052073468</v>
          </cell>
          <cell r="G318">
            <v>7899.5985106008</v>
          </cell>
          <cell r="H318">
            <v>8634.57024067142</v>
          </cell>
          <cell r="I318">
            <v>8640.82009090421</v>
          </cell>
          <cell r="J318">
            <v>8754.0464050884</v>
          </cell>
          <cell r="K318">
            <v>8438.86582786846</v>
          </cell>
          <cell r="L318">
            <v>9623.42804202313</v>
          </cell>
          <cell r="M318">
            <v>9012.57223815202</v>
          </cell>
          <cell r="N318">
            <v>9625.64045934058</v>
          </cell>
          <cell r="O318">
            <v>10868.7211273294</v>
          </cell>
        </row>
        <row r="318">
          <cell r="Z318">
            <v>6449.48488187971</v>
          </cell>
          <cell r="AA318">
            <v>6091.12616126296</v>
          </cell>
          <cell r="AB318">
            <v>6326.98691836703</v>
          </cell>
          <cell r="AC318">
            <v>7171.42828094611</v>
          </cell>
          <cell r="AD318">
            <v>6824.83697408657</v>
          </cell>
          <cell r="AE318">
            <v>4934.37762703011</v>
          </cell>
          <cell r="AF318">
            <v>6031.37506123775</v>
          </cell>
          <cell r="AG318">
            <v>6592.52891703359</v>
          </cell>
          <cell r="AH318">
            <v>6597.30070268573</v>
          </cell>
          <cell r="AI318">
            <v>6683.74944647062</v>
          </cell>
          <cell r="AJ318">
            <v>6443.10781504088</v>
          </cell>
          <cell r="AK318">
            <v>7347.52580379683</v>
          </cell>
          <cell r="AL318">
            <v>6881.13495411802</v>
          </cell>
          <cell r="AM318">
            <v>7349.21499326837</v>
          </cell>
          <cell r="AN318">
            <v>8298.31205560051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A319">
            <v>9986.38031859408</v>
          </cell>
          <cell r="B319">
            <v>9026.89853076758</v>
          </cell>
          <cell r="C319">
            <v>7517.67939556426</v>
          </cell>
          <cell r="D319">
            <v>7414.2671498322</v>
          </cell>
          <cell r="E319">
            <v>6545.13142739132</v>
          </cell>
          <cell r="F319">
            <v>8287.15918174292</v>
          </cell>
          <cell r="G319">
            <v>7805.19740937723</v>
          </cell>
          <cell r="H319">
            <v>8579.04642514235</v>
          </cell>
          <cell r="I319">
            <v>7221.03226062529</v>
          </cell>
          <cell r="J319">
            <v>7281.60878261662</v>
          </cell>
          <cell r="K319">
            <v>10329.6359322344</v>
          </cell>
          <cell r="L319">
            <v>8598.03081305468</v>
          </cell>
          <cell r="M319">
            <v>9691.8037860464</v>
          </cell>
          <cell r="N319">
            <v>9533.60766037299</v>
          </cell>
          <cell r="O319">
            <v>10383.9857784026</v>
          </cell>
        </row>
        <row r="319">
          <cell r="Z319">
            <v>7624.64131876785</v>
          </cell>
          <cell r="AA319">
            <v>6892.07313583517</v>
          </cell>
          <cell r="AB319">
            <v>5739.7782892309</v>
          </cell>
          <cell r="AC319">
            <v>5660.82262596548</v>
          </cell>
          <cell r="AD319">
            <v>4997.23402533898</v>
          </cell>
          <cell r="AE319">
            <v>6327.27918389745</v>
          </cell>
          <cell r="AF319">
            <v>5959.29944284915</v>
          </cell>
          <cell r="AG319">
            <v>6550.13626178189</v>
          </cell>
          <cell r="AH319">
            <v>5513.28701511645</v>
          </cell>
          <cell r="AI319">
            <v>5559.53743196292</v>
          </cell>
          <cell r="AJ319">
            <v>7886.7183528047</v>
          </cell>
          <cell r="AK319">
            <v>6564.6309178905</v>
          </cell>
          <cell r="AL319">
            <v>7399.73095786157</v>
          </cell>
          <cell r="AM319">
            <v>7278.94758312542</v>
          </cell>
          <cell r="AN319">
            <v>7928.21467775347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A320">
            <v>10252.672803848</v>
          </cell>
          <cell r="B320">
            <v>7856.85393315256</v>
          </cell>
          <cell r="C320">
            <v>6682.3327361192</v>
          </cell>
          <cell r="D320">
            <v>8948.23942268306</v>
          </cell>
          <cell r="E320">
            <v>8866.3364666765</v>
          </cell>
          <cell r="F320">
            <v>8205.0148207628</v>
          </cell>
          <cell r="G320">
            <v>8866.69950271416</v>
          </cell>
          <cell r="H320">
            <v>8738.32494632946</v>
          </cell>
          <cell r="I320">
            <v>7347.02578761607</v>
          </cell>
          <cell r="J320">
            <v>8826.07992603916</v>
          </cell>
          <cell r="K320">
            <v>9080.78708129616</v>
          </cell>
          <cell r="L320">
            <v>9231.80778086879</v>
          </cell>
          <cell r="M320">
            <v>8311.50561391154</v>
          </cell>
          <cell r="N320">
            <v>10197.7574667204</v>
          </cell>
          <cell r="O320">
            <v>9986.05170879247</v>
          </cell>
        </row>
        <row r="320">
          <cell r="Z320">
            <v>7827.9566964292</v>
          </cell>
          <cell r="AA320">
            <v>5998.73940537771</v>
          </cell>
          <cell r="AB320">
            <v>5101.98777335795</v>
          </cell>
          <cell r="AC320">
            <v>6832.01659217621</v>
          </cell>
          <cell r="AD320">
            <v>6769.48335765337</v>
          </cell>
          <cell r="AE320">
            <v>6264.56163571168</v>
          </cell>
          <cell r="AF320">
            <v>6769.76053712027</v>
          </cell>
          <cell r="AG320">
            <v>6671.74604982233</v>
          </cell>
          <cell r="AH320">
            <v>5609.48357694802</v>
          </cell>
          <cell r="AI320">
            <v>6738.7473278506</v>
          </cell>
          <cell r="AJ320">
            <v>6933.21725971794</v>
          </cell>
          <cell r="AK320">
            <v>7048.52216792445</v>
          </cell>
          <cell r="AL320">
            <v>6345.86778224392</v>
          </cell>
          <cell r="AM320">
            <v>7786.02861687091</v>
          </cell>
          <cell r="AN320">
            <v>7624.39042386988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A321">
            <v>8623.45779133098</v>
          </cell>
          <cell r="B321">
            <v>7664.26898457264</v>
          </cell>
          <cell r="C321">
            <v>6797.55008244532</v>
          </cell>
          <cell r="D321">
            <v>8663.29916404336</v>
          </cell>
          <cell r="E321">
            <v>7480.83350222634</v>
          </cell>
          <cell r="F321">
            <v>7488.91789999243</v>
          </cell>
          <cell r="G321">
            <v>7316.23852535238</v>
          </cell>
          <cell r="H321">
            <v>8709.54511656073</v>
          </cell>
          <cell r="I321">
            <v>8801.84533136854</v>
          </cell>
          <cell r="J321">
            <v>8682.02690851915</v>
          </cell>
          <cell r="K321">
            <v>8435.56166043531</v>
          </cell>
          <cell r="L321">
            <v>8854.85243506548</v>
          </cell>
          <cell r="M321">
            <v>8964.14095916247</v>
          </cell>
          <cell r="N321">
            <v>8867.11283914985</v>
          </cell>
          <cell r="O321">
            <v>9238.55933181784</v>
          </cell>
        </row>
        <row r="321">
          <cell r="Z321">
            <v>6584.04451751237</v>
          </cell>
          <cell r="AA321">
            <v>5851.70002679715</v>
          </cell>
          <cell r="AB321">
            <v>5189.95667814733</v>
          </cell>
          <cell r="AC321">
            <v>6614.46356494376</v>
          </cell>
          <cell r="AD321">
            <v>5711.64630228382</v>
          </cell>
          <cell r="AE321">
            <v>5717.81877231582</v>
          </cell>
          <cell r="AF321">
            <v>5585.97737906064</v>
          </cell>
          <cell r="AG321">
            <v>6649.77253467458</v>
          </cell>
          <cell r="AH321">
            <v>6720.2441178812</v>
          </cell>
          <cell r="AI321">
            <v>6628.762272762</v>
          </cell>
          <cell r="AJ321">
            <v>6440.585069989</v>
          </cell>
          <cell r="AK321">
            <v>6760.71525358223</v>
          </cell>
          <cell r="AL321">
            <v>6844.15747888438</v>
          </cell>
          <cell r="AM321">
            <v>6770.07612114227</v>
          </cell>
          <cell r="AN321">
            <v>7053.67700408025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A322">
            <v>10129.3570681718</v>
          </cell>
          <cell r="B322">
            <v>9672.36472783816</v>
          </cell>
          <cell r="C322">
            <v>7485.32643543619</v>
          </cell>
          <cell r="D322">
            <v>7813.01209854268</v>
          </cell>
          <cell r="E322">
            <v>7692.93312992108</v>
          </cell>
          <cell r="F322">
            <v>6771.98610777835</v>
          </cell>
          <cell r="G322">
            <v>6525.32944421269</v>
          </cell>
          <cell r="H322">
            <v>8340.9767899273</v>
          </cell>
          <cell r="I322">
            <v>8413.38944835647</v>
          </cell>
          <cell r="J322">
            <v>8934.55156971475</v>
          </cell>
          <cell r="K322">
            <v>9161.95332614065</v>
          </cell>
          <cell r="L322">
            <v>8431.67062180484</v>
          </cell>
          <cell r="M322">
            <v>9383.01815234831</v>
          </cell>
          <cell r="N322">
            <v>10096.4237414589</v>
          </cell>
          <cell r="O322">
            <v>8264.73678288345</v>
          </cell>
        </row>
        <row r="322">
          <cell r="Z322">
            <v>7733.80463897747</v>
          </cell>
          <cell r="AA322">
            <v>7384.88915916335</v>
          </cell>
          <cell r="AB322">
            <v>5715.07667476128</v>
          </cell>
          <cell r="AC322">
            <v>5965.26598928573</v>
          </cell>
          <cell r="AD322">
            <v>5873.58521642726</v>
          </cell>
          <cell r="AE322">
            <v>5170.4384812332</v>
          </cell>
          <cell r="AF322">
            <v>4982.11513197416</v>
          </cell>
          <cell r="AG322">
            <v>6368.36914301666</v>
          </cell>
          <cell r="AH322">
            <v>6423.65649737796</v>
          </cell>
          <cell r="AI322">
            <v>6821.56586168349</v>
          </cell>
          <cell r="AJ322">
            <v>6995.18801232169</v>
          </cell>
          <cell r="AK322">
            <v>6437.61424643048</v>
          </cell>
          <cell r="AL322">
            <v>7163.97189139055</v>
          </cell>
          <cell r="AM322">
            <v>7708.65991229882</v>
          </cell>
          <cell r="AN322">
            <v>6310.15959267864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A323">
            <v>9854.23154238941</v>
          </cell>
          <cell r="B323">
            <v>8568.70465597792</v>
          </cell>
          <cell r="C323">
            <v>7359.41736973616</v>
          </cell>
          <cell r="D323">
            <v>8053.84860322251</v>
          </cell>
          <cell r="E323">
            <v>7931.19807050783</v>
          </cell>
          <cell r="F323">
            <v>7799.98943130995</v>
          </cell>
          <cell r="G323">
            <v>7694.75554622397</v>
          </cell>
          <cell r="H323">
            <v>8313.36936760416</v>
          </cell>
          <cell r="I323">
            <v>9801.72561336296</v>
          </cell>
          <cell r="J323">
            <v>9424.95044425552</v>
          </cell>
          <cell r="K323">
            <v>8423.55069691603</v>
          </cell>
          <cell r="L323">
            <v>10401.2675073595</v>
          </cell>
          <cell r="M323">
            <v>9987.04376621998</v>
          </cell>
          <cell r="N323">
            <v>8053.43631787518</v>
          </cell>
          <cell r="O323">
            <v>9798.12268545303</v>
          </cell>
        </row>
        <row r="323">
          <cell r="Z323">
            <v>7523.74519954048</v>
          </cell>
          <cell r="AA323">
            <v>6542.24027965776</v>
          </cell>
          <cell r="AB323">
            <v>5618.94459946304</v>
          </cell>
          <cell r="AC323">
            <v>6149.1456239548</v>
          </cell>
          <cell r="AD323">
            <v>6055.50145162501</v>
          </cell>
          <cell r="AE323">
            <v>5955.32313076287</v>
          </cell>
          <cell r="AF323">
            <v>5874.97663856418</v>
          </cell>
          <cell r="AG323">
            <v>6347.29076564324</v>
          </cell>
          <cell r="AH323">
            <v>7483.65671270507</v>
          </cell>
          <cell r="AI323">
            <v>7195.98736399086</v>
          </cell>
          <cell r="AJ323">
            <v>6431.41465129817</v>
          </cell>
          <cell r="AK323">
            <v>7941.40934693903</v>
          </cell>
          <cell r="AL323">
            <v>7625.14786368402</v>
          </cell>
          <cell r="AM323">
            <v>6148.83084244297</v>
          </cell>
          <cell r="AN323">
            <v>7480.90586283413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A324">
            <v>8811.77320844449</v>
          </cell>
          <cell r="B324">
            <v>6541.0432760745</v>
          </cell>
          <cell r="C324">
            <v>8111.98855494153</v>
          </cell>
          <cell r="D324">
            <v>7461.5055296113</v>
          </cell>
          <cell r="E324">
            <v>7470.53832957486</v>
          </cell>
          <cell r="F324">
            <v>7423.10986350004</v>
          </cell>
          <cell r="G324">
            <v>7418.67236279744</v>
          </cell>
          <cell r="H324">
            <v>9095.95678425695</v>
          </cell>
          <cell r="I324">
            <v>8934.74267387816</v>
          </cell>
          <cell r="J324">
            <v>11218.7124820001</v>
          </cell>
          <cell r="K324">
            <v>7841.06700340312</v>
          </cell>
          <cell r="L324">
            <v>8878.72876534294</v>
          </cell>
          <cell r="M324">
            <v>8172.64192221987</v>
          </cell>
          <cell r="N324">
            <v>8103.3973877389</v>
          </cell>
          <cell r="O324">
            <v>10418.8679042486</v>
          </cell>
        </row>
        <row r="324">
          <cell r="Z324">
            <v>6727.8240917402</v>
          </cell>
          <cell r="AA324">
            <v>4994.11270545598</v>
          </cell>
          <cell r="AB324">
            <v>6193.53570965208</v>
          </cell>
          <cell r="AC324">
            <v>5696.88931788035</v>
          </cell>
          <cell r="AD324">
            <v>5703.78589678372</v>
          </cell>
          <cell r="AE324">
            <v>5667.57407322173</v>
          </cell>
          <cell r="AF324">
            <v>5664.18602368529</v>
          </cell>
          <cell r="AG324">
            <v>6944.79938860732</v>
          </cell>
          <cell r="AH324">
            <v>6821.71177047667</v>
          </cell>
          <cell r="AI324">
            <v>8565.53185485703</v>
          </cell>
          <cell r="AJ324">
            <v>5986.6860213663</v>
          </cell>
          <cell r="AK324">
            <v>6778.9449272544</v>
          </cell>
          <cell r="AL324">
            <v>6239.84479818256</v>
          </cell>
          <cell r="AM324">
            <v>6186.9763191282</v>
          </cell>
          <cell r="AN324">
            <v>7954.84732036544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A325">
            <v>9670.82103800745</v>
          </cell>
          <cell r="B325">
            <v>7674.33867380128</v>
          </cell>
          <cell r="C325">
            <v>8859.82308965698</v>
          </cell>
          <cell r="D325">
            <v>7184.27373031965</v>
          </cell>
          <cell r="E325">
            <v>8848.20205183974</v>
          </cell>
          <cell r="F325">
            <v>7816.18688452358</v>
          </cell>
          <cell r="G325">
            <v>8358.40862868755</v>
          </cell>
          <cell r="H325">
            <v>8142.79999917546</v>
          </cell>
          <cell r="I325">
            <v>8646.13262092477</v>
          </cell>
          <cell r="J325">
            <v>9117.17836843666</v>
          </cell>
          <cell r="K325">
            <v>9430.06089351408</v>
          </cell>
          <cell r="L325">
            <v>9179.77086369315</v>
          </cell>
          <cell r="M325">
            <v>8106.64764682605</v>
          </cell>
          <cell r="N325">
            <v>8822.94013132697</v>
          </cell>
          <cell r="O325">
            <v>9990.10462032902</v>
          </cell>
        </row>
        <row r="325">
          <cell r="Z325">
            <v>7383.71054580284</v>
          </cell>
          <cell r="AA325">
            <v>5859.38827480197</v>
          </cell>
          <cell r="AB325">
            <v>6764.51036824546</v>
          </cell>
          <cell r="AC325">
            <v>5485.22173019397</v>
          </cell>
          <cell r="AD325">
            <v>6755.63765938785</v>
          </cell>
          <cell r="AE325">
            <v>5967.6899510813</v>
          </cell>
          <cell r="AF325">
            <v>6381.67842163746</v>
          </cell>
          <cell r="AG325">
            <v>6217.06037057046</v>
          </cell>
          <cell r="AH325">
            <v>6601.35684060654</v>
          </cell>
          <cell r="AI325">
            <v>6961.00215301486</v>
          </cell>
          <cell r="AJ325">
            <v>7199.88921244157</v>
          </cell>
          <cell r="AK325">
            <v>7008.79177351317</v>
          </cell>
          <cell r="AL325">
            <v>6189.45790494228</v>
          </cell>
          <cell r="AM325">
            <v>6736.35008202866</v>
          </cell>
          <cell r="AN325">
            <v>7627.48483803969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A326">
            <v>9193.19191584511</v>
          </cell>
          <cell r="B326">
            <v>7515.02750928138</v>
          </cell>
          <cell r="C326">
            <v>7535.59656564319</v>
          </cell>
          <cell r="D326">
            <v>8038.85064467514</v>
          </cell>
          <cell r="E326">
            <v>6942.50930150869</v>
          </cell>
          <cell r="F326">
            <v>7139.15164298044</v>
          </cell>
          <cell r="G326">
            <v>8583.84273888283</v>
          </cell>
          <cell r="H326">
            <v>9515.27597604065</v>
          </cell>
          <cell r="I326">
            <v>9757.68733113833</v>
          </cell>
          <cell r="J326">
            <v>8898.2941873893</v>
          </cell>
          <cell r="K326">
            <v>10452.3777145412</v>
          </cell>
          <cell r="L326">
            <v>8775.43803637825</v>
          </cell>
          <cell r="M326">
            <v>8683.53247046239</v>
          </cell>
          <cell r="N326">
            <v>9536.09069922603</v>
          </cell>
          <cell r="O326">
            <v>10295.4738300815</v>
          </cell>
        </row>
        <row r="326">
          <cell r="Z326">
            <v>7019.03880051541</v>
          </cell>
          <cell r="AA326">
            <v>5737.75356344637</v>
          </cell>
          <cell r="AB326">
            <v>5753.45812025484</v>
          </cell>
          <cell r="AC326">
            <v>6137.69462261205</v>
          </cell>
          <cell r="AD326">
            <v>5300.63362173909</v>
          </cell>
          <cell r="AE326">
            <v>5450.77083602214</v>
          </cell>
          <cell r="AF326">
            <v>6553.798266508</v>
          </cell>
          <cell r="AG326">
            <v>7264.95126881094</v>
          </cell>
          <cell r="AH326">
            <v>7450.03330807344</v>
          </cell>
          <cell r="AI326">
            <v>6793.88320524848</v>
          </cell>
          <cell r="AJ326">
            <v>7980.43219456309</v>
          </cell>
          <cell r="AK326">
            <v>6700.08204252694</v>
          </cell>
          <cell r="AL326">
            <v>6629.91177532791</v>
          </cell>
          <cell r="AM326">
            <v>7280.84339322187</v>
          </cell>
          <cell r="AN326">
            <v>7860.63545116253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A327">
            <v>10555.8109730772</v>
          </cell>
          <cell r="B327">
            <v>7929.21523202522</v>
          </cell>
          <cell r="C327">
            <v>8332.72018681251</v>
          </cell>
          <cell r="D327">
            <v>8718.97944711384</v>
          </cell>
          <cell r="E327">
            <v>8365.43562478456</v>
          </cell>
          <cell r="F327">
            <v>6908.45620358028</v>
          </cell>
          <cell r="G327">
            <v>8347.76028748982</v>
          </cell>
          <cell r="H327">
            <v>8462.64089741034</v>
          </cell>
          <cell r="I327">
            <v>10125.3922721185</v>
          </cell>
          <cell r="J327">
            <v>9453.26668829987</v>
          </cell>
          <cell r="K327">
            <v>8469.97232892427</v>
          </cell>
          <cell r="L327">
            <v>8463.11817140767</v>
          </cell>
          <cell r="M327">
            <v>9274.86360679543</v>
          </cell>
          <cell r="N327">
            <v>10309.3886483353</v>
          </cell>
          <cell r="O327">
            <v>11276.3572026239</v>
          </cell>
        </row>
        <row r="327">
          <cell r="Z327">
            <v>8059.40390118835</v>
          </cell>
          <cell r="AA327">
            <v>6053.98754651218</v>
          </cell>
          <cell r="AB327">
            <v>6362.0651935121</v>
          </cell>
          <cell r="AC327">
            <v>6656.97568378921</v>
          </cell>
          <cell r="AD327">
            <v>6387.04356126551</v>
          </cell>
          <cell r="AE327">
            <v>5274.63394525836</v>
          </cell>
          <cell r="AF327">
            <v>6373.54837053963</v>
          </cell>
          <cell r="AG327">
            <v>6461.26017573638</v>
          </cell>
          <cell r="AH327">
            <v>7730.77750133158</v>
          </cell>
          <cell r="AI327">
            <v>7217.6069295837</v>
          </cell>
          <cell r="AJ327">
            <v>6466.85775302299</v>
          </cell>
          <cell r="AK327">
            <v>6461.62457634244</v>
          </cell>
          <cell r="AL327">
            <v>7081.39546324274</v>
          </cell>
          <cell r="AM327">
            <v>7871.25947055862</v>
          </cell>
          <cell r="AN327">
            <v>8609.54382963217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A328">
            <v>9489.21761834159</v>
          </cell>
          <cell r="B328">
            <v>8008.22547254439</v>
          </cell>
          <cell r="C328">
            <v>8405.64652707284</v>
          </cell>
          <cell r="D328">
            <v>8144.15704092417</v>
          </cell>
          <cell r="E328">
            <v>7514.58993258211</v>
          </cell>
          <cell r="F328">
            <v>7495.36561356302</v>
          </cell>
          <cell r="G328">
            <v>7830.93003148696</v>
          </cell>
          <cell r="H328">
            <v>7437.06293267566</v>
          </cell>
          <cell r="I328">
            <v>9071.14614505109</v>
          </cell>
          <cell r="J328">
            <v>9569.55746245418</v>
          </cell>
          <cell r="K328">
            <v>9225.44592154867</v>
          </cell>
          <cell r="L328">
            <v>10346.6099630472</v>
          </cell>
          <cell r="M328">
            <v>8930.6221617602</v>
          </cell>
          <cell r="N328">
            <v>9840.07903145224</v>
          </cell>
          <cell r="O328">
            <v>8786.548761018</v>
          </cell>
        </row>
        <row r="328">
          <cell r="Z328">
            <v>7245.05560847428</v>
          </cell>
          <cell r="AA328">
            <v>6114.31218118953</v>
          </cell>
          <cell r="AB328">
            <v>6417.74474600622</v>
          </cell>
          <cell r="AC328">
            <v>6218.09647737377</v>
          </cell>
          <cell r="AD328">
            <v>5737.41947188617</v>
          </cell>
          <cell r="AE328">
            <v>5722.74162741782</v>
          </cell>
          <cell r="AF328">
            <v>5978.94640276042</v>
          </cell>
          <cell r="AG328">
            <v>5678.2272973496</v>
          </cell>
          <cell r="AH328">
            <v>6925.85636633109</v>
          </cell>
          <cell r="AI328">
            <v>7306.39540081362</v>
          </cell>
          <cell r="AJ328">
            <v>7043.6648628861</v>
          </cell>
          <cell r="AK328">
            <v>7899.67809322637</v>
          </cell>
          <cell r="AL328">
            <v>6818.56574299256</v>
          </cell>
          <cell r="AM328">
            <v>7512.93970082991</v>
          </cell>
          <cell r="AN328">
            <v>6708.56512523229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A329">
            <v>8474.81941846507</v>
          </cell>
          <cell r="B329">
            <v>8095.30529765006</v>
          </cell>
          <cell r="C329">
            <v>7745.47033333215</v>
          </cell>
          <cell r="D329">
            <v>7724.67830426984</v>
          </cell>
          <cell r="E329">
            <v>7676.54238394817</v>
          </cell>
          <cell r="F329">
            <v>6617.08198578396</v>
          </cell>
          <cell r="G329">
            <v>7830.99230849629</v>
          </cell>
          <cell r="H329">
            <v>7834.85236446788</v>
          </cell>
          <cell r="I329">
            <v>8391.94613296312</v>
          </cell>
          <cell r="J329">
            <v>9052.86158970176</v>
          </cell>
          <cell r="K329">
            <v>9288.5473742457</v>
          </cell>
          <cell r="L329">
            <v>9456.89879013567</v>
          </cell>
          <cell r="M329">
            <v>7834.28986318711</v>
          </cell>
          <cell r="N329">
            <v>10873.0756643556</v>
          </cell>
          <cell r="O329">
            <v>11177.1943054608</v>
          </cell>
        </row>
        <row r="329">
          <cell r="Z329">
            <v>6470.55852527575</v>
          </cell>
          <cell r="AA329">
            <v>6180.79797597701</v>
          </cell>
          <cell r="AB329">
            <v>5913.69758138043</v>
          </cell>
          <cell r="AC329">
            <v>5897.82278402324</v>
          </cell>
          <cell r="AD329">
            <v>5861.07081631397</v>
          </cell>
          <cell r="AE329">
            <v>5052.16856447399</v>
          </cell>
          <cell r="AF329">
            <v>5978.99395150615</v>
          </cell>
          <cell r="AG329">
            <v>5981.94111968068</v>
          </cell>
          <cell r="AH329">
            <v>6407.28444030188</v>
          </cell>
          <cell r="AI329">
            <v>6911.89603518365</v>
          </cell>
          <cell r="AJ329">
            <v>7091.84307442609</v>
          </cell>
          <cell r="AK329">
            <v>7220.38005386374</v>
          </cell>
          <cell r="AL329">
            <v>5981.51164770281</v>
          </cell>
          <cell r="AM329">
            <v>8301.63676203815</v>
          </cell>
          <cell r="AN329">
            <v>8533.83256099657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A330">
            <v>11682.3894642848</v>
          </cell>
          <cell r="B330">
            <v>9079.48493738956</v>
          </cell>
          <cell r="C330">
            <v>7120.02446807315</v>
          </cell>
          <cell r="D330">
            <v>9111.15025641239</v>
          </cell>
          <cell r="E330">
            <v>7419.28377924058</v>
          </cell>
          <cell r="F330">
            <v>7872.93727605202</v>
          </cell>
          <cell r="G330">
            <v>7381.99639317303</v>
          </cell>
          <cell r="H330">
            <v>7198.43580620208</v>
          </cell>
          <cell r="I330">
            <v>8377.81504554151</v>
          </cell>
          <cell r="J330">
            <v>10169.6655974455</v>
          </cell>
          <cell r="K330">
            <v>8294.66726912316</v>
          </cell>
          <cell r="L330">
            <v>8832.65732335653</v>
          </cell>
          <cell r="M330">
            <v>11055.1621065148</v>
          </cell>
          <cell r="N330">
            <v>10042.7951258516</v>
          </cell>
          <cell r="O330">
            <v>9016.9284910055</v>
          </cell>
        </row>
        <row r="330">
          <cell r="Z330">
            <v>8919.5510855393</v>
          </cell>
          <cell r="AA330">
            <v>6932.22306763668</v>
          </cell>
          <cell r="AB330">
            <v>5436.16716147172</v>
          </cell>
          <cell r="AC330">
            <v>6956.39966537189</v>
          </cell>
          <cell r="AD330">
            <v>5664.6528425853</v>
          </cell>
          <cell r="AE330">
            <v>6011.01910201482</v>
          </cell>
          <cell r="AF330">
            <v>5636.18377417318</v>
          </cell>
          <cell r="AG330">
            <v>5496.03453177851</v>
          </cell>
          <cell r="AH330">
            <v>6396.49529853113</v>
          </cell>
          <cell r="AI330">
            <v>7764.580362312</v>
          </cell>
          <cell r="AJ330">
            <v>6333.01163864461</v>
          </cell>
          <cell r="AK330">
            <v>6743.769197012</v>
          </cell>
          <cell r="AL330">
            <v>8440.66048897247</v>
          </cell>
          <cell r="AM330">
            <v>7667.71424976816</v>
          </cell>
          <cell r="AN330">
            <v>6884.46097059666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A331">
            <v>9552.29525217435</v>
          </cell>
          <cell r="B331">
            <v>9290.85551703006</v>
          </cell>
          <cell r="C331">
            <v>7955.28371250034</v>
          </cell>
          <cell r="D331">
            <v>7598.44154451994</v>
          </cell>
          <cell r="E331">
            <v>8709.43572743303</v>
          </cell>
          <cell r="F331">
            <v>7978.89146025826</v>
          </cell>
          <cell r="G331">
            <v>8876.07884476406</v>
          </cell>
          <cell r="H331">
            <v>9650.84623904181</v>
          </cell>
          <cell r="I331">
            <v>7812.09224487735</v>
          </cell>
          <cell r="J331">
            <v>8712.98184139121</v>
          </cell>
          <cell r="K331">
            <v>8417.97089378365</v>
          </cell>
          <cell r="L331">
            <v>9778.08559676248</v>
          </cell>
          <cell r="M331">
            <v>8844.83357535945</v>
          </cell>
          <cell r="N331">
            <v>11437.0297325377</v>
          </cell>
          <cell r="O331">
            <v>10851.3844033606</v>
          </cell>
        </row>
        <row r="331">
          <cell r="Z331">
            <v>7293.21563421612</v>
          </cell>
          <cell r="AA331">
            <v>7093.60535067452</v>
          </cell>
          <cell r="AB331">
            <v>6073.89093562886</v>
          </cell>
          <cell r="AC331">
            <v>5801.44051300715</v>
          </cell>
          <cell r="AD331">
            <v>6649.68901563803</v>
          </cell>
          <cell r="AE331">
            <v>6091.91554547302</v>
          </cell>
          <cell r="AF331">
            <v>6776.92170229274</v>
          </cell>
          <cell r="AG331">
            <v>7368.45970689338</v>
          </cell>
          <cell r="AH331">
            <v>5964.56367733284</v>
          </cell>
          <cell r="AI331">
            <v>6652.39648782955</v>
          </cell>
          <cell r="AJ331">
            <v>6427.15444928739</v>
          </cell>
          <cell r="AK331">
            <v>7465.60746547054</v>
          </cell>
          <cell r="AL331">
            <v>6753.06581412124</v>
          </cell>
          <cell r="AM331">
            <v>8732.21794891148</v>
          </cell>
          <cell r="AN331">
            <v>8285.07539750341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A332">
            <v>8892.21775635776</v>
          </cell>
          <cell r="B332">
            <v>10740.8682973485</v>
          </cell>
          <cell r="C332">
            <v>7733.99401719892</v>
          </cell>
          <cell r="D332">
            <v>7314.27623897521</v>
          </cell>
          <cell r="E332">
            <v>8289.75824158211</v>
          </cell>
          <cell r="F332">
            <v>8030.17520671639</v>
          </cell>
          <cell r="G332">
            <v>9481.73834658088</v>
          </cell>
          <cell r="H332">
            <v>7406.69197923382</v>
          </cell>
          <cell r="I332">
            <v>8251.16192740915</v>
          </cell>
          <cell r="J332">
            <v>8027.90983699273</v>
          </cell>
          <cell r="K332">
            <v>9764.31497446517</v>
          </cell>
          <cell r="L332">
            <v>8818.36083390519</v>
          </cell>
          <cell r="M332">
            <v>9379.03146544956</v>
          </cell>
          <cell r="N332">
            <v>9675.82018081314</v>
          </cell>
          <cell r="O332">
            <v>10188.6491868289</v>
          </cell>
        </row>
        <row r="332">
          <cell r="Z332">
            <v>6789.24382585017</v>
          </cell>
          <cell r="AA332">
            <v>8200.69590849875</v>
          </cell>
          <cell r="AB332">
            <v>5904.93536810744</v>
          </cell>
          <cell r="AC332">
            <v>5584.47916556253</v>
          </cell>
          <cell r="AD332">
            <v>6329.26357648091</v>
          </cell>
          <cell r="AE332">
            <v>6131.07089102879</v>
          </cell>
          <cell r="AF332">
            <v>7239.34515456789</v>
          </cell>
          <cell r="AG332">
            <v>5655.03895291293</v>
          </cell>
          <cell r="AH332">
            <v>6299.7951362246</v>
          </cell>
          <cell r="AI332">
            <v>6129.34127218329</v>
          </cell>
          <cell r="AJ332">
            <v>7455.09354026405</v>
          </cell>
          <cell r="AK332">
            <v>6732.85377012995</v>
          </cell>
          <cell r="AL332">
            <v>7160.9280399966</v>
          </cell>
          <cell r="AM332">
            <v>7387.52741133156</v>
          </cell>
          <cell r="AN332">
            <v>7779.07440874063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A333">
            <v>9687.9684660207</v>
          </cell>
          <cell r="B333">
            <v>8656.67940167678</v>
          </cell>
          <cell r="C333">
            <v>7176.0679198483</v>
          </cell>
          <cell r="D333">
            <v>8019.39723041341</v>
          </cell>
          <cell r="E333">
            <v>6963.49535896958</v>
          </cell>
          <cell r="F333">
            <v>8180.47764600764</v>
          </cell>
          <cell r="G333">
            <v>8799.56713733595</v>
          </cell>
          <cell r="H333">
            <v>8341.27955417168</v>
          </cell>
          <cell r="I333">
            <v>7657.63073139006</v>
          </cell>
          <cell r="J333">
            <v>8616.58102657811</v>
          </cell>
          <cell r="K333">
            <v>7880.9268225369</v>
          </cell>
          <cell r="L333">
            <v>8647.67738031698</v>
          </cell>
          <cell r="M333">
            <v>9750.60095291624</v>
          </cell>
          <cell r="N333">
            <v>9516.27110209062</v>
          </cell>
          <cell r="O333">
            <v>9833.11606797794</v>
          </cell>
        </row>
        <row r="333">
          <cell r="Z333">
            <v>7396.80267568067</v>
          </cell>
          <cell r="AA333">
            <v>6609.40934989783</v>
          </cell>
          <cell r="AB333">
            <v>5478.95656107586</v>
          </cell>
          <cell r="AC333">
            <v>6122.84186300956</v>
          </cell>
          <cell r="AD333">
            <v>5316.65656055471</v>
          </cell>
          <cell r="AE333">
            <v>6245.82740463741</v>
          </cell>
          <cell r="AF333">
            <v>6718.50470762455</v>
          </cell>
          <cell r="AG333">
            <v>6368.6003047283</v>
          </cell>
          <cell r="AH333">
            <v>5846.63169393924</v>
          </cell>
          <cell r="AI333">
            <v>6578.79408011649</v>
          </cell>
          <cell r="AJ333">
            <v>6017.11915271421</v>
          </cell>
          <cell r="AK333">
            <v>6602.53627058153</v>
          </cell>
          <cell r="AL333">
            <v>7444.62282995536</v>
          </cell>
          <cell r="AM333">
            <v>7265.7110515306</v>
          </cell>
          <cell r="AN333">
            <v>7507.62345036543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A334">
            <v>11655.1834527484</v>
          </cell>
          <cell r="B334">
            <v>7724.07628307622</v>
          </cell>
          <cell r="C334">
            <v>8486.10617046583</v>
          </cell>
          <cell r="D334">
            <v>6943.38464617038</v>
          </cell>
          <cell r="E334">
            <v>6960.95763995228</v>
          </cell>
          <cell r="F334">
            <v>9288.97362676114</v>
          </cell>
          <cell r="G334">
            <v>10763.615000658</v>
          </cell>
          <cell r="H334">
            <v>9536.34459512521</v>
          </cell>
          <cell r="I334">
            <v>7761.09381757581</v>
          </cell>
          <cell r="J334">
            <v>9148.57980397308</v>
          </cell>
          <cell r="K334">
            <v>9636.31293329054</v>
          </cell>
          <cell r="L334">
            <v>9093.67673941741</v>
          </cell>
          <cell r="M334">
            <v>8853.98229504341</v>
          </cell>
          <cell r="N334">
            <v>8732.09167571998</v>
          </cell>
          <cell r="O334">
            <v>11675.8326501828</v>
          </cell>
        </row>
        <row r="334">
          <cell r="Z334">
            <v>8898.77918690722</v>
          </cell>
          <cell r="AA334">
            <v>5897.36313843382</v>
          </cell>
          <cell r="AB334">
            <v>6479.17600557534</v>
          </cell>
          <cell r="AC334">
            <v>5301.30195088967</v>
          </cell>
          <cell r="AD334">
            <v>5314.71900193413</v>
          </cell>
          <cell r="AE334">
            <v>7092.16851992664</v>
          </cell>
          <cell r="AF334">
            <v>8218.06310746239</v>
          </cell>
          <cell r="AG334">
            <v>7281.03724375647</v>
          </cell>
          <cell r="AH334">
            <v>5925.6261740944</v>
          </cell>
          <cell r="AI334">
            <v>6984.97727465266</v>
          </cell>
          <cell r="AJ334">
            <v>7357.36346981906</v>
          </cell>
          <cell r="AK334">
            <v>6943.05856525215</v>
          </cell>
          <cell r="AL334">
            <v>6760.05089819482</v>
          </cell>
          <cell r="AM334">
            <v>6666.98692277891</v>
          </cell>
          <cell r="AN334">
            <v>8914.54493174518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A335">
            <v>9452.7375506893</v>
          </cell>
          <cell r="B335">
            <v>7186.70767607849</v>
          </cell>
          <cell r="C335">
            <v>7736.10378807504</v>
          </cell>
          <cell r="D335">
            <v>8123.31830993978</v>
          </cell>
          <cell r="E335">
            <v>7638.09726328529</v>
          </cell>
          <cell r="F335">
            <v>8933.65657152111</v>
          </cell>
          <cell r="G335">
            <v>9567.17877286403</v>
          </cell>
          <cell r="H335">
            <v>9386.17471714966</v>
          </cell>
          <cell r="I335">
            <v>8126.41064372458</v>
          </cell>
          <cell r="J335">
            <v>8195.48906063328</v>
          </cell>
          <cell r="K335">
            <v>9688.47119862165</v>
          </cell>
          <cell r="L335">
            <v>8645.02186996286</v>
          </cell>
          <cell r="M335">
            <v>10227.5199449535</v>
          </cell>
          <cell r="N335">
            <v>9000.77819321066</v>
          </cell>
          <cell r="O335">
            <v>9737.94406147658</v>
          </cell>
        </row>
        <row r="335">
          <cell r="Z335">
            <v>7217.20293090148</v>
          </cell>
          <cell r="AA335">
            <v>5487.08005751663</v>
          </cell>
          <cell r="AB335">
            <v>5906.54618661044</v>
          </cell>
          <cell r="AC335">
            <v>6202.18602291226</v>
          </cell>
          <cell r="AD335">
            <v>5831.71781290737</v>
          </cell>
          <cell r="AE335">
            <v>6820.88252698266</v>
          </cell>
          <cell r="AF335">
            <v>7304.57926179678</v>
          </cell>
          <cell r="AG335">
            <v>7166.38194124263</v>
          </cell>
          <cell r="AH335">
            <v>6204.54703212629</v>
          </cell>
          <cell r="AI335">
            <v>6257.28867974975</v>
          </cell>
          <cell r="AJ335">
            <v>7397.18651403242</v>
          </cell>
          <cell r="AK335">
            <v>6600.50877780412</v>
          </cell>
          <cell r="AL335">
            <v>7808.75238805174</v>
          </cell>
          <cell r="AM335">
            <v>6872.13015362911</v>
          </cell>
          <cell r="AN335">
            <v>7434.95924271361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A336">
            <v>8311.40482579813</v>
          </cell>
          <cell r="B336">
            <v>7940.55905332084</v>
          </cell>
          <cell r="C336">
            <v>8660.82581181029</v>
          </cell>
          <cell r="D336">
            <v>7836.1537931043</v>
          </cell>
          <cell r="E336">
            <v>8001.44340779035</v>
          </cell>
          <cell r="F336">
            <v>8167.92607392877</v>
          </cell>
          <cell r="G336">
            <v>9329.44357876391</v>
          </cell>
          <cell r="H336">
            <v>7699.06678338571</v>
          </cell>
          <cell r="I336">
            <v>8092.59816064667</v>
          </cell>
          <cell r="J336">
            <v>9358.63386016877</v>
          </cell>
          <cell r="K336">
            <v>8213.35847476208</v>
          </cell>
          <cell r="L336">
            <v>9961.13128838987</v>
          </cell>
          <cell r="M336">
            <v>8810.26684017812</v>
          </cell>
          <cell r="N336">
            <v>9928.73790045289</v>
          </cell>
          <cell r="O336">
            <v>9535.8425223686</v>
          </cell>
        </row>
        <row r="336">
          <cell r="Z336">
            <v>6345.79083011618</v>
          </cell>
          <cell r="AA336">
            <v>6062.64859944667</v>
          </cell>
          <cell r="AB336">
            <v>6612.5751506204</v>
          </cell>
          <cell r="AC336">
            <v>5982.9347656503</v>
          </cell>
          <cell r="AD336">
            <v>6109.13404762156</v>
          </cell>
          <cell r="AE336">
            <v>6236.24422914891</v>
          </cell>
          <cell r="AF336">
            <v>7123.06749016056</v>
          </cell>
          <cell r="AG336">
            <v>5878.26828538212</v>
          </cell>
          <cell r="AH336">
            <v>6178.73106604637</v>
          </cell>
          <cell r="AI336">
            <v>7145.3543867743</v>
          </cell>
          <cell r="AJ336">
            <v>6270.93204891475</v>
          </cell>
          <cell r="AK336">
            <v>7605.36358321082</v>
          </cell>
          <cell r="AL336">
            <v>6726.67397354335</v>
          </cell>
          <cell r="AM336">
            <v>7580.63110194738</v>
          </cell>
          <cell r="AN336">
            <v>7280.65390919852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A337">
            <v>9840.39356756688</v>
          </cell>
          <cell r="B337">
            <v>7888.78030756901</v>
          </cell>
          <cell r="C337">
            <v>7463.32161397785</v>
          </cell>
          <cell r="D337">
            <v>7947.40125532107</v>
          </cell>
          <cell r="E337">
            <v>8162.26079850927</v>
          </cell>
          <cell r="F337">
            <v>8778.83324036319</v>
          </cell>
          <cell r="G337">
            <v>8705.77816227683</v>
          </cell>
          <cell r="H337">
            <v>8145.3975796767</v>
          </cell>
          <cell r="I337">
            <v>8361.13064254532</v>
          </cell>
          <cell r="J337">
            <v>9300.1523987007</v>
          </cell>
          <cell r="K337">
            <v>9458.36413556693</v>
          </cell>
          <cell r="L337">
            <v>9667.9163465336</v>
          </cell>
          <cell r="M337">
            <v>9036.84855603692</v>
          </cell>
          <cell r="N337">
            <v>9410.72143992605</v>
          </cell>
          <cell r="O337">
            <v>10284.2697706281</v>
          </cell>
        </row>
        <row r="337">
          <cell r="Z337">
            <v>7513.17985041158</v>
          </cell>
          <cell r="AA337">
            <v>6023.11531995017</v>
          </cell>
          <cell r="AB337">
            <v>5698.27590555854</v>
          </cell>
          <cell r="AC337">
            <v>6067.87264804266</v>
          </cell>
          <cell r="AD337">
            <v>6231.91876870502</v>
          </cell>
          <cell r="AE337">
            <v>6702.67429435026</v>
          </cell>
          <cell r="AF337">
            <v>6646.89645001101</v>
          </cell>
          <cell r="AG337">
            <v>6219.04363367348</v>
          </cell>
          <cell r="AH337">
            <v>6383.75669010592</v>
          </cell>
          <cell r="AI337">
            <v>7100.70355701758</v>
          </cell>
          <cell r="AJ337">
            <v>7221.49885096189</v>
          </cell>
          <cell r="AK337">
            <v>7381.49280224379</v>
          </cell>
          <cell r="AL337">
            <v>6899.67001992841</v>
          </cell>
          <cell r="AM337">
            <v>7185.1234622693</v>
          </cell>
          <cell r="AN337">
            <v>7852.08110695366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A338">
            <v>9449.91748626403</v>
          </cell>
          <cell r="B338">
            <v>7716.45606208471</v>
          </cell>
          <cell r="C338">
            <v>7926.14855257814</v>
          </cell>
          <cell r="D338">
            <v>7520.95986136427</v>
          </cell>
          <cell r="E338">
            <v>8093.30212546377</v>
          </cell>
          <cell r="F338">
            <v>7658.23548539457</v>
          </cell>
          <cell r="G338">
            <v>7019.38456375887</v>
          </cell>
          <cell r="H338">
            <v>7956.56235694263</v>
          </cell>
          <cell r="I338">
            <v>8240.95149184802</v>
          </cell>
          <cell r="J338">
            <v>9335.78258762429</v>
          </cell>
          <cell r="K338">
            <v>9857.51489672169</v>
          </cell>
          <cell r="L338">
            <v>8962.47773817391</v>
          </cell>
          <cell r="M338">
            <v>8837.83955867635</v>
          </cell>
          <cell r="N338">
            <v>10198.9549430901</v>
          </cell>
          <cell r="O338">
            <v>10671.5014562544</v>
          </cell>
        </row>
        <row r="338">
          <cell r="Z338">
            <v>7215.04980043253</v>
          </cell>
          <cell r="AA338">
            <v>5891.54506922592</v>
          </cell>
          <cell r="AB338">
            <v>6051.64612448762</v>
          </cell>
          <cell r="AC338">
            <v>5742.28293799106</v>
          </cell>
          <cell r="AD338">
            <v>6179.26854600009</v>
          </cell>
          <cell r="AE338">
            <v>5847.09342604069</v>
          </cell>
          <cell r="AF338">
            <v>5359.32819196815</v>
          </cell>
          <cell r="AG338">
            <v>6074.86718577513</v>
          </cell>
          <cell r="AH338">
            <v>6291.99942783193</v>
          </cell>
          <cell r="AI338">
            <v>7127.9073487815</v>
          </cell>
          <cell r="AJ338">
            <v>7526.2520537066</v>
          </cell>
          <cell r="AK338">
            <v>6842.88760300673</v>
          </cell>
          <cell r="AL338">
            <v>6747.72585440763</v>
          </cell>
          <cell r="AM338">
            <v>7786.94289486904</v>
          </cell>
          <cell r="AN338">
            <v>8147.73404785604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A339">
            <v>9899.80868743145</v>
          </cell>
          <cell r="B339">
            <v>7779.7103249902</v>
          </cell>
          <cell r="C339">
            <v>6986.02361520513</v>
          </cell>
          <cell r="D339">
            <v>7903.4363570126</v>
          </cell>
          <cell r="E339">
            <v>7500.97684688534</v>
          </cell>
          <cell r="F339">
            <v>7033.74311641911</v>
          </cell>
          <cell r="G339">
            <v>8061.96008151035</v>
          </cell>
          <cell r="H339">
            <v>9348.66577637976</v>
          </cell>
          <cell r="I339">
            <v>8271.79162163762</v>
          </cell>
          <cell r="J339">
            <v>8283.35045853172</v>
          </cell>
          <cell r="K339">
            <v>8280.48826308269</v>
          </cell>
          <cell r="L339">
            <v>10910.6707392972</v>
          </cell>
          <cell r="M339">
            <v>9711.58589668462</v>
          </cell>
          <cell r="N339">
            <v>9085.21516245538</v>
          </cell>
          <cell r="O339">
            <v>10434.8222589846</v>
          </cell>
        </row>
        <row r="339">
          <cell r="Z339">
            <v>7558.54353208866</v>
          </cell>
          <cell r="AA339">
            <v>5939.83995197131</v>
          </cell>
          <cell r="AB339">
            <v>5333.85697430358</v>
          </cell>
          <cell r="AC339">
            <v>6034.30527232455</v>
          </cell>
          <cell r="AD339">
            <v>5727.02582650435</v>
          </cell>
          <cell r="AE339">
            <v>5370.29100435846</v>
          </cell>
          <cell r="AF339">
            <v>6155.33877007347</v>
          </cell>
          <cell r="AG339">
            <v>7137.74371492905</v>
          </cell>
          <cell r="AH339">
            <v>6315.54599028681</v>
          </cell>
          <cell r="AI339">
            <v>6324.37120849081</v>
          </cell>
          <cell r="AJ339">
            <v>6322.18591081669</v>
          </cell>
          <cell r="AK339">
            <v>8330.3407521364</v>
          </cell>
          <cell r="AL339">
            <v>7414.83467846229</v>
          </cell>
          <cell r="AM339">
            <v>6936.59811739533</v>
          </cell>
          <cell r="AN339">
            <v>7967.02853402376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A340">
            <v>9621.40262958122</v>
          </cell>
          <cell r="B340">
            <v>8320.1573867695</v>
          </cell>
          <cell r="C340">
            <v>7366.76259040435</v>
          </cell>
          <cell r="D340">
            <v>9102.57728665096</v>
          </cell>
          <cell r="E340">
            <v>10596.993391882</v>
          </cell>
          <cell r="F340">
            <v>9289.99015061788</v>
          </cell>
          <cell r="G340">
            <v>8028.4091441148</v>
          </cell>
          <cell r="H340">
            <v>7096.61196552925</v>
          </cell>
          <cell r="I340">
            <v>8138.79041057255</v>
          </cell>
          <cell r="J340">
            <v>8439.12486170408</v>
          </cell>
          <cell r="K340">
            <v>8904.76861156238</v>
          </cell>
          <cell r="L340">
            <v>9712.0847274856</v>
          </cell>
          <cell r="M340">
            <v>10116.5656527289</v>
          </cell>
          <cell r="N340">
            <v>9431.64444578921</v>
          </cell>
          <cell r="O340">
            <v>8471.2295935539</v>
          </cell>
        </row>
        <row r="340">
          <cell r="Z340">
            <v>7345.97939329578</v>
          </cell>
          <cell r="AA340">
            <v>6352.47344542806</v>
          </cell>
          <cell r="AB340">
            <v>5624.55270482408</v>
          </cell>
          <cell r="AC340">
            <v>6949.85416866715</v>
          </cell>
          <cell r="AD340">
            <v>8090.8468426755</v>
          </cell>
          <cell r="AE340">
            <v>7092.94463995735</v>
          </cell>
          <cell r="AF340">
            <v>6129.72249516823</v>
          </cell>
          <cell r="AG340">
            <v>5418.29162212944</v>
          </cell>
          <cell r="AH340">
            <v>6213.99903363379</v>
          </cell>
          <cell r="AI340">
            <v>6443.30558841051</v>
          </cell>
          <cell r="AJ340">
            <v>6798.82645400232</v>
          </cell>
          <cell r="AK340">
            <v>7415.21553777416</v>
          </cell>
          <cell r="AL340">
            <v>7724.03834212112</v>
          </cell>
          <cell r="AM340">
            <v>7201.09826093785</v>
          </cell>
          <cell r="AN340">
            <v>6467.81767959677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A341">
            <v>10100.5389203442</v>
          </cell>
          <cell r="B341">
            <v>7729.64913000937</v>
          </cell>
          <cell r="C341">
            <v>8177.7530865364</v>
          </cell>
          <cell r="D341">
            <v>8263.95820288813</v>
          </cell>
          <cell r="E341">
            <v>7514.35797176634</v>
          </cell>
          <cell r="F341">
            <v>8219.48205092067</v>
          </cell>
          <cell r="G341">
            <v>7516.44362086939</v>
          </cell>
          <cell r="H341">
            <v>6925.30290163773</v>
          </cell>
          <cell r="I341">
            <v>8542.44703259213</v>
          </cell>
          <cell r="J341">
            <v>8656.92776307573</v>
          </cell>
          <cell r="K341">
            <v>8436.12562803785</v>
          </cell>
          <cell r="L341">
            <v>9462.03583570263</v>
          </cell>
          <cell r="M341">
            <v>9647.27611573368</v>
          </cell>
          <cell r="N341">
            <v>10990.4428003934</v>
          </cell>
          <cell r="O341">
            <v>8841.0412794901</v>
          </cell>
        </row>
        <row r="341">
          <cell r="Z341">
            <v>7711.80186783849</v>
          </cell>
          <cell r="AA341">
            <v>5901.61802935867</v>
          </cell>
          <cell r="AB341">
            <v>6243.74719258289</v>
          </cell>
          <cell r="AC341">
            <v>6309.56514373789</v>
          </cell>
          <cell r="AD341">
            <v>5737.24236887548</v>
          </cell>
          <cell r="AE341">
            <v>6275.60742380613</v>
          </cell>
          <cell r="AF341">
            <v>5738.83477030826</v>
          </cell>
          <cell r="AG341">
            <v>5287.49646661201</v>
          </cell>
          <cell r="AH341">
            <v>6522.19247917222</v>
          </cell>
          <cell r="AI341">
            <v>6609.59897481937</v>
          </cell>
          <cell r="AJ341">
            <v>6441.01566150941</v>
          </cell>
          <cell r="AK341">
            <v>7224.3022087023</v>
          </cell>
          <cell r="AL341">
            <v>7365.73390346712</v>
          </cell>
          <cell r="AM341">
            <v>8391.24703987153</v>
          </cell>
          <cell r="AN341">
            <v>6750.17038105581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A342">
            <v>8881.08790411284</v>
          </cell>
          <cell r="B342">
            <v>7067.52396357173</v>
          </cell>
          <cell r="C342">
            <v>8065.25645139595</v>
          </cell>
          <cell r="D342">
            <v>7685.31376949649</v>
          </cell>
          <cell r="E342">
            <v>8946.84872252814</v>
          </cell>
          <cell r="F342">
            <v>8293.21583774209</v>
          </cell>
          <cell r="G342">
            <v>6071.11559649709</v>
          </cell>
          <cell r="H342">
            <v>7874.59850858554</v>
          </cell>
          <cell r="I342">
            <v>7512.54065446116</v>
          </cell>
          <cell r="J342">
            <v>6867.77887281744</v>
          </cell>
          <cell r="K342">
            <v>9238.87110143572</v>
          </cell>
          <cell r="L342">
            <v>9383.97236914832</v>
          </cell>
          <cell r="M342">
            <v>10635.8559717732</v>
          </cell>
          <cell r="N342">
            <v>8909.30156802536</v>
          </cell>
          <cell r="O342">
            <v>10192.3922386743</v>
          </cell>
        </row>
        <row r="342">
          <cell r="Z342">
            <v>6780.74613914177</v>
          </cell>
          <cell r="AA342">
            <v>5396.08281628287</v>
          </cell>
          <cell r="AB342">
            <v>6157.85556166661</v>
          </cell>
          <cell r="AC342">
            <v>5867.76780426565</v>
          </cell>
          <cell r="AD342">
            <v>6830.95478704513</v>
          </cell>
          <cell r="AE342">
            <v>6331.90346497943</v>
          </cell>
          <cell r="AF342">
            <v>4635.32104238792</v>
          </cell>
          <cell r="AG342">
            <v>6012.2874596991</v>
          </cell>
          <cell r="AH342">
            <v>5735.85483984371</v>
          </cell>
          <cell r="AI342">
            <v>5243.5766405116</v>
          </cell>
          <cell r="AJ342">
            <v>7053.91504143058</v>
          </cell>
          <cell r="AK342">
            <v>7164.70043973422</v>
          </cell>
          <cell r="AL342">
            <v>8120.51857787272</v>
          </cell>
          <cell r="AM342">
            <v>6802.28738439363</v>
          </cell>
          <cell r="AN342">
            <v>7781.9322437968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A343">
            <v>9376.5005199615</v>
          </cell>
          <cell r="B343">
            <v>7357.81085730822</v>
          </cell>
          <cell r="C343">
            <v>7398.25799558258</v>
          </cell>
          <cell r="D343">
            <v>7497.38103233357</v>
          </cell>
          <cell r="E343">
            <v>7950.08903184106</v>
          </cell>
          <cell r="F343">
            <v>9001.89795091142</v>
          </cell>
          <cell r="G343">
            <v>8349.17049729919</v>
          </cell>
          <cell r="H343">
            <v>8238.21988497328</v>
          </cell>
          <cell r="I343">
            <v>8238.4862584874</v>
          </cell>
          <cell r="J343">
            <v>7980.69190453706</v>
          </cell>
          <cell r="K343">
            <v>9078.01276488534</v>
          </cell>
          <cell r="L343">
            <v>8950.42739915231</v>
          </cell>
          <cell r="M343">
            <v>10632.0383158797</v>
          </cell>
          <cell r="N343">
            <v>9191.76276003739</v>
          </cell>
          <cell r="O343">
            <v>8610.47421200298</v>
          </cell>
        </row>
        <row r="343">
          <cell r="Z343">
            <v>7158.99565299268</v>
          </cell>
          <cell r="AA343">
            <v>5617.71802079826</v>
          </cell>
          <cell r="AB343">
            <v>5648.59957265928</v>
          </cell>
          <cell r="AC343">
            <v>5724.28040771081</v>
          </cell>
          <cell r="AD343">
            <v>6069.92477616677</v>
          </cell>
          <cell r="AE343">
            <v>6872.98509311267</v>
          </cell>
          <cell r="AF343">
            <v>6374.62507136992</v>
          </cell>
          <cell r="AG343">
            <v>6289.91383505663</v>
          </cell>
          <cell r="AH343">
            <v>6290.11721230017</v>
          </cell>
          <cell r="AI343">
            <v>6093.29019188167</v>
          </cell>
          <cell r="AJ343">
            <v>6931.09905804102</v>
          </cell>
          <cell r="AK343">
            <v>6833.68712096239</v>
          </cell>
          <cell r="AL343">
            <v>8117.6037823274</v>
          </cell>
          <cell r="AM343">
            <v>7017.94763433959</v>
          </cell>
          <cell r="AN343">
            <v>6574.13150276112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A344">
            <v>9224.99073062223</v>
          </cell>
          <cell r="B344">
            <v>8432.91002116604</v>
          </cell>
          <cell r="C344">
            <v>7527.75728033748</v>
          </cell>
          <cell r="D344">
            <v>8472.34848283852</v>
          </cell>
          <cell r="E344">
            <v>7512.62684315693</v>
          </cell>
          <cell r="F344">
            <v>7903.6217336198</v>
          </cell>
          <cell r="G344">
            <v>8306.50622551684</v>
          </cell>
          <cell r="H344">
            <v>7652.85869953227</v>
          </cell>
          <cell r="I344">
            <v>8381.67009525261</v>
          </cell>
          <cell r="J344">
            <v>8962.64822068086</v>
          </cell>
          <cell r="K344">
            <v>8577.02235070357</v>
          </cell>
          <cell r="L344">
            <v>9316.1752975022</v>
          </cell>
          <cell r="M344">
            <v>9783.73413300703</v>
          </cell>
          <cell r="N344">
            <v>10667.5695428077</v>
          </cell>
          <cell r="O344">
            <v>8136.3006775601</v>
          </cell>
        </row>
        <row r="344">
          <cell r="Z344">
            <v>7043.317322793</v>
          </cell>
          <cell r="AA344">
            <v>6438.56053280035</v>
          </cell>
          <cell r="AB344">
            <v>5747.47279456679</v>
          </cell>
          <cell r="AC344">
            <v>6468.67195604114</v>
          </cell>
          <cell r="AD344">
            <v>5735.92064525769</v>
          </cell>
          <cell r="AE344">
            <v>6034.44680810565</v>
          </cell>
          <cell r="AF344">
            <v>6342.05072920701</v>
          </cell>
          <cell r="AG344">
            <v>5842.98822852769</v>
          </cell>
          <cell r="AH344">
            <v>6399.43864440575</v>
          </cell>
          <cell r="AI344">
            <v>6843.01776708272</v>
          </cell>
          <cell r="AJ344">
            <v>6548.59087285158</v>
          </cell>
          <cell r="AK344">
            <v>7112.93710434412</v>
          </cell>
          <cell r="AL344">
            <v>7469.9201454874</v>
          </cell>
          <cell r="AM344">
            <v>8144.73201621184</v>
          </cell>
          <cell r="AN344">
            <v>6212.09811251984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A345">
            <v>8680.01346708933</v>
          </cell>
          <cell r="B345">
            <v>7909.11953816764</v>
          </cell>
          <cell r="C345">
            <v>8350.04939549003</v>
          </cell>
          <cell r="D345">
            <v>7142.38713068975</v>
          </cell>
          <cell r="E345">
            <v>7103.76730038078</v>
          </cell>
          <cell r="F345">
            <v>7276.30321588507</v>
          </cell>
          <cell r="G345">
            <v>8864.91406141522</v>
          </cell>
          <cell r="H345">
            <v>7726.23975561964</v>
          </cell>
          <cell r="I345">
            <v>8139.36357244097</v>
          </cell>
          <cell r="J345">
            <v>8540.15497575836</v>
          </cell>
          <cell r="K345">
            <v>8570.73345407001</v>
          </cell>
          <cell r="L345">
            <v>8764.3639090058</v>
          </cell>
          <cell r="M345">
            <v>9597.65925080729</v>
          </cell>
          <cell r="N345">
            <v>8873.64781791889</v>
          </cell>
          <cell r="O345">
            <v>9900.88649623582</v>
          </cell>
        </row>
        <row r="345">
          <cell r="Z345">
            <v>6627.22500217657</v>
          </cell>
          <cell r="AA345">
            <v>6038.64440386914</v>
          </cell>
          <cell r="AB345">
            <v>6375.29611365422</v>
          </cell>
          <cell r="AC345">
            <v>5453.24114383015</v>
          </cell>
          <cell r="AD345">
            <v>5423.75474890993</v>
          </cell>
          <cell r="AE345">
            <v>5555.48661054112</v>
          </cell>
          <cell r="AF345">
            <v>6768.39734554677</v>
          </cell>
          <cell r="AG345">
            <v>5899.01495837461</v>
          </cell>
          <cell r="AH345">
            <v>6214.43664501297</v>
          </cell>
          <cell r="AI345">
            <v>6520.44248461141</v>
          </cell>
          <cell r="AJ345">
            <v>6543.78927511627</v>
          </cell>
          <cell r="AK345">
            <v>6691.62690198157</v>
          </cell>
          <cell r="AL345">
            <v>7327.85122862837</v>
          </cell>
          <cell r="AM345">
            <v>6775.06560357235</v>
          </cell>
          <cell r="AN345">
            <v>7559.36644342203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A346">
            <v>9065.03393295588</v>
          </cell>
          <cell r="B346">
            <v>9043.02572625111</v>
          </cell>
          <cell r="C346">
            <v>8172.01125424939</v>
          </cell>
          <cell r="D346">
            <v>8741.22062349978</v>
          </cell>
          <cell r="E346">
            <v>7832.8550048931</v>
          </cell>
          <cell r="F346">
            <v>7907.08782928113</v>
          </cell>
          <cell r="G346">
            <v>8663.82969252979</v>
          </cell>
          <cell r="H346">
            <v>8094.11981449362</v>
          </cell>
          <cell r="I346">
            <v>9982.51960177955</v>
          </cell>
          <cell r="J346">
            <v>8273.84000110602</v>
          </cell>
          <cell r="K346">
            <v>8607.2890054581</v>
          </cell>
          <cell r="L346">
            <v>10004.2292293837</v>
          </cell>
          <cell r="M346">
            <v>9542.44804610372</v>
          </cell>
          <cell r="N346">
            <v>8353.14007968167</v>
          </cell>
          <cell r="O346">
            <v>9409.27290652296</v>
          </cell>
        </row>
        <row r="346">
          <cell r="Z346">
            <v>6921.18966794754</v>
          </cell>
          <cell r="AA346">
            <v>6904.38631409563</v>
          </cell>
          <cell r="AB346">
            <v>6239.36328066442</v>
          </cell>
          <cell r="AC346">
            <v>6673.95691092457</v>
          </cell>
          <cell r="AD346">
            <v>5980.4161276559</v>
          </cell>
          <cell r="AE346">
            <v>6037.09318600746</v>
          </cell>
          <cell r="AF346">
            <v>6614.86862556527</v>
          </cell>
          <cell r="AG346">
            <v>6179.89285484514</v>
          </cell>
          <cell r="AH346">
            <v>7621.69364603709</v>
          </cell>
          <cell r="AI346">
            <v>6317.10993620445</v>
          </cell>
          <cell r="AJ346">
            <v>6571.69958482328</v>
          </cell>
          <cell r="AK346">
            <v>7638.26903355134</v>
          </cell>
          <cell r="AL346">
            <v>7285.69725299237</v>
          </cell>
          <cell r="AM346">
            <v>6377.65586339727</v>
          </cell>
          <cell r="AN346">
            <v>7184.0175012219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A347">
            <v>10252.5503223377</v>
          </cell>
          <cell r="B347">
            <v>7880.8768017231</v>
          </cell>
          <cell r="C347">
            <v>8483.70549562233</v>
          </cell>
          <cell r="D347">
            <v>8983.22039407963</v>
          </cell>
          <cell r="E347">
            <v>7912.84490940017</v>
          </cell>
          <cell r="F347">
            <v>8523.85016326561</v>
          </cell>
          <cell r="G347">
            <v>8158.17887895251</v>
          </cell>
          <cell r="H347">
            <v>8436.83374877858</v>
          </cell>
          <cell r="I347">
            <v>8424.43636857111</v>
          </cell>
          <cell r="J347">
            <v>9281.8499249366</v>
          </cell>
          <cell r="K347">
            <v>9034.43804011256</v>
          </cell>
          <cell r="L347">
            <v>9591.5968324808</v>
          </cell>
          <cell r="M347">
            <v>9482.31820525319</v>
          </cell>
          <cell r="N347">
            <v>9950.51257720132</v>
          </cell>
          <cell r="O347">
            <v>10853.6754729054</v>
          </cell>
        </row>
        <row r="347">
          <cell r="Z347">
            <v>7827.86318130609</v>
          </cell>
          <cell r="AA347">
            <v>6017.08096162279</v>
          </cell>
          <cell r="AB347">
            <v>6477.34308072963</v>
          </cell>
          <cell r="AC347">
            <v>6858.72470376137</v>
          </cell>
          <cell r="AD347">
            <v>6041.48873970667</v>
          </cell>
          <cell r="AE347">
            <v>6507.99369505394</v>
          </cell>
          <cell r="AF347">
            <v>6228.80220679576</v>
          </cell>
          <cell r="AG347">
            <v>6441.55631452744</v>
          </cell>
          <cell r="AH347">
            <v>6432.09086514952</v>
          </cell>
          <cell r="AI347">
            <v>7086.72954508879</v>
          </cell>
          <cell r="AJ347">
            <v>6897.8295813781</v>
          </cell>
          <cell r="AK347">
            <v>7323.22254798642</v>
          </cell>
          <cell r="AL347">
            <v>7239.78787898363</v>
          </cell>
          <cell r="AM347">
            <v>7597.25615474352</v>
          </cell>
          <cell r="AN347">
            <v>8286.82463826518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A348">
            <v>9749.32957459514</v>
          </cell>
          <cell r="B348">
            <v>7697.30895638792</v>
          </cell>
          <cell r="C348">
            <v>9108.61423249558</v>
          </cell>
          <cell r="D348">
            <v>7541.71437414173</v>
          </cell>
          <cell r="E348">
            <v>8891.24589014486</v>
          </cell>
          <cell r="F348">
            <v>8126.58168662731</v>
          </cell>
          <cell r="G348">
            <v>10145.7138762943</v>
          </cell>
          <cell r="H348">
            <v>7063.11502091358</v>
          </cell>
          <cell r="I348">
            <v>9256.42593770845</v>
          </cell>
          <cell r="J348">
            <v>8744.87189771</v>
          </cell>
          <cell r="K348">
            <v>8799.86898303618</v>
          </cell>
          <cell r="L348">
            <v>8716.29814185842</v>
          </cell>
          <cell r="M348">
            <v>10133.1798211649</v>
          </cell>
          <cell r="N348">
            <v>10927.3462110131</v>
          </cell>
          <cell r="O348">
            <v>10826.8224196423</v>
          </cell>
        </row>
        <row r="348">
          <cell r="Z348">
            <v>7443.65212752169</v>
          </cell>
          <cell r="AA348">
            <v>5876.926177438</v>
          </cell>
          <cell r="AB348">
            <v>6954.46340096731</v>
          </cell>
          <cell r="AC348">
            <v>5758.12909151471</v>
          </cell>
          <cell r="AD348">
            <v>6788.50180210916</v>
          </cell>
          <cell r="AE348">
            <v>6204.67762406669</v>
          </cell>
          <cell r="AF348">
            <v>7746.29312740621</v>
          </cell>
          <cell r="AG348">
            <v>5392.7165709276</v>
          </cell>
          <cell r="AH348">
            <v>7067.31822914415</v>
          </cell>
          <cell r="AI348">
            <v>6676.74467338918</v>
          </cell>
          <cell r="AJ348">
            <v>6718.73516802405</v>
          </cell>
          <cell r="AK348">
            <v>6654.92849650147</v>
          </cell>
          <cell r="AL348">
            <v>7736.72332617869</v>
          </cell>
          <cell r="AM348">
            <v>8343.07254149331</v>
          </cell>
          <cell r="AN348">
            <v>8266.32222468657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A349">
            <v>9619.61950914653</v>
          </cell>
          <cell r="B349">
            <v>7731.50751683615</v>
          </cell>
          <cell r="C349">
            <v>8227.40881838474</v>
          </cell>
          <cell r="D349">
            <v>8272.32066298189</v>
          </cell>
          <cell r="E349">
            <v>8301.11206470999</v>
          </cell>
          <cell r="F349">
            <v>8326.02719178523</v>
          </cell>
          <cell r="G349">
            <v>10225.4538858591</v>
          </cell>
          <cell r="H349">
            <v>9704.48631298245</v>
          </cell>
          <cell r="I349">
            <v>8013.54704480441</v>
          </cell>
          <cell r="J349">
            <v>9189.40076173385</v>
          </cell>
          <cell r="K349">
            <v>8948.04126228738</v>
          </cell>
          <cell r="L349">
            <v>9299.51614087729</v>
          </cell>
          <cell r="M349">
            <v>7345.73313456796</v>
          </cell>
          <cell r="N349">
            <v>9429.60135647176</v>
          </cell>
          <cell r="O349">
            <v>9181.0798723475</v>
          </cell>
        </row>
        <row r="349">
          <cell r="Z349">
            <v>7344.61797371141</v>
          </cell>
          <cell r="AA349">
            <v>5903.03691513447</v>
          </cell>
          <cell r="AB349">
            <v>6281.65954247202</v>
          </cell>
          <cell r="AC349">
            <v>6315.94991546932</v>
          </cell>
          <cell r="AD349">
            <v>6337.93226585434</v>
          </cell>
          <cell r="AE349">
            <v>6356.95506503679</v>
          </cell>
          <cell r="AF349">
            <v>7807.17494366893</v>
          </cell>
          <cell r="AG349">
            <v>7409.41411790735</v>
          </cell>
          <cell r="AH349">
            <v>6118.37522289634</v>
          </cell>
          <cell r="AI349">
            <v>7016.14423918684</v>
          </cell>
          <cell r="AJ349">
            <v>6831.86529592146</v>
          </cell>
          <cell r="AK349">
            <v>7100.21777162437</v>
          </cell>
          <cell r="AL349">
            <v>5608.49663117518</v>
          </cell>
          <cell r="AM349">
            <v>7199.53835407161</v>
          </cell>
          <cell r="AN349">
            <v>7009.7912068568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A350">
            <v>11804.0787015645</v>
          </cell>
          <cell r="B350">
            <v>8886.24342861954</v>
          </cell>
          <cell r="C350">
            <v>7279.21081887028</v>
          </cell>
          <cell r="D350">
            <v>7162.45985375466</v>
          </cell>
          <cell r="E350">
            <v>7277.71096047328</v>
          </cell>
          <cell r="F350">
            <v>8722.02112601111</v>
          </cell>
          <cell r="G350">
            <v>8030.20401222822</v>
          </cell>
          <cell r="H350">
            <v>9168.05212542634</v>
          </cell>
          <cell r="I350">
            <v>8400.17667405054</v>
          </cell>
          <cell r="J350">
            <v>9585.35252160855</v>
          </cell>
          <cell r="K350">
            <v>8404.32501566972</v>
          </cell>
          <cell r="L350">
            <v>8689.73404186328</v>
          </cell>
          <cell r="M350">
            <v>8445.24113679922</v>
          </cell>
          <cell r="N350">
            <v>9676.60248373914</v>
          </cell>
          <cell r="O350">
            <v>9291.1215674501</v>
          </cell>
        </row>
        <row r="350">
          <cell r="Z350">
            <v>9012.46130495929</v>
          </cell>
          <cell r="AA350">
            <v>6784.68240272473</v>
          </cell>
          <cell r="AB350">
            <v>5557.70657705073</v>
          </cell>
          <cell r="AC350">
            <v>5468.5667481811</v>
          </cell>
          <cell r="AD350">
            <v>5556.56142916519</v>
          </cell>
          <cell r="AE350">
            <v>6659.29801779398</v>
          </cell>
          <cell r="AF350">
            <v>6131.09288415229</v>
          </cell>
          <cell r="AG350">
            <v>6999.84446997151</v>
          </cell>
          <cell r="AH350">
            <v>6413.56849134428</v>
          </cell>
          <cell r="AI350">
            <v>7318.45499165822</v>
          </cell>
          <cell r="AJ350">
            <v>6416.73576676389</v>
          </cell>
          <cell r="AK350">
            <v>6634.64669989878</v>
          </cell>
          <cell r="AL350">
            <v>6447.97538891075</v>
          </cell>
          <cell r="AM350">
            <v>7388.12470274477</v>
          </cell>
          <cell r="AN350">
            <v>7093.80848123442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A351">
            <v>9564.50482815735</v>
          </cell>
          <cell r="B351">
            <v>9254.8767909058</v>
          </cell>
          <cell r="C351">
            <v>8493.26552678671</v>
          </cell>
          <cell r="D351">
            <v>7754.06235849143</v>
          </cell>
          <cell r="E351">
            <v>7337.99867597355</v>
          </cell>
          <cell r="F351">
            <v>8185.79688902037</v>
          </cell>
          <cell r="G351">
            <v>7747.79909178483</v>
          </cell>
          <cell r="H351">
            <v>8938.10724981928</v>
          </cell>
          <cell r="I351">
            <v>9154.88387621096</v>
          </cell>
          <cell r="J351">
            <v>8123.23269241235</v>
          </cell>
          <cell r="K351">
            <v>8208.20488644407</v>
          </cell>
          <cell r="L351">
            <v>9188.95601806539</v>
          </cell>
          <cell r="M351">
            <v>8685.46053540438</v>
          </cell>
          <cell r="N351">
            <v>9405.33329572128</v>
          </cell>
          <cell r="O351">
            <v>8660.53340043975</v>
          </cell>
        </row>
        <row r="351">
          <cell r="Z351">
            <v>7302.53769431745</v>
          </cell>
          <cell r="AA351">
            <v>7066.13544936374</v>
          </cell>
          <cell r="AB351">
            <v>6484.64220276376</v>
          </cell>
          <cell r="AC351">
            <v>5920.25762695764</v>
          </cell>
          <cell r="AD351">
            <v>5602.59134110051</v>
          </cell>
          <cell r="AE351">
            <v>6249.8886679546</v>
          </cell>
          <cell r="AF351">
            <v>5915.47559777408</v>
          </cell>
          <cell r="AG351">
            <v>6824.28063766602</v>
          </cell>
          <cell r="AH351">
            <v>6989.79045902257</v>
          </cell>
          <cell r="AI351">
            <v>6202.1206535876</v>
          </cell>
          <cell r="AJ351">
            <v>6266.99726361959</v>
          </cell>
          <cell r="AK351">
            <v>7015.804675617</v>
          </cell>
          <cell r="AL351">
            <v>6631.38386062339</v>
          </cell>
          <cell r="AM351">
            <v>7181.00959261638</v>
          </cell>
          <cell r="AN351">
            <v>6612.35189336935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A352">
            <v>8592.12158290365</v>
          </cell>
          <cell r="B352">
            <v>7864.3123362868</v>
          </cell>
          <cell r="C352">
            <v>9781.14488145554</v>
          </cell>
          <cell r="D352">
            <v>8202.46356786147</v>
          </cell>
          <cell r="E352">
            <v>8511.25139356382</v>
          </cell>
          <cell r="F352">
            <v>8659.60156890701</v>
          </cell>
          <cell r="G352">
            <v>8284.61819559321</v>
          </cell>
          <cell r="H352">
            <v>8783.01766606395</v>
          </cell>
          <cell r="I352">
            <v>8812.02992413314</v>
          </cell>
          <cell r="J352">
            <v>9301.15407766015</v>
          </cell>
          <cell r="K352">
            <v>7597.82708594218</v>
          </cell>
          <cell r="L352">
            <v>8405.28022638891</v>
          </cell>
          <cell r="M352">
            <v>10434.7577814876</v>
          </cell>
          <cell r="N352">
            <v>11521.1382345303</v>
          </cell>
          <cell r="O352">
            <v>10520.1033569671</v>
          </cell>
        </row>
        <row r="352">
          <cell r="Z352">
            <v>6560.11919703327</v>
          </cell>
          <cell r="AA352">
            <v>6004.43392600431</v>
          </cell>
          <cell r="AB352">
            <v>7467.94324157083</v>
          </cell>
          <cell r="AC352">
            <v>6262.6137439165</v>
          </cell>
          <cell r="AD352">
            <v>6498.37448399155</v>
          </cell>
          <cell r="AE352">
            <v>6611.64043626678</v>
          </cell>
          <cell r="AF352">
            <v>6325.3391308082</v>
          </cell>
          <cell r="AG352">
            <v>6705.86912011049</v>
          </cell>
          <cell r="AH352">
            <v>6728.02009519535</v>
          </cell>
          <cell r="AI352">
            <v>7101.46834290984</v>
          </cell>
          <cell r="AJ352">
            <v>5800.9713714252</v>
          </cell>
          <cell r="AK352">
            <v>6417.46507396884</v>
          </cell>
          <cell r="AL352">
            <v>7966.97930519693</v>
          </cell>
          <cell r="AM352">
            <v>8796.43512661685</v>
          </cell>
          <cell r="AN352">
            <v>8032.14099345783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A353">
            <v>10029.702347496</v>
          </cell>
          <cell r="B353">
            <v>7673.82412612503</v>
          </cell>
          <cell r="C353">
            <v>7125.72161881611</v>
          </cell>
          <cell r="D353">
            <v>7724.33078224896</v>
          </cell>
          <cell r="E353">
            <v>9119.92108065621</v>
          </cell>
          <cell r="F353">
            <v>8361.77920150761</v>
          </cell>
          <cell r="G353">
            <v>7456.50196567058</v>
          </cell>
          <cell r="H353">
            <v>8368.33224883873</v>
          </cell>
          <cell r="I353">
            <v>8342.26068631462</v>
          </cell>
          <cell r="J353">
            <v>7827.81038427043</v>
          </cell>
          <cell r="K353">
            <v>9007.686868956</v>
          </cell>
          <cell r="L353">
            <v>9349.07110466973</v>
          </cell>
          <cell r="M353">
            <v>8855.2786009352</v>
          </cell>
          <cell r="N353">
            <v>9807.42009108032</v>
          </cell>
          <cell r="O353">
            <v>10027.1182764566</v>
          </cell>
        </row>
        <row r="353">
          <cell r="Z353">
            <v>7657.71786112259</v>
          </cell>
          <cell r="AA353">
            <v>5858.99541559296</v>
          </cell>
          <cell r="AB353">
            <v>5440.51695885258</v>
          </cell>
          <cell r="AC353">
            <v>5897.55744957021</v>
          </cell>
          <cell r="AD353">
            <v>6963.09622476534</v>
          </cell>
          <cell r="AE353">
            <v>6384.25186746786</v>
          </cell>
          <cell r="AF353">
            <v>5693.06907679735</v>
          </cell>
          <cell r="AG353">
            <v>6389.25514531736</v>
          </cell>
          <cell r="AH353">
            <v>6369.34940304395</v>
          </cell>
          <cell r="AI353">
            <v>5976.56453963201</v>
          </cell>
          <cell r="AJ353">
            <v>6877.40495519538</v>
          </cell>
          <cell r="AK353">
            <v>7138.05318469975</v>
          </cell>
          <cell r="AL353">
            <v>6761.04063292843</v>
          </cell>
          <cell r="AM353">
            <v>7488.00446922019</v>
          </cell>
          <cell r="AN353">
            <v>7655.74491254775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A354">
            <v>8193.42106142852</v>
          </cell>
          <cell r="B354">
            <v>7451.30692541362</v>
          </cell>
          <cell r="C354">
            <v>8128.97774494162</v>
          </cell>
          <cell r="D354">
            <v>7018.35383997682</v>
          </cell>
          <cell r="E354">
            <v>8211.69813437193</v>
          </cell>
          <cell r="F354">
            <v>8109.63022524153</v>
          </cell>
          <cell r="G354">
            <v>8782.1896477379</v>
          </cell>
          <cell r="H354">
            <v>8085.77827243897</v>
          </cell>
          <cell r="I354">
            <v>8317.92779785164</v>
          </cell>
          <cell r="J354">
            <v>9292.54719588755</v>
          </cell>
          <cell r="K354">
            <v>7781.74494924191</v>
          </cell>
          <cell r="L354">
            <v>10158.8818618155</v>
          </cell>
          <cell r="M354">
            <v>9673.34481722953</v>
          </cell>
          <cell r="N354">
            <v>9880.5796496451</v>
          </cell>
          <cell r="O354">
            <v>10025.3399757176</v>
          </cell>
        </row>
        <row r="354">
          <cell r="Z354">
            <v>6255.70975408492</v>
          </cell>
          <cell r="AA354">
            <v>5689.102642781</v>
          </cell>
          <cell r="AB354">
            <v>6206.50702417391</v>
          </cell>
          <cell r="AC354">
            <v>5358.54123023766</v>
          </cell>
          <cell r="AD354">
            <v>6269.66437238551</v>
          </cell>
          <cell r="AE354">
            <v>6191.73511549281</v>
          </cell>
          <cell r="AF354">
            <v>6705.23692480647</v>
          </cell>
          <cell r="AG354">
            <v>6173.52405412025</v>
          </cell>
          <cell r="AH354">
            <v>6350.77114537092</v>
          </cell>
          <cell r="AI354">
            <v>7094.89695424893</v>
          </cell>
          <cell r="AJ354">
            <v>5941.39339572599</v>
          </cell>
          <cell r="AK354">
            <v>7756.34693702357</v>
          </cell>
          <cell r="AL354">
            <v>7385.63746133402</v>
          </cell>
          <cell r="AM354">
            <v>7543.86208482263</v>
          </cell>
          <cell r="AN354">
            <v>7654.3871728203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A355">
            <v>7736.81578651408</v>
          </cell>
          <cell r="B355">
            <v>7889.63672320621</v>
          </cell>
          <cell r="C355">
            <v>6948.70238669075</v>
          </cell>
          <cell r="D355">
            <v>7312.15921834635</v>
          </cell>
          <cell r="E355">
            <v>8452.77730103501</v>
          </cell>
          <cell r="F355">
            <v>7386.26916053466</v>
          </cell>
          <cell r="G355">
            <v>9813.83027483733</v>
          </cell>
          <cell r="H355">
            <v>9291.36342519882</v>
          </cell>
          <cell r="I355">
            <v>8367.68043005116</v>
          </cell>
          <cell r="J355">
            <v>9966.58973601918</v>
          </cell>
          <cell r="K355">
            <v>8944.12721113641</v>
          </cell>
          <cell r="L355">
            <v>9093.06313412607</v>
          </cell>
          <cell r="M355">
            <v>9233.29160204637</v>
          </cell>
          <cell r="N355">
            <v>10163.4629517157</v>
          </cell>
          <cell r="O355">
            <v>9582.66161951747</v>
          </cell>
        </row>
        <row r="355">
          <cell r="Z355">
            <v>5907.08980026664</v>
          </cell>
          <cell r="AA355">
            <v>6023.76919671483</v>
          </cell>
          <cell r="AB355">
            <v>5305.36206704793</v>
          </cell>
          <cell r="AC355">
            <v>5582.86281184431</v>
          </cell>
          <cell r="AD355">
            <v>6453.72928044943</v>
          </cell>
          <cell r="AE355">
            <v>5639.44604914486</v>
          </cell>
          <cell r="AF355">
            <v>7492.8986701594</v>
          </cell>
          <cell r="AG355">
            <v>7093.993140593</v>
          </cell>
          <cell r="AH355">
            <v>6388.75747906578</v>
          </cell>
          <cell r="AI355">
            <v>7609.53112980958</v>
          </cell>
          <cell r="AJ355">
            <v>6828.87690221149</v>
          </cell>
          <cell r="AK355">
            <v>6942.59007515779</v>
          </cell>
          <cell r="AL355">
            <v>7049.65507132881</v>
          </cell>
          <cell r="AM355">
            <v>7759.84461748677</v>
          </cell>
          <cell r="AN355">
            <v>7316.40047714807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A356">
            <v>9929.70374379964</v>
          </cell>
          <cell r="B356">
            <v>7725.03813423153</v>
          </cell>
          <cell r="C356">
            <v>7266.43924586065</v>
          </cell>
          <cell r="D356">
            <v>7690.4382744647</v>
          </cell>
          <cell r="E356">
            <v>7776.55472704559</v>
          </cell>
          <cell r="F356">
            <v>8830.19331163229</v>
          </cell>
          <cell r="G356">
            <v>8166.09895589384</v>
          </cell>
          <cell r="H356">
            <v>9294.73934221421</v>
          </cell>
          <cell r="I356">
            <v>8112.57796609635</v>
          </cell>
          <cell r="J356">
            <v>8495.07624269488</v>
          </cell>
          <cell r="K356">
            <v>8433.22522654541</v>
          </cell>
          <cell r="L356">
            <v>8500.16007551181</v>
          </cell>
          <cell r="M356">
            <v>10101.5906140418</v>
          </cell>
          <cell r="N356">
            <v>8760.46118763504</v>
          </cell>
          <cell r="O356">
            <v>10597.4246918607</v>
          </cell>
        </row>
        <row r="356">
          <cell r="Z356">
            <v>7581.368527206</v>
          </cell>
          <cell r="AA356">
            <v>5898.09751563831</v>
          </cell>
          <cell r="AB356">
            <v>5547.95542997159</v>
          </cell>
          <cell r="AC356">
            <v>5871.6803843069</v>
          </cell>
          <cell r="AD356">
            <v>5937.43064031821</v>
          </cell>
          <cell r="AE356">
            <v>6741.8879142045</v>
          </cell>
          <cell r="AF356">
            <v>6234.84921722077</v>
          </cell>
          <cell r="AG356">
            <v>7096.57066673792</v>
          </cell>
          <cell r="AH356">
            <v>6193.98572742643</v>
          </cell>
          <cell r="AI356">
            <v>6486.02469160251</v>
          </cell>
          <cell r="AJ356">
            <v>6438.80119336833</v>
          </cell>
          <cell r="AK356">
            <v>6489.90621829357</v>
          </cell>
          <cell r="AL356">
            <v>7712.60484018336</v>
          </cell>
          <cell r="AM356">
            <v>6688.6471586041</v>
          </cell>
          <cell r="AN356">
            <v>8091.17614193444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A357">
            <v>9831.07453837174</v>
          </cell>
          <cell r="B357">
            <v>7758.69295306842</v>
          </cell>
          <cell r="C357">
            <v>8180.42486053572</v>
          </cell>
          <cell r="D357">
            <v>8877.79192506739</v>
          </cell>
          <cell r="E357">
            <v>8872.9357426918</v>
          </cell>
          <cell r="F357">
            <v>9212.10976995702</v>
          </cell>
          <cell r="G357">
            <v>8195.56549264943</v>
          </cell>
          <cell r="H357">
            <v>8059.4228052425</v>
          </cell>
          <cell r="I357">
            <v>8096.45178796602</v>
          </cell>
          <cell r="J357">
            <v>7925.56687202525</v>
          </cell>
          <cell r="K357">
            <v>9135.04749039411</v>
          </cell>
          <cell r="L357">
            <v>8718.11933725258</v>
          </cell>
          <cell r="M357">
            <v>9486.48032150284</v>
          </cell>
          <cell r="N357">
            <v>9676.96788395992</v>
          </cell>
          <cell r="O357">
            <v>9787.53761397596</v>
          </cell>
        </row>
        <row r="357">
          <cell r="Z357">
            <v>7506.06473434497</v>
          </cell>
          <cell r="AA357">
            <v>5923.79310443955</v>
          </cell>
          <cell r="AB357">
            <v>6245.78710271847</v>
          </cell>
          <cell r="AC357">
            <v>6778.22964595665</v>
          </cell>
          <cell r="AD357">
            <v>6774.52193128816</v>
          </cell>
          <cell r="AE357">
            <v>7033.48265780126</v>
          </cell>
          <cell r="AF357">
            <v>6257.34703589981</v>
          </cell>
          <cell r="AG357">
            <v>6153.40154949387</v>
          </cell>
          <cell r="AH357">
            <v>6181.67332591921</v>
          </cell>
          <cell r="AI357">
            <v>6051.20200905877</v>
          </cell>
          <cell r="AJ357">
            <v>6974.64529910586</v>
          </cell>
          <cell r="AK357">
            <v>6656.3189864697</v>
          </cell>
          <cell r="AL357">
            <v>7242.96567138871</v>
          </cell>
          <cell r="AM357">
            <v>7388.40368727493</v>
          </cell>
          <cell r="AN357">
            <v>7472.8241184211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A358">
            <v>10534.4208203585</v>
          </cell>
          <cell r="B358">
            <v>7914.53919833565</v>
          </cell>
          <cell r="C358">
            <v>7398.48885177139</v>
          </cell>
          <cell r="D358">
            <v>8616.53781336993</v>
          </cell>
          <cell r="E358">
            <v>7132.81346776977</v>
          </cell>
          <cell r="F358">
            <v>8626.95469062626</v>
          </cell>
          <cell r="G358">
            <v>8907.69449113976</v>
          </cell>
          <cell r="H358">
            <v>7666.85353636064</v>
          </cell>
          <cell r="I358">
            <v>9095.74459634547</v>
          </cell>
          <cell r="J358">
            <v>8372.46294329449</v>
          </cell>
          <cell r="K358">
            <v>8016.79540389175</v>
          </cell>
          <cell r="L358">
            <v>8217.87038622549</v>
          </cell>
          <cell r="M358">
            <v>9573.40704540849</v>
          </cell>
          <cell r="N358">
            <v>8670.56843693818</v>
          </cell>
          <cell r="O358">
            <v>9565.6879205916</v>
          </cell>
        </row>
        <row r="358">
          <cell r="Z358">
            <v>8043.07243402703</v>
          </cell>
          <cell r="AA358">
            <v>6042.78233608606</v>
          </cell>
          <cell r="AB358">
            <v>5648.77583228286</v>
          </cell>
          <cell r="AC358">
            <v>6578.7610866592</v>
          </cell>
          <cell r="AD358">
            <v>5445.93161389609</v>
          </cell>
          <cell r="AE358">
            <v>6586.71441411192</v>
          </cell>
          <cell r="AF358">
            <v>6801.06037476317</v>
          </cell>
          <cell r="AG358">
            <v>5853.67334242549</v>
          </cell>
          <cell r="AH358">
            <v>6944.63738228815</v>
          </cell>
          <cell r="AI358">
            <v>6392.40894705711</v>
          </cell>
          <cell r="AJ358">
            <v>6120.85535805297</v>
          </cell>
          <cell r="AK358">
            <v>6274.3769113647</v>
          </cell>
          <cell r="AL358">
            <v>7309.33457279756</v>
          </cell>
          <cell r="AM358">
            <v>6620.01368387605</v>
          </cell>
          <cell r="AN358">
            <v>7303.44099012337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A359">
            <v>10117.5057003646</v>
          </cell>
          <cell r="B359">
            <v>7831.56355873035</v>
          </cell>
          <cell r="C359">
            <v>7220.08770012407</v>
          </cell>
          <cell r="D359">
            <v>8346.86234766744</v>
          </cell>
          <cell r="E359">
            <v>8103.6410582434</v>
          </cell>
          <cell r="F359">
            <v>7181.51140024165</v>
          </cell>
          <cell r="G359">
            <v>6485.30716091806</v>
          </cell>
          <cell r="H359">
            <v>7605.75549070747</v>
          </cell>
          <cell r="I359">
            <v>8852.75472228662</v>
          </cell>
          <cell r="J359">
            <v>8682.12354159937</v>
          </cell>
          <cell r="K359">
            <v>8271.51320314696</v>
          </cell>
          <cell r="L359">
            <v>10094.9918194311</v>
          </cell>
          <cell r="M359">
            <v>10442.3222179947</v>
          </cell>
          <cell r="N359">
            <v>8354.50913344182</v>
          </cell>
          <cell r="O359">
            <v>9457.12688624199</v>
          </cell>
        </row>
        <row r="359">
          <cell r="Z359">
            <v>7724.7560722512</v>
          </cell>
          <cell r="AA359">
            <v>5979.43010334486</v>
          </cell>
          <cell r="AB359">
            <v>5512.56583939553</v>
          </cell>
          <cell r="AC359">
            <v>6372.86278989348</v>
          </cell>
          <cell r="AD359">
            <v>6187.16236253307</v>
          </cell>
          <cell r="AE359">
            <v>5483.1126801301</v>
          </cell>
          <cell r="AF359">
            <v>4951.55795858958</v>
          </cell>
          <cell r="AG359">
            <v>5807.02474017712</v>
          </cell>
          <cell r="AH359">
            <v>6759.11364148472</v>
          </cell>
          <cell r="AI359">
            <v>6628.83605250529</v>
          </cell>
          <cell r="AJ359">
            <v>6315.33341665551</v>
          </cell>
          <cell r="AK359">
            <v>7707.56663410295</v>
          </cell>
          <cell r="AL359">
            <v>7972.75478272785</v>
          </cell>
          <cell r="AM359">
            <v>6378.70114141937</v>
          </cell>
          <cell r="AN359">
            <v>7220.55420615331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A360">
            <v>9715.21979668854</v>
          </cell>
          <cell r="B360">
            <v>7504.06448952717</v>
          </cell>
          <cell r="C360">
            <v>7741.4889109271</v>
          </cell>
          <cell r="D360">
            <v>9094.69467146355</v>
          </cell>
          <cell r="E360">
            <v>8609.49230868807</v>
          </cell>
          <cell r="F360">
            <v>8793.99180768829</v>
          </cell>
          <cell r="G360">
            <v>9381.83347235513</v>
          </cell>
          <cell r="H360">
            <v>9587.63553509966</v>
          </cell>
          <cell r="I360">
            <v>8486.83570881679</v>
          </cell>
          <cell r="J360">
            <v>9226.6854009039</v>
          </cell>
          <cell r="K360">
            <v>8597.01818205636</v>
          </cell>
          <cell r="L360">
            <v>8872.80133896879</v>
          </cell>
          <cell r="M360">
            <v>9178.39335658506</v>
          </cell>
          <cell r="N360">
            <v>9548.66320167152</v>
          </cell>
          <cell r="O360">
            <v>10506.2638328711</v>
          </cell>
        </row>
        <row r="360">
          <cell r="Z360">
            <v>7417.60917565088</v>
          </cell>
          <cell r="AA360">
            <v>5729.38325401196</v>
          </cell>
          <cell r="AB360">
            <v>5910.65774944848</v>
          </cell>
          <cell r="AC360">
            <v>6943.83576044111</v>
          </cell>
          <cell r="AD360">
            <v>6573.38181565257</v>
          </cell>
          <cell r="AE360">
            <v>6714.24792113724</v>
          </cell>
          <cell r="AF360">
            <v>7163.06738347703</v>
          </cell>
          <cell r="AG360">
            <v>7320.19808159073</v>
          </cell>
          <cell r="AH360">
            <v>6479.73301102445</v>
          </cell>
          <cell r="AI360">
            <v>7044.61121033173</v>
          </cell>
          <cell r="AJ360">
            <v>6563.85777007276</v>
          </cell>
          <cell r="AK360">
            <v>6774.41931350803</v>
          </cell>
          <cell r="AL360">
            <v>7007.74004132612</v>
          </cell>
          <cell r="AM360">
            <v>7290.44254912901</v>
          </cell>
          <cell r="AN360">
            <v>8021.57446145243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A361">
            <v>8360.27685677088</v>
          </cell>
          <cell r="B361">
            <v>8392.09233562643</v>
          </cell>
          <cell r="C361">
            <v>7279.12142274646</v>
          </cell>
          <cell r="D361">
            <v>9148.23458596089</v>
          </cell>
          <cell r="E361">
            <v>7270.28597746013</v>
          </cell>
          <cell r="F361">
            <v>7837.36124016527</v>
          </cell>
          <cell r="G361">
            <v>7455.06726073592</v>
          </cell>
          <cell r="H361">
            <v>8434.72474788847</v>
          </cell>
          <cell r="I361">
            <v>8941.41815723324</v>
          </cell>
          <cell r="J361">
            <v>9003.82766455371</v>
          </cell>
          <cell r="K361">
            <v>8419.40643977636</v>
          </cell>
          <cell r="L361">
            <v>8695.29970133182</v>
          </cell>
          <cell r="M361">
            <v>9508.2972074129</v>
          </cell>
          <cell r="N361">
            <v>9629.75321353031</v>
          </cell>
          <cell r="O361">
            <v>9858.68788550126</v>
          </cell>
        </row>
        <row r="361">
          <cell r="Z361">
            <v>6383.104821252</v>
          </cell>
          <cell r="AA361">
            <v>6407.39606662012</v>
          </cell>
          <cell r="AB361">
            <v>5557.63832275261</v>
          </cell>
          <cell r="AC361">
            <v>6984.71369931948</v>
          </cell>
          <cell r="AD361">
            <v>5550.89242493472</v>
          </cell>
          <cell r="AE361">
            <v>5983.85665631114</v>
          </cell>
          <cell r="AF361">
            <v>5691.97367384092</v>
          </cell>
          <cell r="AG361">
            <v>6439.94608391184</v>
          </cell>
          <cell r="AH361">
            <v>6826.80852872021</v>
          </cell>
          <cell r="AI361">
            <v>6874.45843719742</v>
          </cell>
          <cell r="AJ361">
            <v>6428.25049439501</v>
          </cell>
          <cell r="AK361">
            <v>6638.89610316565</v>
          </cell>
          <cell r="AL361">
            <v>7259.62295104858</v>
          </cell>
          <cell r="AM361">
            <v>7352.35509754325</v>
          </cell>
          <cell r="AN361">
            <v>7527.14763533175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A362">
            <v>10254.644727912</v>
          </cell>
          <cell r="B362">
            <v>8736.4454079903</v>
          </cell>
          <cell r="C362">
            <v>7164.30975701351</v>
          </cell>
          <cell r="D362">
            <v>7495.96102088061</v>
          </cell>
          <cell r="E362">
            <v>6701.16196164682</v>
          </cell>
          <cell r="F362">
            <v>7265.55785905767</v>
          </cell>
          <cell r="G362">
            <v>7701.78153359441</v>
          </cell>
          <cell r="H362">
            <v>9350.15502898995</v>
          </cell>
          <cell r="I362">
            <v>9188.00912912673</v>
          </cell>
          <cell r="J362">
            <v>9964.84731371484</v>
          </cell>
          <cell r="K362">
            <v>9672.838893317</v>
          </cell>
          <cell r="L362">
            <v>9290.35565317852</v>
          </cell>
          <cell r="M362">
            <v>9759.37312859958</v>
          </cell>
          <cell r="N362">
            <v>9894.33600773274</v>
          </cell>
          <cell r="O362">
            <v>8673.05914941897</v>
          </cell>
        </row>
        <row r="362">
          <cell r="Z362">
            <v>7829.46226833971</v>
          </cell>
          <cell r="AA362">
            <v>6670.31101478223</v>
          </cell>
          <cell r="AB362">
            <v>5469.97915671884</v>
          </cell>
          <cell r="AC362">
            <v>5723.19622328643</v>
          </cell>
          <cell r="AD362">
            <v>5116.36396236519</v>
          </cell>
          <cell r="AE362">
            <v>5547.28248762197</v>
          </cell>
          <cell r="AF362">
            <v>5880.34100802546</v>
          </cell>
          <cell r="AG362">
            <v>7138.88076525394</v>
          </cell>
          <cell r="AH362">
            <v>7015.08172212478</v>
          </cell>
          <cell r="AI362">
            <v>7608.20078341054</v>
          </cell>
          <cell r="AJ362">
            <v>7385.2511864031</v>
          </cell>
          <cell r="AK362">
            <v>7093.22370262441</v>
          </cell>
          <cell r="AL362">
            <v>7451.32042117829</v>
          </cell>
          <cell r="AM362">
            <v>7554.36511924798</v>
          </cell>
          <cell r="AN362">
            <v>6621.91535281798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A363">
            <v>10794.9334551514</v>
          </cell>
          <cell r="B363">
            <v>7863.11090839022</v>
          </cell>
          <cell r="C363">
            <v>6977.96264864911</v>
          </cell>
          <cell r="D363">
            <v>9139.23074208841</v>
          </cell>
          <cell r="E363">
            <v>8546.74849051007</v>
          </cell>
          <cell r="F363">
            <v>7925.96736069715</v>
          </cell>
          <cell r="G363">
            <v>8943.27149829749</v>
          </cell>
          <cell r="H363">
            <v>8322.13519443694</v>
          </cell>
          <cell r="I363">
            <v>8696.0298154898</v>
          </cell>
          <cell r="J363">
            <v>7970.33878834791</v>
          </cell>
          <cell r="K363">
            <v>8296.6442242909</v>
          </cell>
          <cell r="L363">
            <v>9832.34175023797</v>
          </cell>
          <cell r="M363">
            <v>9175.3261842022</v>
          </cell>
          <cell r="N363">
            <v>9595.29823835134</v>
          </cell>
          <cell r="O363">
            <v>9571.41120037163</v>
          </cell>
        </row>
        <row r="363">
          <cell r="Z363">
            <v>8241.97487274188</v>
          </cell>
          <cell r="AA363">
            <v>6003.51663099957</v>
          </cell>
          <cell r="AB363">
            <v>5327.70239409419</v>
          </cell>
          <cell r="AC363">
            <v>6977.83922850747</v>
          </cell>
          <cell r="AD363">
            <v>6525.4766594984</v>
          </cell>
          <cell r="AE363">
            <v>6051.50778376172</v>
          </cell>
          <cell r="AF363">
            <v>6828.22356203613</v>
          </cell>
          <cell r="AG363">
            <v>6353.98350949338</v>
          </cell>
          <cell r="AH363">
            <v>6639.45354824572</v>
          </cell>
          <cell r="AI363">
            <v>6085.38554625878</v>
          </cell>
          <cell r="AJ363">
            <v>6334.521051823</v>
          </cell>
          <cell r="AK363">
            <v>7507.03225567369</v>
          </cell>
          <cell r="AL363">
            <v>7005.39824294312</v>
          </cell>
          <cell r="AM363">
            <v>7326.0485861742</v>
          </cell>
          <cell r="AN363">
            <v>7307.81073712854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A364">
            <v>9779.26659427606</v>
          </cell>
          <cell r="B364">
            <v>8943.67441205338</v>
          </cell>
          <cell r="C364">
            <v>8657.33876711393</v>
          </cell>
          <cell r="D364">
            <v>7612.27033665</v>
          </cell>
          <cell r="E364">
            <v>8612.3217468262</v>
          </cell>
          <cell r="F364">
            <v>7901.81675762496</v>
          </cell>
          <cell r="G364">
            <v>7796.36498270455</v>
          </cell>
          <cell r="H364">
            <v>7432.28767148643</v>
          </cell>
          <cell r="I364">
            <v>8998.28853995274</v>
          </cell>
          <cell r="J364">
            <v>8218.78432868608</v>
          </cell>
          <cell r="K364">
            <v>8986.97306782079</v>
          </cell>
          <cell r="L364">
            <v>8975.11057913991</v>
          </cell>
          <cell r="M364">
            <v>10010.303742964</v>
          </cell>
          <cell r="N364">
            <v>9819.36382523688</v>
          </cell>
          <cell r="O364">
            <v>8582.55139796539</v>
          </cell>
        </row>
        <row r="364">
          <cell r="Z364">
            <v>7466.50916179614</v>
          </cell>
          <cell r="AA364">
            <v>6828.5311883004</v>
          </cell>
          <cell r="AB364">
            <v>6609.91277804655</v>
          </cell>
          <cell r="AC364">
            <v>5811.99885111362</v>
          </cell>
          <cell r="AD364">
            <v>6575.54210298879</v>
          </cell>
          <cell r="AE364">
            <v>6033.06870171368</v>
          </cell>
          <cell r="AF364">
            <v>5952.55584975486</v>
          </cell>
          <cell r="AG364">
            <v>5674.58136633057</v>
          </cell>
          <cell r="AH364">
            <v>6870.22929340808</v>
          </cell>
          <cell r="AI364">
            <v>6275.07471008914</v>
          </cell>
          <cell r="AJ364">
            <v>6861.58988517344</v>
          </cell>
          <cell r="AK364">
            <v>6852.53282761564</v>
          </cell>
          <cell r="AL364">
            <v>7642.90694896799</v>
          </cell>
          <cell r="AM364">
            <v>7497.12355802365</v>
          </cell>
          <cell r="AN364">
            <v>6552.81232255217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A365">
            <v>10295.2892384839</v>
          </cell>
          <cell r="B365">
            <v>7590.61221915671</v>
          </cell>
          <cell r="C365">
            <v>7218.00551800127</v>
          </cell>
          <cell r="D365">
            <v>7945.92278200947</v>
          </cell>
          <cell r="E365">
            <v>9154.93299488072</v>
          </cell>
          <cell r="F365">
            <v>8654.17770339634</v>
          </cell>
          <cell r="G365">
            <v>7855.26123432217</v>
          </cell>
          <cell r="H365">
            <v>8613.31154029279</v>
          </cell>
          <cell r="I365">
            <v>8718.91709290308</v>
          </cell>
          <cell r="J365">
            <v>9355.13381486009</v>
          </cell>
          <cell r="K365">
            <v>8712.96447497355</v>
          </cell>
          <cell r="L365">
            <v>7360.78949525473</v>
          </cell>
          <cell r="M365">
            <v>8451.73460585524</v>
          </cell>
          <cell r="N365">
            <v>9459.31694468561</v>
          </cell>
          <cell r="O365">
            <v>9706.29681082884</v>
          </cell>
        </row>
        <row r="365">
          <cell r="Z365">
            <v>7860.49451473938</v>
          </cell>
          <cell r="AA365">
            <v>5795.46279177503</v>
          </cell>
          <cell r="AB365">
            <v>5510.97608501604</v>
          </cell>
          <cell r="AC365">
            <v>6066.74382775536</v>
          </cell>
          <cell r="AD365">
            <v>6989.82796132341</v>
          </cell>
          <cell r="AE365">
            <v>6607.49929325392</v>
          </cell>
          <cell r="AF365">
            <v>5997.52337344991</v>
          </cell>
          <cell r="AG365">
            <v>6576.2978142597</v>
          </cell>
          <cell r="AH365">
            <v>6656.92807609987</v>
          </cell>
          <cell r="AI365">
            <v>7142.68208818094</v>
          </cell>
          <cell r="AJ365">
            <v>6652.3832285002</v>
          </cell>
          <cell r="AK365">
            <v>5619.99222278497</v>
          </cell>
          <cell r="AL365">
            <v>6452.9331785089</v>
          </cell>
          <cell r="AM365">
            <v>7222.22632453524</v>
          </cell>
          <cell r="AN365">
            <v>7410.79644025506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A366">
            <v>9724.30171744457</v>
          </cell>
          <cell r="B366">
            <v>7769.40377203856</v>
          </cell>
          <cell r="C366">
            <v>6790.97312944547</v>
          </cell>
          <cell r="D366">
            <v>6953.61811524625</v>
          </cell>
          <cell r="E366">
            <v>8815.29642478614</v>
          </cell>
          <cell r="F366">
            <v>9330.75652970986</v>
          </cell>
          <cell r="G366">
            <v>8184.76704146744</v>
          </cell>
          <cell r="H366">
            <v>7303.09627434758</v>
          </cell>
          <cell r="I366">
            <v>8143.09457550013</v>
          </cell>
          <cell r="J366">
            <v>7606.38183416932</v>
          </cell>
          <cell r="K366">
            <v>8877.11937465795</v>
          </cell>
          <cell r="L366">
            <v>7811.10469733733</v>
          </cell>
          <cell r="M366">
            <v>8419.21788037063</v>
          </cell>
          <cell r="N366">
            <v>9403.64126733373</v>
          </cell>
          <cell r="O366">
            <v>8947.75069118031</v>
          </cell>
        </row>
        <row r="366">
          <cell r="Z366">
            <v>7424.5432584758</v>
          </cell>
          <cell r="AA366">
            <v>5931.97085756653</v>
          </cell>
          <cell r="AB366">
            <v>5184.93514822413</v>
          </cell>
          <cell r="AC366">
            <v>5309.11524546297</v>
          </cell>
          <cell r="AD366">
            <v>6730.51408150991</v>
          </cell>
          <cell r="AE366">
            <v>7124.0699334596</v>
          </cell>
          <cell r="AF366">
            <v>6249.10237522855</v>
          </cell>
          <cell r="AG366">
            <v>5575.94321784947</v>
          </cell>
          <cell r="AH366">
            <v>6217.28528077265</v>
          </cell>
          <cell r="AI366">
            <v>5807.50295591561</v>
          </cell>
          <cell r="AJ366">
            <v>6777.71615102884</v>
          </cell>
          <cell r="AK366">
            <v>5963.80968083584</v>
          </cell>
          <cell r="AL366">
            <v>6428.1065285345</v>
          </cell>
          <cell r="AM366">
            <v>7179.71772217437</v>
          </cell>
          <cell r="AN366">
            <v>6831.64344371893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A367">
            <v>9357.25292759666</v>
          </cell>
          <cell r="B367">
            <v>8250.74708635184</v>
          </cell>
          <cell r="C367">
            <v>8401.40701504627</v>
          </cell>
          <cell r="D367">
            <v>8601.41038154897</v>
          </cell>
          <cell r="E367">
            <v>8598.33937758082</v>
          </cell>
          <cell r="F367">
            <v>10032.3613445953</v>
          </cell>
          <cell r="G367">
            <v>9338.52934716311</v>
          </cell>
          <cell r="H367">
            <v>7820.90898107333</v>
          </cell>
          <cell r="I367">
            <v>9055.58436902968</v>
          </cell>
          <cell r="J367">
            <v>8561.71073046011</v>
          </cell>
          <cell r="K367">
            <v>8754.43417365121</v>
          </cell>
          <cell r="L367">
            <v>8599.82809682226</v>
          </cell>
          <cell r="M367">
            <v>9127.09222466728</v>
          </cell>
          <cell r="N367">
            <v>12295.1562422805</v>
          </cell>
          <cell r="O367">
            <v>10965.8237705427</v>
          </cell>
        </row>
        <row r="367">
          <cell r="Z367">
            <v>7144.30003923176</v>
          </cell>
          <cell r="AA367">
            <v>6299.47840341797</v>
          </cell>
          <cell r="AB367">
            <v>6414.50786161588</v>
          </cell>
          <cell r="AC367">
            <v>6567.21123195416</v>
          </cell>
          <cell r="AD367">
            <v>6564.86650814046</v>
          </cell>
          <cell r="AE367">
            <v>7659.7480160439</v>
          </cell>
          <cell r="AF367">
            <v>7130.00451067642</v>
          </cell>
          <cell r="AG367">
            <v>5971.29529068541</v>
          </cell>
          <cell r="AH367">
            <v>6913.97488809163</v>
          </cell>
          <cell r="AI367">
            <v>6536.90038954921</v>
          </cell>
          <cell r="AJ367">
            <v>6684.04550931939</v>
          </cell>
          <cell r="AK367">
            <v>6566.00315123618</v>
          </cell>
          <cell r="AL367">
            <v>6968.57142190236</v>
          </cell>
          <cell r="AM367">
            <v>9387.40097160615</v>
          </cell>
          <cell r="AN367">
            <v>8372.45031210442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A368">
            <v>9917.45940016965</v>
          </cell>
          <cell r="B368">
            <v>8778.86725231516</v>
          </cell>
          <cell r="C368">
            <v>8267.56921708134</v>
          </cell>
          <cell r="D368">
            <v>8816.78787396925</v>
          </cell>
          <cell r="E368">
            <v>8700.67300614481</v>
          </cell>
          <cell r="F368">
            <v>7693.96512019456</v>
          </cell>
          <cell r="G368">
            <v>8917.65140814232</v>
          </cell>
          <cell r="H368">
            <v>9524.5511311486</v>
          </cell>
          <cell r="I368">
            <v>8725.80215283057</v>
          </cell>
          <cell r="J368">
            <v>7409.00897821454</v>
          </cell>
          <cell r="K368">
            <v>8220.88203252098</v>
          </cell>
          <cell r="L368">
            <v>8595.0246810124</v>
          </cell>
          <cell r="M368">
            <v>10398.1517087704</v>
          </cell>
          <cell r="N368">
            <v>8285.23936561662</v>
          </cell>
          <cell r="O368">
            <v>8926.0254603464</v>
          </cell>
        </row>
        <row r="368">
          <cell r="Z368">
            <v>7572.01992186713</v>
          </cell>
          <cell r="AA368">
            <v>6702.70026261163</v>
          </cell>
          <cell r="AB368">
            <v>6312.32216751847</v>
          </cell>
          <cell r="AC368">
            <v>6731.65280892702</v>
          </cell>
          <cell r="AD368">
            <v>6642.99864288358</v>
          </cell>
          <cell r="AE368">
            <v>5874.37314512903</v>
          </cell>
          <cell r="AF368">
            <v>6808.66252072229</v>
          </cell>
          <cell r="AG368">
            <v>7272.03288683648</v>
          </cell>
          <cell r="AH368">
            <v>6662.18484689475</v>
          </cell>
          <cell r="AI368">
            <v>5656.80799090271</v>
          </cell>
          <cell r="AJ368">
            <v>6276.6763153579</v>
          </cell>
          <cell r="AK368">
            <v>6562.33572405169</v>
          </cell>
          <cell r="AL368">
            <v>7939.03042225307</v>
          </cell>
          <cell r="AM368">
            <v>6325.81339660575</v>
          </cell>
          <cell r="AN368">
            <v>6815.05614307632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A369">
            <v>10459.8843399363</v>
          </cell>
          <cell r="B369">
            <v>8318.35384664088</v>
          </cell>
          <cell r="C369">
            <v>7826.37685891634</v>
          </cell>
          <cell r="D369">
            <v>9332.60757723258</v>
          </cell>
          <cell r="E369">
            <v>9875.21199342163</v>
          </cell>
          <cell r="F369">
            <v>7859.72195828569</v>
          </cell>
          <cell r="G369">
            <v>7041.39937925644</v>
          </cell>
          <cell r="H369">
            <v>8237.59997328336</v>
          </cell>
          <cell r="I369">
            <v>7098.0273529215</v>
          </cell>
          <cell r="J369">
            <v>8877.47101407244</v>
          </cell>
          <cell r="K369">
            <v>9033.91453258066</v>
          </cell>
          <cell r="L369">
            <v>8881.53566862068</v>
          </cell>
          <cell r="M369">
            <v>9212.18936209678</v>
          </cell>
          <cell r="N369">
            <v>10103.2477370496</v>
          </cell>
          <cell r="O369">
            <v>10520.6163564701</v>
          </cell>
        </row>
        <row r="369">
          <cell r="Z369">
            <v>7986.1635330787</v>
          </cell>
          <cell r="AA369">
            <v>6351.0964353257</v>
          </cell>
          <cell r="AB369">
            <v>5975.47003729006</v>
          </cell>
          <cell r="AC369">
            <v>7125.48321564738</v>
          </cell>
          <cell r="AD369">
            <v>7539.76385782539</v>
          </cell>
          <cell r="AE369">
            <v>6000.92915403896</v>
          </cell>
          <cell r="AF369">
            <v>5376.13659165981</v>
          </cell>
          <cell r="AG369">
            <v>6289.44053000174</v>
          </cell>
          <cell r="AH369">
            <v>5419.37227606498</v>
          </cell>
          <cell r="AI369">
            <v>6777.98462912836</v>
          </cell>
          <cell r="AJ369">
            <v>6897.42988128347</v>
          </cell>
          <cell r="AK369">
            <v>6781.08800913456</v>
          </cell>
          <cell r="AL369">
            <v>7033.54342671834</v>
          </cell>
          <cell r="AM369">
            <v>7713.87006022835</v>
          </cell>
          <cell r="AN369">
            <v>8032.53267063033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A370">
            <v>10118.0306124227</v>
          </cell>
          <cell r="B370">
            <v>7475.99141969631</v>
          </cell>
          <cell r="C370">
            <v>7110.16604477867</v>
          </cell>
          <cell r="D370">
            <v>7935.86378993458</v>
          </cell>
          <cell r="E370">
            <v>8001.50158816535</v>
          </cell>
          <cell r="F370">
            <v>7468.33432380904</v>
          </cell>
          <cell r="G370">
            <v>7835.25550239645</v>
          </cell>
          <cell r="H370">
            <v>8958.30441428885</v>
          </cell>
          <cell r="I370">
            <v>8899.67981202663</v>
          </cell>
          <cell r="J370">
            <v>9052.72312063637</v>
          </cell>
          <cell r="K370">
            <v>8840.07674071798</v>
          </cell>
          <cell r="L370">
            <v>10645.0612269821</v>
          </cell>
          <cell r="M370">
            <v>10260.2016149018</v>
          </cell>
          <cell r="N370">
            <v>9978.31271674227</v>
          </cell>
          <cell r="O370">
            <v>10034.9917095752</v>
          </cell>
        </row>
        <row r="370">
          <cell r="Z370">
            <v>7725.15684470721</v>
          </cell>
          <cell r="AA370">
            <v>5707.94935290381</v>
          </cell>
          <cell r="AB370">
            <v>5428.64021585269</v>
          </cell>
          <cell r="AC370">
            <v>6059.06374707021</v>
          </cell>
          <cell r="AD370">
            <v>6109.1784685706</v>
          </cell>
          <cell r="AE370">
            <v>5702.1031295655</v>
          </cell>
          <cell r="AF370">
            <v>5982.2489171017</v>
          </cell>
          <cell r="AG370">
            <v>6839.7012535272</v>
          </cell>
          <cell r="AH370">
            <v>6794.94113520158</v>
          </cell>
          <cell r="AI370">
            <v>6911.79031349835</v>
          </cell>
          <cell r="AJ370">
            <v>6749.43395184514</v>
          </cell>
          <cell r="AK370">
            <v>8127.54682704577</v>
          </cell>
          <cell r="AL370">
            <v>7833.70497378395</v>
          </cell>
          <cell r="AM370">
            <v>7618.48167248359</v>
          </cell>
          <cell r="AN370">
            <v>7661.75631022754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A371">
            <v>9878.98666851213</v>
          </cell>
          <cell r="B371">
            <v>9711.30529049977</v>
          </cell>
          <cell r="C371">
            <v>9110.32021075073</v>
          </cell>
          <cell r="D371">
            <v>7373.82322895688</v>
          </cell>
          <cell r="E371">
            <v>7367.95942968283</v>
          </cell>
          <cell r="F371">
            <v>6991.80989944687</v>
          </cell>
          <cell r="G371">
            <v>8937.3305631215</v>
          </cell>
          <cell r="H371">
            <v>8983.30069726155</v>
          </cell>
          <cell r="I371">
            <v>7643.4336374826</v>
          </cell>
          <cell r="J371">
            <v>7915.01677138005</v>
          </cell>
          <cell r="K371">
            <v>8965.83820689059</v>
          </cell>
          <cell r="L371">
            <v>10418.6821100793</v>
          </cell>
          <cell r="M371">
            <v>9135.94108360856</v>
          </cell>
          <cell r="N371">
            <v>8597.3758140997</v>
          </cell>
          <cell r="O371">
            <v>10762.8300603367</v>
          </cell>
        </row>
        <row r="371">
          <cell r="Z371">
            <v>7542.64583735569</v>
          </cell>
          <cell r="AA371">
            <v>7414.62043451774</v>
          </cell>
          <cell r="AB371">
            <v>6955.76592218903</v>
          </cell>
          <cell r="AC371">
            <v>5629.94353060149</v>
          </cell>
          <cell r="AD371">
            <v>5625.46649640056</v>
          </cell>
          <cell r="AE371">
            <v>5338.27482546728</v>
          </cell>
          <cell r="AF371">
            <v>6823.68763426552</v>
          </cell>
          <cell r="AG371">
            <v>6858.78601556198</v>
          </cell>
          <cell r="AH371">
            <v>5835.79215595252</v>
          </cell>
          <cell r="AI371">
            <v>6043.14696501576</v>
          </cell>
          <cell r="AJ371">
            <v>6845.4533343138</v>
          </cell>
          <cell r="AK371">
            <v>7954.705465774</v>
          </cell>
          <cell r="AL371">
            <v>6975.32756109947</v>
          </cell>
          <cell r="AM371">
            <v>6564.13082356838</v>
          </cell>
          <cell r="AN371">
            <v>8217.46380238727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A372">
            <v>8400.39580889391</v>
          </cell>
          <cell r="B372">
            <v>8397.88832997849</v>
          </cell>
          <cell r="C372">
            <v>8664.94296076326</v>
          </cell>
          <cell r="D372">
            <v>7604.09281555259</v>
          </cell>
          <cell r="E372">
            <v>8038.15532950569</v>
          </cell>
          <cell r="F372">
            <v>8406.51259836152</v>
          </cell>
          <cell r="G372">
            <v>8365.65143748343</v>
          </cell>
          <cell r="H372">
            <v>8091.61050273677</v>
          </cell>
          <cell r="I372">
            <v>10049.0764759486</v>
          </cell>
          <cell r="J372">
            <v>8958.0483390679</v>
          </cell>
          <cell r="K372">
            <v>9410.25245088823</v>
          </cell>
          <cell r="L372">
            <v>9294.94107097776</v>
          </cell>
          <cell r="M372">
            <v>8325.83388523447</v>
          </cell>
          <cell r="N372">
            <v>9115.61367014354</v>
          </cell>
          <cell r="O372">
            <v>9596.5015821427</v>
          </cell>
        </row>
        <row r="372">
          <cell r="Z372">
            <v>6413.73580167373</v>
          </cell>
          <cell r="AA372">
            <v>6411.8213314919</v>
          </cell>
          <cell r="AB372">
            <v>6615.71861031459</v>
          </cell>
          <cell r="AC372">
            <v>5805.75528104567</v>
          </cell>
          <cell r="AD372">
            <v>6137.16374669891</v>
          </cell>
          <cell r="AE372">
            <v>6418.40599489941</v>
          </cell>
          <cell r="AF372">
            <v>6387.20833512435</v>
          </cell>
          <cell r="AG372">
            <v>6177.97698528153</v>
          </cell>
          <cell r="AH372">
            <v>7672.51008569264</v>
          </cell>
          <cell r="AI372">
            <v>6839.50573907169</v>
          </cell>
          <cell r="AJ372">
            <v>7184.76538726296</v>
          </cell>
          <cell r="AK372">
            <v>7096.7246874558</v>
          </cell>
          <cell r="AL372">
            <v>6356.80747471206</v>
          </cell>
          <cell r="AM372">
            <v>6959.80749960928</v>
          </cell>
          <cell r="AN372">
            <v>7326.96734397228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A373">
            <v>8180.63402035558</v>
          </cell>
          <cell r="B373">
            <v>8513.32451856581</v>
          </cell>
          <cell r="C373">
            <v>8874.10889085135</v>
          </cell>
          <cell r="D373">
            <v>7768.1194552543</v>
          </cell>
          <cell r="E373">
            <v>7257.23312918346</v>
          </cell>
          <cell r="F373">
            <v>7373.88492978763</v>
          </cell>
          <cell r="G373">
            <v>8689.75165356648</v>
          </cell>
          <cell r="H373">
            <v>8130.73593202602</v>
          </cell>
          <cell r="I373">
            <v>8611.18561126562</v>
          </cell>
          <cell r="J373">
            <v>9354.77193872184</v>
          </cell>
          <cell r="K373">
            <v>8001.86351535348</v>
          </cell>
          <cell r="L373">
            <v>8179.12629861673</v>
          </cell>
          <cell r="M373">
            <v>10752.9638372241</v>
          </cell>
          <cell r="N373">
            <v>9750.84769080206</v>
          </cell>
          <cell r="O373">
            <v>9686.44923310849</v>
          </cell>
        </row>
        <row r="373">
          <cell r="Z373">
            <v>6245.94679707757</v>
          </cell>
          <cell r="AA373">
            <v>6499.95732322307</v>
          </cell>
          <cell r="AB373">
            <v>6775.41763460057</v>
          </cell>
          <cell r="AC373">
            <v>5930.99027656448</v>
          </cell>
          <cell r="AD373">
            <v>5540.92652306409</v>
          </cell>
          <cell r="AE373">
            <v>5629.99063943257</v>
          </cell>
          <cell r="AF373">
            <v>6634.66014650462</v>
          </cell>
          <cell r="AG373">
            <v>6207.84940704559</v>
          </cell>
          <cell r="AH373">
            <v>6574.67465894375</v>
          </cell>
          <cell r="AI373">
            <v>7142.40579430188</v>
          </cell>
          <cell r="AJ373">
            <v>6109.45480142644</v>
          </cell>
          <cell r="AK373">
            <v>6244.79564549907</v>
          </cell>
          <cell r="AL373">
            <v>8209.93090157596</v>
          </cell>
          <cell r="AM373">
            <v>7444.81121531813</v>
          </cell>
          <cell r="AN373">
            <v>7395.64273527526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A374">
            <v>9612.06115132272</v>
          </cell>
          <cell r="B374">
            <v>7036.89112857101</v>
          </cell>
          <cell r="C374">
            <v>7263.70935352667</v>
          </cell>
          <cell r="D374">
            <v>9839.25122705341</v>
          </cell>
          <cell r="E374">
            <v>10039.3520568161</v>
          </cell>
          <cell r="F374">
            <v>8522.12651294139</v>
          </cell>
          <cell r="G374">
            <v>7904.11343932559</v>
          </cell>
          <cell r="H374">
            <v>8416.35499053272</v>
          </cell>
          <cell r="I374">
            <v>7963.60309336478</v>
          </cell>
          <cell r="J374">
            <v>8324.92697831592</v>
          </cell>
          <cell r="K374">
            <v>9561.47032238683</v>
          </cell>
          <cell r="L374">
            <v>9611.1410499448</v>
          </cell>
          <cell r="M374">
            <v>9352.34654632276</v>
          </cell>
          <cell r="N374">
            <v>10725.2464073814</v>
          </cell>
          <cell r="O374">
            <v>9838.90864028374</v>
          </cell>
        </row>
        <row r="374">
          <cell r="Z374">
            <v>7338.8471372795</v>
          </cell>
          <cell r="AA374">
            <v>5372.69452422848</v>
          </cell>
          <cell r="AB374">
            <v>5545.87114625503</v>
          </cell>
          <cell r="AC374">
            <v>7512.30766886019</v>
          </cell>
          <cell r="AD374">
            <v>7665.08545278736</v>
          </cell>
          <cell r="AE374">
            <v>6506.6776811368</v>
          </cell>
          <cell r="AF374">
            <v>6034.82222737885</v>
          </cell>
          <cell r="AG374">
            <v>6425.92070069169</v>
          </cell>
          <cell r="AH374">
            <v>6080.24281619638</v>
          </cell>
          <cell r="AI374">
            <v>6356.11504765212</v>
          </cell>
          <cell r="AJ374">
            <v>7300.22083702364</v>
          </cell>
          <cell r="AK374">
            <v>7338.14463619705</v>
          </cell>
          <cell r="AL374">
            <v>7140.55399750361</v>
          </cell>
          <cell r="AM374">
            <v>8188.76853302133</v>
          </cell>
          <cell r="AN374">
            <v>7512.04610249119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A375">
            <v>9088.94439484182</v>
          </cell>
          <cell r="B375">
            <v>6286.24895037037</v>
          </cell>
          <cell r="C375">
            <v>7399.39831900589</v>
          </cell>
          <cell r="D375">
            <v>8414.17744880611</v>
          </cell>
          <cell r="E375">
            <v>7564.08098699183</v>
          </cell>
          <cell r="F375">
            <v>7876.74664424193</v>
          </cell>
          <cell r="G375">
            <v>7079.79122287256</v>
          </cell>
          <cell r="H375">
            <v>7968.41446519444</v>
          </cell>
          <cell r="I375">
            <v>9817.44978312074</v>
          </cell>
          <cell r="J375">
            <v>9714.06228380602</v>
          </cell>
          <cell r="K375">
            <v>9408.66462124366</v>
          </cell>
          <cell r="L375">
            <v>10417.7473145315</v>
          </cell>
          <cell r="M375">
            <v>8940.1289537793</v>
          </cell>
          <cell r="N375">
            <v>10277.7476245712</v>
          </cell>
          <cell r="O375">
            <v>9424.08414491339</v>
          </cell>
        </row>
        <row r="375">
          <cell r="Z375">
            <v>6939.44540123931</v>
          </cell>
          <cell r="AA375">
            <v>4799.57621860358</v>
          </cell>
          <cell r="AB375">
            <v>5649.47021415427</v>
          </cell>
          <cell r="AC375">
            <v>6424.25813887326</v>
          </cell>
          <cell r="AD375">
            <v>5775.20608989221</v>
          </cell>
          <cell r="AE375">
            <v>6013.92756986529</v>
          </cell>
          <cell r="AF375">
            <v>5405.44891782809</v>
          </cell>
          <cell r="AG375">
            <v>6083.91631783382</v>
          </cell>
          <cell r="AH375">
            <v>7495.66217921182</v>
          </cell>
          <cell r="AI375">
            <v>7416.72540993503</v>
          </cell>
          <cell r="AJ375">
            <v>7183.55307297802</v>
          </cell>
          <cell r="AK375">
            <v>7953.99174563408</v>
          </cell>
          <cell r="AL375">
            <v>6825.82421672631</v>
          </cell>
          <cell r="AM375">
            <v>7847.1014223506</v>
          </cell>
          <cell r="AN375">
            <v>7195.32594097795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A376">
            <v>9450.64412479415</v>
          </cell>
          <cell r="B376">
            <v>8979.24520329579</v>
          </cell>
          <cell r="C376">
            <v>8892.19761557217</v>
          </cell>
          <cell r="D376">
            <v>7706.64446763506</v>
          </cell>
          <cell r="E376">
            <v>8300.2458675354</v>
          </cell>
          <cell r="F376">
            <v>7684.03914298042</v>
          </cell>
          <cell r="G376">
            <v>8341.11218357359</v>
          </cell>
          <cell r="H376">
            <v>8499.34321758294</v>
          </cell>
          <cell r="I376">
            <v>8757.16635964531</v>
          </cell>
          <cell r="J376">
            <v>8921.2714149453</v>
          </cell>
          <cell r="K376">
            <v>8791.81084480685</v>
          </cell>
          <cell r="L376">
            <v>7497.89549927284</v>
          </cell>
          <cell r="M376">
            <v>8599.99645479017</v>
          </cell>
          <cell r="N376">
            <v>9911.39021735926</v>
          </cell>
          <cell r="O376">
            <v>9417.06291089838</v>
          </cell>
        </row>
        <row r="376">
          <cell r="Z376">
            <v>7215.60459185683</v>
          </cell>
          <cell r="AA376">
            <v>6855.68962969715</v>
          </cell>
          <cell r="AB376">
            <v>6789.22844827982</v>
          </cell>
          <cell r="AC376">
            <v>5884.05387761724</v>
          </cell>
          <cell r="AD376">
            <v>6337.27092084675</v>
          </cell>
          <cell r="AE376">
            <v>5866.79462182212</v>
          </cell>
          <cell r="AF376">
            <v>6368.47251660717</v>
          </cell>
          <cell r="AG376">
            <v>6489.28254399745</v>
          </cell>
          <cell r="AH376">
            <v>6686.13154425463</v>
          </cell>
          <cell r="AI376">
            <v>6811.42641039639</v>
          </cell>
          <cell r="AJ376">
            <v>6712.5827472534</v>
          </cell>
          <cell r="AK376">
            <v>5724.67320527681</v>
          </cell>
          <cell r="AL376">
            <v>6566.13169321811</v>
          </cell>
          <cell r="AM376">
            <v>7567.38607651466</v>
          </cell>
          <cell r="AN376">
            <v>7189.96520072256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A377">
            <v>9995.84670742923</v>
          </cell>
          <cell r="B377">
            <v>7795.87969733287</v>
          </cell>
          <cell r="C377">
            <v>7341.79159240951</v>
          </cell>
          <cell r="D377">
            <v>8828.51595213948</v>
          </cell>
          <cell r="E377">
            <v>8354.75984396652</v>
          </cell>
          <cell r="F377">
            <v>7473.31200625549</v>
          </cell>
          <cell r="G377">
            <v>7867.20346097798</v>
          </cell>
          <cell r="H377">
            <v>7958.23098447104</v>
          </cell>
          <cell r="I377">
            <v>8042.72588387623</v>
          </cell>
          <cell r="J377">
            <v>8632.21203590561</v>
          </cell>
          <cell r="K377">
            <v>9245.27630444179</v>
          </cell>
          <cell r="L377">
            <v>10941.5750896199</v>
          </cell>
          <cell r="M377">
            <v>9094.53674661402</v>
          </cell>
          <cell r="N377">
            <v>8822.17616217174</v>
          </cell>
          <cell r="O377">
            <v>9661.89319145419</v>
          </cell>
        </row>
        <row r="377">
          <cell r="Z377">
            <v>7631.86894450904</v>
          </cell>
          <cell r="AA377">
            <v>5952.18533243243</v>
          </cell>
          <cell r="AB377">
            <v>5605.48724797103</v>
          </cell>
          <cell r="AC377">
            <v>6740.6072435223</v>
          </cell>
          <cell r="AD377">
            <v>6378.89255990781</v>
          </cell>
          <cell r="AE377">
            <v>5705.90361002409</v>
          </cell>
          <cell r="AF377">
            <v>6006.64131127053</v>
          </cell>
          <cell r="AG377">
            <v>6076.14118956757</v>
          </cell>
          <cell r="AH377">
            <v>6140.65338324304</v>
          </cell>
          <cell r="AI377">
            <v>6590.72841826208</v>
          </cell>
          <cell r="AJ377">
            <v>7058.80543954652</v>
          </cell>
          <cell r="AK377">
            <v>8353.93634722515</v>
          </cell>
          <cell r="AL377">
            <v>6943.71518418679</v>
          </cell>
          <cell r="AM377">
            <v>6735.76678852277</v>
          </cell>
          <cell r="AN377">
            <v>7376.89409924804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A378">
            <v>9519.07378675366</v>
          </cell>
          <cell r="B378">
            <v>8615.92643447637</v>
          </cell>
          <cell r="C378">
            <v>8270.03575800686</v>
          </cell>
          <cell r="D378">
            <v>8227.9133907665</v>
          </cell>
          <cell r="E378">
            <v>8640.1369979819</v>
          </cell>
          <cell r="F378">
            <v>7387.58174385635</v>
          </cell>
          <cell r="G378">
            <v>9394.32412322652</v>
          </cell>
          <cell r="H378">
            <v>7923.17479023973</v>
          </cell>
          <cell r="I378">
            <v>8070.02735939867</v>
          </cell>
          <cell r="J378">
            <v>7741.52987894672</v>
          </cell>
          <cell r="K378">
            <v>8721.23639609336</v>
          </cell>
          <cell r="L378">
            <v>8617.24075173052</v>
          </cell>
          <cell r="M378">
            <v>9036.9355323255</v>
          </cell>
          <cell r="N378">
            <v>8733.51864984562</v>
          </cell>
          <cell r="O378">
            <v>9641.50380746374</v>
          </cell>
        </row>
        <row r="378">
          <cell r="Z378">
            <v>7267.85091248157</v>
          </cell>
          <cell r="AA378">
            <v>6578.29429642845</v>
          </cell>
          <cell r="AB378">
            <v>6314.20538138127</v>
          </cell>
          <cell r="AC378">
            <v>6282.04478550378</v>
          </cell>
          <cell r="AD378">
            <v>6596.77915850717</v>
          </cell>
          <cell r="AE378">
            <v>5640.4482117613</v>
          </cell>
          <cell r="AF378">
            <v>7172.60404537994</v>
          </cell>
          <cell r="AG378">
            <v>6049.37564504719</v>
          </cell>
          <cell r="AH378">
            <v>6161.49816901032</v>
          </cell>
          <cell r="AI378">
            <v>5910.68902869533</v>
          </cell>
          <cell r="AJ378">
            <v>6658.69887336286</v>
          </cell>
          <cell r="AK378">
            <v>6579.29778290926</v>
          </cell>
          <cell r="AL378">
            <v>6899.73642667264</v>
          </cell>
          <cell r="AM378">
            <v>6668.07642323173</v>
          </cell>
          <cell r="AN378">
            <v>7361.3267230138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A379">
            <v>9413.7638316508</v>
          </cell>
          <cell r="B379">
            <v>7890.39382539504</v>
          </cell>
          <cell r="C379">
            <v>7344.4915442021</v>
          </cell>
          <cell r="D379">
            <v>8325.01922231372</v>
          </cell>
          <cell r="E379">
            <v>7107.27458824069</v>
          </cell>
          <cell r="F379">
            <v>7471.71109263087</v>
          </cell>
          <cell r="G379">
            <v>7064.53408129314</v>
          </cell>
          <cell r="H379">
            <v>8537.09361230559</v>
          </cell>
          <cell r="I379">
            <v>8601.5141099714</v>
          </cell>
          <cell r="J379">
            <v>8781.96626016821</v>
          </cell>
          <cell r="K379">
            <v>9451.32832865241</v>
          </cell>
          <cell r="L379">
            <v>8986.74647374238</v>
          </cell>
          <cell r="M379">
            <v>9996.21807066499</v>
          </cell>
          <cell r="N379">
            <v>10422.4956863294</v>
          </cell>
          <cell r="O379">
            <v>9071.73408875209</v>
          </cell>
        </row>
        <row r="379">
          <cell r="Z379">
            <v>7187.44634052071</v>
          </cell>
          <cell r="AA379">
            <v>6024.34724726441</v>
          </cell>
          <cell r="AB379">
            <v>5607.54867196448</v>
          </cell>
          <cell r="AC379">
            <v>6356.18547631341</v>
          </cell>
          <cell r="AD379">
            <v>5426.43257722012</v>
          </cell>
          <cell r="AE379">
            <v>5704.68130606804</v>
          </cell>
          <cell r="AF379">
            <v>5393.80002920364</v>
          </cell>
          <cell r="AG379">
            <v>6518.10512136977</v>
          </cell>
          <cell r="AH379">
            <v>6567.2904290196</v>
          </cell>
          <cell r="AI379">
            <v>6705.06636750346</v>
          </cell>
          <cell r="AJ379">
            <v>7216.12698423943</v>
          </cell>
          <cell r="AK379">
            <v>6861.4168796882</v>
          </cell>
          <cell r="AL379">
            <v>7632.152481825</v>
          </cell>
          <cell r="AM379">
            <v>7957.61714649525</v>
          </cell>
          <cell r="AN379">
            <v>6926.30526369857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A380">
            <v>10713.7335458471</v>
          </cell>
          <cell r="B380">
            <v>8096.58033857615</v>
          </cell>
          <cell r="C380">
            <v>7964.56581478459</v>
          </cell>
          <cell r="D380">
            <v>6661.85649219844</v>
          </cell>
          <cell r="E380">
            <v>7695.98820738158</v>
          </cell>
          <cell r="F380">
            <v>7226.5777656766</v>
          </cell>
          <cell r="G380">
            <v>9366.58359209699</v>
          </cell>
          <cell r="H380">
            <v>8895.58192554008</v>
          </cell>
          <cell r="I380">
            <v>8756.00233604092</v>
          </cell>
          <cell r="J380">
            <v>8028.19882224211</v>
          </cell>
          <cell r="K380">
            <v>8739.88789550915</v>
          </cell>
          <cell r="L380">
            <v>8952.92927300449</v>
          </cell>
          <cell r="M380">
            <v>8253.46505284441</v>
          </cell>
          <cell r="N380">
            <v>10166.3572212156</v>
          </cell>
          <cell r="O380">
            <v>9713.00505145405</v>
          </cell>
        </row>
        <row r="380">
          <cell r="Z380">
            <v>8179.97841718846</v>
          </cell>
          <cell r="AA380">
            <v>6181.77147482425</v>
          </cell>
          <cell r="AB380">
            <v>6080.97785785129</v>
          </cell>
          <cell r="AC380">
            <v>5086.35407921947</v>
          </cell>
          <cell r="AD380">
            <v>5875.91778028866</v>
          </cell>
          <cell r="AE380">
            <v>5517.52103040514</v>
          </cell>
          <cell r="AF380">
            <v>7151.42403890042</v>
          </cell>
          <cell r="AG380">
            <v>6791.81238247755</v>
          </cell>
          <cell r="AH380">
            <v>6685.24280757659</v>
          </cell>
          <cell r="AI380">
            <v>6129.56191357714</v>
          </cell>
          <cell r="AJ380">
            <v>6672.93936777281</v>
          </cell>
          <cell r="AK380">
            <v>6835.59731165602</v>
          </cell>
          <cell r="AL380">
            <v>6301.55358170692</v>
          </cell>
          <cell r="AM380">
            <v>7762.05440382697</v>
          </cell>
          <cell r="AN380">
            <v>7415.91820880537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A381">
            <v>9332.10910977953</v>
          </cell>
          <cell r="B381">
            <v>8840.44427161621</v>
          </cell>
          <cell r="C381">
            <v>8127.59348160377</v>
          </cell>
          <cell r="D381">
            <v>9487.88510656285</v>
          </cell>
          <cell r="E381">
            <v>8275.4546687079</v>
          </cell>
          <cell r="F381">
            <v>6909.29776098329</v>
          </cell>
          <cell r="G381">
            <v>7262.29854472336</v>
          </cell>
          <cell r="H381">
            <v>10251.8102322056</v>
          </cell>
          <cell r="I381">
            <v>9056.99536804177</v>
          </cell>
          <cell r="J381">
            <v>8312.00808856181</v>
          </cell>
          <cell r="K381">
            <v>9263.1027046111</v>
          </cell>
          <cell r="L381">
            <v>8612.05993040546</v>
          </cell>
          <cell r="M381">
            <v>9041.63185068347</v>
          </cell>
          <cell r="N381">
            <v>10905.1467288656</v>
          </cell>
          <cell r="O381">
            <v>10268.53221755</v>
          </cell>
        </row>
        <row r="381">
          <cell r="Z381">
            <v>7125.10263375311</v>
          </cell>
          <cell r="AA381">
            <v>6749.71456315606</v>
          </cell>
          <cell r="AB381">
            <v>6205.45013357841</v>
          </cell>
          <cell r="AC381">
            <v>7244.03823040116</v>
          </cell>
          <cell r="AD381">
            <v>6318.34274137716</v>
          </cell>
          <cell r="AE381">
            <v>5275.27647770178</v>
          </cell>
          <cell r="AF381">
            <v>5544.79398809047</v>
          </cell>
          <cell r="AG381">
            <v>7827.29811952987</v>
          </cell>
          <cell r="AH381">
            <v>6915.05219148136</v>
          </cell>
          <cell r="AI381">
            <v>6346.2514236493</v>
          </cell>
          <cell r="AJ381">
            <v>7072.41596738139</v>
          </cell>
          <cell r="AK381">
            <v>6575.34220510429</v>
          </cell>
          <cell r="AL381">
            <v>6903.32208452423</v>
          </cell>
          <cell r="AM381">
            <v>8326.12314807578</v>
          </cell>
          <cell r="AN381">
            <v>7840.06542222829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A382">
            <v>8940.14557101164</v>
          </cell>
          <cell r="B382">
            <v>7903.17107960359</v>
          </cell>
          <cell r="C382">
            <v>7406.8523751846</v>
          </cell>
          <cell r="D382">
            <v>8535.05736107802</v>
          </cell>
          <cell r="E382">
            <v>8636.70940122008</v>
          </cell>
          <cell r="F382">
            <v>9178.63008857619</v>
          </cell>
          <cell r="G382">
            <v>7721.23371218346</v>
          </cell>
          <cell r="H382">
            <v>6964.45472601912</v>
          </cell>
          <cell r="I382">
            <v>8322.9056429432</v>
          </cell>
          <cell r="J382">
            <v>7713.16443663908</v>
          </cell>
          <cell r="K382">
            <v>7445.17195612715</v>
          </cell>
          <cell r="L382">
            <v>9431.08488079308</v>
          </cell>
          <cell r="M382">
            <v>9366.46661004755</v>
          </cell>
          <cell r="N382">
            <v>8892.65129598988</v>
          </cell>
          <cell r="O382">
            <v>10690.4974249723</v>
          </cell>
        </row>
        <row r="382">
          <cell r="Z382">
            <v>6825.83690404967</v>
          </cell>
          <cell r="AA382">
            <v>6034.10273196166</v>
          </cell>
          <cell r="AB382">
            <v>5655.16141586294</v>
          </cell>
          <cell r="AC382">
            <v>6516.55043541251</v>
          </cell>
          <cell r="AD382">
            <v>6594.16217466913</v>
          </cell>
          <cell r="AE382">
            <v>7007.92078714828</v>
          </cell>
          <cell r="AF382">
            <v>5895.19282418692</v>
          </cell>
          <cell r="AG382">
            <v>5317.3890411345</v>
          </cell>
          <cell r="AH382">
            <v>6354.57175000971</v>
          </cell>
          <cell r="AI382">
            <v>5889.03190003169</v>
          </cell>
          <cell r="AJ382">
            <v>5684.41856919091</v>
          </cell>
          <cell r="AK382">
            <v>7200.67103082504</v>
          </cell>
          <cell r="AL382">
            <v>7151.33472263774</v>
          </cell>
          <cell r="AM382">
            <v>6789.57483509345</v>
          </cell>
          <cell r="AN382">
            <v>8162.23754595602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A383">
            <v>9371.83150385301</v>
          </cell>
          <cell r="B383">
            <v>8034.26066324189</v>
          </cell>
          <cell r="C383">
            <v>7368.95548095484</v>
          </cell>
          <cell r="D383">
            <v>7330.93844904878</v>
          </cell>
          <cell r="E383">
            <v>7741.56419304743</v>
          </cell>
          <cell r="F383">
            <v>7768.70307082304</v>
          </cell>
          <cell r="G383">
            <v>7850.56557085625</v>
          </cell>
          <cell r="H383">
            <v>6983.43212626558</v>
          </cell>
          <cell r="I383">
            <v>8182.22283400737</v>
          </cell>
          <cell r="J383">
            <v>8248.83417671426</v>
          </cell>
          <cell r="K383">
            <v>8766.24941779973</v>
          </cell>
          <cell r="L383">
            <v>9928.44203855662</v>
          </cell>
          <cell r="M383">
            <v>9602.72254608757</v>
          </cell>
          <cell r="N383">
            <v>8857.48515365141</v>
          </cell>
          <cell r="O383">
            <v>10468.3043475341</v>
          </cell>
        </row>
        <row r="383">
          <cell r="Z383">
            <v>7155.43084051779</v>
          </cell>
          <cell r="AA383">
            <v>6134.19015342783</v>
          </cell>
          <cell r="AB383">
            <v>5626.22698553094</v>
          </cell>
          <cell r="AC383">
            <v>5597.20082960253</v>
          </cell>
          <cell r="AD383">
            <v>5910.71522764848</v>
          </cell>
          <cell r="AE383">
            <v>5931.43586938567</v>
          </cell>
          <cell r="AF383">
            <v>5993.93821561103</v>
          </cell>
          <cell r="AG383">
            <v>5331.87836213228</v>
          </cell>
          <cell r="AH383">
            <v>6247.15986265596</v>
          </cell>
          <cell r="AI383">
            <v>6298.01788925805</v>
          </cell>
          <cell r="AJ383">
            <v>6693.06649548776</v>
          </cell>
          <cell r="AK383">
            <v>7580.40521020613</v>
          </cell>
          <cell r="AL383">
            <v>7331.71707482805</v>
          </cell>
          <cell r="AM383">
            <v>6762.72534475346</v>
          </cell>
          <cell r="AN383">
            <v>7992.59224255966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A384">
            <v>9449.70541818246</v>
          </cell>
          <cell r="B384">
            <v>8419.20886796224</v>
          </cell>
          <cell r="C384">
            <v>9882.07694901242</v>
          </cell>
          <cell r="D384">
            <v>7520.54468022568</v>
          </cell>
          <cell r="E384">
            <v>7794.40515713764</v>
          </cell>
          <cell r="F384">
            <v>7583.26713866054</v>
          </cell>
          <cell r="G384">
            <v>7978.625268846</v>
          </cell>
          <cell r="H384">
            <v>8990.7493327434</v>
          </cell>
          <cell r="I384">
            <v>10064.6204626652</v>
          </cell>
          <cell r="J384">
            <v>7656.78712403416</v>
          </cell>
          <cell r="K384">
            <v>8288.95046890622</v>
          </cell>
          <cell r="L384">
            <v>8806.48061757561</v>
          </cell>
          <cell r="M384">
            <v>9351.88120419562</v>
          </cell>
          <cell r="N384">
            <v>8378.91623112979</v>
          </cell>
          <cell r="O384">
            <v>9013.03112127709</v>
          </cell>
        </row>
        <row r="384">
          <cell r="Z384">
            <v>7214.88788560398</v>
          </cell>
          <cell r="AA384">
            <v>6428.09964752464</v>
          </cell>
          <cell r="AB384">
            <v>7545.00527887878</v>
          </cell>
          <cell r="AC384">
            <v>5741.96594553103</v>
          </cell>
          <cell r="AD384">
            <v>5951.05951509522</v>
          </cell>
          <cell r="AE384">
            <v>5789.85479343588</v>
          </cell>
          <cell r="AF384">
            <v>6091.712307265</v>
          </cell>
          <cell r="AG384">
            <v>6864.47307854691</v>
          </cell>
          <cell r="AH384">
            <v>7684.37798172672</v>
          </cell>
          <cell r="AI384">
            <v>5845.98759634858</v>
          </cell>
          <cell r="AJ384">
            <v>6328.64683881177</v>
          </cell>
          <cell r="AK384">
            <v>6723.78317744145</v>
          </cell>
          <cell r="AL384">
            <v>7140.19870692817</v>
          </cell>
          <cell r="AM384">
            <v>6397.33605813252</v>
          </cell>
          <cell r="AN384">
            <v>6881.48531321954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A385">
            <v>8140.03703104513</v>
          </cell>
          <cell r="B385">
            <v>7478.19550835919</v>
          </cell>
          <cell r="C385">
            <v>8439.54568531959</v>
          </cell>
          <cell r="D385">
            <v>7556.83919049397</v>
          </cell>
          <cell r="E385">
            <v>8953.21286650666</v>
          </cell>
          <cell r="F385">
            <v>8768.89449729871</v>
          </cell>
          <cell r="G385">
            <v>8171.39312641523</v>
          </cell>
          <cell r="H385">
            <v>8383.51972279611</v>
          </cell>
          <cell r="I385">
            <v>8308.95337029129</v>
          </cell>
          <cell r="J385">
            <v>9692.08631118779</v>
          </cell>
          <cell r="K385">
            <v>8819.10040798475</v>
          </cell>
          <cell r="L385">
            <v>8670.73615507741</v>
          </cell>
          <cell r="M385">
            <v>9791.07233104279</v>
          </cell>
          <cell r="N385">
            <v>11432.6679635264</v>
          </cell>
          <cell r="O385">
            <v>10061.1080358103</v>
          </cell>
        </row>
        <row r="385">
          <cell r="Z385">
            <v>6214.95083335108</v>
          </cell>
          <cell r="AA385">
            <v>5709.63218341428</v>
          </cell>
          <cell r="AB385">
            <v>6443.62688892425</v>
          </cell>
          <cell r="AC385">
            <v>5769.67694929891</v>
          </cell>
          <cell r="AD385">
            <v>6835.8138364293</v>
          </cell>
          <cell r="AE385">
            <v>6695.08602426555</v>
          </cell>
          <cell r="AF385">
            <v>6238.89133759053</v>
          </cell>
          <cell r="AG385">
            <v>6400.85084243372</v>
          </cell>
          <cell r="AH385">
            <v>6343.91913403088</v>
          </cell>
          <cell r="AI385">
            <v>7399.94666693712</v>
          </cell>
          <cell r="AJ385">
            <v>6733.41843789799</v>
          </cell>
          <cell r="AK385">
            <v>6620.14173734622</v>
          </cell>
          <cell r="AL385">
            <v>7475.52288904049</v>
          </cell>
          <cell r="AM385">
            <v>8728.88772082428</v>
          </cell>
          <cell r="AN385">
            <v>7681.69622977329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A386">
            <v>9515.78545952739</v>
          </cell>
          <cell r="B386">
            <v>7483.16259837176</v>
          </cell>
          <cell r="C386">
            <v>8000.04788772126</v>
          </cell>
          <cell r="D386">
            <v>7447.28155519517</v>
          </cell>
          <cell r="E386">
            <v>6919.55670440753</v>
          </cell>
          <cell r="F386">
            <v>7817.27610752441</v>
          </cell>
          <cell r="G386">
            <v>8804.68899212808</v>
          </cell>
          <cell r="H386">
            <v>8471.63870829772</v>
          </cell>
          <cell r="I386">
            <v>8455.4937686135</v>
          </cell>
          <cell r="J386">
            <v>8543.32801990808</v>
          </cell>
          <cell r="K386">
            <v>8391.91500264525</v>
          </cell>
          <cell r="L386">
            <v>9673.53591662759</v>
          </cell>
          <cell r="M386">
            <v>9859.83778794819</v>
          </cell>
          <cell r="N386">
            <v>9578.79025907725</v>
          </cell>
          <cell r="O386">
            <v>8876.51828346601</v>
          </cell>
        </row>
        <row r="386">
          <cell r="Z386">
            <v>7265.340261491</v>
          </cell>
          <cell r="AA386">
            <v>5713.42457650723</v>
          </cell>
          <cell r="AB386">
            <v>6108.06856246674</v>
          </cell>
          <cell r="AC386">
            <v>5686.02925651773</v>
          </cell>
          <cell r="AD386">
            <v>5283.10922204197</v>
          </cell>
          <cell r="AE386">
            <v>5968.52157719932</v>
          </cell>
          <cell r="AF386">
            <v>6722.41526424576</v>
          </cell>
          <cell r="AG386">
            <v>6468.13004034014</v>
          </cell>
          <cell r="AH386">
            <v>6455.80331431148</v>
          </cell>
          <cell r="AI386">
            <v>6522.86511651189</v>
          </cell>
          <cell r="AJ386">
            <v>6407.26067217966</v>
          </cell>
          <cell r="AK386">
            <v>7385.78336648883</v>
          </cell>
          <cell r="AL386">
            <v>7528.0255904496</v>
          </cell>
          <cell r="AM386">
            <v>7313.44467796652</v>
          </cell>
          <cell r="AN386">
            <v>6777.25721549943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A387">
            <v>9022.43017594582</v>
          </cell>
          <cell r="B387">
            <v>7867.76339101744</v>
          </cell>
          <cell r="C387">
            <v>7832.29785771007</v>
          </cell>
          <cell r="D387">
            <v>8157.25609765158</v>
          </cell>
          <cell r="E387">
            <v>7151.44528072341</v>
          </cell>
          <cell r="F387">
            <v>6375.85205760905</v>
          </cell>
          <cell r="G387">
            <v>7221.67445931718</v>
          </cell>
          <cell r="H387">
            <v>8089.05270850551</v>
          </cell>
          <cell r="I387">
            <v>8319.15699005215</v>
          </cell>
          <cell r="J387">
            <v>8392.10242213961</v>
          </cell>
          <cell r="K387">
            <v>8682.10227723765</v>
          </cell>
          <cell r="L387">
            <v>9413.62175851314</v>
          </cell>
          <cell r="M387">
            <v>9053.29829704833</v>
          </cell>
          <cell r="N387">
            <v>8639.36459017305</v>
          </cell>
          <cell r="O387">
            <v>8445.4075270818</v>
          </cell>
        </row>
        <row r="387">
          <cell r="Z387">
            <v>6888.66152905533</v>
          </cell>
          <cell r="AA387">
            <v>6007.06882009538</v>
          </cell>
          <cell r="AB387">
            <v>5979.99074355307</v>
          </cell>
          <cell r="AC387">
            <v>6228.09765958137</v>
          </cell>
          <cell r="AD387">
            <v>5460.15707761345</v>
          </cell>
          <cell r="AE387">
            <v>4867.98854939274</v>
          </cell>
          <cell r="AF387">
            <v>5513.7773363865</v>
          </cell>
          <cell r="AG387">
            <v>6176.02409915479</v>
          </cell>
          <cell r="AH387">
            <v>6351.70963853278</v>
          </cell>
          <cell r="AI387">
            <v>6407.40376771328</v>
          </cell>
          <cell r="AJ387">
            <v>6628.81981708006</v>
          </cell>
          <cell r="AK387">
            <v>7187.33786711182</v>
          </cell>
          <cell r="AL387">
            <v>6912.22946298959</v>
          </cell>
          <cell r="AM387">
            <v>6596.18942205548</v>
          </cell>
          <cell r="AN387">
            <v>6448.10242855706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A388">
            <v>8152.68272028158</v>
          </cell>
          <cell r="B388">
            <v>7722.14176314118</v>
          </cell>
          <cell r="C388">
            <v>7099.18454428082</v>
          </cell>
          <cell r="D388">
            <v>7849.91824114877</v>
          </cell>
          <cell r="E388">
            <v>6992.25094538922</v>
          </cell>
          <cell r="F388">
            <v>7254.21495999096</v>
          </cell>
          <cell r="G388">
            <v>8552.46977534313</v>
          </cell>
          <cell r="H388">
            <v>7295.84982435835</v>
          </cell>
          <cell r="I388">
            <v>7788.2469769857</v>
          </cell>
          <cell r="J388">
            <v>7446.10750238093</v>
          </cell>
          <cell r="K388">
            <v>8724.83300596525</v>
          </cell>
          <cell r="L388">
            <v>9507.68201416525</v>
          </cell>
          <cell r="M388">
            <v>9707.5767574516</v>
          </cell>
          <cell r="N388">
            <v>9299.93159351603</v>
          </cell>
          <cell r="O388">
            <v>9045.38201963445</v>
          </cell>
        </row>
        <row r="388">
          <cell r="Z388">
            <v>6224.60586766587</v>
          </cell>
          <cell r="AA388">
            <v>5895.88612472535</v>
          </cell>
          <cell r="AB388">
            <v>5420.25579629659</v>
          </cell>
          <cell r="AC388">
            <v>5993.44397679005</v>
          </cell>
          <cell r="AD388">
            <v>5338.61156580845</v>
          </cell>
          <cell r="AE388">
            <v>5538.62213881294</v>
          </cell>
          <cell r="AF388">
            <v>6529.84488335358</v>
          </cell>
          <cell r="AG388">
            <v>5570.4105242969</v>
          </cell>
          <cell r="AH388">
            <v>5946.35771991649</v>
          </cell>
          <cell r="AI388">
            <v>5685.13286249785</v>
          </cell>
          <cell r="AJ388">
            <v>6661.44489938649</v>
          </cell>
          <cell r="AK388">
            <v>7259.15324854323</v>
          </cell>
          <cell r="AL388">
            <v>7411.77368462133</v>
          </cell>
          <cell r="AM388">
            <v>7100.53497137586</v>
          </cell>
          <cell r="AN388">
            <v>6906.18535351898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A389">
            <v>9080.61441655422</v>
          </cell>
          <cell r="B389">
            <v>8460.48220674521</v>
          </cell>
          <cell r="C389">
            <v>8770.09192611617</v>
          </cell>
          <cell r="D389">
            <v>10106.5838383511</v>
          </cell>
          <cell r="E389">
            <v>8139.96597392835</v>
          </cell>
          <cell r="F389">
            <v>8043.63808812297</v>
          </cell>
          <cell r="G389">
            <v>7864.18213053698</v>
          </cell>
          <cell r="H389">
            <v>9250.85649923667</v>
          </cell>
          <cell r="I389">
            <v>9154.77344002738</v>
          </cell>
          <cell r="J389">
            <v>9956.3111476472</v>
          </cell>
          <cell r="K389">
            <v>9273.20908542232</v>
          </cell>
          <cell r="L389">
            <v>8692.50788130668</v>
          </cell>
          <cell r="M389">
            <v>7423.62400315492</v>
          </cell>
          <cell r="N389">
            <v>10328.841242746</v>
          </cell>
          <cell r="O389">
            <v>9012.483766439</v>
          </cell>
        </row>
        <row r="389">
          <cell r="Z389">
            <v>6933.08542949681</v>
          </cell>
          <cell r="AA389">
            <v>6459.61200677879</v>
          </cell>
          <cell r="AB389">
            <v>6696.0002659574</v>
          </cell>
          <cell r="AC389">
            <v>7716.41718691643</v>
          </cell>
          <cell r="AD389">
            <v>6214.89658095819</v>
          </cell>
          <cell r="AE389">
            <v>6141.34985483424</v>
          </cell>
          <cell r="AF389">
            <v>6004.3345133935</v>
          </cell>
          <cell r="AG389">
            <v>7063.06594059319</v>
          </cell>
          <cell r="AH389">
            <v>6989.70614055466</v>
          </cell>
          <cell r="AI389">
            <v>7601.68338647323</v>
          </cell>
          <cell r="AJ389">
            <v>7080.13222955628</v>
          </cell>
          <cell r="AK389">
            <v>6636.76453740918</v>
          </cell>
          <cell r="AL389">
            <v>5667.96662090479</v>
          </cell>
          <cell r="AM389">
            <v>7886.11160420155</v>
          </cell>
          <cell r="AN389">
            <v>6881.06740561124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A390">
            <v>10574.3132067276</v>
          </cell>
          <cell r="B390">
            <v>7884.85386229016</v>
          </cell>
          <cell r="C390">
            <v>7452.5080992541</v>
          </cell>
          <cell r="D390">
            <v>8414.60305371742</v>
          </cell>
          <cell r="E390">
            <v>7738.51750983708</v>
          </cell>
          <cell r="F390">
            <v>7547.5474223269</v>
          </cell>
          <cell r="G390">
            <v>9520.03379731165</v>
          </cell>
          <cell r="H390">
            <v>9104.37013575705</v>
          </cell>
          <cell r="I390">
            <v>7786.14707611646</v>
          </cell>
          <cell r="J390">
            <v>8647.54571656986</v>
          </cell>
          <cell r="K390">
            <v>9598.72532174393</v>
          </cell>
          <cell r="L390">
            <v>9926.46491349747</v>
          </cell>
          <cell r="M390">
            <v>10542.0204301373</v>
          </cell>
          <cell r="N390">
            <v>9930.74873333509</v>
          </cell>
          <cell r="O390">
            <v>10218.3541660912</v>
          </cell>
        </row>
        <row r="390">
          <cell r="Z390">
            <v>8073.53043058934</v>
          </cell>
          <cell r="AA390">
            <v>6020.11746327399</v>
          </cell>
          <cell r="AB390">
            <v>5690.0197438129</v>
          </cell>
          <cell r="AC390">
            <v>6424.58308992546</v>
          </cell>
          <cell r="AD390">
            <v>5908.38907283065</v>
          </cell>
          <cell r="AE390">
            <v>5762.58264713628</v>
          </cell>
          <cell r="AF390">
            <v>7268.58388438263</v>
          </cell>
          <cell r="AG390">
            <v>6951.22301613105</v>
          </cell>
          <cell r="AH390">
            <v>5944.75443720322</v>
          </cell>
          <cell r="AI390">
            <v>6602.43574478395</v>
          </cell>
          <cell r="AJ390">
            <v>7328.66517805278</v>
          </cell>
          <cell r="AK390">
            <v>7578.89566731497</v>
          </cell>
          <cell r="AL390">
            <v>8048.87476649152</v>
          </cell>
          <cell r="AM390">
            <v>7582.16638089627</v>
          </cell>
          <cell r="AN390">
            <v>7801.75427922728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A391">
            <v>10435.0717125753</v>
          </cell>
          <cell r="B391">
            <v>9168.44100336102</v>
          </cell>
          <cell r="C391">
            <v>7710.60719459505</v>
          </cell>
          <cell r="D391">
            <v>9117.55953197016</v>
          </cell>
          <cell r="E391">
            <v>7876.72555886963</v>
          </cell>
          <cell r="F391">
            <v>8601.20274144215</v>
          </cell>
          <cell r="G391">
            <v>9031.97261823258</v>
          </cell>
          <cell r="H391">
            <v>9773.26144131979</v>
          </cell>
          <cell r="I391">
            <v>7505.81354961545</v>
          </cell>
          <cell r="J391">
            <v>8001.83438616101</v>
          </cell>
          <cell r="K391">
            <v>8089.44873546172</v>
          </cell>
          <cell r="L391">
            <v>9912.06564718882</v>
          </cell>
          <cell r="M391">
            <v>8194.31474648175</v>
          </cell>
          <cell r="N391">
            <v>10414.3880410302</v>
          </cell>
          <cell r="O391">
            <v>9970.14417365435</v>
          </cell>
        </row>
        <row r="391">
          <cell r="Z391">
            <v>7967.21899283811</v>
          </cell>
          <cell r="AA391">
            <v>7000.14137983015</v>
          </cell>
          <cell r="AB391">
            <v>5887.0794355021</v>
          </cell>
          <cell r="AC391">
            <v>6961.29317289734</v>
          </cell>
          <cell r="AD391">
            <v>6013.9114710992</v>
          </cell>
          <cell r="AE391">
            <v>6567.05269790204</v>
          </cell>
          <cell r="AF391">
            <v>6895.94722191104</v>
          </cell>
          <cell r="AG391">
            <v>7461.92420349343</v>
          </cell>
          <cell r="AH391">
            <v>5730.71866838559</v>
          </cell>
          <cell r="AI391">
            <v>6109.43256117147</v>
          </cell>
          <cell r="AJ391">
            <v>6176.32646731996</v>
          </cell>
          <cell r="AK391">
            <v>7567.90176989125</v>
          </cell>
          <cell r="AL391">
            <v>6256.3920861978</v>
          </cell>
          <cell r="AM391">
            <v>7951.42692687874</v>
          </cell>
          <cell r="AN391">
            <v>7612.24495716179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A392">
            <v>8943.65828658025</v>
          </cell>
          <cell r="B392">
            <v>8900.27748503681</v>
          </cell>
          <cell r="C392">
            <v>7934.09347405481</v>
          </cell>
          <cell r="D392">
            <v>7462.21469169329</v>
          </cell>
          <cell r="E392">
            <v>8127.1307458024</v>
          </cell>
          <cell r="F392">
            <v>7886.79272231857</v>
          </cell>
          <cell r="G392">
            <v>7211.35932666957</v>
          </cell>
          <cell r="H392">
            <v>7444.73609530966</v>
          </cell>
          <cell r="I392">
            <v>9463.69526211712</v>
          </cell>
          <cell r="J392">
            <v>9000.65792123316</v>
          </cell>
          <cell r="K392">
            <v>8134.73983706102</v>
          </cell>
          <cell r="L392">
            <v>8203.55724823407</v>
          </cell>
          <cell r="M392">
            <v>10003.2390037547</v>
          </cell>
          <cell r="N392">
            <v>9576.1185658041</v>
          </cell>
          <cell r="O392">
            <v>10561.0766125412</v>
          </cell>
        </row>
        <row r="392">
          <cell r="Z392">
            <v>6828.51887643717</v>
          </cell>
          <cell r="AA392">
            <v>6795.39746093554</v>
          </cell>
          <cell r="AB392">
            <v>6057.71210381474</v>
          </cell>
          <cell r="AC392">
            <v>5697.43076596659</v>
          </cell>
          <cell r="AD392">
            <v>6205.09683294311</v>
          </cell>
          <cell r="AE392">
            <v>6021.59779066111</v>
          </cell>
          <cell r="AF392">
            <v>5505.90169134953</v>
          </cell>
          <cell r="AG392">
            <v>5684.08578771331</v>
          </cell>
          <cell r="AH392">
            <v>7225.56918740747</v>
          </cell>
          <cell r="AI392">
            <v>6872.0383254932</v>
          </cell>
          <cell r="AJ392">
            <v>6210.90640455543</v>
          </cell>
          <cell r="AK392">
            <v>6263.4487732557</v>
          </cell>
          <cell r="AL392">
            <v>7637.51299232271</v>
          </cell>
          <cell r="AM392">
            <v>7311.40482946569</v>
          </cell>
          <cell r="AN392">
            <v>8063.42423798164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A393">
            <v>9088.00158761459</v>
          </cell>
          <cell r="B393">
            <v>8669.90641167625</v>
          </cell>
          <cell r="C393">
            <v>6736.84670069307</v>
          </cell>
          <cell r="D393">
            <v>8853.44567161518</v>
          </cell>
          <cell r="E393">
            <v>8261.47954763083</v>
          </cell>
          <cell r="F393">
            <v>7387.47008751558</v>
          </cell>
          <cell r="G393">
            <v>9020.08422564296</v>
          </cell>
          <cell r="H393">
            <v>9249.43871645217</v>
          </cell>
          <cell r="I393">
            <v>8578.79709725508</v>
          </cell>
          <cell r="J393">
            <v>8054.94980840891</v>
          </cell>
          <cell r="K393">
            <v>8657.01044438303</v>
          </cell>
          <cell r="L393">
            <v>9839.88717604518</v>
          </cell>
          <cell r="M393">
            <v>9726.34489148933</v>
          </cell>
          <cell r="N393">
            <v>8632.83708034412</v>
          </cell>
          <cell r="O393">
            <v>9518.25315768535</v>
          </cell>
        </row>
        <row r="393">
          <cell r="Z393">
            <v>6938.72556415009</v>
          </cell>
          <cell r="AA393">
            <v>6619.50822494046</v>
          </cell>
          <cell r="AB393">
            <v>5143.60940336596</v>
          </cell>
          <cell r="AC393">
            <v>6759.64118406087</v>
          </cell>
          <cell r="AD393">
            <v>6307.67268053433</v>
          </cell>
          <cell r="AE393">
            <v>5640.36296169849</v>
          </cell>
          <cell r="AF393">
            <v>6886.8703866153</v>
          </cell>
          <cell r="AG393">
            <v>7061.9834577661</v>
          </cell>
          <cell r="AH393">
            <v>6549.94589894264</v>
          </cell>
          <cell r="AI393">
            <v>6149.98639851944</v>
          </cell>
          <cell r="AJ393">
            <v>6609.66210232822</v>
          </cell>
          <cell r="AK393">
            <v>7512.7932184592</v>
          </cell>
          <cell r="AL393">
            <v>7426.10323003167</v>
          </cell>
          <cell r="AM393">
            <v>6591.20564219105</v>
          </cell>
          <cell r="AN393">
            <v>7267.22435890539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A394">
            <v>10947.6028344072</v>
          </cell>
          <cell r="B394">
            <v>8426.24950386307</v>
          </cell>
          <cell r="C394">
            <v>7923.9602106341</v>
          </cell>
          <cell r="D394">
            <v>8204.46896991382</v>
          </cell>
          <cell r="E394">
            <v>7481.32118922057</v>
          </cell>
          <cell r="F394">
            <v>8468.74237447849</v>
          </cell>
          <cell r="G394">
            <v>8436.05731883617</v>
          </cell>
          <cell r="H394">
            <v>6479.31853915758</v>
          </cell>
          <cell r="I394">
            <v>7937.94545137034</v>
          </cell>
          <cell r="J394">
            <v>9347.79401333235</v>
          </cell>
          <cell r="K394">
            <v>8776.96995320428</v>
          </cell>
          <cell r="L394">
            <v>8195.00274679481</v>
          </cell>
          <cell r="M394">
            <v>8428.80817519776</v>
          </cell>
          <cell r="N394">
            <v>9184.80305277335</v>
          </cell>
          <cell r="O394">
            <v>9084.07097575658</v>
          </cell>
        </row>
        <row r="394">
          <cell r="Z394">
            <v>8358.53855448122</v>
          </cell>
          <cell r="AA394">
            <v>6433.47520119747</v>
          </cell>
          <cell r="AB394">
            <v>6049.97531665998</v>
          </cell>
          <cell r="AC394">
            <v>6264.14487640508</v>
          </cell>
          <cell r="AD394">
            <v>5712.01865325466</v>
          </cell>
          <cell r="AE394">
            <v>6465.91867788382</v>
          </cell>
          <cell r="AF394">
            <v>6440.96350716069</v>
          </cell>
          <cell r="AG394">
            <v>4946.98562192097</v>
          </cell>
          <cell r="AH394">
            <v>6060.65310390306</v>
          </cell>
          <cell r="AI394">
            <v>7137.0781203553</v>
          </cell>
          <cell r="AJ394">
            <v>6701.25166715128</v>
          </cell>
          <cell r="AK394">
            <v>6256.91737718882</v>
          </cell>
          <cell r="AL394">
            <v>6435.42875699619</v>
          </cell>
          <cell r="AM394">
            <v>7012.63387000466</v>
          </cell>
          <cell r="AN394">
            <v>6935.72452627405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A395">
            <v>10052.5901354066</v>
          </cell>
          <cell r="B395">
            <v>8254.16460243724</v>
          </cell>
          <cell r="C395">
            <v>8025.81144072817</v>
          </cell>
          <cell r="D395">
            <v>8049.92059442422</v>
          </cell>
          <cell r="E395">
            <v>8332.21119342435</v>
          </cell>
          <cell r="F395">
            <v>8685.44867408247</v>
          </cell>
          <cell r="G395">
            <v>9222.0478379269</v>
          </cell>
          <cell r="H395">
            <v>9150.51364301376</v>
          </cell>
          <cell r="I395">
            <v>7930.8994583819</v>
          </cell>
          <cell r="J395">
            <v>8198.53180708435</v>
          </cell>
          <cell r="K395">
            <v>9979.71237343705</v>
          </cell>
          <cell r="L395">
            <v>8933.12286133577</v>
          </cell>
          <cell r="M395">
            <v>8694.27850660422</v>
          </cell>
          <cell r="N395">
            <v>9610.95004049334</v>
          </cell>
          <cell r="O395">
            <v>10840.8353009575</v>
          </cell>
        </row>
        <row r="395">
          <cell r="Z395">
            <v>7675.19277874344</v>
          </cell>
          <cell r="AA395">
            <v>6302.08769061924</v>
          </cell>
          <cell r="AB395">
            <v>6127.73913824172</v>
          </cell>
          <cell r="AC395">
            <v>6146.14657352527</v>
          </cell>
          <cell r="AD395">
            <v>6361.67657502427</v>
          </cell>
          <cell r="AE395">
            <v>6631.37480445666</v>
          </cell>
          <cell r="AF395">
            <v>7041.07041244854</v>
          </cell>
          <cell r="AG395">
            <v>6986.45376849558</v>
          </cell>
          <cell r="AH395">
            <v>6055.27346007241</v>
          </cell>
          <cell r="AI395">
            <v>6259.61182883613</v>
          </cell>
          <cell r="AJ395">
            <v>7619.55031596868</v>
          </cell>
          <cell r="AK395">
            <v>6820.47503712131</v>
          </cell>
          <cell r="AL395">
            <v>6638.11641690635</v>
          </cell>
          <cell r="AM395">
            <v>7337.99879971683</v>
          </cell>
          <cell r="AN395">
            <v>8277.02111562223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A396">
            <v>11610.4649166831</v>
          </cell>
          <cell r="B396">
            <v>8189.59406378721</v>
          </cell>
          <cell r="C396">
            <v>7375.69209000172</v>
          </cell>
          <cell r="D396">
            <v>8111.88825940119</v>
          </cell>
          <cell r="E396">
            <v>8716.33873059041</v>
          </cell>
          <cell r="F396">
            <v>8365.58776545648</v>
          </cell>
          <cell r="G396">
            <v>8296.4412029873</v>
          </cell>
          <cell r="H396">
            <v>7919.20218480794</v>
          </cell>
          <cell r="I396">
            <v>8484.73527848634</v>
          </cell>
          <cell r="J396">
            <v>8129.98500139954</v>
          </cell>
          <cell r="K396">
            <v>9115.14392410425</v>
          </cell>
          <cell r="L396">
            <v>8070.32163048854</v>
          </cell>
          <cell r="M396">
            <v>9676.02052864303</v>
          </cell>
          <cell r="N396">
            <v>9789.46840284195</v>
          </cell>
          <cell r="O396">
            <v>9773.79581884791</v>
          </cell>
        </row>
        <row r="396">
          <cell r="Z396">
            <v>8864.63640574718</v>
          </cell>
          <cell r="AA396">
            <v>6252.78782607779</v>
          </cell>
          <cell r="AB396">
            <v>5631.37041348467</v>
          </cell>
          <cell r="AC396">
            <v>6193.45913360585</v>
          </cell>
          <cell r="AD396">
            <v>6654.9594861607</v>
          </cell>
          <cell r="AE396">
            <v>6387.15972127708</v>
          </cell>
          <cell r="AF396">
            <v>6334.36604424562</v>
          </cell>
          <cell r="AG396">
            <v>6046.3425449096</v>
          </cell>
          <cell r="AH396">
            <v>6478.12932406543</v>
          </cell>
          <cell r="AI396">
            <v>6207.27606850856</v>
          </cell>
          <cell r="AJ396">
            <v>6959.44884662929</v>
          </cell>
          <cell r="AK396">
            <v>6161.72284616452</v>
          </cell>
          <cell r="AL396">
            <v>7387.68037770107</v>
          </cell>
          <cell r="AM396">
            <v>7474.29828344344</v>
          </cell>
          <cell r="AN396">
            <v>7462.33220287366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A397">
            <v>9379.8614174076</v>
          </cell>
          <cell r="B397">
            <v>8107.7994395204</v>
          </cell>
          <cell r="C397">
            <v>7950.01718523384</v>
          </cell>
          <cell r="D397">
            <v>7776.49071825601</v>
          </cell>
          <cell r="E397">
            <v>7314.46096678246</v>
          </cell>
          <cell r="F397">
            <v>7429.0177783684</v>
          </cell>
          <cell r="G397">
            <v>7190.67529778077</v>
          </cell>
          <cell r="H397">
            <v>9291.75891309114</v>
          </cell>
          <cell r="I397">
            <v>7686.74037282389</v>
          </cell>
          <cell r="J397">
            <v>9021.18390359139</v>
          </cell>
          <cell r="K397">
            <v>9077.01028351388</v>
          </cell>
          <cell r="L397">
            <v>10187.4282174468</v>
          </cell>
          <cell r="M397">
            <v>10015.7288515604</v>
          </cell>
          <cell r="N397">
            <v>9508.1301670305</v>
          </cell>
          <cell r="O397">
            <v>11231.2774906562</v>
          </cell>
        </row>
        <row r="397">
          <cell r="Z397">
            <v>7161.56171163637</v>
          </cell>
          <cell r="AA397">
            <v>6190.33730327158</v>
          </cell>
          <cell r="AB397">
            <v>6069.86992099478</v>
          </cell>
          <cell r="AC397">
            <v>5937.38176935134</v>
          </cell>
          <cell r="AD397">
            <v>5584.62020598228</v>
          </cell>
          <cell r="AE397">
            <v>5672.08478985539</v>
          </cell>
          <cell r="AF397">
            <v>5490.10935255681</v>
          </cell>
          <cell r="AG397">
            <v>7094.29509718074</v>
          </cell>
          <cell r="AH397">
            <v>5868.85702161253</v>
          </cell>
          <cell r="AI397">
            <v>6887.70999512764</v>
          </cell>
          <cell r="AJ397">
            <v>6930.33365950398</v>
          </cell>
          <cell r="AK397">
            <v>7778.14219373348</v>
          </cell>
          <cell r="AL397">
            <v>7647.04904108175</v>
          </cell>
          <cell r="AM397">
            <v>7259.49541504845</v>
          </cell>
          <cell r="AN397">
            <v>8575.12528922598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A398">
            <v>8784.63697687862</v>
          </cell>
          <cell r="B398">
            <v>7459.18717430074</v>
          </cell>
          <cell r="C398">
            <v>7039.0756601692</v>
          </cell>
          <cell r="D398">
            <v>6819.60501167959</v>
          </cell>
          <cell r="E398">
            <v>8056.03571981973</v>
          </cell>
          <cell r="F398">
            <v>8930.90330977258</v>
          </cell>
          <cell r="G398">
            <v>7923.96516655641</v>
          </cell>
          <cell r="H398">
            <v>9322.92875216058</v>
          </cell>
          <cell r="I398">
            <v>7085.85970759675</v>
          </cell>
          <cell r="J398">
            <v>9314.466857762</v>
          </cell>
          <cell r="K398">
            <v>7992.13102053522</v>
          </cell>
          <cell r="L398">
            <v>9731.3052904057</v>
          </cell>
          <cell r="M398">
            <v>9373.36162286104</v>
          </cell>
          <cell r="N398">
            <v>9002.11867895943</v>
          </cell>
          <cell r="O398">
            <v>9347.89260562854</v>
          </cell>
        </row>
        <row r="398">
          <cell r="Z398">
            <v>6707.10547039474</v>
          </cell>
          <cell r="AA398">
            <v>5695.11924432731</v>
          </cell>
          <cell r="AB398">
            <v>5374.36242284182</v>
          </cell>
          <cell r="AC398">
            <v>5206.79570483741</v>
          </cell>
          <cell r="AD398">
            <v>6150.81549622524</v>
          </cell>
          <cell r="AE398">
            <v>6818.7804006246</v>
          </cell>
          <cell r="AF398">
            <v>6049.97910052648</v>
          </cell>
          <cell r="AG398">
            <v>7118.09339398961</v>
          </cell>
          <cell r="AH398">
            <v>5410.08223018895</v>
          </cell>
          <cell r="AI398">
            <v>7111.63270376871</v>
          </cell>
          <cell r="AJ398">
            <v>6102.02400270273</v>
          </cell>
          <cell r="AK398">
            <v>7429.89051444591</v>
          </cell>
          <cell r="AL398">
            <v>7156.59909250089</v>
          </cell>
          <cell r="AM398">
            <v>6873.15361986024</v>
          </cell>
          <cell r="AN398">
            <v>7137.15339596781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A399">
            <v>10142.9203127712</v>
          </cell>
          <cell r="B399">
            <v>7640.97109190911</v>
          </cell>
          <cell r="C399">
            <v>7974.54850370451</v>
          </cell>
          <cell r="D399">
            <v>7808.10559080534</v>
          </cell>
          <cell r="E399">
            <v>8426.43059094011</v>
          </cell>
          <cell r="F399">
            <v>8523.44348630073</v>
          </cell>
          <cell r="G399">
            <v>8200.40525915538</v>
          </cell>
          <cell r="H399">
            <v>7236.15936289971</v>
          </cell>
          <cell r="I399">
            <v>8164.07986691055</v>
          </cell>
          <cell r="J399">
            <v>7436.81007622236</v>
          </cell>
          <cell r="K399">
            <v>8395.83973094322</v>
          </cell>
          <cell r="L399">
            <v>8734.7041348303</v>
          </cell>
          <cell r="M399">
            <v>9168.01799045408</v>
          </cell>
          <cell r="N399">
            <v>10008.5427542241</v>
          </cell>
          <cell r="O399">
            <v>10532.2703936812</v>
          </cell>
        </row>
        <row r="399">
          <cell r="Z399">
            <v>7744.16023048202</v>
          </cell>
          <cell r="AA399">
            <v>5833.91199255697</v>
          </cell>
          <cell r="AB399">
            <v>6088.5996807724</v>
          </cell>
          <cell r="AC399">
            <v>5961.51985100224</v>
          </cell>
          <cell r="AD399">
            <v>6433.61346190513</v>
          </cell>
          <cell r="AE399">
            <v>6507.68319556455</v>
          </cell>
          <cell r="AF399">
            <v>6261.04221698617</v>
          </cell>
          <cell r="AG399">
            <v>5524.83661821138</v>
          </cell>
          <cell r="AH399">
            <v>6233.30763470567</v>
          </cell>
          <cell r="AI399">
            <v>5678.03424043608</v>
          </cell>
          <cell r="AJ399">
            <v>6410.25721793408</v>
          </cell>
          <cell r="AK399">
            <v>6668.98154575947</v>
          </cell>
          <cell r="AL399">
            <v>6999.81840778365</v>
          </cell>
          <cell r="AM399">
            <v>7641.56242702114</v>
          </cell>
          <cell r="AN399">
            <v>8041.43057465717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A400">
            <v>9840.6112837063</v>
          </cell>
          <cell r="B400">
            <v>7419.94859042634</v>
          </cell>
          <cell r="C400">
            <v>8920.72206543316</v>
          </cell>
          <cell r="D400">
            <v>7827.64671128672</v>
          </cell>
          <cell r="E400">
            <v>8610.1332444551</v>
          </cell>
          <cell r="F400">
            <v>6652.068441178</v>
          </cell>
          <cell r="G400">
            <v>7097.97487106317</v>
          </cell>
          <cell r="H400">
            <v>8836.47811523619</v>
          </cell>
          <cell r="I400">
            <v>8598.90694818001</v>
          </cell>
          <cell r="J400">
            <v>8415.46160426374</v>
          </cell>
          <cell r="K400">
            <v>8438.22567089943</v>
          </cell>
          <cell r="L400">
            <v>8041.03686309809</v>
          </cell>
          <cell r="M400">
            <v>9478.26143574552</v>
          </cell>
          <cell r="N400">
            <v>9591.37003831802</v>
          </cell>
          <cell r="O400">
            <v>10529.1756972894</v>
          </cell>
        </row>
        <row r="400">
          <cell r="Z400">
            <v>7513.34607755489</v>
          </cell>
          <cell r="AA400">
            <v>5665.16042858487</v>
          </cell>
          <cell r="AB400">
            <v>6811.00697984648</v>
          </cell>
          <cell r="AC400">
            <v>5976.43957465426</v>
          </cell>
          <cell r="AD400">
            <v>6573.87117267445</v>
          </cell>
          <cell r="AE400">
            <v>5078.88086311317</v>
          </cell>
          <cell r="AF400">
            <v>5419.33220595622</v>
          </cell>
          <cell r="AG400">
            <v>6746.68638689529</v>
          </cell>
          <cell r="AH400">
            <v>6565.29985056323</v>
          </cell>
          <cell r="AI400">
            <v>6425.23859670178</v>
          </cell>
          <cell r="AJ400">
            <v>6442.6190526344</v>
          </cell>
          <cell r="AK400">
            <v>6139.36380912284</v>
          </cell>
          <cell r="AL400">
            <v>7236.69051923745</v>
          </cell>
          <cell r="AM400">
            <v>7323.04938973596</v>
          </cell>
          <cell r="AN400">
            <v>8039.06776158323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A401">
            <v>9806.01213541319</v>
          </cell>
          <cell r="B401">
            <v>7368.55662693775</v>
          </cell>
          <cell r="C401">
            <v>8622.70832963131</v>
          </cell>
          <cell r="D401">
            <v>7811.50671460302</v>
          </cell>
          <cell r="E401">
            <v>8288.01900312578</v>
          </cell>
          <cell r="F401">
            <v>7350.23692635662</v>
          </cell>
          <cell r="G401">
            <v>8037.3738006811</v>
          </cell>
          <cell r="H401">
            <v>8844.26451899167</v>
          </cell>
          <cell r="I401">
            <v>8169.66094387326</v>
          </cell>
          <cell r="J401">
            <v>8844.18198766082</v>
          </cell>
          <cell r="K401">
            <v>8526.84490046227</v>
          </cell>
          <cell r="L401">
            <v>9869.02070243432</v>
          </cell>
          <cell r="M401">
            <v>9562.99332095861</v>
          </cell>
          <cell r="N401">
            <v>9335.5070906469</v>
          </cell>
          <cell r="O401">
            <v>11751.6971717812</v>
          </cell>
        </row>
        <row r="401">
          <cell r="Z401">
            <v>7486.92948943651</v>
          </cell>
          <cell r="AA401">
            <v>5625.92245889348</v>
          </cell>
          <cell r="AB401">
            <v>6583.47230050682</v>
          </cell>
          <cell r="AC401">
            <v>5964.11662262626</v>
          </cell>
          <cell r="AD401">
            <v>6327.93566096255</v>
          </cell>
          <cell r="AE401">
            <v>5611.93529422098</v>
          </cell>
          <cell r="AF401">
            <v>6136.56704631522</v>
          </cell>
          <cell r="AG401">
            <v>6752.63133730821</v>
          </cell>
          <cell r="AH401">
            <v>6237.56880929101</v>
          </cell>
          <cell r="AI401">
            <v>6752.56832430698</v>
          </cell>
          <cell r="AJ401">
            <v>6510.28018888254</v>
          </cell>
          <cell r="AK401">
            <v>7535.03678239141</v>
          </cell>
          <cell r="AL401">
            <v>7301.38365252518</v>
          </cell>
          <cell r="AM401">
            <v>7127.69700573727</v>
          </cell>
          <cell r="AN401">
            <v>8972.46779744367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A402">
            <v>9950.35744261137</v>
          </cell>
          <cell r="B402">
            <v>8168.38928690137</v>
          </cell>
          <cell r="C402">
            <v>8184.68417501324</v>
          </cell>
          <cell r="D402">
            <v>7406.55442349133</v>
          </cell>
          <cell r="E402">
            <v>8125.35546486866</v>
          </cell>
          <cell r="F402">
            <v>8350.81453484635</v>
          </cell>
          <cell r="G402">
            <v>7787.12889962402</v>
          </cell>
          <cell r="H402">
            <v>8542.56153212486</v>
          </cell>
          <cell r="I402">
            <v>8286.56997004132</v>
          </cell>
          <cell r="J402">
            <v>8056.11630349815</v>
          </cell>
          <cell r="K402">
            <v>9097.2445123344</v>
          </cell>
          <cell r="L402">
            <v>8421.85869678257</v>
          </cell>
          <cell r="M402">
            <v>8858.20471535858</v>
          </cell>
          <cell r="N402">
            <v>9463.01545266728</v>
          </cell>
          <cell r="O402">
            <v>11088.3851818379</v>
          </cell>
        </row>
        <row r="402">
          <cell r="Z402">
            <v>7597.13770886355</v>
          </cell>
          <cell r="AA402">
            <v>6236.59789410634</v>
          </cell>
          <cell r="AB402">
            <v>6249.03910635931</v>
          </cell>
          <cell r="AC402">
            <v>5654.93392855333</v>
          </cell>
          <cell r="AD402">
            <v>6203.74139884908</v>
          </cell>
          <cell r="AE402">
            <v>6375.88030061333</v>
          </cell>
          <cell r="AF402">
            <v>5945.50406337853</v>
          </cell>
          <cell r="AG402">
            <v>6522.27990002346</v>
          </cell>
          <cell r="AH402">
            <v>6326.82931840642</v>
          </cell>
          <cell r="AI402">
            <v>6150.87702218605</v>
          </cell>
          <cell r="AJ402">
            <v>6945.78257414537</v>
          </cell>
          <cell r="AK402">
            <v>6430.12280242828</v>
          </cell>
          <cell r="AL402">
            <v>6763.27473299513</v>
          </cell>
          <cell r="AM402">
            <v>7225.05015017328</v>
          </cell>
          <cell r="AN402">
            <v>8466.02643987398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A403">
            <v>9852.41778594551</v>
          </cell>
          <cell r="B403">
            <v>9467.01501926066</v>
          </cell>
          <cell r="C403">
            <v>9362.85387910633</v>
          </cell>
          <cell r="D403">
            <v>6821.10683828848</v>
          </cell>
          <cell r="E403">
            <v>7795.50916351169</v>
          </cell>
          <cell r="F403">
            <v>7488.57538548292</v>
          </cell>
          <cell r="G403">
            <v>9490.27599231412</v>
          </cell>
          <cell r="H403">
            <v>9425.2705992864</v>
          </cell>
          <cell r="I403">
            <v>7607.29111404205</v>
          </cell>
          <cell r="J403">
            <v>9716.42420246535</v>
          </cell>
          <cell r="K403">
            <v>8623.7995166869</v>
          </cell>
          <cell r="L403">
            <v>8645.89735916872</v>
          </cell>
          <cell r="M403">
            <v>8838.97152979871</v>
          </cell>
          <cell r="N403">
            <v>8399.35070972415</v>
          </cell>
          <cell r="O403">
            <v>8252.45509896601</v>
          </cell>
        </row>
        <row r="403">
          <cell r="Z403">
            <v>7522.36038924054</v>
          </cell>
          <cell r="AA403">
            <v>7228.10383526559</v>
          </cell>
          <cell r="AB403">
            <v>7148.5763881132</v>
          </cell>
          <cell r="AC403">
            <v>5207.9423554606</v>
          </cell>
          <cell r="AD403">
            <v>5951.90242837783</v>
          </cell>
          <cell r="AE403">
            <v>5717.55726111775</v>
          </cell>
          <cell r="AF403">
            <v>7245.8636812358</v>
          </cell>
          <cell r="AG403">
            <v>7196.23180363756</v>
          </cell>
          <cell r="AH403">
            <v>5808.19719473556</v>
          </cell>
          <cell r="AI403">
            <v>7418.5287442791</v>
          </cell>
          <cell r="AJ403">
            <v>6584.30542618851</v>
          </cell>
          <cell r="AK403">
            <v>6601.17721731475</v>
          </cell>
          <cell r="AL403">
            <v>6748.59011888743</v>
          </cell>
          <cell r="AM403">
            <v>6412.93786427723</v>
          </cell>
          <cell r="AN403">
            <v>6300.78247788094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A404">
            <v>8891.69624767107</v>
          </cell>
          <cell r="B404">
            <v>7372.01878622863</v>
          </cell>
          <cell r="C404">
            <v>8288.81451061619</v>
          </cell>
          <cell r="D404">
            <v>8717.70032560645</v>
          </cell>
          <cell r="E404">
            <v>7209.70182337812</v>
          </cell>
          <cell r="F404">
            <v>8053.86846780969</v>
          </cell>
          <cell r="G404">
            <v>7583.36728020253</v>
          </cell>
          <cell r="H404">
            <v>8916.02721288947</v>
          </cell>
          <cell r="I404">
            <v>10729.5916507039</v>
          </cell>
          <cell r="J404">
            <v>9772.42673022449</v>
          </cell>
          <cell r="K404">
            <v>10046.6306813969</v>
          </cell>
          <cell r="L404">
            <v>8733.86776914832</v>
          </cell>
          <cell r="M404">
            <v>8779.2530131193</v>
          </cell>
          <cell r="N404">
            <v>9662.0563977983</v>
          </cell>
          <cell r="O404">
            <v>9519.34719258692</v>
          </cell>
        </row>
        <row r="404">
          <cell r="Z404">
            <v>6788.84565188185</v>
          </cell>
          <cell r="AA404">
            <v>5628.5658313607</v>
          </cell>
          <cell r="AB404">
            <v>6328.5430341135</v>
          </cell>
          <cell r="AC404">
            <v>6655.99906940182</v>
          </cell>
          <cell r="AD404">
            <v>5504.63618095649</v>
          </cell>
          <cell r="AE404">
            <v>6149.16079064657</v>
          </cell>
          <cell r="AF404">
            <v>5789.93125190375</v>
          </cell>
          <cell r="AG404">
            <v>6807.42244114996</v>
          </cell>
          <cell r="AH404">
            <v>8192.08614367904</v>
          </cell>
          <cell r="AI404">
            <v>7461.28689823332</v>
          </cell>
          <cell r="AJ404">
            <v>7670.64271176926</v>
          </cell>
          <cell r="AK404">
            <v>6668.34297721581</v>
          </cell>
          <cell r="AL404">
            <v>6702.99479252863</v>
          </cell>
          <cell r="AM404">
            <v>7377.01870794459</v>
          </cell>
          <cell r="AN404">
            <v>7268.05965892888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A405">
            <v>9584.37783401213</v>
          </cell>
          <cell r="B405">
            <v>8184.83725705905</v>
          </cell>
          <cell r="C405">
            <v>7541.19688040375</v>
          </cell>
          <cell r="D405">
            <v>7432.45674749132</v>
          </cell>
          <cell r="E405">
            <v>7283.644956917</v>
          </cell>
          <cell r="F405">
            <v>8565.79020564338</v>
          </cell>
          <cell r="G405">
            <v>9113.87897831043</v>
          </cell>
          <cell r="H405">
            <v>7818.37403367204</v>
          </cell>
          <cell r="I405">
            <v>7860.99117931895</v>
          </cell>
          <cell r="J405">
            <v>8196.16422737691</v>
          </cell>
          <cell r="K405">
            <v>9440.2112160552</v>
          </cell>
          <cell r="L405">
            <v>7658.79497329014</v>
          </cell>
          <cell r="M405">
            <v>9577.403602675</v>
          </cell>
          <cell r="N405">
            <v>9095.73517402199</v>
          </cell>
          <cell r="O405">
            <v>10139.3687354805</v>
          </cell>
        </row>
        <row r="405">
          <cell r="Z405">
            <v>7317.7108137796</v>
          </cell>
          <cell r="AA405">
            <v>6249.15598511361</v>
          </cell>
          <cell r="AB405">
            <v>5757.73398297578</v>
          </cell>
          <cell r="AC405">
            <v>5674.71045653661</v>
          </cell>
          <cell r="AD405">
            <v>5561.09205918596</v>
          </cell>
          <cell r="AE405">
            <v>6540.01508516954</v>
          </cell>
          <cell r="AF405">
            <v>6958.48305545592</v>
          </cell>
          <cell r="AG405">
            <v>5969.35984820474</v>
          </cell>
          <cell r="AH405">
            <v>6001.89820937474</v>
          </cell>
          <cell r="AI405">
            <v>6257.80417225918</v>
          </cell>
          <cell r="AJ405">
            <v>7207.63902430301</v>
          </cell>
          <cell r="AK405">
            <v>5847.52059728692</v>
          </cell>
          <cell r="AL405">
            <v>7312.38596025678</v>
          </cell>
          <cell r="AM405">
            <v>6944.63018830648</v>
          </cell>
          <cell r="AN405">
            <v>7741.4485870143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A406">
            <v>9851.59355438415</v>
          </cell>
          <cell r="B406">
            <v>7882.81815612713</v>
          </cell>
          <cell r="C406">
            <v>9369.14315236932</v>
          </cell>
          <cell r="D406">
            <v>8073.02116641591</v>
          </cell>
          <cell r="E406">
            <v>7447.24440660664</v>
          </cell>
          <cell r="F406">
            <v>8944.56220706202</v>
          </cell>
          <cell r="G406">
            <v>8922.63724595608</v>
          </cell>
          <cell r="H406">
            <v>8041.2006720472</v>
          </cell>
          <cell r="I406">
            <v>7985.71796848015</v>
          </cell>
          <cell r="J406">
            <v>8483.76769773234</v>
          </cell>
          <cell r="K406">
            <v>8069.96683298066</v>
          </cell>
          <cell r="L406">
            <v>7807.77058591182</v>
          </cell>
          <cell r="M406">
            <v>9312.03312633386</v>
          </cell>
          <cell r="N406">
            <v>11290.7379043041</v>
          </cell>
          <cell r="O406">
            <v>10129.2412967359</v>
          </cell>
        </row>
        <row r="406">
          <cell r="Z406">
            <v>7521.73108514652</v>
          </cell>
          <cell r="AA406">
            <v>6018.56319347569</v>
          </cell>
          <cell r="AB406">
            <v>7153.37827340659</v>
          </cell>
          <cell r="AC406">
            <v>6163.78395264321</v>
          </cell>
          <cell r="AD406">
            <v>5686.0008934218</v>
          </cell>
          <cell r="AE406">
            <v>6829.20902334068</v>
          </cell>
          <cell r="AF406">
            <v>6812.46922783645</v>
          </cell>
          <cell r="AG406">
            <v>6139.48887791073</v>
          </cell>
          <cell r="AH406">
            <v>6097.12761180646</v>
          </cell>
          <cell r="AI406">
            <v>6477.39057228944</v>
          </cell>
          <cell r="AJ406">
            <v>6161.45195684807</v>
          </cell>
          <cell r="AK406">
            <v>5961.26407342602</v>
          </cell>
          <cell r="AL406">
            <v>7109.77454008841</v>
          </cell>
          <cell r="AM406">
            <v>8620.52355288778</v>
          </cell>
          <cell r="AN406">
            <v>7733.71624702305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A407">
            <v>11678.6534616603</v>
          </cell>
          <cell r="B407">
            <v>9813.41364363088</v>
          </cell>
          <cell r="C407">
            <v>8111.03675655607</v>
          </cell>
          <cell r="D407">
            <v>8046.05205458234</v>
          </cell>
          <cell r="E407">
            <v>7360.1767195951</v>
          </cell>
          <cell r="F407">
            <v>8321.44663791198</v>
          </cell>
          <cell r="G407">
            <v>8200.52105131527</v>
          </cell>
          <cell r="H407">
            <v>7944.35365305275</v>
          </cell>
          <cell r="I407">
            <v>8376.56317886083</v>
          </cell>
          <cell r="J407">
            <v>10072.1715266669</v>
          </cell>
          <cell r="K407">
            <v>9079.29554661683</v>
          </cell>
          <cell r="L407">
            <v>11947.2472479077</v>
          </cell>
          <cell r="M407">
            <v>8894.8697046668</v>
          </cell>
          <cell r="N407">
            <v>9101.5122921144</v>
          </cell>
          <cell r="O407">
            <v>10177.5625407704</v>
          </cell>
        </row>
        <row r="407">
          <cell r="Z407">
            <v>8916.69863259145</v>
          </cell>
          <cell r="AA407">
            <v>7492.58057056675</v>
          </cell>
          <cell r="AB407">
            <v>6192.80900777758</v>
          </cell>
          <cell r="AC407">
            <v>6143.19292788183</v>
          </cell>
          <cell r="AD407">
            <v>5619.52436611773</v>
          </cell>
          <cell r="AE407">
            <v>6353.45779383235</v>
          </cell>
          <cell r="AF407">
            <v>6261.13062476342</v>
          </cell>
          <cell r="AG407">
            <v>6065.54579152039</v>
          </cell>
          <cell r="AH407">
            <v>6395.53949331296</v>
          </cell>
          <cell r="AI407">
            <v>7690.14324929631</v>
          </cell>
          <cell r="AJ407">
            <v>6932.07846702414</v>
          </cell>
          <cell r="AK407">
            <v>9121.77106276648</v>
          </cell>
          <cell r="AL407">
            <v>6791.26859899192</v>
          </cell>
          <cell r="AM407">
            <v>6949.04104107851</v>
          </cell>
          <cell r="AN407">
            <v>7770.60971012838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A408">
            <v>9818.3636322911</v>
          </cell>
          <cell r="B408">
            <v>8774.75615585917</v>
          </cell>
          <cell r="C408">
            <v>8819.65086918439</v>
          </cell>
          <cell r="D408">
            <v>8076.28595885191</v>
          </cell>
          <cell r="E408">
            <v>7457.70317044838</v>
          </cell>
          <cell r="F408">
            <v>10128.7001985891</v>
          </cell>
          <cell r="G408">
            <v>8808.89293618434</v>
          </cell>
          <cell r="H408">
            <v>7533.96519287272</v>
          </cell>
          <cell r="I408">
            <v>8423.14995851348</v>
          </cell>
          <cell r="J408">
            <v>6716.69269154069</v>
          </cell>
          <cell r="K408">
            <v>8384.84948524143</v>
          </cell>
          <cell r="L408">
            <v>9553.96844733257</v>
          </cell>
          <cell r="M408">
            <v>7837.38755528148</v>
          </cell>
          <cell r="N408">
            <v>9137.5275297606</v>
          </cell>
          <cell r="O408">
            <v>9622.43937163126</v>
          </cell>
        </row>
        <row r="408">
          <cell r="Z408">
            <v>7496.35990670878</v>
          </cell>
          <cell r="AA408">
            <v>6699.5614240231</v>
          </cell>
          <cell r="AB408">
            <v>6733.83871722575</v>
          </cell>
          <cell r="AC408">
            <v>6166.27663472727</v>
          </cell>
          <cell r="AD408">
            <v>5693.98620145002</v>
          </cell>
          <cell r="AE408">
            <v>7733.30311642356</v>
          </cell>
          <cell r="AF408">
            <v>6725.62499234849</v>
          </cell>
          <cell r="AG408">
            <v>5752.21256061909</v>
          </cell>
          <cell r="AH408">
            <v>6431.10868592487</v>
          </cell>
          <cell r="AI408">
            <v>5128.22173676208</v>
          </cell>
          <cell r="AJ408">
            <v>6401.86612137977</v>
          </cell>
          <cell r="AK408">
            <v>7294.49312541221</v>
          </cell>
          <cell r="AL408">
            <v>5983.87674800763</v>
          </cell>
          <cell r="AM408">
            <v>6976.53881908233</v>
          </cell>
          <cell r="AN408">
            <v>7346.77094999795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A409">
            <v>9229.02215924375</v>
          </cell>
          <cell r="B409">
            <v>8137.5732177889</v>
          </cell>
          <cell r="C409">
            <v>8180.8072733708</v>
          </cell>
          <cell r="D409">
            <v>9418.14028148851</v>
          </cell>
          <cell r="E409">
            <v>7829.06944576421</v>
          </cell>
          <cell r="F409">
            <v>7652.27812311851</v>
          </cell>
          <cell r="G409">
            <v>8617.65123391901</v>
          </cell>
          <cell r="H409">
            <v>9601.26696057266</v>
          </cell>
          <cell r="I409">
            <v>8315.62396073315</v>
          </cell>
          <cell r="J409">
            <v>8231.20547150115</v>
          </cell>
          <cell r="K409">
            <v>8266.62925723745</v>
          </cell>
          <cell r="L409">
            <v>9032.44589366447</v>
          </cell>
          <cell r="M409">
            <v>9238.40267779961</v>
          </cell>
          <cell r="N409">
            <v>10802.1193003907</v>
          </cell>
          <cell r="O409">
            <v>9575.24144214486</v>
          </cell>
        </row>
        <row r="409">
          <cell r="Z409">
            <v>7046.39533467124</v>
          </cell>
          <cell r="AA409">
            <v>6213.0697020747</v>
          </cell>
          <cell r="AB409">
            <v>6246.0790764477</v>
          </cell>
          <cell r="AC409">
            <v>7190.7877774776</v>
          </cell>
          <cell r="AD409">
            <v>5977.52583811875</v>
          </cell>
          <cell r="AE409">
            <v>5842.54495611347</v>
          </cell>
          <cell r="AF409">
            <v>6579.6111877021</v>
          </cell>
          <cell r="AG409">
            <v>7330.60572946506</v>
          </cell>
          <cell r="AH409">
            <v>6349.0121565156</v>
          </cell>
          <cell r="AI409">
            <v>6284.55830231302</v>
          </cell>
          <cell r="AJ409">
            <v>6311.60450441782</v>
          </cell>
          <cell r="AK409">
            <v>6896.3085695964</v>
          </cell>
          <cell r="AL409">
            <v>7053.55739811071</v>
          </cell>
          <cell r="AM409">
            <v>8247.46129432547</v>
          </cell>
          <cell r="AN409">
            <v>7310.73514204337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A410">
            <v>8644.4726761575</v>
          </cell>
          <cell r="B410">
            <v>8293.19041440663</v>
          </cell>
          <cell r="C410">
            <v>7635.29924795255</v>
          </cell>
          <cell r="D410">
            <v>8148.26159859769</v>
          </cell>
          <cell r="E410">
            <v>8577.1607480698</v>
          </cell>
          <cell r="F410">
            <v>7292.17051474537</v>
          </cell>
          <cell r="G410">
            <v>7762.5198398141</v>
          </cell>
          <cell r="H410">
            <v>8370.60219318826</v>
          </cell>
          <cell r="I410">
            <v>10012.3002113429</v>
          </cell>
          <cell r="J410">
            <v>10673.9912248944</v>
          </cell>
          <cell r="K410">
            <v>9648.92408570101</v>
          </cell>
          <cell r="L410">
            <v>9796.56127992539</v>
          </cell>
          <cell r="M410">
            <v>9359.00489109693</v>
          </cell>
          <cell r="N410">
            <v>10742.8563526276</v>
          </cell>
          <cell r="O410">
            <v>9949.64700197849</v>
          </cell>
        </row>
        <row r="410">
          <cell r="Z410">
            <v>6600.08946613695</v>
          </cell>
          <cell r="AA410">
            <v>6331.88405416112</v>
          </cell>
          <cell r="AB410">
            <v>5829.58151700876</v>
          </cell>
          <cell r="AC410">
            <v>6221.23032357573</v>
          </cell>
          <cell r="AD410">
            <v>6548.69653979429</v>
          </cell>
          <cell r="AE410">
            <v>5567.60135669015</v>
          </cell>
          <cell r="AF410">
            <v>5926.71494777743</v>
          </cell>
          <cell r="AG410">
            <v>6390.98825690801</v>
          </cell>
          <cell r="AH410">
            <v>7644.43126056115</v>
          </cell>
          <cell r="AI410">
            <v>8149.63499617179</v>
          </cell>
          <cell r="AJ410">
            <v>7366.99213512906</v>
          </cell>
          <cell r="AK410">
            <v>7479.71372346816</v>
          </cell>
          <cell r="AL410">
            <v>7145.63767037207</v>
          </cell>
          <cell r="AM410">
            <v>8202.21379665662</v>
          </cell>
          <cell r="AN410">
            <v>7596.59528459858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A411">
            <v>9535.39927315488</v>
          </cell>
          <cell r="B411">
            <v>8146.36898273261</v>
          </cell>
          <cell r="C411">
            <v>8627.96839414775</v>
          </cell>
          <cell r="D411">
            <v>8653.92179937518</v>
          </cell>
          <cell r="E411">
            <v>7654.71871898601</v>
          </cell>
          <cell r="F411">
            <v>8738.97568013284</v>
          </cell>
          <cell r="G411">
            <v>7385.19610655549</v>
          </cell>
          <cell r="H411">
            <v>8499.59137431573</v>
          </cell>
          <cell r="I411">
            <v>8944.99689193749</v>
          </cell>
          <cell r="J411">
            <v>8658.82364026193</v>
          </cell>
          <cell r="K411">
            <v>9765.62119592971</v>
          </cell>
          <cell r="L411">
            <v>8602.64550506627</v>
          </cell>
          <cell r="M411">
            <v>7718.84123923001</v>
          </cell>
          <cell r="N411">
            <v>9585.65175171688</v>
          </cell>
          <cell r="O411">
            <v>11205.5810972761</v>
          </cell>
        </row>
        <row r="411">
          <cell r="Z411">
            <v>7280.31548665085</v>
          </cell>
          <cell r="AA411">
            <v>6219.78530379228</v>
          </cell>
          <cell r="AB411">
            <v>6587.48838080538</v>
          </cell>
          <cell r="AC411">
            <v>6607.30390951015</v>
          </cell>
          <cell r="AD411">
            <v>5844.4083608207</v>
          </cell>
          <cell r="AE411">
            <v>6672.24288768414</v>
          </cell>
          <cell r="AF411">
            <v>5638.62676813954</v>
          </cell>
          <cell r="AG411">
            <v>6489.47201265556</v>
          </cell>
          <cell r="AH411">
            <v>6829.54090698184</v>
          </cell>
          <cell r="AI411">
            <v>6611.04648463454</v>
          </cell>
          <cell r="AJ411">
            <v>7456.09084557712</v>
          </cell>
          <cell r="AK411">
            <v>6568.15425370011</v>
          </cell>
          <cell r="AL411">
            <v>5893.36616151706</v>
          </cell>
          <cell r="AM411">
            <v>7318.68345504284</v>
          </cell>
          <cell r="AN411">
            <v>8555.50599009466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A412">
            <v>10302.9849288228</v>
          </cell>
          <cell r="B412">
            <v>8365.30355378658</v>
          </cell>
          <cell r="C412">
            <v>10007.8334636568</v>
          </cell>
          <cell r="D412">
            <v>8652.63406557011</v>
          </cell>
          <cell r="E412">
            <v>8584.33406639795</v>
          </cell>
          <cell r="F412">
            <v>9307.75946168412</v>
          </cell>
          <cell r="G412">
            <v>8137.58102774559</v>
          </cell>
          <cell r="H412">
            <v>8567.45053505175</v>
          </cell>
          <cell r="I412">
            <v>9014.10216162332</v>
          </cell>
          <cell r="J412">
            <v>8944.43421318633</v>
          </cell>
          <cell r="K412">
            <v>9095.68237517842</v>
          </cell>
          <cell r="L412">
            <v>9613.23514680115</v>
          </cell>
          <cell r="M412">
            <v>9883.34539141038</v>
          </cell>
          <cell r="N412">
            <v>8655.08232710831</v>
          </cell>
          <cell r="O412">
            <v>9444.73536234895</v>
          </cell>
        </row>
        <row r="412">
          <cell r="Z412">
            <v>7866.37020509592</v>
          </cell>
          <cell r="AA412">
            <v>6386.94272453027</v>
          </cell>
          <cell r="AB412">
            <v>7641.02088083582</v>
          </cell>
          <cell r="AC412">
            <v>6606.32071959904</v>
          </cell>
          <cell r="AD412">
            <v>6554.1733970311</v>
          </cell>
          <cell r="AE412">
            <v>7106.51158003367</v>
          </cell>
          <cell r="AF412">
            <v>6213.07566500787</v>
          </cell>
          <cell r="AG412">
            <v>6541.28275331415</v>
          </cell>
          <cell r="AH412">
            <v>6882.30305680805</v>
          </cell>
          <cell r="AI412">
            <v>6829.11129950461</v>
          </cell>
          <cell r="AJ412">
            <v>6944.58987617822</v>
          </cell>
          <cell r="AK412">
            <v>7339.74348752326</v>
          </cell>
          <cell r="AL412">
            <v>7545.97373972339</v>
          </cell>
          <cell r="AM412">
            <v>6608.18997707651</v>
          </cell>
          <cell r="AN412">
            <v>7211.09322809487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A413">
            <v>9363.35938835687</v>
          </cell>
          <cell r="B413">
            <v>8429.18121473737</v>
          </cell>
          <cell r="C413">
            <v>7427.35586454795</v>
          </cell>
          <cell r="D413">
            <v>9044.28153531981</v>
          </cell>
          <cell r="E413">
            <v>7750.7692741567</v>
          </cell>
          <cell r="F413">
            <v>9300.65507947043</v>
          </cell>
          <cell r="G413">
            <v>8880.57533630415</v>
          </cell>
          <cell r="H413">
            <v>8153.08219078242</v>
          </cell>
          <cell r="I413">
            <v>8707.76007855994</v>
          </cell>
          <cell r="J413">
            <v>8126.51645269095</v>
          </cell>
          <cell r="K413">
            <v>9436.33033333587</v>
          </cell>
          <cell r="L413">
            <v>9703.75203710432</v>
          </cell>
          <cell r="M413">
            <v>9676.21966076941</v>
          </cell>
          <cell r="N413">
            <v>9435.94528269461</v>
          </cell>
          <cell r="O413">
            <v>8005.04139576993</v>
          </cell>
        </row>
        <row r="413">
          <cell r="Z413">
            <v>7148.96234644802</v>
          </cell>
          <cell r="AA413">
            <v>6435.71357417684</v>
          </cell>
          <cell r="AB413">
            <v>5670.81591200582</v>
          </cell>
          <cell r="AC413">
            <v>6905.34512934281</v>
          </cell>
          <cell r="AD413">
            <v>5917.74334389574</v>
          </cell>
          <cell r="AE413">
            <v>7101.08735579599</v>
          </cell>
          <cell r="AF413">
            <v>6780.35479156956</v>
          </cell>
          <cell r="AG413">
            <v>6224.91086499114</v>
          </cell>
          <cell r="AH413">
            <v>6648.40965102082</v>
          </cell>
          <cell r="AI413">
            <v>6204.62781769535</v>
          </cell>
          <cell r="AJ413">
            <v>7204.67595482327</v>
          </cell>
          <cell r="AK413">
            <v>7408.8534953373</v>
          </cell>
          <cell r="AL413">
            <v>7387.83241587609</v>
          </cell>
          <cell r="AM413">
            <v>7204.38196711847</v>
          </cell>
          <cell r="AN413">
            <v>6111.88112583592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A414">
            <v>8997.42818535323</v>
          </cell>
          <cell r="B414">
            <v>8881.18236679816</v>
          </cell>
          <cell r="C414">
            <v>9902.90926811254</v>
          </cell>
          <cell r="D414">
            <v>9334.70742651681</v>
          </cell>
          <cell r="E414">
            <v>9106.58374850628</v>
          </cell>
          <cell r="F414">
            <v>7554.28842091051</v>
          </cell>
          <cell r="G414">
            <v>8487.63262481358</v>
          </cell>
          <cell r="H414">
            <v>9465.68676454684</v>
          </cell>
          <cell r="I414">
            <v>9571.2256967292</v>
          </cell>
          <cell r="J414">
            <v>7838.63924153554</v>
          </cell>
          <cell r="K414">
            <v>8811.07997124102</v>
          </cell>
          <cell r="L414">
            <v>9599.51971260719</v>
          </cell>
          <cell r="M414">
            <v>9391.82561682773</v>
          </cell>
          <cell r="N414">
            <v>10261.821329678</v>
          </cell>
          <cell r="O414">
            <v>9112.71550199747</v>
          </cell>
        </row>
        <row r="414">
          <cell r="Z414">
            <v>6869.57240922993</v>
          </cell>
          <cell r="AA414">
            <v>6780.81826177986</v>
          </cell>
          <cell r="AB414">
            <v>7560.910837841</v>
          </cell>
          <cell r="AC414">
            <v>7127.08645897529</v>
          </cell>
          <cell r="AD414">
            <v>6952.91311831954</v>
          </cell>
          <cell r="AE414">
            <v>5767.72942651886</v>
          </cell>
          <cell r="AF414">
            <v>6480.34145957567</v>
          </cell>
          <cell r="AG414">
            <v>7227.08970747857</v>
          </cell>
          <cell r="AH414">
            <v>7307.66910435553</v>
          </cell>
          <cell r="AI414">
            <v>5984.83241546935</v>
          </cell>
          <cell r="AJ414">
            <v>6727.29480236241</v>
          </cell>
          <cell r="AK414">
            <v>7329.27169865444</v>
          </cell>
          <cell r="AL414">
            <v>7170.69642575044</v>
          </cell>
          <cell r="AM414">
            <v>7834.94163249443</v>
          </cell>
          <cell r="AN414">
            <v>6957.59473663707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A415">
            <v>9552.65205752235</v>
          </cell>
          <cell r="B415">
            <v>8373.71596408366</v>
          </cell>
          <cell r="C415">
            <v>8617.30969180265</v>
          </cell>
          <cell r="D415">
            <v>8099.26671376809</v>
          </cell>
          <cell r="E415">
            <v>7660.98371783659</v>
          </cell>
          <cell r="F415">
            <v>8706.51555585438</v>
          </cell>
          <cell r="G415">
            <v>8364.48771627318</v>
          </cell>
          <cell r="H415">
            <v>7981.93048817627</v>
          </cell>
          <cell r="I415">
            <v>8044.32048529084</v>
          </cell>
          <cell r="J415">
            <v>8720.14498721945</v>
          </cell>
          <cell r="K415">
            <v>7709.79887281071</v>
          </cell>
          <cell r="L415">
            <v>10982.7668680524</v>
          </cell>
          <cell r="M415">
            <v>10078.4881708217</v>
          </cell>
          <cell r="N415">
            <v>8675.24063167165</v>
          </cell>
          <cell r="O415">
            <v>10286.4990714833</v>
          </cell>
        </row>
        <row r="415">
          <cell r="Z415">
            <v>7293.48805652655</v>
          </cell>
          <cell r="AA415">
            <v>6393.36563344173</v>
          </cell>
          <cell r="AB415">
            <v>6579.35041893009</v>
          </cell>
          <cell r="AC415">
            <v>6183.82253302879</v>
          </cell>
          <cell r="AD415">
            <v>5849.19171250311</v>
          </cell>
          <cell r="AE415">
            <v>6647.45945295704</v>
          </cell>
          <cell r="AF415">
            <v>6386.31982932544</v>
          </cell>
          <cell r="AG415">
            <v>6094.23585544453</v>
          </cell>
          <cell r="AH415">
            <v>6141.8708678015</v>
          </cell>
          <cell r="AI415">
            <v>6657.865578322</v>
          </cell>
          <cell r="AJ415">
            <v>5886.46227858646</v>
          </cell>
          <cell r="AK415">
            <v>8385.38643482547</v>
          </cell>
          <cell r="AL415">
            <v>7694.96603237502</v>
          </cell>
          <cell r="AM415">
            <v>6623.58092324383</v>
          </cell>
          <cell r="AN415">
            <v>7853.78318707375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A416">
            <v>8621.4594569504</v>
          </cell>
          <cell r="B416">
            <v>7826.34320672686</v>
          </cell>
          <cell r="C416">
            <v>9260.65332461082</v>
          </cell>
          <cell r="D416">
            <v>6620.34638019534</v>
          </cell>
          <cell r="E416">
            <v>8498.56305801611</v>
          </cell>
          <cell r="F416">
            <v>7248.11274246561</v>
          </cell>
          <cell r="G416">
            <v>7876.30447347478</v>
          </cell>
          <cell r="H416">
            <v>8087.5152524465</v>
          </cell>
          <cell r="I416">
            <v>8442.15585292565</v>
          </cell>
          <cell r="J416">
            <v>7820.36864736987</v>
          </cell>
          <cell r="K416">
            <v>9091.85450971182</v>
          </cell>
          <cell r="L416">
            <v>8955.60342177632</v>
          </cell>
          <cell r="M416">
            <v>8662.93709088492</v>
          </cell>
          <cell r="N416">
            <v>9975.13933254216</v>
          </cell>
          <cell r="O416">
            <v>9978.36166399109</v>
          </cell>
        </row>
        <row r="416">
          <cell r="Z416">
            <v>6582.51878121946</v>
          </cell>
          <cell r="AA416">
            <v>5975.44434370879</v>
          </cell>
          <cell r="AB416">
            <v>7070.54585595366</v>
          </cell>
          <cell r="AC416">
            <v>5054.66094266466</v>
          </cell>
          <cell r="AD416">
            <v>6488.68688904753</v>
          </cell>
          <cell r="AE416">
            <v>5533.96307132346</v>
          </cell>
          <cell r="AF416">
            <v>6013.58997071589</v>
          </cell>
          <cell r="AG416">
            <v>6174.85024530391</v>
          </cell>
          <cell r="AH416">
            <v>6445.61976233214</v>
          </cell>
          <cell r="AI416">
            <v>5970.88274374149</v>
          </cell>
          <cell r="AJ416">
            <v>6941.66728558301</v>
          </cell>
          <cell r="AK416">
            <v>6837.6390349399</v>
          </cell>
          <cell r="AL416">
            <v>6614.187120639</v>
          </cell>
          <cell r="AM416">
            <v>7616.05878095327</v>
          </cell>
          <cell r="AN416">
            <v>7618.51904390385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A417">
            <v>8265.00027715862</v>
          </cell>
          <cell r="B417">
            <v>6900.78193119168</v>
          </cell>
          <cell r="C417">
            <v>6521.41689090807</v>
          </cell>
          <cell r="D417">
            <v>8192.20899153524</v>
          </cell>
          <cell r="E417">
            <v>7289.83403143919</v>
          </cell>
          <cell r="F417">
            <v>7932.17388717918</v>
          </cell>
          <cell r="G417">
            <v>8702.87878019445</v>
          </cell>
          <cell r="H417">
            <v>9334.14452888142</v>
          </cell>
          <cell r="I417">
            <v>10033.3877145689</v>
          </cell>
          <cell r="J417">
            <v>7965.26056888069</v>
          </cell>
          <cell r="K417">
            <v>8530.53536381658</v>
          </cell>
          <cell r="L417">
            <v>8883.02168127793</v>
          </cell>
          <cell r="M417">
            <v>10134.7212159644</v>
          </cell>
          <cell r="N417">
            <v>8685.06189189123</v>
          </cell>
          <cell r="O417">
            <v>9335.77484254057</v>
          </cell>
        </row>
        <row r="417">
          <cell r="Z417">
            <v>6310.36077161172</v>
          </cell>
          <cell r="AA417">
            <v>5268.77460759257</v>
          </cell>
          <cell r="AB417">
            <v>4979.12788187587</v>
          </cell>
          <cell r="AC417">
            <v>6254.78433387313</v>
          </cell>
          <cell r="AD417">
            <v>5565.81744233995</v>
          </cell>
          <cell r="AE417">
            <v>6056.24649155685</v>
          </cell>
          <cell r="AF417">
            <v>6644.68276019358</v>
          </cell>
          <cell r="AG417">
            <v>7126.65668437908</v>
          </cell>
          <cell r="AH417">
            <v>7660.53165362425</v>
          </cell>
          <cell r="AI417">
            <v>6081.50830538268</v>
          </cell>
          <cell r="AJ417">
            <v>6513.09787241541</v>
          </cell>
          <cell r="AK417">
            <v>6782.22258574243</v>
          </cell>
          <cell r="AL417">
            <v>7737.90018727369</v>
          </cell>
          <cell r="AM417">
            <v>6631.07949470652</v>
          </cell>
          <cell r="AN417">
            <v>7127.9014353791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A418">
            <v>9046.89060508401</v>
          </cell>
          <cell r="B418">
            <v>7573.71735547404</v>
          </cell>
          <cell r="C418">
            <v>8801.6645523263</v>
          </cell>
          <cell r="D418">
            <v>7024.382626911</v>
          </cell>
          <cell r="E418">
            <v>6867.41950459425</v>
          </cell>
          <cell r="F418">
            <v>7891.94267549992</v>
          </cell>
          <cell r="G418">
            <v>6953.35131532129</v>
          </cell>
          <cell r="H418">
            <v>7793.7904474019</v>
          </cell>
          <cell r="I418">
            <v>9298.34450288523</v>
          </cell>
          <cell r="J418">
            <v>8990.72735980501</v>
          </cell>
          <cell r="K418">
            <v>9875.0671517457</v>
          </cell>
          <cell r="L418">
            <v>9498.39943489914</v>
          </cell>
          <cell r="M418">
            <v>9253.72841336975</v>
          </cell>
          <cell r="N418">
            <v>9145.92873481338</v>
          </cell>
          <cell r="O418">
            <v>9822.62310127859</v>
          </cell>
        </row>
        <row r="418">
          <cell r="Z418">
            <v>6907.33716454406</v>
          </cell>
          <cell r="AA418">
            <v>5782.56349577385</v>
          </cell>
          <cell r="AB418">
            <v>6720.10609235934</v>
          </cell>
          <cell r="AC418">
            <v>5363.14423317706</v>
          </cell>
          <cell r="AD418">
            <v>5243.30226143573</v>
          </cell>
          <cell r="AE418">
            <v>6025.52980051489</v>
          </cell>
          <cell r="AF418">
            <v>5308.91154265306</v>
          </cell>
          <cell r="AG418">
            <v>5950.59018175314</v>
          </cell>
          <cell r="AH418">
            <v>7099.32322133088</v>
          </cell>
          <cell r="AI418">
            <v>6864.45630212056</v>
          </cell>
          <cell r="AJ418">
            <v>7539.65327062645</v>
          </cell>
          <cell r="AK418">
            <v>7252.06596214323</v>
          </cell>
          <cell r="AL418">
            <v>7065.25865852145</v>
          </cell>
          <cell r="AM418">
            <v>6982.95317274495</v>
          </cell>
          <cell r="AN418">
            <v>7499.61202831861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A419">
            <v>9690.15209859094</v>
          </cell>
          <cell r="B419">
            <v>9454.3064260407</v>
          </cell>
          <cell r="C419">
            <v>8088.59601886266</v>
          </cell>
          <cell r="D419">
            <v>7802.19936304851</v>
          </cell>
          <cell r="E419">
            <v>7319.15522907113</v>
          </cell>
          <cell r="F419">
            <v>9128.73952807103</v>
          </cell>
          <cell r="G419">
            <v>8246.71684435354</v>
          </cell>
          <cell r="H419">
            <v>8044.97766843247</v>
          </cell>
          <cell r="I419">
            <v>7955.35160445162</v>
          </cell>
          <cell r="J419">
            <v>7922.93957741918</v>
          </cell>
          <cell r="K419">
            <v>8937.21364041818</v>
          </cell>
          <cell r="L419">
            <v>10930.5111445834</v>
          </cell>
          <cell r="M419">
            <v>8861.4795638387</v>
          </cell>
          <cell r="N419">
            <v>9223.35488307089</v>
          </cell>
          <cell r="O419">
            <v>9408.6562346548</v>
          </cell>
        </row>
        <row r="419">
          <cell r="Z419">
            <v>7398.46988788258</v>
          </cell>
          <cell r="AA419">
            <v>7218.40077350778</v>
          </cell>
          <cell r="AB419">
            <v>6175.67541478572</v>
          </cell>
          <cell r="AC419">
            <v>5957.01042248499</v>
          </cell>
          <cell r="AD419">
            <v>5588.20429401673</v>
          </cell>
          <cell r="AE419">
            <v>6969.82914464034</v>
          </cell>
          <cell r="AF419">
            <v>6296.40129753131</v>
          </cell>
          <cell r="AG419">
            <v>6142.37262975886</v>
          </cell>
          <cell r="AH419">
            <v>6073.94277140523</v>
          </cell>
          <cell r="AI419">
            <v>6049.19605911785</v>
          </cell>
          <cell r="AJ419">
            <v>6823.59836331384</v>
          </cell>
          <cell r="AK419">
            <v>8345.48898093397</v>
          </cell>
          <cell r="AL419">
            <v>6765.7750929091</v>
          </cell>
          <cell r="AM419">
            <v>7042.06834664415</v>
          </cell>
          <cell r="AN419">
            <v>7183.54666978388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A420">
            <v>9631.22256485564</v>
          </cell>
          <cell r="B420">
            <v>8034.12939402922</v>
          </cell>
          <cell r="C420">
            <v>7619.47693685539</v>
          </cell>
          <cell r="D420">
            <v>8042.75594083551</v>
          </cell>
          <cell r="E420">
            <v>8453.24433398669</v>
          </cell>
          <cell r="F420">
            <v>7694.73881871245</v>
          </cell>
          <cell r="G420">
            <v>8047.08402658978</v>
          </cell>
          <cell r="H420">
            <v>7913.14380117127</v>
          </cell>
          <cell r="I420">
            <v>8548.34223283346</v>
          </cell>
          <cell r="J420">
            <v>9539.55458136637</v>
          </cell>
          <cell r="K420">
            <v>8029.7487889211</v>
          </cell>
          <cell r="L420">
            <v>7676.51263263017</v>
          </cell>
          <cell r="M420">
            <v>9991.57467384778</v>
          </cell>
          <cell r="N420">
            <v>10886.2665204937</v>
          </cell>
          <cell r="O420">
            <v>9063.94949170712</v>
          </cell>
        </row>
        <row r="420">
          <cell r="Z420">
            <v>7353.47695315754</v>
          </cell>
          <cell r="AA420">
            <v>6134.08992885889</v>
          </cell>
          <cell r="AB420">
            <v>5817.50111919683</v>
          </cell>
          <cell r="AC420">
            <v>6140.67633185167</v>
          </cell>
          <cell r="AD420">
            <v>6454.08586197617</v>
          </cell>
          <cell r="AE420">
            <v>5874.96386704223</v>
          </cell>
          <cell r="AF420">
            <v>6143.98084263741</v>
          </cell>
          <cell r="AG420">
            <v>6041.71694476947</v>
          </cell>
          <cell r="AH420">
            <v>6526.69348813727</v>
          </cell>
          <cell r="AI420">
            <v>7283.48808109155</v>
          </cell>
          <cell r="AJ420">
            <v>6130.74531933642</v>
          </cell>
          <cell r="AK420">
            <v>5861.04810106366</v>
          </cell>
          <cell r="AL420">
            <v>7628.60722978148</v>
          </cell>
          <cell r="AM420">
            <v>8311.70803346302</v>
          </cell>
          <cell r="AN420">
            <v>6920.36169271635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A421">
            <v>9297.06743933945</v>
          </cell>
          <cell r="B421">
            <v>7716.64144553098</v>
          </cell>
          <cell r="C421">
            <v>8030.80343980316</v>
          </cell>
          <cell r="D421">
            <v>8069.48652803317</v>
          </cell>
          <cell r="E421">
            <v>7809.8152845875</v>
          </cell>
          <cell r="F421">
            <v>8258.67046465671</v>
          </cell>
          <cell r="G421">
            <v>7646.82603340277</v>
          </cell>
          <cell r="H421">
            <v>8190.40388522385</v>
          </cell>
          <cell r="I421">
            <v>8635.55565751308</v>
          </cell>
          <cell r="J421">
            <v>8800.15427467656</v>
          </cell>
          <cell r="K421">
            <v>8872.46238950866</v>
          </cell>
          <cell r="L421">
            <v>8177.48984067409</v>
          </cell>
          <cell r="M421">
            <v>8503.19238126523</v>
          </cell>
          <cell r="N421">
            <v>9373.85932617164</v>
          </cell>
          <cell r="O421">
            <v>9530.43768951203</v>
          </cell>
        </row>
        <row r="421">
          <cell r="Z421">
            <v>7098.34817820543</v>
          </cell>
          <cell r="AA421">
            <v>5891.68661022868</v>
          </cell>
          <cell r="AB421">
            <v>6131.55054950347</v>
          </cell>
          <cell r="AC421">
            <v>6161.08524209944</v>
          </cell>
          <cell r="AD421">
            <v>5962.82520904369</v>
          </cell>
          <cell r="AE421">
            <v>6305.52793444726</v>
          </cell>
          <cell r="AF421">
            <v>5838.38226380715</v>
          </cell>
          <cell r="AG421">
            <v>6253.40612798395</v>
          </cell>
          <cell r="AH421">
            <v>6593.28128673386</v>
          </cell>
          <cell r="AI421">
            <v>6718.95298933265</v>
          </cell>
          <cell r="AJ421">
            <v>6774.16052423942</v>
          </cell>
          <cell r="AK421">
            <v>6243.54620331403</v>
          </cell>
          <cell r="AL421">
            <v>6492.22139586553</v>
          </cell>
          <cell r="AM421">
            <v>7156.97909096935</v>
          </cell>
          <cell r="AN421">
            <v>7276.52729769319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A422">
            <v>9766.41660816534</v>
          </cell>
          <cell r="B422">
            <v>8227.16921353912</v>
          </cell>
          <cell r="C422">
            <v>7581.54744078494</v>
          </cell>
          <cell r="D422">
            <v>6381.33607235211</v>
          </cell>
          <cell r="E422">
            <v>7222.83636868941</v>
          </cell>
          <cell r="F422">
            <v>7752.74337249531</v>
          </cell>
          <cell r="G422">
            <v>8469.63434900134</v>
          </cell>
          <cell r="H422">
            <v>7857.62263958219</v>
          </cell>
          <cell r="I422">
            <v>9293.97866782153</v>
          </cell>
          <cell r="J422">
            <v>8347.35400450494</v>
          </cell>
          <cell r="K422">
            <v>7518.5190442913</v>
          </cell>
          <cell r="L422">
            <v>9435.62113783551</v>
          </cell>
          <cell r="M422">
            <v>9659.63157440054</v>
          </cell>
          <cell r="N422">
            <v>10259.7293853382</v>
          </cell>
          <cell r="O422">
            <v>10138.8433680455</v>
          </cell>
        </row>
        <row r="422">
          <cell r="Z422">
            <v>7456.69814600067</v>
          </cell>
          <cell r="AA422">
            <v>6281.47660321397</v>
          </cell>
          <cell r="AB422">
            <v>5788.54179722906</v>
          </cell>
          <cell r="AC422">
            <v>4872.17561658512</v>
          </cell>
          <cell r="AD422">
            <v>5514.66445883984</v>
          </cell>
          <cell r="AE422">
            <v>5919.25057587366</v>
          </cell>
          <cell r="AF422">
            <v>6466.59970399992</v>
          </cell>
          <cell r="AG422">
            <v>5999.32631581156</v>
          </cell>
          <cell r="AH422">
            <v>7095.98988879641</v>
          </cell>
          <cell r="AI422">
            <v>6373.23817185554</v>
          </cell>
          <cell r="AJ422">
            <v>5740.41936439258</v>
          </cell>
          <cell r="AK422">
            <v>7204.13448122196</v>
          </cell>
          <cell r="AL422">
            <v>7375.16734558111</v>
          </cell>
          <cell r="AM422">
            <v>7833.34442462328</v>
          </cell>
          <cell r="AN422">
            <v>7741.04746687618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A423">
            <v>8583.38422303474</v>
          </cell>
          <cell r="B423">
            <v>7695.65565495309</v>
          </cell>
          <cell r="C423">
            <v>6815.32507027984</v>
          </cell>
          <cell r="D423">
            <v>7594.63797661378</v>
          </cell>
          <cell r="E423">
            <v>7948.97563599385</v>
          </cell>
          <cell r="F423">
            <v>7835.98824191064</v>
          </cell>
          <cell r="G423">
            <v>8393.9232949415</v>
          </cell>
          <cell r="H423">
            <v>7696.66901072739</v>
          </cell>
          <cell r="I423">
            <v>7692.23762034027</v>
          </cell>
          <cell r="J423">
            <v>8655.24235243616</v>
          </cell>
          <cell r="K423">
            <v>8376.7027082877</v>
          </cell>
          <cell r="L423">
            <v>9055.5957945006</v>
          </cell>
          <cell r="M423">
            <v>9322.12364258958</v>
          </cell>
          <cell r="N423">
            <v>8662.16066572735</v>
          </cell>
          <cell r="O423">
            <v>9712.5730760616</v>
          </cell>
        </row>
        <row r="423">
          <cell r="Z423">
            <v>6553.44818782392</v>
          </cell>
          <cell r="AA423">
            <v>5875.6638751793</v>
          </cell>
          <cell r="AB423">
            <v>5203.52795245894</v>
          </cell>
          <cell r="AC423">
            <v>5798.53647369653</v>
          </cell>
          <cell r="AD423">
            <v>6069.07469398385</v>
          </cell>
          <cell r="AE423">
            <v>5982.80836665174</v>
          </cell>
          <cell r="AF423">
            <v>6408.79401138101</v>
          </cell>
          <cell r="AG423">
            <v>5876.43757636641</v>
          </cell>
          <cell r="AH423">
            <v>5873.05419208028</v>
          </cell>
          <cell r="AI423">
            <v>6608.31215705442</v>
          </cell>
          <cell r="AJ423">
            <v>6395.64602458849</v>
          </cell>
          <cell r="AK423">
            <v>6913.98361148438</v>
          </cell>
          <cell r="AL423">
            <v>7117.47868961171</v>
          </cell>
          <cell r="AM423">
            <v>6613.59431692549</v>
          </cell>
          <cell r="AN423">
            <v>7415.58839386533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A424">
            <v>9646.4556065944</v>
          </cell>
          <cell r="B424">
            <v>9646.8254357923</v>
          </cell>
          <cell r="C424">
            <v>8373.58517290401</v>
          </cell>
          <cell r="D424">
            <v>7638.82174399937</v>
          </cell>
          <cell r="E424">
            <v>7009.90297440447</v>
          </cell>
          <cell r="F424">
            <v>8472.98064234492</v>
          </cell>
          <cell r="G424">
            <v>8960.28769575759</v>
          </cell>
          <cell r="H424">
            <v>7414.96973200673</v>
          </cell>
          <cell r="I424">
            <v>9113.44671799629</v>
          </cell>
          <cell r="J424">
            <v>10073.7080190982</v>
          </cell>
          <cell r="K424">
            <v>8939.36857086895</v>
          </cell>
          <cell r="L424">
            <v>9230.74465848844</v>
          </cell>
          <cell r="M424">
            <v>11550.1567494199</v>
          </cell>
          <cell r="N424">
            <v>9088.71311454494</v>
          </cell>
          <cell r="O424">
            <v>8817.13786702725</v>
          </cell>
        </row>
        <row r="424">
          <cell r="Z424">
            <v>7365.10744145725</v>
          </cell>
          <cell r="AA424">
            <v>7365.38980752916</v>
          </cell>
          <cell r="AB424">
            <v>6393.2657738529</v>
          </cell>
          <cell r="AC424">
            <v>5832.27095683049</v>
          </cell>
          <cell r="AD424">
            <v>5352.08896056971</v>
          </cell>
          <cell r="AE424">
            <v>6469.15461235291</v>
          </cell>
          <cell r="AF424">
            <v>6841.2154968617</v>
          </cell>
          <cell r="AG424">
            <v>5661.35905026606</v>
          </cell>
          <cell r="AH424">
            <v>6958.15302297704</v>
          </cell>
          <cell r="AI424">
            <v>7691.31636741353</v>
          </cell>
          <cell r="AJ424">
            <v>6825.24366133273</v>
          </cell>
          <cell r="AK424">
            <v>7047.71046973456</v>
          </cell>
          <cell r="AL424">
            <v>8818.59087880906</v>
          </cell>
          <cell r="AM424">
            <v>6939.26881780752</v>
          </cell>
          <cell r="AN424">
            <v>6731.92003002677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A425">
            <v>8763.01130900994</v>
          </cell>
          <cell r="B425">
            <v>9140.68520281826</v>
          </cell>
          <cell r="C425">
            <v>8426.07200987788</v>
          </cell>
          <cell r="D425">
            <v>7883.53630582616</v>
          </cell>
          <cell r="E425">
            <v>6940.891904932</v>
          </cell>
          <cell r="F425">
            <v>9267.2375066816</v>
          </cell>
          <cell r="G425">
            <v>8233.02994315766</v>
          </cell>
          <cell r="H425">
            <v>8895.65672387995</v>
          </cell>
          <cell r="I425">
            <v>8512.59590823063</v>
          </cell>
          <cell r="J425">
            <v>7845.37258831689</v>
          </cell>
          <cell r="K425">
            <v>9609.1365737045</v>
          </cell>
          <cell r="L425">
            <v>8396.89894325684</v>
          </cell>
          <cell r="M425">
            <v>9521.36410101467</v>
          </cell>
          <cell r="N425">
            <v>9293.53285442912</v>
          </cell>
          <cell r="O425">
            <v>10339.3985762819</v>
          </cell>
        </row>
        <row r="425">
          <cell r="Z425">
            <v>6690.59418647433</v>
          </cell>
          <cell r="AA425">
            <v>6978.94971509255</v>
          </cell>
          <cell r="AB425">
            <v>6433.3396838298</v>
          </cell>
          <cell r="AC425">
            <v>6019.11150364349</v>
          </cell>
          <cell r="AD425">
            <v>5299.3987329832</v>
          </cell>
          <cell r="AE425">
            <v>7075.57290530143</v>
          </cell>
          <cell r="AF425">
            <v>6285.95129372064</v>
          </cell>
          <cell r="AG425">
            <v>6791.86949130924</v>
          </cell>
          <cell r="AH425">
            <v>6499.40102631772</v>
          </cell>
          <cell r="AI425">
            <v>5989.9733526703</v>
          </cell>
          <cell r="AJ425">
            <v>7336.61421056968</v>
          </cell>
          <cell r="AK425">
            <v>6411.06593077237</v>
          </cell>
          <cell r="AL425">
            <v>7269.5995765811</v>
          </cell>
          <cell r="AM425">
            <v>7095.64950848805</v>
          </cell>
          <cell r="AN425">
            <v>7894.1721705855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A426">
            <v>10284.025124985</v>
          </cell>
          <cell r="B426">
            <v>6772.87123262642</v>
          </cell>
          <cell r="C426">
            <v>7922.52873773725</v>
          </cell>
          <cell r="D426">
            <v>7379.77840014463</v>
          </cell>
          <cell r="E426">
            <v>7118.81684942727</v>
          </cell>
          <cell r="F426">
            <v>8809.41311784866</v>
          </cell>
          <cell r="G426">
            <v>9502.48254513036</v>
          </cell>
          <cell r="H426">
            <v>8385.96964216186</v>
          </cell>
          <cell r="I426">
            <v>8805.45207498248</v>
          </cell>
          <cell r="J426">
            <v>9392.07352948998</v>
          </cell>
          <cell r="K426">
            <v>8808.08760797024</v>
          </cell>
          <cell r="L426">
            <v>9146.35221504489</v>
          </cell>
          <cell r="M426">
            <v>8513.77978048939</v>
          </cell>
          <cell r="N426">
            <v>10172.7227824222</v>
          </cell>
          <cell r="O426">
            <v>9687.29141591312</v>
          </cell>
        </row>
        <row r="426">
          <cell r="Z426">
            <v>7851.89431902657</v>
          </cell>
          <cell r="AA426">
            <v>5171.1142775952</v>
          </cell>
          <cell r="AB426">
            <v>6048.88238137734</v>
          </cell>
          <cell r="AC426">
            <v>5634.49032762403</v>
          </cell>
          <cell r="AD426">
            <v>5435.24513980512</v>
          </cell>
          <cell r="AE426">
            <v>6726.02215312993</v>
          </cell>
          <cell r="AF426">
            <v>7255.18343313721</v>
          </cell>
          <cell r="AG426">
            <v>6402.72136566915</v>
          </cell>
          <cell r="AH426">
            <v>6722.99788105743</v>
          </cell>
          <cell r="AI426">
            <v>7170.88570805972</v>
          </cell>
          <cell r="AJ426">
            <v>6725.01012103571</v>
          </cell>
          <cell r="AK426">
            <v>6983.27650159563</v>
          </cell>
          <cell r="AL426">
            <v>6500.30491752277</v>
          </cell>
          <cell r="AM426">
            <v>7766.91453527047</v>
          </cell>
          <cell r="AN426">
            <v>7396.28574521533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A427">
            <v>8252.35778909687</v>
          </cell>
          <cell r="B427">
            <v>7725.07431016563</v>
          </cell>
          <cell r="C427">
            <v>8704.33360655803</v>
          </cell>
          <cell r="D427">
            <v>8557.78232825571</v>
          </cell>
          <cell r="E427">
            <v>6880.6399392413</v>
          </cell>
          <cell r="F427">
            <v>9062.80655721989</v>
          </cell>
          <cell r="G427">
            <v>8767.16766829557</v>
          </cell>
          <cell r="H427">
            <v>8005.0998592549</v>
          </cell>
          <cell r="I427">
            <v>9198.22674954323</v>
          </cell>
          <cell r="J427">
            <v>8552.83768141087</v>
          </cell>
          <cell r="K427">
            <v>9350.98250500818</v>
          </cell>
          <cell r="L427">
            <v>8549.73403173168</v>
          </cell>
          <cell r="M427">
            <v>9594.31096496842</v>
          </cell>
          <cell r="N427">
            <v>9033.11277626791</v>
          </cell>
          <cell r="O427">
            <v>9846.49158363008</v>
          </cell>
        </row>
        <row r="427">
          <cell r="Z427">
            <v>6300.70818140662</v>
          </cell>
          <cell r="AA427">
            <v>5898.1251361087</v>
          </cell>
          <cell r="AB427">
            <v>6645.79352594148</v>
          </cell>
          <cell r="AC427">
            <v>6533.90103875254</v>
          </cell>
          <cell r="AD427">
            <v>5253.39611617049</v>
          </cell>
          <cell r="AE427">
            <v>6919.48905766361</v>
          </cell>
          <cell r="AF427">
            <v>6693.76758341434</v>
          </cell>
          <cell r="AG427">
            <v>6111.92576294055</v>
          </cell>
          <cell r="AH427">
            <v>7022.88291618326</v>
          </cell>
          <cell r="AI427">
            <v>6530.12578110793</v>
          </cell>
          <cell r="AJ427">
            <v>7139.51254650376</v>
          </cell>
          <cell r="AK427">
            <v>6527.75613216326</v>
          </cell>
          <cell r="AL427">
            <v>7325.29479899725</v>
          </cell>
          <cell r="AM427">
            <v>6896.81773713165</v>
          </cell>
          <cell r="AN427">
            <v>7517.8357100679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A428">
            <v>9173.72749596399</v>
          </cell>
          <cell r="B428">
            <v>9090.45248363866</v>
          </cell>
          <cell r="C428">
            <v>7243.16139055055</v>
          </cell>
          <cell r="D428">
            <v>8657.5008923819</v>
          </cell>
          <cell r="E428">
            <v>7267.9576845656</v>
          </cell>
          <cell r="F428">
            <v>8106.3342295364</v>
          </cell>
          <cell r="G428">
            <v>8704.4789257613</v>
          </cell>
          <cell r="H428">
            <v>8041.10027368618</v>
          </cell>
          <cell r="I428">
            <v>8021.61956802404</v>
          </cell>
          <cell r="J428">
            <v>7875.37253673731</v>
          </cell>
          <cell r="K428">
            <v>7497.16864489537</v>
          </cell>
          <cell r="L428">
            <v>9868.76748751008</v>
          </cell>
          <cell r="M428">
            <v>9344.0715506427</v>
          </cell>
          <cell r="N428">
            <v>10200.5198711485</v>
          </cell>
          <cell r="O428">
            <v>9764.66639155207</v>
          </cell>
        </row>
        <row r="428">
          <cell r="Z428">
            <v>7004.17763807849</v>
          </cell>
          <cell r="AA428">
            <v>6940.59683306805</v>
          </cell>
          <cell r="AB428">
            <v>5530.18269433091</v>
          </cell>
          <cell r="AC428">
            <v>6610.03656133715</v>
          </cell>
          <cell r="AD428">
            <v>5549.11476399657</v>
          </cell>
          <cell r="AE428">
            <v>6189.21860958796</v>
          </cell>
          <cell r="AF428">
            <v>6645.90447773445</v>
          </cell>
          <cell r="AG428">
            <v>6139.41222336049</v>
          </cell>
          <cell r="AH428">
            <v>6124.53862666462</v>
          </cell>
          <cell r="AI428">
            <v>6012.87843328908</v>
          </cell>
          <cell r="AJ428">
            <v>5724.1182490522</v>
          </cell>
          <cell r="AK428">
            <v>7534.84345178389</v>
          </cell>
          <cell r="AL428">
            <v>7134.23600520191</v>
          </cell>
          <cell r="AM428">
            <v>7788.13772370139</v>
          </cell>
          <cell r="AN428">
            <v>7455.36184861557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A429">
            <v>9605.56385255783</v>
          </cell>
          <cell r="B429">
            <v>8377.67476079855</v>
          </cell>
          <cell r="C429">
            <v>8931.66409471087</v>
          </cell>
          <cell r="D429">
            <v>8449.90329241252</v>
          </cell>
          <cell r="E429">
            <v>6934.93241790164</v>
          </cell>
          <cell r="F429">
            <v>7000.6053229786</v>
          </cell>
          <cell r="G429">
            <v>8581.81521072677</v>
          </cell>
          <cell r="H429">
            <v>8510.18804709396</v>
          </cell>
          <cell r="I429">
            <v>10383.5785309817</v>
          </cell>
          <cell r="J429">
            <v>8175.40259313077</v>
          </cell>
          <cell r="K429">
            <v>8663.75568072731</v>
          </cell>
          <cell r="L429">
            <v>10064.0827141516</v>
          </cell>
          <cell r="M429">
            <v>10660.9917055632</v>
          </cell>
          <cell r="N429">
            <v>10637.440093537</v>
          </cell>
          <cell r="O429">
            <v>9522.90564455579</v>
          </cell>
        </row>
        <row r="429">
          <cell r="Z429">
            <v>7333.88642368332</v>
          </cell>
          <cell r="AA429">
            <v>6396.38819056873</v>
          </cell>
          <cell r="AB429">
            <v>6819.36126296813</v>
          </cell>
          <cell r="AC429">
            <v>6451.53496337012</v>
          </cell>
          <cell r="AD429">
            <v>5294.84864079757</v>
          </cell>
          <cell r="AE429">
            <v>5344.99016651545</v>
          </cell>
          <cell r="AF429">
            <v>6552.25024065073</v>
          </cell>
          <cell r="AG429">
            <v>6497.56261470843</v>
          </cell>
          <cell r="AH429">
            <v>7927.90374271862</v>
          </cell>
          <cell r="AI429">
            <v>6241.95258146572</v>
          </cell>
          <cell r="AJ429">
            <v>6614.81211725802</v>
          </cell>
          <cell r="AK429">
            <v>7683.96740858563</v>
          </cell>
          <cell r="AL429">
            <v>8139.70981116436</v>
          </cell>
          <cell r="AM429">
            <v>8121.72806117589</v>
          </cell>
          <cell r="AN429">
            <v>7270.77655124092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A430">
            <v>8705.02683939942</v>
          </cell>
          <cell r="B430">
            <v>7356.06146232617</v>
          </cell>
          <cell r="C430">
            <v>8619.78566891184</v>
          </cell>
          <cell r="D430">
            <v>8662.15642555493</v>
          </cell>
          <cell r="E430">
            <v>8221.14388971741</v>
          </cell>
          <cell r="F430">
            <v>8310.83741726535</v>
          </cell>
          <cell r="G430">
            <v>8723.47719854355</v>
          </cell>
          <cell r="H430">
            <v>9222.14574497426</v>
          </cell>
          <cell r="I430">
            <v>8109.04859828786</v>
          </cell>
          <cell r="J430">
            <v>9032.00990288764</v>
          </cell>
          <cell r="K430">
            <v>7981.41128000098</v>
          </cell>
          <cell r="L430">
            <v>8690.18940836804</v>
          </cell>
          <cell r="M430">
            <v>7726.31322169885</v>
          </cell>
          <cell r="N430">
            <v>10387.7497760845</v>
          </cell>
          <cell r="O430">
            <v>9986.66024689536</v>
          </cell>
        </row>
        <row r="430">
          <cell r="Z430">
            <v>6646.32281198881</v>
          </cell>
          <cell r="AA430">
            <v>5616.38235073188</v>
          </cell>
          <cell r="AB430">
            <v>6581.24083735686</v>
          </cell>
          <cell r="AC430">
            <v>6613.59107953689</v>
          </cell>
          <cell r="AD430">
            <v>6276.8762443748</v>
          </cell>
          <cell r="AE430">
            <v>6345.35761143176</v>
          </cell>
          <cell r="AF430">
            <v>6660.40973499679</v>
          </cell>
          <cell r="AG430">
            <v>7041.14516487082</v>
          </cell>
          <cell r="AH430">
            <v>6191.29104098718</v>
          </cell>
          <cell r="AI430">
            <v>6895.97568889432</v>
          </cell>
          <cell r="AJ430">
            <v>6093.83943792586</v>
          </cell>
          <cell r="AK430">
            <v>6634.99437404664</v>
          </cell>
          <cell r="AL430">
            <v>5899.07105001996</v>
          </cell>
          <cell r="AM430">
            <v>7931.08850503961</v>
          </cell>
          <cell r="AN430">
            <v>7624.8550451456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A431">
            <v>9007.7248868767</v>
          </cell>
          <cell r="B431">
            <v>7533.11130789105</v>
          </cell>
          <cell r="C431">
            <v>9511.94405363683</v>
          </cell>
          <cell r="D431">
            <v>6804.23571771189</v>
          </cell>
          <cell r="E431">
            <v>7387.74342807839</v>
          </cell>
          <cell r="F431">
            <v>8752.080446056</v>
          </cell>
          <cell r="G431">
            <v>8362.32071428948</v>
          </cell>
          <cell r="H431">
            <v>8227.5570005157</v>
          </cell>
          <cell r="I431">
            <v>8165.07584694152</v>
          </cell>
          <cell r="J431">
            <v>9073.50189712359</v>
          </cell>
          <cell r="K431">
            <v>8813.69526423109</v>
          </cell>
          <cell r="L431">
            <v>8468.89078002509</v>
          </cell>
          <cell r="M431">
            <v>10076.7287526501</v>
          </cell>
          <cell r="N431">
            <v>9822.92093779616</v>
          </cell>
          <cell r="O431">
            <v>9378.23672488792</v>
          </cell>
        </row>
        <row r="431">
          <cell r="Z431">
            <v>6877.43398202991</v>
          </cell>
          <cell r="AA431">
            <v>5751.56061602005</v>
          </cell>
          <cell r="AB431">
            <v>7262.40733272794</v>
          </cell>
          <cell r="AC431">
            <v>5195.0611874159</v>
          </cell>
          <cell r="AD431">
            <v>5640.57165831156</v>
          </cell>
          <cell r="AE431">
            <v>6682.24842888554</v>
          </cell>
          <cell r="AF431">
            <v>6384.66531464288</v>
          </cell>
          <cell r="AG431">
            <v>6281.77268012174</v>
          </cell>
          <cell r="AH431">
            <v>6234.06806944324</v>
          </cell>
          <cell r="AI431">
            <v>6927.65499246145</v>
          </cell>
          <cell r="AJ431">
            <v>6729.29158902149</v>
          </cell>
          <cell r="AK431">
            <v>6466.03198611228</v>
          </cell>
          <cell r="AL431">
            <v>7693.62270956333</v>
          </cell>
          <cell r="AM431">
            <v>7499.83942769112</v>
          </cell>
          <cell r="AN431">
            <v>7160.32125239882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A432">
            <v>8914.43356056722</v>
          </cell>
          <cell r="B432">
            <v>7758.79906300241</v>
          </cell>
          <cell r="C432">
            <v>7261.58373042525</v>
          </cell>
          <cell r="D432">
            <v>8149.53085900916</v>
          </cell>
          <cell r="E432">
            <v>9037.96055749492</v>
          </cell>
          <cell r="F432">
            <v>8252.3528225747</v>
          </cell>
          <cell r="G432">
            <v>9205.24449456445</v>
          </cell>
          <cell r="H432">
            <v>8903.51816828219</v>
          </cell>
          <cell r="I432">
            <v>7942.00678568289</v>
          </cell>
          <cell r="J432">
            <v>8930.69724408619</v>
          </cell>
          <cell r="K432">
            <v>7292.09298434322</v>
          </cell>
          <cell r="L432">
            <v>7747.9902812021</v>
          </cell>
          <cell r="M432">
            <v>8785.6498781599</v>
          </cell>
          <cell r="N432">
            <v>8207.70811196868</v>
          </cell>
          <cell r="O432">
            <v>7766.03697639651</v>
          </cell>
        </row>
        <row r="432">
          <cell r="Z432">
            <v>6806.20568122731</v>
          </cell>
          <cell r="AA432">
            <v>5923.87411979859</v>
          </cell>
          <cell r="AB432">
            <v>5544.2482245146</v>
          </cell>
          <cell r="AC432">
            <v>6222.19940897693</v>
          </cell>
          <cell r="AD432">
            <v>6900.5190374896</v>
          </cell>
          <cell r="AE432">
            <v>6300.70438944707</v>
          </cell>
          <cell r="AF432">
            <v>7028.24099257794</v>
          </cell>
          <cell r="AG432">
            <v>6797.87173555612</v>
          </cell>
          <cell r="AH432">
            <v>6063.75394889602</v>
          </cell>
          <cell r="AI432">
            <v>6818.62306864878</v>
          </cell>
          <cell r="AJ432">
            <v>5567.54216191798</v>
          </cell>
          <cell r="AK432">
            <v>5915.62157165893</v>
          </cell>
          <cell r="AL432">
            <v>6707.8788245746</v>
          </cell>
          <cell r="AM432">
            <v>6266.61797432054</v>
          </cell>
          <cell r="AN432">
            <v>5929.40029562664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A433">
            <v>9710.21885439927</v>
          </cell>
          <cell r="B433">
            <v>9715.51155704648</v>
          </cell>
          <cell r="C433">
            <v>8847.15317392225</v>
          </cell>
          <cell r="D433">
            <v>8642.84060930248</v>
          </cell>
          <cell r="E433">
            <v>7804.85961937339</v>
          </cell>
          <cell r="F433">
            <v>8987.21471170802</v>
          </cell>
          <cell r="G433">
            <v>7216.89883551886</v>
          </cell>
          <cell r="H433">
            <v>7756.33278696756</v>
          </cell>
          <cell r="I433">
            <v>8653.49086715532</v>
          </cell>
          <cell r="J433">
            <v>8148.32515313886</v>
          </cell>
          <cell r="K433">
            <v>8580.87433163931</v>
          </cell>
          <cell r="L433">
            <v>9328.25328345289</v>
          </cell>
          <cell r="M433">
            <v>9512.63301847908</v>
          </cell>
          <cell r="N433">
            <v>8914.73873543898</v>
          </cell>
          <cell r="O433">
            <v>9123.7283509939</v>
          </cell>
        </row>
        <row r="433">
          <cell r="Z433">
            <v>7413.79093620926</v>
          </cell>
          <cell r="AA433">
            <v>7417.83193585121</v>
          </cell>
          <cell r="AB433">
            <v>6754.83683690234</v>
          </cell>
          <cell r="AC433">
            <v>6598.84337656488</v>
          </cell>
          <cell r="AD433">
            <v>5959.04153883006</v>
          </cell>
          <cell r="AE433">
            <v>6861.77438124792</v>
          </cell>
          <cell r="AF433">
            <v>5510.13112851399</v>
          </cell>
          <cell r="AG433">
            <v>5921.99110818088</v>
          </cell>
          <cell r="AH433">
            <v>6606.97489103656</v>
          </cell>
          <cell r="AI433">
            <v>6221.27884772213</v>
          </cell>
          <cell r="AJ433">
            <v>6551.53187570394</v>
          </cell>
          <cell r="AK433">
            <v>7122.15869492941</v>
          </cell>
          <cell r="AL433">
            <v>7262.93336014085</v>
          </cell>
          <cell r="AM433">
            <v>6806.4386834626</v>
          </cell>
          <cell r="AN433">
            <v>6966.00309089725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A434">
            <v>10297.572343216</v>
          </cell>
          <cell r="B434">
            <v>9606.78214448291</v>
          </cell>
          <cell r="C434">
            <v>7698.20996639759</v>
          </cell>
          <cell r="D434">
            <v>8165.13834711106</v>
          </cell>
          <cell r="E434">
            <v>8512.70767423787</v>
          </cell>
          <cell r="F434">
            <v>8260.78634980079</v>
          </cell>
          <cell r="G434">
            <v>8050.97797359328</v>
          </cell>
          <cell r="H434">
            <v>7826.69864320232</v>
          </cell>
          <cell r="I434">
            <v>8790.16195048834</v>
          </cell>
          <cell r="J434">
            <v>9016.86216151063</v>
          </cell>
          <cell r="K434">
            <v>7376.49023877802</v>
          </cell>
          <cell r="L434">
            <v>8772.18538610057</v>
          </cell>
          <cell r="M434">
            <v>10419.1777828642</v>
          </cell>
          <cell r="N434">
            <v>9432.00794763258</v>
          </cell>
          <cell r="O434">
            <v>8761.83779176612</v>
          </cell>
        </row>
        <row r="434">
          <cell r="Z434">
            <v>7862.2376743348</v>
          </cell>
          <cell r="AA434">
            <v>7334.81659444128</v>
          </cell>
          <cell r="AB434">
            <v>5877.61410218443</v>
          </cell>
          <cell r="AC434">
            <v>6234.11578857268</v>
          </cell>
          <cell r="AD434">
            <v>6499.48636011131</v>
          </cell>
          <cell r="AE434">
            <v>6307.1434212183</v>
          </cell>
          <cell r="AF434">
            <v>6146.95388675036</v>
          </cell>
          <cell r="AG434">
            <v>5975.71572087955</v>
          </cell>
          <cell r="AH434">
            <v>6711.32380984565</v>
          </cell>
          <cell r="AI434">
            <v>6884.41032776201</v>
          </cell>
          <cell r="AJ434">
            <v>5631.97980326797</v>
          </cell>
          <cell r="AK434">
            <v>6697.59863102933</v>
          </cell>
          <cell r="AL434">
            <v>7955.08391392797</v>
          </cell>
          <cell r="AM434">
            <v>7201.37579604927</v>
          </cell>
          <cell r="AN434">
            <v>6689.6982013646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A435">
            <v>9656.70900575412</v>
          </cell>
          <cell r="B435">
            <v>7974.78547743831</v>
          </cell>
          <cell r="C435">
            <v>7767.9185574112</v>
          </cell>
          <cell r="D435">
            <v>7771.44804049314</v>
          </cell>
          <cell r="E435">
            <v>8153.3416154357</v>
          </cell>
          <cell r="F435">
            <v>8117.16979106572</v>
          </cell>
          <cell r="G435">
            <v>9203.44355547875</v>
          </cell>
          <cell r="H435">
            <v>8285.04147363294</v>
          </cell>
          <cell r="I435">
            <v>8276.84958250592</v>
          </cell>
          <cell r="J435">
            <v>8244.80222424327</v>
          </cell>
          <cell r="K435">
            <v>9714.35787861533</v>
          </cell>
          <cell r="L435">
            <v>9791.10079201335</v>
          </cell>
          <cell r="M435">
            <v>8597.03576662855</v>
          </cell>
          <cell r="N435">
            <v>9645.41203870033</v>
          </cell>
          <cell r="O435">
            <v>9790.82230371614</v>
          </cell>
        </row>
        <row r="435">
          <cell r="Z435">
            <v>7372.93595272929</v>
          </cell>
          <cell r="AA435">
            <v>6088.78061116606</v>
          </cell>
          <cell r="AB435">
            <v>5930.83689025768</v>
          </cell>
          <cell r="AC435">
            <v>5933.53166470868</v>
          </cell>
          <cell r="AD435">
            <v>6225.10893675162</v>
          </cell>
          <cell r="AE435">
            <v>6197.49160415784</v>
          </cell>
          <cell r="AF435">
            <v>7026.86596838225</v>
          </cell>
          <cell r="AG435">
            <v>6325.66230528464</v>
          </cell>
          <cell r="AH435">
            <v>6319.4077636416</v>
          </cell>
          <cell r="AI435">
            <v>6294.93947741863</v>
          </cell>
          <cell r="AJ435">
            <v>7416.95109775432</v>
          </cell>
          <cell r="AK435">
            <v>7475.54461910536</v>
          </cell>
          <cell r="AL435">
            <v>6563.87119596397</v>
          </cell>
          <cell r="AM435">
            <v>7364.31067319586</v>
          </cell>
          <cell r="AN435">
            <v>7475.33199217649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A436">
            <v>10756.6670161481</v>
          </cell>
          <cell r="B436">
            <v>8689.59928800813</v>
          </cell>
          <cell r="C436">
            <v>8305.78002059776</v>
          </cell>
          <cell r="D436">
            <v>7316.55434035113</v>
          </cell>
          <cell r="E436">
            <v>8248.4764250303</v>
          </cell>
          <cell r="F436">
            <v>8184.41314302847</v>
          </cell>
          <cell r="G436">
            <v>7394.38568543243</v>
          </cell>
          <cell r="H436">
            <v>7268.19208054263</v>
          </cell>
          <cell r="I436">
            <v>8951.94479646823</v>
          </cell>
          <cell r="J436">
            <v>7935.54471561429</v>
          </cell>
          <cell r="K436">
            <v>7543.70793265613</v>
          </cell>
          <cell r="L436">
            <v>8627.1602883094</v>
          </cell>
          <cell r="M436">
            <v>11140.2951647876</v>
          </cell>
          <cell r="N436">
            <v>11365.9784804711</v>
          </cell>
          <cell r="O436">
            <v>9351.79388466953</v>
          </cell>
        </row>
        <row r="436">
          <cell r="Z436">
            <v>8212.75829349711</v>
          </cell>
          <cell r="AA436">
            <v>6634.54381479135</v>
          </cell>
          <cell r="AB436">
            <v>6341.49626884648</v>
          </cell>
          <cell r="AC436">
            <v>5586.21850507545</v>
          </cell>
          <cell r="AD436">
            <v>6297.74474441634</v>
          </cell>
          <cell r="AE436">
            <v>6248.83217235481</v>
          </cell>
          <cell r="AF436">
            <v>5645.6430483704</v>
          </cell>
          <cell r="AG436">
            <v>5549.29372626262</v>
          </cell>
          <cell r="AH436">
            <v>6834.84565988268</v>
          </cell>
          <cell r="AI436">
            <v>6058.82013255037</v>
          </cell>
          <cell r="AJ436">
            <v>5759.65118141468</v>
          </cell>
          <cell r="AK436">
            <v>6586.87138876538</v>
          </cell>
          <cell r="AL436">
            <v>8505.65991949601</v>
          </cell>
          <cell r="AM436">
            <v>8677.97003375364</v>
          </cell>
          <cell r="AN436">
            <v>7140.13203812072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A437">
            <v>10282.9834831483</v>
          </cell>
          <cell r="B437">
            <v>8271.980741772</v>
          </cell>
          <cell r="C437">
            <v>7821.70629707142</v>
          </cell>
          <cell r="D437">
            <v>8627.82831865362</v>
          </cell>
          <cell r="E437">
            <v>8058.55829625642</v>
          </cell>
          <cell r="F437">
            <v>8092.92244159658</v>
          </cell>
          <cell r="G437">
            <v>7692.10676224273</v>
          </cell>
          <cell r="H437">
            <v>8730.30654027233</v>
          </cell>
          <cell r="I437">
            <v>8645.17753438076</v>
          </cell>
          <cell r="J437">
            <v>7951.85729574671</v>
          </cell>
          <cell r="K437">
            <v>8421.89932241252</v>
          </cell>
          <cell r="L437">
            <v>9948.87754379167</v>
          </cell>
          <cell r="M437">
            <v>9975.22970053713</v>
          </cell>
          <cell r="N437">
            <v>9087.41737356054</v>
          </cell>
          <cell r="O437">
            <v>9904.00381248646</v>
          </cell>
        </row>
        <row r="437">
          <cell r="Z437">
            <v>7851.09902131764</v>
          </cell>
          <cell r="AA437">
            <v>6315.69038426589</v>
          </cell>
          <cell r="AB437">
            <v>5971.90404463922</v>
          </cell>
          <cell r="AC437">
            <v>6587.38143260531</v>
          </cell>
          <cell r="AD437">
            <v>6152.74149342496</v>
          </cell>
          <cell r="AE437">
            <v>6178.97865584875</v>
          </cell>
          <cell r="AF437">
            <v>5872.95428139937</v>
          </cell>
          <cell r="AG437">
            <v>6665.62396472408</v>
          </cell>
          <cell r="AH437">
            <v>6600.62762820985</v>
          </cell>
          <cell r="AI437">
            <v>6071.2748527318</v>
          </cell>
          <cell r="AJ437">
            <v>6430.15382025924</v>
          </cell>
          <cell r="AK437">
            <v>7596.00780019511</v>
          </cell>
          <cell r="AL437">
            <v>7616.1277772789</v>
          </cell>
          <cell r="AM437">
            <v>6938.27951438297</v>
          </cell>
          <cell r="AN437">
            <v>7561.74652684866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A438">
            <v>9467.07863836419</v>
          </cell>
          <cell r="B438">
            <v>8860.71359514376</v>
          </cell>
          <cell r="C438">
            <v>8055.82975817783</v>
          </cell>
          <cell r="D438">
            <v>8084.78148077986</v>
          </cell>
          <cell r="E438">
            <v>8016.6109544046</v>
          </cell>
          <cell r="F438">
            <v>7940.03641078284</v>
          </cell>
          <cell r="G438">
            <v>8880.15399947627</v>
          </cell>
          <cell r="H438">
            <v>8005.93804913571</v>
          </cell>
          <cell r="I438">
            <v>7635.41066626936</v>
          </cell>
          <cell r="J438">
            <v>9432.76141659998</v>
          </cell>
          <cell r="K438">
            <v>9130.29671853304</v>
          </cell>
          <cell r="L438">
            <v>8488.69817822597</v>
          </cell>
          <cell r="M438">
            <v>9171.75652320085</v>
          </cell>
          <cell r="N438">
            <v>9487.66235631539</v>
          </cell>
          <cell r="O438">
            <v>10904.7158804687</v>
          </cell>
        </row>
        <row r="438">
          <cell r="Z438">
            <v>7228.15240870561</v>
          </cell>
          <cell r="AA438">
            <v>6765.19027274664</v>
          </cell>
          <cell r="AB438">
            <v>6150.65824368781</v>
          </cell>
          <cell r="AC438">
            <v>6172.76299970135</v>
          </cell>
          <cell r="AD438">
            <v>6120.71453013173</v>
          </cell>
          <cell r="AE438">
            <v>6062.24955977834</v>
          </cell>
          <cell r="AF438">
            <v>6780.03309921613</v>
          </cell>
          <cell r="AG438">
            <v>6112.56572426731</v>
          </cell>
          <cell r="AH438">
            <v>5829.66658533932</v>
          </cell>
          <cell r="AI438">
            <v>7201.95107261975</v>
          </cell>
          <cell r="AJ438">
            <v>6971.01806578685</v>
          </cell>
          <cell r="AK438">
            <v>6481.15501386824</v>
          </cell>
          <cell r="AL438">
            <v>7002.67279248994</v>
          </cell>
          <cell r="AM438">
            <v>7243.86815969623</v>
          </cell>
          <cell r="AN438">
            <v>8325.79419360139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A439">
            <v>9166.46468430578</v>
          </cell>
          <cell r="B439">
            <v>8373.54593757047</v>
          </cell>
          <cell r="C439">
            <v>7520.06002252906</v>
          </cell>
          <cell r="D439">
            <v>6726.81520024966</v>
          </cell>
          <cell r="E439">
            <v>9054.12852382582</v>
          </cell>
          <cell r="F439">
            <v>9524.47462744639</v>
          </cell>
          <cell r="G439">
            <v>9032.24238368991</v>
          </cell>
          <cell r="H439">
            <v>9559.30436518963</v>
          </cell>
          <cell r="I439">
            <v>9190.0393902893</v>
          </cell>
          <cell r="J439">
            <v>8490.31297047407</v>
          </cell>
          <cell r="K439">
            <v>7857.77641169728</v>
          </cell>
          <cell r="L439">
            <v>7188.45047839644</v>
          </cell>
          <cell r="M439">
            <v>9209.65602996465</v>
          </cell>
          <cell r="N439">
            <v>8599.03499041274</v>
          </cell>
          <cell r="O439">
            <v>10165.1198453932</v>
          </cell>
        </row>
        <row r="439">
          <cell r="Z439">
            <v>6998.6324523262</v>
          </cell>
          <cell r="AA439">
            <v>6393.23581751881</v>
          </cell>
          <cell r="AB439">
            <v>5741.59590744102</v>
          </cell>
          <cell r="AC439">
            <v>5135.95031265142</v>
          </cell>
          <cell r="AD439">
            <v>6912.86334445511</v>
          </cell>
          <cell r="AE439">
            <v>7271.97447595383</v>
          </cell>
          <cell r="AF439">
            <v>6896.15318891678</v>
          </cell>
          <cell r="AG439">
            <v>7298.56712003974</v>
          </cell>
          <cell r="AH439">
            <v>7016.63183464344</v>
          </cell>
          <cell r="AI439">
            <v>6482.38791420883</v>
          </cell>
          <cell r="AJ439">
            <v>5999.44372143652</v>
          </cell>
          <cell r="AK439">
            <v>5488.4106940576</v>
          </cell>
          <cell r="AL439">
            <v>7031.60921750213</v>
          </cell>
          <cell r="AM439">
            <v>6565.39761132009</v>
          </cell>
          <cell r="AN439">
            <v>7761.10966243711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A440">
            <v>7124.61707085792</v>
          </cell>
          <cell r="B440">
            <v>7470.30235633832</v>
          </cell>
          <cell r="C440">
            <v>7341.03396068321</v>
          </cell>
          <cell r="D440">
            <v>9231.3071513585</v>
          </cell>
          <cell r="E440">
            <v>9940.19140692464</v>
          </cell>
          <cell r="F440">
            <v>7678.74247200086</v>
          </cell>
          <cell r="G440">
            <v>7479.58928003094</v>
          </cell>
          <cell r="H440">
            <v>9168.00754632763</v>
          </cell>
          <cell r="I440">
            <v>7620.73677652999</v>
          </cell>
          <cell r="J440">
            <v>8056.62711590419</v>
          </cell>
          <cell r="K440">
            <v>8522.94348196629</v>
          </cell>
          <cell r="L440">
            <v>9511.30510629493</v>
          </cell>
          <cell r="M440">
            <v>9595.4287446678</v>
          </cell>
          <cell r="N440">
            <v>10301.3984368851</v>
          </cell>
          <cell r="O440">
            <v>10701.8644608625</v>
          </cell>
        </row>
        <row r="440">
          <cell r="Z440">
            <v>5439.67363206831</v>
          </cell>
          <cell r="AA440">
            <v>5703.60573027373</v>
          </cell>
          <cell r="AB440">
            <v>5604.90879311747</v>
          </cell>
          <cell r="AC440">
            <v>7048.13993529082</v>
          </cell>
          <cell r="AD440">
            <v>7589.37589995259</v>
          </cell>
          <cell r="AE440">
            <v>5862.75059234254</v>
          </cell>
          <cell r="AF440">
            <v>5710.69633366074</v>
          </cell>
          <cell r="AG440">
            <v>6999.81043365133</v>
          </cell>
          <cell r="AH440">
            <v>5818.46301182775</v>
          </cell>
          <cell r="AI440">
            <v>6151.26702950131</v>
          </cell>
          <cell r="AJ440">
            <v>6507.30144025519</v>
          </cell>
          <cell r="AK440">
            <v>7261.9194938766</v>
          </cell>
          <cell r="AL440">
            <v>7326.14822826885</v>
          </cell>
          <cell r="AM440">
            <v>7865.15891215553</v>
          </cell>
          <cell r="AN440">
            <v>8170.91632332634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A441">
            <v>9256.23839965376</v>
          </cell>
          <cell r="B441">
            <v>8400.85325868846</v>
          </cell>
          <cell r="C441">
            <v>8056.67388370518</v>
          </cell>
          <cell r="D441">
            <v>8277.25064579389</v>
          </cell>
          <cell r="E441">
            <v>8041.93026506569</v>
          </cell>
          <cell r="F441">
            <v>7423.34036177571</v>
          </cell>
          <cell r="G441">
            <v>9021.63391223937</v>
          </cell>
          <cell r="H441">
            <v>9163.46933613498</v>
          </cell>
          <cell r="I441">
            <v>9074.85780456103</v>
          </cell>
          <cell r="J441">
            <v>9026.96609522723</v>
          </cell>
          <cell r="K441">
            <v>9409.85563689882</v>
          </cell>
          <cell r="L441">
            <v>8335.8638431373</v>
          </cell>
          <cell r="M441">
            <v>8868.15363122662</v>
          </cell>
          <cell r="N441">
            <v>9865.29747743413</v>
          </cell>
          <cell r="O441">
            <v>9752.16719322495</v>
          </cell>
        </row>
        <row r="441">
          <cell r="Z441">
            <v>7067.17504308924</v>
          </cell>
          <cell r="AA441">
            <v>6414.08506642167</v>
          </cell>
          <cell r="AB441">
            <v>6151.30273690444</v>
          </cell>
          <cell r="AC441">
            <v>6319.71397706622</v>
          </cell>
          <cell r="AD441">
            <v>6140.04592509871</v>
          </cell>
          <cell r="AE441">
            <v>5667.7500595772</v>
          </cell>
          <cell r="AF441">
            <v>6888.05357853041</v>
          </cell>
          <cell r="AG441">
            <v>6996.3454920164</v>
          </cell>
          <cell r="AH441">
            <v>6928.69023321357</v>
          </cell>
          <cell r="AI441">
            <v>6892.12472157037</v>
          </cell>
          <cell r="AJ441">
            <v>7184.46241819479</v>
          </cell>
          <cell r="AK441">
            <v>6364.4653876907</v>
          </cell>
          <cell r="AL441">
            <v>6770.87077005605</v>
          </cell>
          <cell r="AM441">
            <v>7532.19408521086</v>
          </cell>
          <cell r="AN441">
            <v>7445.81866069602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A442">
            <v>9953.53959800053</v>
          </cell>
          <cell r="B442">
            <v>8175.28982206668</v>
          </cell>
          <cell r="C442">
            <v>8150.00079717548</v>
          </cell>
          <cell r="D442">
            <v>7234.43976342341</v>
          </cell>
          <cell r="E442">
            <v>7426.80527833814</v>
          </cell>
          <cell r="F442">
            <v>8128.50926260059</v>
          </cell>
          <cell r="G442">
            <v>8468.3151049063</v>
          </cell>
          <cell r="H442">
            <v>8076.08155600427</v>
          </cell>
          <cell r="I442">
            <v>7440.8002255623</v>
          </cell>
          <cell r="J442">
            <v>9365.74677008155</v>
          </cell>
          <cell r="K442">
            <v>7886.23590228943</v>
          </cell>
          <cell r="L442">
            <v>10004.3228753825</v>
          </cell>
          <cell r="M442">
            <v>10215.0887825456</v>
          </cell>
          <cell r="N442">
            <v>10067.9206877787</v>
          </cell>
          <cell r="O442">
            <v>8983.2430898312</v>
          </cell>
        </row>
        <row r="442">
          <cell r="Z442">
            <v>7599.56729723179</v>
          </cell>
          <cell r="AA442">
            <v>6241.8664803072</v>
          </cell>
          <cell r="AB442">
            <v>6222.55820864667</v>
          </cell>
          <cell r="AC442">
            <v>5523.52369713283</v>
          </cell>
          <cell r="AD442">
            <v>5670.39553723228</v>
          </cell>
          <cell r="AE442">
            <v>6206.1493360326</v>
          </cell>
          <cell r="AF442">
            <v>6465.59245585638</v>
          </cell>
          <cell r="AG442">
            <v>6166.12057233548</v>
          </cell>
          <cell r="AH442">
            <v>5681.08073541772</v>
          </cell>
          <cell r="AI442">
            <v>7150.78512194434</v>
          </cell>
          <cell r="AJ442">
            <v>6021.17265634159</v>
          </cell>
          <cell r="AK442">
            <v>7638.34053264607</v>
          </cell>
          <cell r="AL442">
            <v>7799.26114582869</v>
          </cell>
          <cell r="AM442">
            <v>7686.89771680177</v>
          </cell>
          <cell r="AN442">
            <v>6858.74203205848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A443">
            <v>9871.22384542027</v>
          </cell>
          <cell r="B443">
            <v>7579.62984287639</v>
          </cell>
          <cell r="C443">
            <v>7307.88871701242</v>
          </cell>
          <cell r="D443">
            <v>8153.45038625471</v>
          </cell>
          <cell r="E443">
            <v>7504.33947130414</v>
          </cell>
          <cell r="F443">
            <v>8774.20156688811</v>
          </cell>
          <cell r="G443">
            <v>8137.67979730092</v>
          </cell>
          <cell r="H443">
            <v>8326.02423599456</v>
          </cell>
          <cell r="I443">
            <v>7720.03699199601</v>
          </cell>
          <cell r="J443">
            <v>9054.63146021024</v>
          </cell>
          <cell r="K443">
            <v>7307.69871752665</v>
          </cell>
          <cell r="L443">
            <v>7829.89353281343</v>
          </cell>
          <cell r="M443">
            <v>8936.30522758563</v>
          </cell>
          <cell r="N443">
            <v>9160.59159528574</v>
          </cell>
          <cell r="O443">
            <v>10723.5719081794</v>
          </cell>
        </row>
        <row r="443">
          <cell r="Z443">
            <v>7536.71889087376</v>
          </cell>
          <cell r="AA443">
            <v>5787.07770355549</v>
          </cell>
          <cell r="AB443">
            <v>5579.60226699385</v>
          </cell>
          <cell r="AC443">
            <v>6225.19198370701</v>
          </cell>
          <cell r="AD443">
            <v>5729.59320369859</v>
          </cell>
          <cell r="AE443">
            <v>6699.13799312534</v>
          </cell>
          <cell r="AF443">
            <v>6213.15107595844</v>
          </cell>
          <cell r="AG443">
            <v>6356.95280827879</v>
          </cell>
          <cell r="AH443">
            <v>5894.27912353692</v>
          </cell>
          <cell r="AI443">
            <v>6913.24733839636</v>
          </cell>
          <cell r="AJ443">
            <v>5579.45720162647</v>
          </cell>
          <cell r="AK443">
            <v>5978.15503187719</v>
          </cell>
          <cell r="AL443">
            <v>6822.90478648254</v>
          </cell>
          <cell r="AM443">
            <v>6994.14832536705</v>
          </cell>
          <cell r="AN443">
            <v>8187.49004618263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A444">
            <v>9981.86352794368</v>
          </cell>
          <cell r="B444">
            <v>8103.49825208111</v>
          </cell>
          <cell r="C444">
            <v>6927.05388665604</v>
          </cell>
          <cell r="D444">
            <v>6862.41149732726</v>
          </cell>
          <cell r="E444">
            <v>8706.39085539228</v>
          </cell>
          <cell r="F444">
            <v>8172.85175148348</v>
          </cell>
          <cell r="G444">
            <v>7475.53994642655</v>
          </cell>
          <cell r="H444">
            <v>8032.08115888017</v>
          </cell>
          <cell r="I444">
            <v>9235.52082178461</v>
          </cell>
          <cell r="J444">
            <v>7552.97065353897</v>
          </cell>
          <cell r="K444">
            <v>9893.3724198613</v>
          </cell>
          <cell r="L444">
            <v>8290.53674418966</v>
          </cell>
          <cell r="M444">
            <v>10576.1636582821</v>
          </cell>
          <cell r="N444">
            <v>9684.29098368226</v>
          </cell>
          <cell r="O444">
            <v>8946.0539670105</v>
          </cell>
        </row>
        <row r="444">
          <cell r="Z444">
            <v>7621.19273103911</v>
          </cell>
          <cell r="AA444">
            <v>6187.05332945694</v>
          </cell>
          <cell r="AB444">
            <v>5288.83335067743</v>
          </cell>
          <cell r="AC444">
            <v>5239.47862785535</v>
          </cell>
          <cell r="AD444">
            <v>6647.36424365542</v>
          </cell>
          <cell r="AE444">
            <v>6240.00500366464</v>
          </cell>
          <cell r="AF444">
            <v>5707.60465125646</v>
          </cell>
          <cell r="AG444">
            <v>6132.52609312964</v>
          </cell>
          <cell r="AH444">
            <v>7051.35708951584</v>
          </cell>
          <cell r="AI444">
            <v>5766.72330585961</v>
          </cell>
          <cell r="AJ444">
            <v>7553.62941605378</v>
          </cell>
          <cell r="AK444">
            <v>6329.85796633578</v>
          </cell>
          <cell r="AL444">
            <v>8074.94325775303</v>
          </cell>
          <cell r="AM444">
            <v>7393.99490320534</v>
          </cell>
          <cell r="AN444">
            <v>6830.34798802839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A445">
            <v>9619.19474987605</v>
          </cell>
          <cell r="B445">
            <v>9393.0614915085</v>
          </cell>
          <cell r="C445">
            <v>8554.28469645359</v>
          </cell>
          <cell r="D445">
            <v>9575.47970839151</v>
          </cell>
          <cell r="E445">
            <v>8604.9843381543</v>
          </cell>
          <cell r="F445">
            <v>8860.32659429351</v>
          </cell>
          <cell r="G445">
            <v>8844.34231842757</v>
          </cell>
          <cell r="H445">
            <v>9901.13838997016</v>
          </cell>
          <cell r="I445">
            <v>8144.22362693731</v>
          </cell>
          <cell r="J445">
            <v>8721.78361585005</v>
          </cell>
          <cell r="K445">
            <v>9903.22002802697</v>
          </cell>
          <cell r="L445">
            <v>8176.53267711051</v>
          </cell>
          <cell r="M445">
            <v>8817.94610133627</v>
          </cell>
          <cell r="N445">
            <v>9749.08153919173</v>
          </cell>
          <cell r="O445">
            <v>9790.62513031432</v>
          </cell>
        </row>
        <row r="445">
          <cell r="Z445">
            <v>7344.29366830936</v>
          </cell>
          <cell r="AA445">
            <v>7171.64002101271</v>
          </cell>
          <cell r="AB445">
            <v>6531.2305828811</v>
          </cell>
          <cell r="AC445">
            <v>7310.91705927575</v>
          </cell>
          <cell r="AD445">
            <v>6569.93996211816</v>
          </cell>
          <cell r="AE445">
            <v>6764.89479604947</v>
          </cell>
          <cell r="AF445">
            <v>6752.69073748873</v>
          </cell>
          <cell r="AG445">
            <v>7559.55876529578</v>
          </cell>
          <cell r="AH445">
            <v>6218.14731606115</v>
          </cell>
          <cell r="AI445">
            <v>6659.11667783597</v>
          </cell>
          <cell r="AJ445">
            <v>7561.1481042787</v>
          </cell>
          <cell r="AK445">
            <v>6242.81540510458</v>
          </cell>
          <cell r="AL445">
            <v>6732.53712015465</v>
          </cell>
          <cell r="AM445">
            <v>7443.46275149904</v>
          </cell>
          <cell r="AN445">
            <v>7475.1814494955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A446">
            <v>9653.15314498121</v>
          </cell>
          <cell r="B446">
            <v>8362.59772520424</v>
          </cell>
          <cell r="C446">
            <v>8944.85461853134</v>
          </cell>
          <cell r="D446">
            <v>8037.80488039716</v>
          </cell>
          <cell r="E446">
            <v>8126.92274315336</v>
          </cell>
          <cell r="F446">
            <v>7028.35567955863</v>
          </cell>
          <cell r="G446">
            <v>7187.55563455378</v>
          </cell>
          <cell r="H446">
            <v>8338.41444157486</v>
          </cell>
          <cell r="I446">
            <v>7764.23824012589</v>
          </cell>
          <cell r="J446">
            <v>8214.82275106386</v>
          </cell>
          <cell r="K446">
            <v>8687.37221722182</v>
          </cell>
          <cell r="L446">
            <v>8763.7211227043</v>
          </cell>
          <cell r="M446">
            <v>8012.39859419045</v>
          </cell>
          <cell r="N446">
            <v>9665.17274265924</v>
          </cell>
          <cell r="O446">
            <v>9524.23434553329</v>
          </cell>
        </row>
        <row r="446">
          <cell r="Z446">
            <v>7370.22103880573</v>
          </cell>
          <cell r="AA446">
            <v>6384.87681358434</v>
          </cell>
          <cell r="AB446">
            <v>6829.43228066715</v>
          </cell>
          <cell r="AC446">
            <v>6136.89617740275</v>
          </cell>
          <cell r="AD446">
            <v>6204.93802208856</v>
          </cell>
          <cell r="AE446">
            <v>5366.17767476573</v>
          </cell>
          <cell r="AF446">
            <v>5487.72747720435</v>
          </cell>
          <cell r="AG446">
            <v>6366.41277980017</v>
          </cell>
          <cell r="AH446">
            <v>5928.02695328908</v>
          </cell>
          <cell r="AI446">
            <v>6272.05002972826</v>
          </cell>
          <cell r="AJ446">
            <v>6632.84343733773</v>
          </cell>
          <cell r="AK446">
            <v>6691.13613206922</v>
          </cell>
          <cell r="AL446">
            <v>6117.49837625879</v>
          </cell>
          <cell r="AM446">
            <v>7379.3980497113</v>
          </cell>
          <cell r="AN446">
            <v>7271.79101975205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A447">
            <v>10103.5164713489</v>
          </cell>
          <cell r="B447">
            <v>7106.70989705165</v>
          </cell>
          <cell r="C447">
            <v>8193.44608374909</v>
          </cell>
          <cell r="D447">
            <v>8567.12206386609</v>
          </cell>
          <cell r="E447">
            <v>7764.27984791573</v>
          </cell>
          <cell r="F447">
            <v>8370.82970194851</v>
          </cell>
          <cell r="G447">
            <v>8003.92270908397</v>
          </cell>
          <cell r="H447">
            <v>8422.65159723359</v>
          </cell>
          <cell r="I447">
            <v>6925.6462824936</v>
          </cell>
          <cell r="J447">
            <v>9049.38545861184</v>
          </cell>
          <cell r="K447">
            <v>8000.73835273518</v>
          </cell>
          <cell r="L447">
            <v>9429.47222229181</v>
          </cell>
          <cell r="M447">
            <v>9428.11295423165</v>
          </cell>
          <cell r="N447">
            <v>9542.81624985758</v>
          </cell>
          <cell r="O447">
            <v>9333.38985387428</v>
          </cell>
        </row>
        <row r="447">
          <cell r="Z447">
            <v>7714.07523994075</v>
          </cell>
          <cell r="AA447">
            <v>5426.00143323852</v>
          </cell>
          <cell r="AB447">
            <v>6255.72885872676</v>
          </cell>
          <cell r="AC447">
            <v>6541.03196425001</v>
          </cell>
          <cell r="AD447">
            <v>5928.05872100305</v>
          </cell>
          <cell r="AE447">
            <v>6391.1619607565</v>
          </cell>
          <cell r="AF447">
            <v>6111.02700407645</v>
          </cell>
          <cell r="AG447">
            <v>6430.72818509423</v>
          </cell>
          <cell r="AH447">
            <v>5287.75863926899</v>
          </cell>
          <cell r="AI447">
            <v>6909.24199519198</v>
          </cell>
          <cell r="AJ447">
            <v>6108.59573526672</v>
          </cell>
          <cell r="AK447">
            <v>7199.43975960868</v>
          </cell>
          <cell r="AL447">
            <v>7198.40195300768</v>
          </cell>
          <cell r="AM447">
            <v>7285.97837803126</v>
          </cell>
          <cell r="AN447">
            <v>7126.08048699242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A448">
            <v>8919.44086399834</v>
          </cell>
          <cell r="B448">
            <v>7952.96717566251</v>
          </cell>
          <cell r="C448">
            <v>9372.57517909191</v>
          </cell>
          <cell r="D448">
            <v>8730.54844685257</v>
          </cell>
          <cell r="E448">
            <v>8526.53557812419</v>
          </cell>
          <cell r="F448">
            <v>6569.71413570882</v>
          </cell>
          <cell r="G448">
            <v>7340.68852102877</v>
          </cell>
          <cell r="H448">
            <v>8677.1937957324</v>
          </cell>
          <cell r="I448">
            <v>7369.38719125934</v>
          </cell>
          <cell r="J448">
            <v>8398.69073379062</v>
          </cell>
          <cell r="K448">
            <v>8133.23711095056</v>
          </cell>
          <cell r="L448">
            <v>9938.09727222595</v>
          </cell>
          <cell r="M448">
            <v>9301.41153809093</v>
          </cell>
          <cell r="N448">
            <v>9110.35730202216</v>
          </cell>
          <cell r="O448">
            <v>10536.7976221849</v>
          </cell>
        </row>
        <row r="448">
          <cell r="Z448">
            <v>6810.02877742618</v>
          </cell>
          <cell r="AA448">
            <v>6072.12225048703</v>
          </cell>
          <cell r="AB448">
            <v>7155.99863953739</v>
          </cell>
          <cell r="AC448">
            <v>6665.80866136573</v>
          </cell>
          <cell r="AD448">
            <v>6510.04402004013</v>
          </cell>
          <cell r="AE448">
            <v>5016.00302147022</v>
          </cell>
          <cell r="AF448">
            <v>5604.64504855955</v>
          </cell>
          <cell r="AG448">
            <v>6625.07217181687</v>
          </cell>
          <cell r="AH448">
            <v>5626.55659807527</v>
          </cell>
          <cell r="AI448">
            <v>6412.43397001207</v>
          </cell>
          <cell r="AJ448">
            <v>6209.75906715919</v>
          </cell>
          <cell r="AK448">
            <v>7587.7770197336</v>
          </cell>
          <cell r="AL448">
            <v>7101.66491497858</v>
          </cell>
          <cell r="AM448">
            <v>6955.79424152313</v>
          </cell>
          <cell r="AN448">
            <v>8044.88713172866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A449">
            <v>9311.09343599223</v>
          </cell>
          <cell r="B449">
            <v>8568.71427812375</v>
          </cell>
          <cell r="C449">
            <v>8293.71926470364</v>
          </cell>
          <cell r="D449">
            <v>7835.42191052301</v>
          </cell>
          <cell r="E449">
            <v>9385.78222833817</v>
          </cell>
          <cell r="F449">
            <v>8081.04676680172</v>
          </cell>
          <cell r="G449">
            <v>8177.57275355945</v>
          </cell>
          <cell r="H449">
            <v>8601.56104095199</v>
          </cell>
          <cell r="I449">
            <v>8221.51978417193</v>
          </cell>
          <cell r="J449">
            <v>8940.40764801785</v>
          </cell>
          <cell r="K449">
            <v>8612.68736860709</v>
          </cell>
          <cell r="L449">
            <v>10150.503406582</v>
          </cell>
          <cell r="M449">
            <v>10640.4203325019</v>
          </cell>
          <cell r="N449">
            <v>9853.32225088042</v>
          </cell>
          <cell r="O449">
            <v>9658.61433881916</v>
          </cell>
        </row>
        <row r="449">
          <cell r="Z449">
            <v>7109.05708275381</v>
          </cell>
          <cell r="AA449">
            <v>6542.24762620459</v>
          </cell>
          <cell r="AB449">
            <v>6332.28783347828</v>
          </cell>
          <cell r="AC449">
            <v>5982.37597037196</v>
          </cell>
          <cell r="AD449">
            <v>7166.08227446511</v>
          </cell>
          <cell r="AE449">
            <v>6169.91153064018</v>
          </cell>
          <cell r="AF449">
            <v>6243.60950763365</v>
          </cell>
          <cell r="AG449">
            <v>6567.32626101101</v>
          </cell>
          <cell r="AH449">
            <v>6277.1632412944</v>
          </cell>
          <cell r="AI449">
            <v>6826.03700089222</v>
          </cell>
          <cell r="AJ449">
            <v>6575.82125668099</v>
          </cell>
          <cell r="AK449">
            <v>7749.949952939</v>
          </cell>
          <cell r="AL449">
            <v>8124.00348554654</v>
          </cell>
          <cell r="AM449">
            <v>7523.0509518362</v>
          </cell>
          <cell r="AN449">
            <v>7374.39068214579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A450">
            <v>9785.73542841428</v>
          </cell>
          <cell r="B450">
            <v>8800.03128515444</v>
          </cell>
          <cell r="C450">
            <v>7292.92210445876</v>
          </cell>
          <cell r="D450">
            <v>7052.25624410393</v>
          </cell>
          <cell r="E450">
            <v>7934.68095715346</v>
          </cell>
          <cell r="F450">
            <v>8559.17025428808</v>
          </cell>
          <cell r="G450">
            <v>7826.74342487651</v>
          </cell>
          <cell r="H450">
            <v>9506.77315764714</v>
          </cell>
          <cell r="I450">
            <v>8341.9318011411</v>
          </cell>
          <cell r="J450">
            <v>9234.80583586998</v>
          </cell>
          <cell r="K450">
            <v>9055.51775504786</v>
          </cell>
          <cell r="L450">
            <v>11340.1473363807</v>
          </cell>
          <cell r="M450">
            <v>10362.1689022747</v>
          </cell>
          <cell r="N450">
            <v>9668.84775383952</v>
          </cell>
          <cell r="O450">
            <v>11381.4371187342</v>
          </cell>
        </row>
        <row r="450">
          <cell r="Z450">
            <v>7471.44814253602</v>
          </cell>
          <cell r="AA450">
            <v>6718.85908634056</v>
          </cell>
          <cell r="AB450">
            <v>5568.17519844268</v>
          </cell>
          <cell r="AC450">
            <v>5384.42585139833</v>
          </cell>
          <cell r="AD450">
            <v>6058.16064951049</v>
          </cell>
          <cell r="AE450">
            <v>6534.96072582997</v>
          </cell>
          <cell r="AF450">
            <v>5975.74991186691</v>
          </cell>
          <cell r="AG450">
            <v>7258.45933295622</v>
          </cell>
          <cell r="AH450">
            <v>6369.09829789844</v>
          </cell>
          <cell r="AI450">
            <v>7050.81119491007</v>
          </cell>
          <cell r="AJ450">
            <v>6913.92402805006</v>
          </cell>
          <cell r="AK450">
            <v>8658.24785191601</v>
          </cell>
          <cell r="AL450">
            <v>7911.55740556233</v>
          </cell>
          <cell r="AM450">
            <v>7382.20393544749</v>
          </cell>
          <cell r="AN450">
            <v>8689.77276590207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A451">
            <v>9779.28030919615</v>
          </cell>
          <cell r="B451">
            <v>9453.33991823645</v>
          </cell>
          <cell r="C451">
            <v>7858.8489130007</v>
          </cell>
          <cell r="D451">
            <v>9248.61409541359</v>
          </cell>
          <cell r="E451">
            <v>8809.13450197691</v>
          </cell>
          <cell r="F451">
            <v>8066.54162061817</v>
          </cell>
          <cell r="G451">
            <v>7807.40947537407</v>
          </cell>
          <cell r="H451">
            <v>7587.18785948939</v>
          </cell>
          <cell r="I451">
            <v>9079.12901774181</v>
          </cell>
          <cell r="J451">
            <v>8326.11691311972</v>
          </cell>
          <cell r="K451">
            <v>7163.09822182284</v>
          </cell>
          <cell r="L451">
            <v>8785.81789061524</v>
          </cell>
          <cell r="M451">
            <v>8092.07910953204</v>
          </cell>
          <cell r="N451">
            <v>10135.1558683783</v>
          </cell>
          <cell r="O451">
            <v>10552.5986360049</v>
          </cell>
        </row>
        <row r="451">
          <cell r="Z451">
            <v>7466.5196331925</v>
          </cell>
          <cell r="AA451">
            <v>7217.6628409332</v>
          </cell>
          <cell r="AB451">
            <v>6000.26258047169</v>
          </cell>
          <cell r="AC451">
            <v>7061.35385630466</v>
          </cell>
          <cell r="AD451">
            <v>6725.80942879737</v>
          </cell>
          <cell r="AE451">
            <v>6158.83679350845</v>
          </cell>
          <cell r="AF451">
            <v>5960.988364086</v>
          </cell>
          <cell r="AG451">
            <v>5792.84827947158</v>
          </cell>
          <cell r="AH451">
            <v>6931.95132156194</v>
          </cell>
          <cell r="AI451">
            <v>6357.02356763455</v>
          </cell>
          <cell r="AJ451">
            <v>5469.05414475462</v>
          </cell>
          <cell r="AK451">
            <v>6708.0071027563</v>
          </cell>
          <cell r="AL451">
            <v>6178.33476844415</v>
          </cell>
          <cell r="AM451">
            <v>7738.23204613028</v>
          </cell>
          <cell r="AN451">
            <v>8056.95126898425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A452">
            <v>10844.1758126102</v>
          </cell>
          <cell r="B452">
            <v>8067.03544958077</v>
          </cell>
          <cell r="C452">
            <v>8021.47864914032</v>
          </cell>
          <cell r="D452">
            <v>7605.21665750803</v>
          </cell>
          <cell r="E452">
            <v>7776.02490622739</v>
          </cell>
          <cell r="F452">
            <v>8040.5530705255</v>
          </cell>
          <cell r="G452">
            <v>8596.86814758876</v>
          </cell>
          <cell r="H452">
            <v>8215.63087177985</v>
          </cell>
          <cell r="I452">
            <v>8745.56564990258</v>
          </cell>
          <cell r="J452">
            <v>6693.62452960904</v>
          </cell>
          <cell r="K452">
            <v>7486.31397153576</v>
          </cell>
          <cell r="L452">
            <v>8976.12836018908</v>
          </cell>
          <cell r="M452">
            <v>8400.15304926562</v>
          </cell>
          <cell r="N452">
            <v>10011.839437645</v>
          </cell>
          <cell r="O452">
            <v>9285.34047447605</v>
          </cell>
        </row>
        <row r="452">
          <cell r="Z452">
            <v>8279.5716096311</v>
          </cell>
          <cell r="AA452">
            <v>6159.21383389671</v>
          </cell>
          <cell r="AB452">
            <v>6124.43103453323</v>
          </cell>
          <cell r="AC452">
            <v>5806.61333887401</v>
          </cell>
          <cell r="AD452">
            <v>5937.02612000424</v>
          </cell>
          <cell r="AE452">
            <v>6138.9944315585</v>
          </cell>
          <cell r="AF452">
            <v>6563.74321815661</v>
          </cell>
          <cell r="AG452">
            <v>6272.6670331274</v>
          </cell>
          <cell r="AH452">
            <v>6677.27435596322</v>
          </cell>
          <cell r="AI452">
            <v>5110.60910285462</v>
          </cell>
          <cell r="AJ452">
            <v>5715.83066252344</v>
          </cell>
          <cell r="AK452">
            <v>6853.3099075178</v>
          </cell>
          <cell r="AL452">
            <v>6413.5504537265</v>
          </cell>
          <cell r="AM452">
            <v>7644.07945799973</v>
          </cell>
          <cell r="AN452">
            <v>7089.39459362436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A453">
            <v>9729.28126269483</v>
          </cell>
          <cell r="B453">
            <v>7554.5342288688</v>
          </cell>
          <cell r="C453">
            <v>8290.12786343242</v>
          </cell>
          <cell r="D453">
            <v>6882.49399381307</v>
          </cell>
          <cell r="E453">
            <v>9681.4217925113</v>
          </cell>
          <cell r="F453">
            <v>7126.62516954187</v>
          </cell>
          <cell r="G453">
            <v>7573.86396942435</v>
          </cell>
          <cell r="H453">
            <v>8916.92972564878</v>
          </cell>
          <cell r="I453">
            <v>8131.31901017235</v>
          </cell>
          <cell r="J453">
            <v>8428.79677419678</v>
          </cell>
          <cell r="K453">
            <v>8728.15443551383</v>
          </cell>
          <cell r="L453">
            <v>7268.15449399693</v>
          </cell>
          <cell r="M453">
            <v>9468.81008172527</v>
          </cell>
          <cell r="N453">
            <v>9904.99751149815</v>
          </cell>
          <cell r="O453">
            <v>8663.50328865011</v>
          </cell>
        </row>
        <row r="453">
          <cell r="Z453">
            <v>7428.34516119256</v>
          </cell>
          <cell r="AA453">
            <v>5767.91710187824</v>
          </cell>
          <cell r="AB453">
            <v>6329.54578424211</v>
          </cell>
          <cell r="AC453">
            <v>5254.81169425226</v>
          </cell>
          <cell r="AD453">
            <v>7391.80426426955</v>
          </cell>
          <cell r="AE453">
            <v>5441.2068234459</v>
          </cell>
          <cell r="AF453">
            <v>5782.67543611137</v>
          </cell>
          <cell r="AG453">
            <v>6808.11151325175</v>
          </cell>
          <cell r="AH453">
            <v>6208.29458954263</v>
          </cell>
          <cell r="AI453">
            <v>6435.42005228633</v>
          </cell>
          <cell r="AJ453">
            <v>6663.98082413255</v>
          </cell>
          <cell r="AK453">
            <v>5549.26502878463</v>
          </cell>
          <cell r="AL453">
            <v>7229.47437263757</v>
          </cell>
          <cell r="AM453">
            <v>7562.50522001888</v>
          </cell>
          <cell r="AN453">
            <v>6614.61941489751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A454">
            <v>9238.10966573254</v>
          </cell>
          <cell r="B454">
            <v>9360.38625815978</v>
          </cell>
          <cell r="C454">
            <v>9588.75036737524</v>
          </cell>
          <cell r="D454">
            <v>7840.31928488109</v>
          </cell>
          <cell r="E454">
            <v>7723.03697208192</v>
          </cell>
          <cell r="F454">
            <v>6965.40111994305</v>
          </cell>
          <cell r="G454">
            <v>8040.38409827654</v>
          </cell>
          <cell r="H454">
            <v>7449.91648141234</v>
          </cell>
          <cell r="I454">
            <v>7990.87555500009</v>
          </cell>
          <cell r="J454">
            <v>9236.46420764717</v>
          </cell>
          <cell r="K454">
            <v>8893.10809327722</v>
          </cell>
          <cell r="L454">
            <v>8730.85793579884</v>
          </cell>
          <cell r="M454">
            <v>9311.64070704021</v>
          </cell>
          <cell r="N454">
            <v>8578.32621516942</v>
          </cell>
          <cell r="O454">
            <v>9686.09973772044</v>
          </cell>
        </row>
        <row r="454">
          <cell r="Z454">
            <v>7053.33368222545</v>
          </cell>
          <cell r="AA454">
            <v>7146.69234965003</v>
          </cell>
          <cell r="AB454">
            <v>7321.04926049246</v>
          </cell>
          <cell r="AC454">
            <v>5986.11513528385</v>
          </cell>
          <cell r="AD454">
            <v>5896.56962033243</v>
          </cell>
          <cell r="AE454">
            <v>5318.111616681</v>
          </cell>
          <cell r="AF454">
            <v>6138.86542057053</v>
          </cell>
          <cell r="AG454">
            <v>5688.04103322424</v>
          </cell>
          <cell r="AH454">
            <v>6101.06544974479</v>
          </cell>
          <cell r="AI454">
            <v>7052.07736839544</v>
          </cell>
          <cell r="AJ454">
            <v>6789.92360164953</v>
          </cell>
          <cell r="AK454">
            <v>6666.04495741416</v>
          </cell>
          <cell r="AL454">
            <v>7109.47492638803</v>
          </cell>
          <cell r="AM454">
            <v>6549.58637858671</v>
          </cell>
          <cell r="AN454">
            <v>7395.37589414851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A455">
            <v>9492.92479681719</v>
          </cell>
          <cell r="B455">
            <v>7251.04315847266</v>
          </cell>
          <cell r="C455">
            <v>6738.75642140821</v>
          </cell>
          <cell r="D455">
            <v>7352.55700153496</v>
          </cell>
          <cell r="E455">
            <v>7776.33116410834</v>
          </cell>
          <cell r="F455">
            <v>8345.71592512081</v>
          </cell>
          <cell r="G455">
            <v>7279.12779616623</v>
          </cell>
          <cell r="H455">
            <v>8368.77679973138</v>
          </cell>
          <cell r="I455">
            <v>9774.74797197838</v>
          </cell>
          <cell r="J455">
            <v>9455.18309601253</v>
          </cell>
          <cell r="K455">
            <v>7318.65081161142</v>
          </cell>
          <cell r="L455">
            <v>8388.63265708384</v>
          </cell>
          <cell r="M455">
            <v>8889.18660625913</v>
          </cell>
          <cell r="N455">
            <v>9798.21230195758</v>
          </cell>
          <cell r="O455">
            <v>9318.22623151567</v>
          </cell>
        </row>
        <row r="455">
          <cell r="Z455">
            <v>7247.88605406911</v>
          </cell>
          <cell r="AA455">
            <v>5536.20045566651</v>
          </cell>
          <cell r="AB455">
            <v>5145.06748277086</v>
          </cell>
          <cell r="AC455">
            <v>5613.70668089995</v>
          </cell>
          <cell r="AD455">
            <v>5937.25994912137</v>
          </cell>
          <cell r="AE455">
            <v>6371.98749169344</v>
          </cell>
          <cell r="AF455">
            <v>5557.6431888841</v>
          </cell>
          <cell r="AG455">
            <v>6389.5945617021</v>
          </cell>
          <cell r="AH455">
            <v>7463.05917559738</v>
          </cell>
          <cell r="AI455">
            <v>7219.07011453795</v>
          </cell>
          <cell r="AJ455">
            <v>5587.81916926856</v>
          </cell>
          <cell r="AK455">
            <v>6404.75458821414</v>
          </cell>
          <cell r="AL455">
            <v>6786.92953062527</v>
          </cell>
          <cell r="AM455">
            <v>7480.97428539382</v>
          </cell>
          <cell r="AN455">
            <v>7114.50300066714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A456">
            <v>9439.1686805088</v>
          </cell>
          <cell r="B456">
            <v>8159.39792152627</v>
          </cell>
          <cell r="C456">
            <v>8263.14793619324</v>
          </cell>
          <cell r="D456">
            <v>8295.60137816979</v>
          </cell>
          <cell r="E456">
            <v>8606.05001173961</v>
          </cell>
          <cell r="F456">
            <v>8569.77374517973</v>
          </cell>
          <cell r="G456">
            <v>9930.02985714341</v>
          </cell>
          <cell r="H456">
            <v>9052.38159748381</v>
          </cell>
          <cell r="I456">
            <v>8086.09766373875</v>
          </cell>
          <cell r="J456">
            <v>8300.73995129008</v>
          </cell>
          <cell r="K456">
            <v>9686.32352823913</v>
          </cell>
          <cell r="L456">
            <v>8233.90198576411</v>
          </cell>
          <cell r="M456">
            <v>9645.80967256244</v>
          </cell>
          <cell r="N456">
            <v>10212.6831467761</v>
          </cell>
          <cell r="O456">
            <v>9276.56494987841</v>
          </cell>
        </row>
        <row r="456">
          <cell r="Z456">
            <v>7206.84304424319</v>
          </cell>
          <cell r="AA456">
            <v>6229.73295067699</v>
          </cell>
          <cell r="AB456">
            <v>6308.94650187528</v>
          </cell>
          <cell r="AC456">
            <v>6333.72483463815</v>
          </cell>
          <cell r="AD456">
            <v>6570.75360816324</v>
          </cell>
          <cell r="AE456">
            <v>6543.0565335397</v>
          </cell>
          <cell r="AF456">
            <v>7581.61751604842</v>
          </cell>
          <cell r="AG456">
            <v>6911.52955920528</v>
          </cell>
          <cell r="AH456">
            <v>6173.76791065519</v>
          </cell>
          <cell r="AI456">
            <v>6337.64815576978</v>
          </cell>
          <cell r="AJ456">
            <v>7395.54675910468</v>
          </cell>
          <cell r="AK456">
            <v>6286.61710173884</v>
          </cell>
          <cell r="AL456">
            <v>7364.61426824011</v>
          </cell>
          <cell r="AM456">
            <v>7797.42443329613</v>
          </cell>
          <cell r="AN456">
            <v>7082.69444549196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A457">
            <v>10292.0701537149</v>
          </cell>
          <cell r="B457">
            <v>8054.57416612265</v>
          </cell>
          <cell r="C457">
            <v>7035.2029379111</v>
          </cell>
          <cell r="D457">
            <v>8654.52366337647</v>
          </cell>
          <cell r="E457">
            <v>6911.9063985666</v>
          </cell>
          <cell r="F457">
            <v>7865.33975283854</v>
          </cell>
          <cell r="G457">
            <v>9189.44945169202</v>
          </cell>
          <cell r="H457">
            <v>9594.11322711834</v>
          </cell>
          <cell r="I457">
            <v>10053.3181062177</v>
          </cell>
          <cell r="J457">
            <v>10120.7722620776</v>
          </cell>
          <cell r="K457">
            <v>8201.19467787121</v>
          </cell>
          <cell r="L457">
            <v>8816.09071686864</v>
          </cell>
          <cell r="M457">
            <v>8899.72989979513</v>
          </cell>
          <cell r="N457">
            <v>10013.5357647334</v>
          </cell>
          <cell r="O457">
            <v>10800.6688471108</v>
          </cell>
        </row>
        <row r="457">
          <cell r="Z457">
            <v>7858.03673064193</v>
          </cell>
          <cell r="AA457">
            <v>6149.69959413131</v>
          </cell>
          <cell r="AB457">
            <v>5371.40558390687</v>
          </cell>
          <cell r="AC457">
            <v>6607.76343508259</v>
          </cell>
          <cell r="AD457">
            <v>5277.26818293119</v>
          </cell>
          <cell r="AE457">
            <v>6005.21836265123</v>
          </cell>
          <cell r="AF457">
            <v>7016.18141416467</v>
          </cell>
          <cell r="AG457">
            <v>7325.14382535776</v>
          </cell>
          <cell r="AH457">
            <v>7675.74858736962</v>
          </cell>
          <cell r="AI457">
            <v>7727.25010518531</v>
          </cell>
          <cell r="AJ457">
            <v>6261.64494133338</v>
          </cell>
          <cell r="AK457">
            <v>6731.12052669208</v>
          </cell>
          <cell r="AL457">
            <v>6794.97937741318</v>
          </cell>
          <cell r="AM457">
            <v>7645.374610517</v>
          </cell>
          <cell r="AN457">
            <v>8246.35386744445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A458">
            <v>11364.5852862818</v>
          </cell>
          <cell r="B458">
            <v>7808.97956191453</v>
          </cell>
          <cell r="C458">
            <v>7809.3084341189</v>
          </cell>
          <cell r="D458">
            <v>8228.86923260053</v>
          </cell>
          <cell r="E458">
            <v>8571.69002101111</v>
          </cell>
          <cell r="F458">
            <v>8131.66615809554</v>
          </cell>
          <cell r="G458">
            <v>7933.03024717024</v>
          </cell>
          <cell r="H458">
            <v>8539.59354206846</v>
          </cell>
          <cell r="I458">
            <v>8220.56760957542</v>
          </cell>
          <cell r="J458">
            <v>8062.1913601972</v>
          </cell>
          <cell r="K458">
            <v>8423.28848813064</v>
          </cell>
          <cell r="L458">
            <v>9347.57831450812</v>
          </cell>
          <cell r="M458">
            <v>9422.42358428603</v>
          </cell>
          <cell r="N458">
            <v>10251.236856128</v>
          </cell>
          <cell r="O458">
            <v>9936.50373542473</v>
          </cell>
        </row>
        <row r="458">
          <cell r="Z458">
            <v>8676.90632441734</v>
          </cell>
          <cell r="AA458">
            <v>5962.18713143999</v>
          </cell>
          <cell r="AB458">
            <v>5962.43822668352</v>
          </cell>
          <cell r="AC458">
            <v>6282.77457456743</v>
          </cell>
          <cell r="AD458">
            <v>6544.51961780207</v>
          </cell>
          <cell r="AE458">
            <v>6208.55963837058</v>
          </cell>
          <cell r="AF458">
            <v>6056.90032583547</v>
          </cell>
          <cell r="AG458">
            <v>6520.01382774343</v>
          </cell>
          <cell r="AH458">
            <v>6276.43625218127</v>
          </cell>
          <cell r="AI458">
            <v>6155.515352276</v>
          </cell>
          <cell r="AJ458">
            <v>6431.21445384169</v>
          </cell>
          <cell r="AK458">
            <v>7136.91343344021</v>
          </cell>
          <cell r="AL458">
            <v>7194.05809629672</v>
          </cell>
          <cell r="AM458">
            <v>7826.86034460116</v>
          </cell>
          <cell r="AN458">
            <v>7586.56034801172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A459">
            <v>9485.21019889592</v>
          </cell>
          <cell r="B459">
            <v>8571.20481239776</v>
          </cell>
          <cell r="C459">
            <v>8219.40935037246</v>
          </cell>
          <cell r="D459">
            <v>7674.18337432439</v>
          </cell>
          <cell r="E459">
            <v>8393.49952874263</v>
          </cell>
          <cell r="F459">
            <v>9281.80823533639</v>
          </cell>
          <cell r="G459">
            <v>7797.62389421889</v>
          </cell>
          <cell r="H459">
            <v>7243.4481680502</v>
          </cell>
          <cell r="I459">
            <v>7829.58686427698</v>
          </cell>
          <cell r="J459">
            <v>8286.29146236178</v>
          </cell>
          <cell r="K459">
            <v>8536.56706579757</v>
          </cell>
          <cell r="L459">
            <v>9174.06680118093</v>
          </cell>
          <cell r="M459">
            <v>10633.6235471997</v>
          </cell>
          <cell r="N459">
            <v>7925.35101301575</v>
          </cell>
          <cell r="O459">
            <v>8398.39013538224</v>
          </cell>
        </row>
        <row r="459">
          <cell r="Z459">
            <v>7241.99592769783</v>
          </cell>
          <cell r="AA459">
            <v>6544.14915908494</v>
          </cell>
          <cell r="AB459">
            <v>6275.55191664678</v>
          </cell>
          <cell r="AC459">
            <v>5859.26970303017</v>
          </cell>
          <cell r="AD459">
            <v>6408.47046419311</v>
          </cell>
          <cell r="AE459">
            <v>7086.69771491228</v>
          </cell>
          <cell r="AF459">
            <v>5953.5170337317</v>
          </cell>
          <cell r="AG459">
            <v>5530.401650099</v>
          </cell>
          <cell r="AH459">
            <v>5977.92088922293</v>
          </cell>
          <cell r="AI459">
            <v>6326.61667667907</v>
          </cell>
          <cell r="AJ459">
            <v>6517.70310100471</v>
          </cell>
          <cell r="AK459">
            <v>7004.43669896884</v>
          </cell>
          <cell r="AL459">
            <v>8118.81411278112</v>
          </cell>
          <cell r="AM459">
            <v>6051.03719984157</v>
          </cell>
          <cell r="AN459">
            <v>6412.20446192488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A460">
            <v>10818.4777963515</v>
          </cell>
          <cell r="B460">
            <v>8162.56227484339</v>
          </cell>
          <cell r="C460">
            <v>9453.58883103293</v>
          </cell>
          <cell r="D460">
            <v>7598.09890756026</v>
          </cell>
          <cell r="E460">
            <v>7292.57784800098</v>
          </cell>
          <cell r="F460">
            <v>7396.52444339283</v>
          </cell>
          <cell r="G460">
            <v>7320.06550390677</v>
          </cell>
          <cell r="H460">
            <v>8026.45328905208</v>
          </cell>
          <cell r="I460">
            <v>8691.80380735502</v>
          </cell>
          <cell r="J460">
            <v>8354.83468301625</v>
          </cell>
          <cell r="K460">
            <v>9673.72817992966</v>
          </cell>
          <cell r="L460">
            <v>8368.31431587019</v>
          </cell>
          <cell r="M460">
            <v>9257.1551409571</v>
          </cell>
          <cell r="N460">
            <v>9028.54653703673</v>
          </cell>
          <cell r="O460">
            <v>10724.0464015656</v>
          </cell>
        </row>
        <row r="460">
          <cell r="Z460">
            <v>8259.95107142557</v>
          </cell>
          <cell r="AA460">
            <v>6232.14894709203</v>
          </cell>
          <cell r="AB460">
            <v>7217.85288684897</v>
          </cell>
          <cell r="AC460">
            <v>5801.17890831789</v>
          </cell>
          <cell r="AD460">
            <v>5567.91235726014</v>
          </cell>
          <cell r="AE460">
            <v>5647.2759986282</v>
          </cell>
          <cell r="AF460">
            <v>5588.89929249484</v>
          </cell>
          <cell r="AG460">
            <v>6128.22919200442</v>
          </cell>
          <cell r="AH460">
            <v>6636.22697413079</v>
          </cell>
          <cell r="AI460">
            <v>6378.94969982164</v>
          </cell>
          <cell r="AJ460">
            <v>7385.93016028901</v>
          </cell>
          <cell r="AK460">
            <v>6389.24145342415</v>
          </cell>
          <cell r="AL460">
            <v>7067.87497874131</v>
          </cell>
          <cell r="AM460">
            <v>6893.33139521369</v>
          </cell>
          <cell r="AN460">
            <v>8187.85232378091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A461">
            <v>9931.67881493557</v>
          </cell>
          <cell r="B461">
            <v>8321.39603901375</v>
          </cell>
          <cell r="C461">
            <v>8139.65339622474</v>
          </cell>
          <cell r="D461">
            <v>8209.76902841774</v>
          </cell>
          <cell r="E461">
            <v>9544.64665777153</v>
          </cell>
          <cell r="F461">
            <v>8474.54459881415</v>
          </cell>
          <cell r="G461">
            <v>7517.112326449</v>
          </cell>
          <cell r="H461">
            <v>8467.97252343816</v>
          </cell>
          <cell r="I461">
            <v>7172.84804627586</v>
          </cell>
          <cell r="J461">
            <v>8222.03306301755</v>
          </cell>
          <cell r="K461">
            <v>8871.50600061485</v>
          </cell>
          <cell r="L461">
            <v>9643.08818021107</v>
          </cell>
          <cell r="M461">
            <v>9575.03222812432</v>
          </cell>
          <cell r="N461">
            <v>9310.6358996436</v>
          </cell>
          <cell r="O461">
            <v>8534.18504899452</v>
          </cell>
        </row>
        <row r="461">
          <cell r="Z461">
            <v>7582.87650191856</v>
          </cell>
          <cell r="AA461">
            <v>6353.41916137116</v>
          </cell>
          <cell r="AB461">
            <v>6214.65792663117</v>
          </cell>
          <cell r="AC461">
            <v>6268.19149227306</v>
          </cell>
          <cell r="AD461">
            <v>7287.37590179519</v>
          </cell>
          <cell r="AE461">
            <v>6470.348699373</v>
          </cell>
          <cell r="AF461">
            <v>5739.34532969312</v>
          </cell>
          <cell r="AG461">
            <v>6465.33089353513</v>
          </cell>
          <cell r="AH461">
            <v>5476.4981747238</v>
          </cell>
          <cell r="AI461">
            <v>6277.55513174615</v>
          </cell>
          <cell r="AJ461">
            <v>6773.43031749344</v>
          </cell>
          <cell r="AK461">
            <v>7362.53639794387</v>
          </cell>
          <cell r="AL461">
            <v>7310.57540630183</v>
          </cell>
          <cell r="AM461">
            <v>7108.70775192148</v>
          </cell>
          <cell r="AN461">
            <v>6515.88442164751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A462">
            <v>8427.82052619193</v>
          </cell>
          <cell r="B462">
            <v>7122.51428437097</v>
          </cell>
          <cell r="C462">
            <v>6856.95098384859</v>
          </cell>
          <cell r="D462">
            <v>7666.59355532117</v>
          </cell>
          <cell r="E462">
            <v>9045.59126077843</v>
          </cell>
          <cell r="F462">
            <v>9100.23835272264</v>
          </cell>
          <cell r="G462">
            <v>9680.01980102666</v>
          </cell>
          <cell r="H462">
            <v>10418.4805371861</v>
          </cell>
          <cell r="I462">
            <v>8242.61320259173</v>
          </cell>
          <cell r="J462">
            <v>8049.34765176756</v>
          </cell>
          <cell r="K462">
            <v>8850.03087102699</v>
          </cell>
          <cell r="L462">
            <v>9366.16866471489</v>
          </cell>
          <cell r="M462">
            <v>9968.75023318133</v>
          </cell>
          <cell r="N462">
            <v>10388.7044178201</v>
          </cell>
          <cell r="O462">
            <v>9942.57856203586</v>
          </cell>
        </row>
        <row r="462">
          <cell r="Z462">
            <v>6434.67468302964</v>
          </cell>
          <cell r="AA462">
            <v>5438.06814617437</v>
          </cell>
          <cell r="AB462">
            <v>5235.30950397233</v>
          </cell>
          <cell r="AC462">
            <v>5853.47484586194</v>
          </cell>
          <cell r="AD462">
            <v>6906.34510996937</v>
          </cell>
          <cell r="AE462">
            <v>6948.06838325715</v>
          </cell>
          <cell r="AF462">
            <v>7390.73383816306</v>
          </cell>
          <cell r="AG462">
            <v>7954.55156406372</v>
          </cell>
          <cell r="AH462">
            <v>6293.2681506316</v>
          </cell>
          <cell r="AI462">
            <v>6145.70912951514</v>
          </cell>
          <cell r="AJ462">
            <v>6757.03397015259</v>
          </cell>
          <cell r="AK462">
            <v>7151.10724018448</v>
          </cell>
          <cell r="AL462">
            <v>7611.18067803488</v>
          </cell>
          <cell r="AM462">
            <v>7931.81737782335</v>
          </cell>
          <cell r="AN462">
            <v>7591.19850242862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A463">
            <v>9029.98055913314</v>
          </cell>
          <cell r="B463">
            <v>9494.29925019047</v>
          </cell>
          <cell r="C463">
            <v>8536.10436465185</v>
          </cell>
          <cell r="D463">
            <v>8389.28817524975</v>
          </cell>
          <cell r="E463">
            <v>7708.26309626985</v>
          </cell>
          <cell r="F463">
            <v>8324.47082196762</v>
          </cell>
          <cell r="G463">
            <v>7941.8909338628</v>
          </cell>
          <cell r="H463">
            <v>8937.78154713669</v>
          </cell>
          <cell r="I463">
            <v>8524.53916321585</v>
          </cell>
          <cell r="J463">
            <v>7136.4638597716</v>
          </cell>
          <cell r="K463">
            <v>9132.61647815678</v>
          </cell>
          <cell r="L463">
            <v>8622.13025716978</v>
          </cell>
          <cell r="M463">
            <v>9450.06359214564</v>
          </cell>
          <cell r="N463">
            <v>10044.9525507576</v>
          </cell>
          <cell r="O463">
            <v>8943.6205089309</v>
          </cell>
        </row>
        <row r="463">
          <cell r="Z463">
            <v>6894.42627682038</v>
          </cell>
          <cell r="AA463">
            <v>7248.93545471742</v>
          </cell>
          <cell r="AB463">
            <v>6517.34982682915</v>
          </cell>
          <cell r="AC463">
            <v>6405.25507895588</v>
          </cell>
          <cell r="AD463">
            <v>5885.28970705442</v>
          </cell>
          <cell r="AE463">
            <v>6355.76677045557</v>
          </cell>
          <cell r="AF463">
            <v>6063.66549556798</v>
          </cell>
          <cell r="AG463">
            <v>6824.03196236505</v>
          </cell>
          <cell r="AH463">
            <v>6508.51974927195</v>
          </cell>
          <cell r="AI463">
            <v>5448.71870279105</v>
          </cell>
          <cell r="AJ463">
            <v>6972.78921153861</v>
          </cell>
          <cell r="AK463">
            <v>6583.03093987016</v>
          </cell>
          <cell r="AL463">
            <v>7215.16135285756</v>
          </cell>
          <cell r="AM463">
            <v>7669.36145231363</v>
          </cell>
          <cell r="AN463">
            <v>6828.49003305078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A464">
            <v>8727.4734494367</v>
          </cell>
          <cell r="B464">
            <v>7555.88455951994</v>
          </cell>
          <cell r="C464">
            <v>7468.49789772069</v>
          </cell>
          <cell r="D464">
            <v>9224.73669404064</v>
          </cell>
          <cell r="E464">
            <v>6770.15642813612</v>
          </cell>
          <cell r="F464">
            <v>8022.55816235766</v>
          </cell>
          <cell r="G464">
            <v>8233.64945154231</v>
          </cell>
          <cell r="H464">
            <v>8392.52195152226</v>
          </cell>
          <cell r="I464">
            <v>9105.08558492454</v>
          </cell>
          <cell r="J464">
            <v>10164.8645779931</v>
          </cell>
          <cell r="K464">
            <v>9273.2285876268</v>
          </cell>
          <cell r="L464">
            <v>8152.79680635282</v>
          </cell>
          <cell r="M464">
            <v>9313.31267328923</v>
          </cell>
          <cell r="N464">
            <v>9498.4982042779</v>
          </cell>
          <cell r="O464">
            <v>11188.6982525802</v>
          </cell>
        </row>
        <row r="464">
          <cell r="Z464">
            <v>6663.46088853871</v>
          </cell>
          <cell r="AA464">
            <v>5768.94808473171</v>
          </cell>
          <cell r="AB464">
            <v>5702.22801890134</v>
          </cell>
          <cell r="AC464">
            <v>7043.1233648468</v>
          </cell>
          <cell r="AD464">
            <v>5169.04151350764</v>
          </cell>
          <cell r="AE464">
            <v>6125.25524719272</v>
          </cell>
          <cell r="AF464">
            <v>6286.42429085036</v>
          </cell>
          <cell r="AG464">
            <v>6407.72408007505</v>
          </cell>
          <cell r="AH464">
            <v>6951.76926443222</v>
          </cell>
          <cell r="AI464">
            <v>7760.91476475605</v>
          </cell>
          <cell r="AJ464">
            <v>7080.14711956741</v>
          </cell>
          <cell r="AK464">
            <v>6224.69297283761</v>
          </cell>
          <cell r="AL464">
            <v>7110.75147930702</v>
          </cell>
          <cell r="AM464">
            <v>7252.14137295899</v>
          </cell>
          <cell r="AN464">
            <v>8542.61587063796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A465">
            <v>9547.20213014226</v>
          </cell>
          <cell r="B465">
            <v>8705.77635527442</v>
          </cell>
          <cell r="C465">
            <v>8892.97174361488</v>
          </cell>
          <cell r="D465">
            <v>8296.60583215405</v>
          </cell>
          <cell r="E465">
            <v>8297.3380422483</v>
          </cell>
          <cell r="F465">
            <v>7941.73373292386</v>
          </cell>
          <cell r="G465">
            <v>8194.50024906858</v>
          </cell>
          <cell r="H465">
            <v>7921.87994989124</v>
          </cell>
          <cell r="I465">
            <v>7940.40508950087</v>
          </cell>
          <cell r="J465">
            <v>8906.06543509433</v>
          </cell>
          <cell r="K465">
            <v>8133.14171685059</v>
          </cell>
          <cell r="L465">
            <v>8351.12607339843</v>
          </cell>
          <cell r="M465">
            <v>9226.98609647617</v>
          </cell>
          <cell r="N465">
            <v>10173.3277263197</v>
          </cell>
          <cell r="O465">
            <v>11191.4731497107</v>
          </cell>
        </row>
        <row r="465">
          <cell r="Z465">
            <v>7289.32701517213</v>
          </cell>
          <cell r="AA465">
            <v>6646.89507035744</v>
          </cell>
          <cell r="AB465">
            <v>6789.81949813694</v>
          </cell>
          <cell r="AC465">
            <v>6334.49173927294</v>
          </cell>
          <cell r="AD465">
            <v>6335.05078460874</v>
          </cell>
          <cell r="AE465">
            <v>6063.5454720223</v>
          </cell>
          <cell r="AF465">
            <v>6256.53371816486</v>
          </cell>
          <cell r="AG465">
            <v>6048.38702926176</v>
          </cell>
          <cell r="AH465">
            <v>6062.53104745427</v>
          </cell>
          <cell r="AI465">
            <v>6799.81658395626</v>
          </cell>
          <cell r="AJ465">
            <v>6209.68623338229</v>
          </cell>
          <cell r="AK465">
            <v>6376.118161544</v>
          </cell>
          <cell r="AL465">
            <v>7044.84079260394</v>
          </cell>
          <cell r="AM465">
            <v>7767.37641235599</v>
          </cell>
          <cell r="AN465">
            <v>8544.73451569673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A466">
            <v>10336.1880458639</v>
          </cell>
          <cell r="B466">
            <v>8617.63800970142</v>
          </cell>
          <cell r="C466">
            <v>8352.29993019031</v>
          </cell>
          <cell r="D466">
            <v>8332.82304356507</v>
          </cell>
          <cell r="E466">
            <v>8559.57474835913</v>
          </cell>
          <cell r="F466">
            <v>8686.19233390629</v>
          </cell>
          <cell r="G466">
            <v>8955.26091543409</v>
          </cell>
          <cell r="H466">
            <v>8594.93716151866</v>
          </cell>
          <cell r="I466">
            <v>8612.91769328904</v>
          </cell>
          <cell r="J466">
            <v>7413.92936832203</v>
          </cell>
          <cell r="K466">
            <v>8783.57800151458</v>
          </cell>
          <cell r="L466">
            <v>10111.8410958561</v>
          </cell>
          <cell r="M466">
            <v>8120.75062140435</v>
          </cell>
          <cell r="N466">
            <v>8972.41279283398</v>
          </cell>
          <cell r="O466">
            <v>9234.23838296486</v>
          </cell>
        </row>
        <row r="466">
          <cell r="Z466">
            <v>7891.72091776931</v>
          </cell>
          <cell r="AA466">
            <v>6579.60109095907</v>
          </cell>
          <cell r="AB466">
            <v>6377.01440590002</v>
          </cell>
          <cell r="AC466">
            <v>6362.1437250541</v>
          </cell>
          <cell r="AD466">
            <v>6535.26955867119</v>
          </cell>
          <cell r="AE466">
            <v>6631.94259170679</v>
          </cell>
          <cell r="AF466">
            <v>6837.37752997759</v>
          </cell>
          <cell r="AG466">
            <v>6562.26890256814</v>
          </cell>
          <cell r="AH466">
            <v>6575.99711049695</v>
          </cell>
          <cell r="AI466">
            <v>5660.56472843134</v>
          </cell>
          <cell r="AJ466">
            <v>6706.29693846839</v>
          </cell>
          <cell r="AK466">
            <v>7720.43112405054</v>
          </cell>
          <cell r="AL466">
            <v>6200.2255824447</v>
          </cell>
          <cell r="AM466">
            <v>6850.47305697991</v>
          </cell>
          <cell r="AN466">
            <v>7050.3779423472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A467">
            <v>10279.4471698336</v>
          </cell>
          <cell r="B467">
            <v>7660.11174425367</v>
          </cell>
          <cell r="C467">
            <v>8266.64242233737</v>
          </cell>
          <cell r="D467">
            <v>8770.87436277725</v>
          </cell>
          <cell r="E467">
            <v>7911.69411645757</v>
          </cell>
          <cell r="F467">
            <v>8903.4667184793</v>
          </cell>
          <cell r="G467">
            <v>8299.07868579189</v>
          </cell>
          <cell r="H467">
            <v>8225.18964728373</v>
          </cell>
          <cell r="I467">
            <v>8772.78892075902</v>
          </cell>
          <cell r="J467">
            <v>8750.84441988518</v>
          </cell>
          <cell r="K467">
            <v>8453.89311512659</v>
          </cell>
          <cell r="L467">
            <v>8409.53824336588</v>
          </cell>
          <cell r="M467">
            <v>9283.98760136681</v>
          </cell>
          <cell r="N467">
            <v>8849.0940644101</v>
          </cell>
          <cell r="O467">
            <v>8857.03906045105</v>
          </cell>
        </row>
        <row r="467">
          <cell r="Z467">
            <v>7848.39903195662</v>
          </cell>
          <cell r="AA467">
            <v>5848.52595718465</v>
          </cell>
          <cell r="AB467">
            <v>6311.61455602427</v>
          </cell>
          <cell r="AC467">
            <v>6696.59765947788</v>
          </cell>
          <cell r="AD467">
            <v>6040.61010469182</v>
          </cell>
          <cell r="AE467">
            <v>6797.83245342582</v>
          </cell>
          <cell r="AF467">
            <v>6336.37977291685</v>
          </cell>
          <cell r="AG467">
            <v>6279.96519645971</v>
          </cell>
          <cell r="AH467">
            <v>6698.05943215519</v>
          </cell>
          <cell r="AI467">
            <v>6681.30471796002</v>
          </cell>
          <cell r="AJ467">
            <v>6454.58120897161</v>
          </cell>
          <cell r="AK467">
            <v>6420.71608696282</v>
          </cell>
          <cell r="AL467">
            <v>7088.36166959396</v>
          </cell>
          <cell r="AM467">
            <v>6756.31871455337</v>
          </cell>
          <cell r="AN467">
            <v>6762.38475081061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A468">
            <v>8871.2514274062</v>
          </cell>
          <cell r="B468">
            <v>8554.79512277326</v>
          </cell>
          <cell r="C468">
            <v>8528.8513924776</v>
          </cell>
          <cell r="D468">
            <v>8398.32466826764</v>
          </cell>
          <cell r="E468">
            <v>8117.60849531933</v>
          </cell>
          <cell r="F468">
            <v>9089.89848343975</v>
          </cell>
          <cell r="G468">
            <v>7201.44734309419</v>
          </cell>
          <cell r="H468">
            <v>7675.0025972613</v>
          </cell>
          <cell r="I468">
            <v>8090.10924866845</v>
          </cell>
          <cell r="J468">
            <v>7897.6006741246</v>
          </cell>
          <cell r="K468">
            <v>7950.79342032992</v>
          </cell>
          <cell r="L468">
            <v>7583.53587736131</v>
          </cell>
          <cell r="M468">
            <v>9061.75330170905</v>
          </cell>
          <cell r="N468">
            <v>9307.32918568137</v>
          </cell>
          <cell r="O468">
            <v>8479.42939949882</v>
          </cell>
        </row>
        <row r="468">
          <cell r="Z468">
            <v>6773.23594983034</v>
          </cell>
          <cell r="AA468">
            <v>6531.62029541787</v>
          </cell>
          <cell r="AB468">
            <v>6511.81215356222</v>
          </cell>
          <cell r="AC468">
            <v>6412.15447752102</v>
          </cell>
          <cell r="AD468">
            <v>6197.82655661029</v>
          </cell>
          <cell r="AE468">
            <v>6940.17385170019</v>
          </cell>
          <cell r="AF468">
            <v>5498.33385224179</v>
          </cell>
          <cell r="AG468">
            <v>5859.89518301939</v>
          </cell>
          <cell r="AH468">
            <v>6176.83077179535</v>
          </cell>
          <cell r="AI468">
            <v>6029.84970509682</v>
          </cell>
          <cell r="AJ468">
            <v>6070.46257959557</v>
          </cell>
          <cell r="AK468">
            <v>5790.05997650887</v>
          </cell>
          <cell r="AL468">
            <v>6918.68489286806</v>
          </cell>
          <cell r="AM468">
            <v>7106.18306258447</v>
          </cell>
          <cell r="AN468">
            <v>6474.07826423494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A469">
            <v>8470.92602472256</v>
          </cell>
          <cell r="B469">
            <v>10049.4782570125</v>
          </cell>
          <cell r="C469">
            <v>7501.77559218771</v>
          </cell>
          <cell r="D469">
            <v>8143.92113821256</v>
          </cell>
          <cell r="E469">
            <v>7931.67593916469</v>
          </cell>
          <cell r="F469">
            <v>7321.56914959561</v>
          </cell>
          <cell r="G469">
            <v>9124.42700025306</v>
          </cell>
          <cell r="H469">
            <v>6806.18306272737</v>
          </cell>
          <cell r="I469">
            <v>8949.61519404535</v>
          </cell>
          <cell r="J469">
            <v>9700.62052820415</v>
          </cell>
          <cell r="K469">
            <v>8399.50893448504</v>
          </cell>
          <cell r="L469">
            <v>8110.10951342962</v>
          </cell>
          <cell r="M469">
            <v>9636.79285656928</v>
          </cell>
          <cell r="N469">
            <v>10463.2439918902</v>
          </cell>
          <cell r="O469">
            <v>10462.4401965071</v>
          </cell>
        </row>
        <row r="469">
          <cell r="Z469">
            <v>6467.58590357978</v>
          </cell>
          <cell r="AA469">
            <v>7672.81684714204</v>
          </cell>
          <cell r="AB469">
            <v>5727.63567173769</v>
          </cell>
          <cell r="AC469">
            <v>6217.91636470984</v>
          </cell>
          <cell r="AD469">
            <v>6055.86630625599</v>
          </cell>
          <cell r="AE469">
            <v>5590.04733199285</v>
          </cell>
          <cell r="AF469">
            <v>6966.53651240121</v>
          </cell>
          <cell r="AG469">
            <v>5196.5479931246</v>
          </cell>
          <cell r="AH469">
            <v>6833.0669991144</v>
          </cell>
          <cell r="AI469">
            <v>7406.46257576598</v>
          </cell>
          <cell r="AJ469">
            <v>6413.05866951506</v>
          </cell>
          <cell r="AK469">
            <v>6192.10105394157</v>
          </cell>
          <cell r="AL469">
            <v>7357.72989316207</v>
          </cell>
          <cell r="AM469">
            <v>7988.72864078414</v>
          </cell>
          <cell r="AN469">
            <v>7988.11493979399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A470">
            <v>11542.3790836951</v>
          </cell>
          <cell r="B470">
            <v>8198.58803460509</v>
          </cell>
          <cell r="C470">
            <v>7455.89310828829</v>
          </cell>
          <cell r="D470">
            <v>8065.54435546776</v>
          </cell>
          <cell r="E470">
            <v>9020.75140473067</v>
          </cell>
          <cell r="F470">
            <v>7570.18594538847</v>
          </cell>
          <cell r="G470">
            <v>7786.13875688151</v>
          </cell>
          <cell r="H470">
            <v>8272.78542303459</v>
          </cell>
          <cell r="I470">
            <v>9031.14011745254</v>
          </cell>
          <cell r="J470">
            <v>7837.83720918795</v>
          </cell>
          <cell r="K470">
            <v>9010.26482075167</v>
          </cell>
          <cell r="L470">
            <v>9105.45370061182</v>
          </cell>
          <cell r="M470">
            <v>8387.9944812264</v>
          </cell>
          <cell r="N470">
            <v>10816.0621686646</v>
          </cell>
          <cell r="O470">
            <v>11787.2754340357</v>
          </cell>
        </row>
        <row r="470">
          <cell r="Z470">
            <v>8812.65259991756</v>
          </cell>
          <cell r="AA470">
            <v>6259.65475877312</v>
          </cell>
          <cell r="AB470">
            <v>5692.60421175054</v>
          </cell>
          <cell r="AC470">
            <v>6158.07537757705</v>
          </cell>
          <cell r="AD470">
            <v>6887.37978051748</v>
          </cell>
          <cell r="AE470">
            <v>5779.86725004788</v>
          </cell>
          <cell r="AF470">
            <v>5944.74808543406</v>
          </cell>
          <cell r="AG470">
            <v>6316.3047616286</v>
          </cell>
          <cell r="AH470">
            <v>6895.31160423548</v>
          </cell>
          <cell r="AI470">
            <v>5984.22006056384</v>
          </cell>
          <cell r="AJ470">
            <v>6879.37323170318</v>
          </cell>
          <cell r="AK470">
            <v>6952.05032223193</v>
          </cell>
          <cell r="AL470">
            <v>6404.26733839428</v>
          </cell>
          <cell r="AM470">
            <v>8258.10673002408</v>
          </cell>
          <cell r="AN470">
            <v>8999.63194298795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A471">
            <v>8117.58170382779</v>
          </cell>
          <cell r="B471">
            <v>7506.53399075867</v>
          </cell>
          <cell r="C471">
            <v>7925.68947247597</v>
          </cell>
          <cell r="D471">
            <v>9053.51959293555</v>
          </cell>
          <cell r="E471">
            <v>8237.85867371432</v>
          </cell>
          <cell r="F471">
            <v>6986.24889429434</v>
          </cell>
          <cell r="G471">
            <v>7838.35495439699</v>
          </cell>
          <cell r="H471">
            <v>9059.65782538488</v>
          </cell>
          <cell r="I471">
            <v>9663.45247279103</v>
          </cell>
          <cell r="J471">
            <v>9321.35104039116</v>
          </cell>
          <cell r="K471">
            <v>8883.93118149308</v>
          </cell>
          <cell r="L471">
            <v>8809.93405025784</v>
          </cell>
          <cell r="M471">
            <v>9383.46503161797</v>
          </cell>
          <cell r="N471">
            <v>8755.34258038202</v>
          </cell>
          <cell r="O471">
            <v>10209.7989194603</v>
          </cell>
        </row>
        <row r="471">
          <cell r="Z471">
            <v>6197.80610119933</v>
          </cell>
          <cell r="AA471">
            <v>5731.2687280802</v>
          </cell>
          <cell r="AB471">
            <v>6051.29561499329</v>
          </cell>
          <cell r="AC471">
            <v>6912.39842328466</v>
          </cell>
          <cell r="AD471">
            <v>6289.63804881558</v>
          </cell>
          <cell r="AE471">
            <v>5334.02897578931</v>
          </cell>
          <cell r="AF471">
            <v>5984.61536110192</v>
          </cell>
          <cell r="AG471">
            <v>6917.08498831265</v>
          </cell>
          <cell r="AH471">
            <v>7378.08461678584</v>
          </cell>
          <cell r="AI471">
            <v>7116.88880474281</v>
          </cell>
          <cell r="AJ471">
            <v>6782.91699279469</v>
          </cell>
          <cell r="AK471">
            <v>6726.41988710806</v>
          </cell>
          <cell r="AL471">
            <v>7164.31308550044</v>
          </cell>
          <cell r="AM471">
            <v>6684.73908149199</v>
          </cell>
          <cell r="AN471">
            <v>7795.22231420364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A472">
            <v>9565.6776080317</v>
          </cell>
          <cell r="B472">
            <v>8160.38854603493</v>
          </cell>
          <cell r="C472">
            <v>8290.40728320982</v>
          </cell>
          <cell r="D472">
            <v>8188.86969032197</v>
          </cell>
          <cell r="E472">
            <v>8504.34689906926</v>
          </cell>
          <cell r="F472">
            <v>9193.11671628583</v>
          </cell>
          <cell r="G472">
            <v>8042.11355886077</v>
          </cell>
          <cell r="H472">
            <v>8845.31811655386</v>
          </cell>
          <cell r="I472">
            <v>9041.22565628428</v>
          </cell>
          <cell r="J472">
            <v>9422.58634718335</v>
          </cell>
          <cell r="K472">
            <v>8572.16858170227</v>
          </cell>
          <cell r="L472">
            <v>7998.66916478925</v>
          </cell>
          <cell r="M472">
            <v>10215.0940648513</v>
          </cell>
          <cell r="N472">
            <v>9736.24150743356</v>
          </cell>
          <cell r="O472">
            <v>10574.8721463116</v>
          </cell>
        </row>
        <row r="472">
          <cell r="Z472">
            <v>7303.43311644264</v>
          </cell>
          <cell r="AA472">
            <v>6230.48929645185</v>
          </cell>
          <cell r="AB472">
            <v>6329.75912235983</v>
          </cell>
          <cell r="AC472">
            <v>6252.23476403958</v>
          </cell>
          <cell r="AD472">
            <v>6493.10287482698</v>
          </cell>
          <cell r="AE472">
            <v>7018.98138535109</v>
          </cell>
          <cell r="AF472">
            <v>6140.18587064443</v>
          </cell>
          <cell r="AG472">
            <v>6753.43576326134</v>
          </cell>
          <cell r="AH472">
            <v>6903.01195347568</v>
          </cell>
          <cell r="AI472">
            <v>7194.18236641987</v>
          </cell>
          <cell r="AJ472">
            <v>6544.88500080401</v>
          </cell>
          <cell r="AK472">
            <v>6107.01590199325</v>
          </cell>
          <cell r="AL472">
            <v>7799.26517889025</v>
          </cell>
          <cell r="AM472">
            <v>7433.65933589156</v>
          </cell>
          <cell r="AN472">
            <v>8073.95718319746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A473">
            <v>8958.76202202428</v>
          </cell>
          <cell r="B473">
            <v>7487.53173376288</v>
          </cell>
          <cell r="C473">
            <v>8948.12145111229</v>
          </cell>
          <cell r="D473">
            <v>8501.05268878975</v>
          </cell>
          <cell r="E473">
            <v>7999.14739305597</v>
          </cell>
          <cell r="F473">
            <v>7606.59634940036</v>
          </cell>
          <cell r="G473">
            <v>9011.39825298907</v>
          </cell>
          <cell r="H473">
            <v>9775.73923889962</v>
          </cell>
          <cell r="I473">
            <v>8388.39887758013</v>
          </cell>
          <cell r="J473">
            <v>9501.25240696361</v>
          </cell>
          <cell r="K473">
            <v>8374.53655693911</v>
          </cell>
          <cell r="L473">
            <v>9432.45540335429</v>
          </cell>
          <cell r="M473">
            <v>9858.95869002265</v>
          </cell>
          <cell r="N473">
            <v>10615.2656129738</v>
          </cell>
          <cell r="O473">
            <v>9593.7317156641</v>
          </cell>
        </row>
        <row r="473">
          <cell r="Z473">
            <v>6840.05063886363</v>
          </cell>
          <cell r="AA473">
            <v>5716.76042885489</v>
          </cell>
          <cell r="AB473">
            <v>6831.92652041004</v>
          </cell>
          <cell r="AC473">
            <v>6490.58773210173</v>
          </cell>
          <cell r="AD473">
            <v>6107.3810311878</v>
          </cell>
          <cell r="AE473">
            <v>5807.66673915257</v>
          </cell>
          <cell r="AF473">
            <v>6880.23861175016</v>
          </cell>
          <cell r="AG473">
            <v>7463.81601185681</v>
          </cell>
          <cell r="AH473">
            <v>6404.57609662794</v>
          </cell>
          <cell r="AI473">
            <v>7254.24421772634</v>
          </cell>
          <cell r="AJ473">
            <v>6393.99215936923</v>
          </cell>
          <cell r="AK473">
            <v>7201.71743028261</v>
          </cell>
          <cell r="AL473">
            <v>7527.35439566705</v>
          </cell>
          <cell r="AM473">
            <v>8104.79775656794</v>
          </cell>
          <cell r="AN473">
            <v>7324.8525398364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A474">
            <v>10322.354848143</v>
          </cell>
          <cell r="B474">
            <v>8420.36718327883</v>
          </cell>
          <cell r="C474">
            <v>8111.43300706808</v>
          </cell>
          <cell r="D474">
            <v>7111.23112658483</v>
          </cell>
          <cell r="E474">
            <v>6689.61709869179</v>
          </cell>
          <cell r="F474">
            <v>8998.61250741171</v>
          </cell>
          <cell r="G474">
            <v>6713.44608097319</v>
          </cell>
          <cell r="H474">
            <v>8664.85862836381</v>
          </cell>
          <cell r="I474">
            <v>9289.38386879058</v>
          </cell>
          <cell r="J474">
            <v>8155.21506754475</v>
          </cell>
          <cell r="K474">
            <v>8339.63198632785</v>
          </cell>
          <cell r="L474">
            <v>8170.34717922583</v>
          </cell>
          <cell r="M474">
            <v>9181.42529157211</v>
          </cell>
          <cell r="N474">
            <v>9790.18932149761</v>
          </cell>
          <cell r="O474">
            <v>8879.62003060856</v>
          </cell>
        </row>
        <row r="474">
          <cell r="Z474">
            <v>7881.15921597661</v>
          </cell>
          <cell r="AA474">
            <v>6428.98402590212</v>
          </cell>
          <cell r="AB474">
            <v>6193.11154662851</v>
          </cell>
          <cell r="AC474">
            <v>5429.45341007203</v>
          </cell>
          <cell r="AD474">
            <v>5107.54941331957</v>
          </cell>
          <cell r="AE474">
            <v>6870.47664385887</v>
          </cell>
          <cell r="AF474">
            <v>5125.74293660736</v>
          </cell>
          <cell r="AG474">
            <v>6615.65422219028</v>
          </cell>
          <cell r="AH474">
            <v>7092.48174135708</v>
          </cell>
          <cell r="AI474">
            <v>6226.53932493069</v>
          </cell>
          <cell r="AJ474">
            <v>6367.34238008926</v>
          </cell>
          <cell r="AK474">
            <v>6238.09275272763</v>
          </cell>
          <cell r="AL474">
            <v>7010.05493581647</v>
          </cell>
          <cell r="AM474">
            <v>7474.84870772071</v>
          </cell>
          <cell r="AN474">
            <v>6779.62541184975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A475">
            <v>8801.14843017715</v>
          </cell>
          <cell r="B475">
            <v>8417.44233957297</v>
          </cell>
          <cell r="C475">
            <v>8888.27834392026</v>
          </cell>
          <cell r="D475">
            <v>8824.2366535543</v>
          </cell>
          <cell r="E475">
            <v>8275.33297111397</v>
          </cell>
          <cell r="F475">
            <v>9194.26135811577</v>
          </cell>
          <cell r="G475">
            <v>8703.57827956981</v>
          </cell>
          <cell r="H475">
            <v>8539.88612333717</v>
          </cell>
          <cell r="I475">
            <v>8479.21615942477</v>
          </cell>
          <cell r="J475">
            <v>8673.80897333101</v>
          </cell>
          <cell r="K475">
            <v>9037.67291128302</v>
          </cell>
          <cell r="L475">
            <v>7949.72687811596</v>
          </cell>
          <cell r="M475">
            <v>8202.35901596762</v>
          </cell>
          <cell r="N475">
            <v>9381.48182987573</v>
          </cell>
          <cell r="O475">
            <v>9677.68390484794</v>
          </cell>
        </row>
        <row r="475">
          <cell r="Z475">
            <v>6719.71203103398</v>
          </cell>
          <cell r="AA475">
            <v>6426.75089603332</v>
          </cell>
          <cell r="AB475">
            <v>6786.23606869649</v>
          </cell>
          <cell r="AC475">
            <v>6737.33998193532</v>
          </cell>
          <cell r="AD475">
            <v>6318.2498247774</v>
          </cell>
          <cell r="AE475">
            <v>7019.85532396682</v>
          </cell>
          <cell r="AF475">
            <v>6645.21683076466</v>
          </cell>
          <cell r="AG475">
            <v>6520.23721471242</v>
          </cell>
          <cell r="AH475">
            <v>6473.91545458545</v>
          </cell>
          <cell r="AI475">
            <v>6622.48784637412</v>
          </cell>
          <cell r="AJ475">
            <v>6900.29941845623</v>
          </cell>
          <cell r="AK475">
            <v>6069.64827034905</v>
          </cell>
          <cell r="AL475">
            <v>6262.53391812734</v>
          </cell>
          <cell r="AM475">
            <v>7162.79890303744</v>
          </cell>
          <cell r="AN475">
            <v>7388.95037208702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A476">
            <v>10086.6543546386</v>
          </cell>
          <cell r="B476">
            <v>7669.53603866899</v>
          </cell>
          <cell r="C476">
            <v>7529.48137735132</v>
          </cell>
          <cell r="D476">
            <v>9214.61187486591</v>
          </cell>
          <cell r="E476">
            <v>9445.65748658398</v>
          </cell>
          <cell r="F476">
            <v>9589.42152040017</v>
          </cell>
          <cell r="G476">
            <v>8006.32754785769</v>
          </cell>
          <cell r="H476">
            <v>8701.45183451882</v>
          </cell>
          <cell r="I476">
            <v>8799.99648811526</v>
          </cell>
          <cell r="J476">
            <v>9504.46834686184</v>
          </cell>
          <cell r="K476">
            <v>9236.142673657</v>
          </cell>
          <cell r="L476">
            <v>9384.89868223268</v>
          </cell>
          <cell r="M476">
            <v>8196.83726107174</v>
          </cell>
          <cell r="N476">
            <v>10353.7909190859</v>
          </cell>
          <cell r="O476">
            <v>9353.16069814891</v>
          </cell>
        </row>
        <row r="476">
          <cell r="Z476">
            <v>7701.20094638397</v>
          </cell>
          <cell r="AA476">
            <v>5855.72144366793</v>
          </cell>
          <cell r="AB476">
            <v>5748.78914953324</v>
          </cell>
          <cell r="AC476">
            <v>7035.39302490762</v>
          </cell>
          <cell r="AD476">
            <v>7211.79727363681</v>
          </cell>
          <cell r="AE476">
            <v>7321.56168851161</v>
          </cell>
          <cell r="AF476">
            <v>6112.86310809954</v>
          </cell>
          <cell r="AG476">
            <v>6643.59328146246</v>
          </cell>
          <cell r="AH476">
            <v>6718.83251866195</v>
          </cell>
          <cell r="AI476">
            <v>7256.6996007024</v>
          </cell>
          <cell r="AJ476">
            <v>7051.83187590781</v>
          </cell>
          <cell r="AK476">
            <v>7165.40768347938</v>
          </cell>
          <cell r="AL476">
            <v>6258.31803617732</v>
          </cell>
          <cell r="AM476">
            <v>7905.16078188574</v>
          </cell>
          <cell r="AN476">
            <v>7141.17560567948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A477">
            <v>9754.3984532919</v>
          </cell>
          <cell r="B477">
            <v>7124.11340844967</v>
          </cell>
          <cell r="C477">
            <v>8204.89703447619</v>
          </cell>
          <cell r="D477">
            <v>6587.06027593201</v>
          </cell>
          <cell r="E477">
            <v>7707.94350153327</v>
          </cell>
          <cell r="F477">
            <v>6615.28564088984</v>
          </cell>
          <cell r="G477">
            <v>8645.72603599471</v>
          </cell>
          <cell r="H477">
            <v>8085.90745591903</v>
          </cell>
          <cell r="I477">
            <v>7630.89851296436</v>
          </cell>
          <cell r="J477">
            <v>9456.96888088266</v>
          </cell>
          <cell r="K477">
            <v>9194.55513822966</v>
          </cell>
          <cell r="L477">
            <v>8823.98557495757</v>
          </cell>
          <cell r="M477">
            <v>9628.69867624539</v>
          </cell>
          <cell r="N477">
            <v>9061.18013427645</v>
          </cell>
          <cell r="O477">
            <v>9821.36356952411</v>
          </cell>
        </row>
        <row r="477">
          <cell r="Z477">
            <v>7447.52223668218</v>
          </cell>
          <cell r="AA477">
            <v>5439.28908380495</v>
          </cell>
          <cell r="AB477">
            <v>6264.47170541071</v>
          </cell>
          <cell r="AC477">
            <v>5029.24686891519</v>
          </cell>
          <cell r="AD477">
            <v>5885.04569519466</v>
          </cell>
          <cell r="AE477">
            <v>5050.79704796196</v>
          </cell>
          <cell r="AF477">
            <v>6601.04641138611</v>
          </cell>
          <cell r="AG477">
            <v>6173.622686224</v>
          </cell>
          <cell r="AH477">
            <v>5826.22153824234</v>
          </cell>
          <cell r="AI477">
            <v>7220.43356842943</v>
          </cell>
          <cell r="AJ477">
            <v>7020.0796262589</v>
          </cell>
          <cell r="AK477">
            <v>6737.1482824224</v>
          </cell>
          <cell r="AL477">
            <v>7351.54995410806</v>
          </cell>
          <cell r="AM477">
            <v>6918.24727724061</v>
          </cell>
          <cell r="AN477">
            <v>7498.65037078593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A478">
            <v>9549.75520534993</v>
          </cell>
          <cell r="B478">
            <v>9352.78292556941</v>
          </cell>
          <cell r="C478">
            <v>7433.40465539193</v>
          </cell>
          <cell r="D478">
            <v>7421.68839051348</v>
          </cell>
          <cell r="E478">
            <v>6011.89621509245</v>
          </cell>
          <cell r="F478">
            <v>8186.39959300202</v>
          </cell>
          <cell r="G478">
            <v>9283.910489542</v>
          </cell>
          <cell r="H478">
            <v>7539.62377606864</v>
          </cell>
          <cell r="I478">
            <v>7659.38135119395</v>
          </cell>
          <cell r="J478">
            <v>8689.95927453473</v>
          </cell>
          <cell r="K478">
            <v>9342.28643094156</v>
          </cell>
          <cell r="L478">
            <v>10865.3839388634</v>
          </cell>
          <cell r="M478">
            <v>11195.1412778223</v>
          </cell>
          <cell r="N478">
            <v>10132.0099510485</v>
          </cell>
          <cell r="O478">
            <v>8798.09276513648</v>
          </cell>
        </row>
        <row r="478">
          <cell r="Z478">
            <v>7291.27629830549</v>
          </cell>
          <cell r="AA478">
            <v>7140.88717480394</v>
          </cell>
          <cell r="AB478">
            <v>5675.43418801036</v>
          </cell>
          <cell r="AC478">
            <v>5666.4887729106</v>
          </cell>
          <cell r="AD478">
            <v>4590.10680780794</v>
          </cell>
          <cell r="AE478">
            <v>6250.34883485542</v>
          </cell>
          <cell r="AF478">
            <v>7088.30279440727</v>
          </cell>
          <cell r="AG478">
            <v>5756.53291152351</v>
          </cell>
          <cell r="AH478">
            <v>5847.96829916199</v>
          </cell>
          <cell r="AI478">
            <v>6634.81866594436</v>
          </cell>
          <cell r="AJ478">
            <v>7132.8730591696</v>
          </cell>
          <cell r="AK478">
            <v>8295.76409885794</v>
          </cell>
          <cell r="AL478">
            <v>8547.53514618245</v>
          </cell>
          <cell r="AM478">
            <v>7735.83012566531</v>
          </cell>
          <cell r="AN478">
            <v>6717.37901855276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A479">
            <v>9148.83516908626</v>
          </cell>
          <cell r="B479">
            <v>8355.85651863608</v>
          </cell>
          <cell r="C479">
            <v>8788.70049117604</v>
          </cell>
          <cell r="D479">
            <v>7845.91574373176</v>
          </cell>
          <cell r="E479">
            <v>7672.24176869734</v>
          </cell>
          <cell r="F479">
            <v>7885.71395973906</v>
          </cell>
          <cell r="G479">
            <v>9443.69653440279</v>
          </cell>
          <cell r="H479">
            <v>8409.87893905344</v>
          </cell>
          <cell r="I479">
            <v>7726.89180278247</v>
          </cell>
          <cell r="J479">
            <v>9463.15319891862</v>
          </cell>
          <cell r="K479">
            <v>8256.90056147669</v>
          </cell>
          <cell r="L479">
            <v>9222.62310660864</v>
          </cell>
          <cell r="M479">
            <v>10346.9874866636</v>
          </cell>
          <cell r="N479">
            <v>10071.3017739533</v>
          </cell>
          <cell r="O479">
            <v>10148.6361050859</v>
          </cell>
        </row>
        <row r="479">
          <cell r="Z479">
            <v>6985.17224693803</v>
          </cell>
          <cell r="AA479">
            <v>6379.72987540472</v>
          </cell>
          <cell r="AB479">
            <v>6710.20797981487</v>
          </cell>
          <cell r="AC479">
            <v>5990.38805400217</v>
          </cell>
          <cell r="AD479">
            <v>5857.78727936749</v>
          </cell>
          <cell r="AE479">
            <v>6020.77415111661</v>
          </cell>
          <cell r="AF479">
            <v>7210.30007880267</v>
          </cell>
          <cell r="AG479">
            <v>6420.97620948306</v>
          </cell>
          <cell r="AH479">
            <v>5899.51279899163</v>
          </cell>
          <cell r="AI479">
            <v>7225.15531998716</v>
          </cell>
          <cell r="AJ479">
            <v>6304.1766062897</v>
          </cell>
          <cell r="AK479">
            <v>7041.50963238812</v>
          </cell>
          <cell r="AL479">
            <v>7899.96633401761</v>
          </cell>
          <cell r="AM479">
            <v>7689.47918962047</v>
          </cell>
          <cell r="AN479">
            <v>7748.5242607775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A480">
            <v>9428.42146769005</v>
          </cell>
          <cell r="B480">
            <v>9000.18485191567</v>
          </cell>
          <cell r="C480">
            <v>8453.95863757224</v>
          </cell>
          <cell r="D480">
            <v>7846.19935841587</v>
          </cell>
          <cell r="E480">
            <v>7415.89388223943</v>
          </cell>
          <cell r="F480">
            <v>7867.23595795351</v>
          </cell>
          <cell r="G480">
            <v>8003.88767533572</v>
          </cell>
          <cell r="H480">
            <v>9366.74026088082</v>
          </cell>
          <cell r="I480">
            <v>7666.43086750317</v>
          </cell>
          <cell r="J480">
            <v>8304.18237859968</v>
          </cell>
          <cell r="K480">
            <v>9175.20423549891</v>
          </cell>
          <cell r="L480">
            <v>9543.05226618864</v>
          </cell>
          <cell r="M480">
            <v>9182.66337182006</v>
          </cell>
          <cell r="N480">
            <v>9233.7519619043</v>
          </cell>
          <cell r="O480">
            <v>9605.06244645662</v>
          </cell>
        </row>
        <row r="480">
          <cell r="Z480">
            <v>7198.63750426722</v>
          </cell>
          <cell r="AA480">
            <v>6871.67713517702</v>
          </cell>
          <cell r="AB480">
            <v>6454.63123562096</v>
          </cell>
          <cell r="AC480">
            <v>5990.60459494795</v>
          </cell>
          <cell r="AD480">
            <v>5662.06464266534</v>
          </cell>
          <cell r="AE480">
            <v>6006.66612284134</v>
          </cell>
          <cell r="AF480">
            <v>6111.00025566952</v>
          </cell>
          <cell r="AG480">
            <v>7151.54365614355</v>
          </cell>
          <cell r="AH480">
            <v>5853.35063306214</v>
          </cell>
          <cell r="AI480">
            <v>6340.27646279037</v>
          </cell>
          <cell r="AJ480">
            <v>7005.30513462036</v>
          </cell>
          <cell r="AK480">
            <v>7286.15857744409</v>
          </cell>
          <cell r="AL480">
            <v>7011.0002150381</v>
          </cell>
          <cell r="AM480">
            <v>7050.00655792178</v>
          </cell>
          <cell r="AN480">
            <v>7333.50359811942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A481">
            <v>9878.96852334283</v>
          </cell>
          <cell r="B481">
            <v>8402.77574746585</v>
          </cell>
          <cell r="C481">
            <v>8954.5076705257</v>
          </cell>
          <cell r="D481">
            <v>7698.95360926134</v>
          </cell>
          <cell r="E481">
            <v>6847.78108623958</v>
          </cell>
          <cell r="F481">
            <v>7771.57690772158</v>
          </cell>
          <cell r="G481">
            <v>8647.70217702148</v>
          </cell>
          <cell r="H481">
            <v>8190.0531119861</v>
          </cell>
          <cell r="I481">
            <v>8228.18461904162</v>
          </cell>
          <cell r="J481">
            <v>9860.30891957335</v>
          </cell>
          <cell r="K481">
            <v>9190.15644349438</v>
          </cell>
          <cell r="L481">
            <v>8475.33190865489</v>
          </cell>
          <cell r="M481">
            <v>8874.80051616102</v>
          </cell>
          <cell r="N481">
            <v>9348.73881378619</v>
          </cell>
          <cell r="O481">
            <v>12608.679181947</v>
          </cell>
        </row>
        <row r="481">
          <cell r="Z481">
            <v>7542.63198344634</v>
          </cell>
          <cell r="AA481">
            <v>6415.55289429317</v>
          </cell>
          <cell r="AB481">
            <v>6836.80242447705</v>
          </cell>
          <cell r="AC481">
            <v>5878.18187648547</v>
          </cell>
          <cell r="AD481">
            <v>5228.30825046826</v>
          </cell>
          <cell r="AE481">
            <v>5933.63005535306</v>
          </cell>
          <cell r="AF481">
            <v>6602.55520296461</v>
          </cell>
          <cell r="AG481">
            <v>6253.13831121383</v>
          </cell>
          <cell r="AH481">
            <v>6282.25186937675</v>
          </cell>
          <cell r="AI481">
            <v>7528.38530132993</v>
          </cell>
          <cell r="AJ481">
            <v>7016.72120523373</v>
          </cell>
          <cell r="AK481">
            <v>6470.94981358564</v>
          </cell>
          <cell r="AL481">
            <v>6775.945693291</v>
          </cell>
          <cell r="AM481">
            <v>7137.79947928101</v>
          </cell>
          <cell r="AN481">
            <v>9626.77699013324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A482">
            <v>9194.12902171393</v>
          </cell>
          <cell r="B482">
            <v>8536.63288732968</v>
          </cell>
          <cell r="C482">
            <v>9162.33986872668</v>
          </cell>
          <cell r="D482">
            <v>7572.52493859638</v>
          </cell>
          <cell r="E482">
            <v>7314.99616751059</v>
          </cell>
          <cell r="F482">
            <v>7507.33514427468</v>
          </cell>
          <cell r="G482">
            <v>8103.94127634778</v>
          </cell>
          <cell r="H482">
            <v>9680.58173655648</v>
          </cell>
          <cell r="I482">
            <v>8857.35976178613</v>
          </cell>
          <cell r="J482">
            <v>9617.00046796209</v>
          </cell>
          <cell r="K482">
            <v>10011.7125503439</v>
          </cell>
          <cell r="L482">
            <v>7640.51579217351</v>
          </cell>
          <cell r="M482">
            <v>8000.80238829432</v>
          </cell>
          <cell r="N482">
            <v>9187.65550720041</v>
          </cell>
          <cell r="O482">
            <v>9418.75873781618</v>
          </cell>
        </row>
        <row r="482">
          <cell r="Z482">
            <v>7019.75428459467</v>
          </cell>
          <cell r="AA482">
            <v>6517.75335600776</v>
          </cell>
          <cell r="AB482">
            <v>6995.4831391323</v>
          </cell>
          <cell r="AC482">
            <v>5781.65308071809</v>
          </cell>
          <cell r="AD482">
            <v>5585.028833879</v>
          </cell>
          <cell r="AE482">
            <v>5731.8804119943</v>
          </cell>
          <cell r="AF482">
            <v>6187.39158025663</v>
          </cell>
          <cell r="AG482">
            <v>7391.16287818782</v>
          </cell>
          <cell r="AH482">
            <v>6762.62960756276</v>
          </cell>
          <cell r="AI482">
            <v>7342.61832529093</v>
          </cell>
          <cell r="AJ482">
            <v>7643.98257903777</v>
          </cell>
          <cell r="AK482">
            <v>5833.56436938764</v>
          </cell>
          <cell r="AL482">
            <v>6108.64462667226</v>
          </cell>
          <cell r="AM482">
            <v>7014.81173036954</v>
          </cell>
          <cell r="AN482">
            <v>7191.2599713576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A483">
            <v>11156.6070587401</v>
          </cell>
          <cell r="B483">
            <v>9177.76799932886</v>
          </cell>
          <cell r="C483">
            <v>8013.66300121613</v>
          </cell>
          <cell r="D483">
            <v>7841.59282252197</v>
          </cell>
          <cell r="E483">
            <v>7228.05651994462</v>
          </cell>
          <cell r="F483">
            <v>8672.40007907032</v>
          </cell>
          <cell r="G483">
            <v>8886.64994774126</v>
          </cell>
          <cell r="H483">
            <v>8386.36833454259</v>
          </cell>
          <cell r="I483">
            <v>7717.98409000695</v>
          </cell>
          <cell r="J483">
            <v>7939.87005227216</v>
          </cell>
          <cell r="K483">
            <v>7881.69522070369</v>
          </cell>
          <cell r="L483">
            <v>11001.0798193221</v>
          </cell>
          <cell r="M483">
            <v>9978.27260006107</v>
          </cell>
          <cell r="N483">
            <v>10412.2914371394</v>
          </cell>
          <cell r="O483">
            <v>9280.3810201139</v>
          </cell>
        </row>
        <row r="483">
          <cell r="Z483">
            <v>8518.11411577627</v>
          </cell>
          <cell r="AA483">
            <v>7007.26257855958</v>
          </cell>
          <cell r="AB483">
            <v>6118.46375608052</v>
          </cell>
          <cell r="AC483">
            <v>5987.08748636681</v>
          </cell>
          <cell r="AD483">
            <v>5518.6500652038</v>
          </cell>
          <cell r="AE483">
            <v>6621.4121499705</v>
          </cell>
          <cell r="AF483">
            <v>6784.99278170024</v>
          </cell>
          <cell r="AG483">
            <v>6403.02576889661</v>
          </cell>
          <cell r="AH483">
            <v>5892.71172465667</v>
          </cell>
          <cell r="AI483">
            <v>6062.12254439</v>
          </cell>
          <cell r="AJ483">
            <v>6017.70582778815</v>
          </cell>
          <cell r="AK483">
            <v>8399.36844637167</v>
          </cell>
          <cell r="AL483">
            <v>7618.45104323703</v>
          </cell>
          <cell r="AM483">
            <v>7949.82616142168</v>
          </cell>
          <cell r="AN483">
            <v>7085.60803038104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A484">
            <v>8963.89579349304</v>
          </cell>
          <cell r="B484">
            <v>7656.04088454294</v>
          </cell>
          <cell r="C484">
            <v>7599.21383369735</v>
          </cell>
          <cell r="D484">
            <v>8680.81304958688</v>
          </cell>
          <cell r="E484">
            <v>7475.01156304705</v>
          </cell>
          <cell r="F484">
            <v>7681.98698029891</v>
          </cell>
          <cell r="G484">
            <v>8009.70625025726</v>
          </cell>
          <cell r="H484">
            <v>7981.21289073038</v>
          </cell>
          <cell r="I484">
            <v>8140.92127892902</v>
          </cell>
          <cell r="J484">
            <v>8372.15038058148</v>
          </cell>
          <cell r="K484">
            <v>9086.72108270881</v>
          </cell>
          <cell r="L484">
            <v>8389.92316834682</v>
          </cell>
          <cell r="M484">
            <v>8667.50517953355</v>
          </cell>
          <cell r="N484">
            <v>10199.1972498304</v>
          </cell>
          <cell r="O484">
            <v>10674.7228240487</v>
          </cell>
        </row>
        <row r="484">
          <cell r="Z484">
            <v>6843.97029391511</v>
          </cell>
          <cell r="AA484">
            <v>5845.41783951207</v>
          </cell>
          <cell r="AB484">
            <v>5802.03015888326</v>
          </cell>
          <cell r="AC484">
            <v>6627.83548661178</v>
          </cell>
          <cell r="AD484">
            <v>5707.20122843267</v>
          </cell>
          <cell r="AE484">
            <v>5865.22778740614</v>
          </cell>
          <cell r="AF484">
            <v>6115.44276089642</v>
          </cell>
          <cell r="AG484">
            <v>6093.6879669242</v>
          </cell>
          <cell r="AH484">
            <v>6215.62596014742</v>
          </cell>
          <cell r="AI484">
            <v>6392.17030417548</v>
          </cell>
          <cell r="AJ484">
            <v>6937.74789353251</v>
          </cell>
          <cell r="AK484">
            <v>6405.73989872547</v>
          </cell>
          <cell r="AL484">
            <v>6617.67487459458</v>
          </cell>
          <cell r="AM484">
            <v>7787.1278970345</v>
          </cell>
          <cell r="AN484">
            <v>8150.19357505247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A485">
            <v>9246.53887915858</v>
          </cell>
          <cell r="B485">
            <v>9335.18695613831</v>
          </cell>
          <cell r="C485">
            <v>7268.08738553128</v>
          </cell>
          <cell r="D485">
            <v>8453.19638031524</v>
          </cell>
          <cell r="E485">
            <v>8653.82800275116</v>
          </cell>
          <cell r="F485">
            <v>6435.5631408603</v>
          </cell>
          <cell r="G485">
            <v>9084.38134010916</v>
          </cell>
          <cell r="H485">
            <v>8494.53637518341</v>
          </cell>
          <cell r="I485">
            <v>8656.7095558728</v>
          </cell>
          <cell r="J485">
            <v>9006.47010096171</v>
          </cell>
          <cell r="K485">
            <v>8851.95881494325</v>
          </cell>
          <cell r="L485">
            <v>7683.15932625572</v>
          </cell>
          <cell r="M485">
            <v>8178.07554581342</v>
          </cell>
          <cell r="N485">
            <v>10544.9619942068</v>
          </cell>
          <cell r="O485">
            <v>10207.2012386641</v>
          </cell>
        </row>
        <row r="485">
          <cell r="Z485">
            <v>7059.76942039309</v>
          </cell>
          <cell r="AA485">
            <v>7127.45258175942</v>
          </cell>
          <cell r="AB485">
            <v>5549.21379120267</v>
          </cell>
          <cell r="AC485">
            <v>6454.04924915621</v>
          </cell>
          <cell r="AD485">
            <v>6607.23229541252</v>
          </cell>
          <cell r="AE485">
            <v>4913.5782002994</v>
          </cell>
          <cell r="AF485">
            <v>6935.9614906987</v>
          </cell>
          <cell r="AG485">
            <v>6485.61250059803</v>
          </cell>
          <cell r="AH485">
            <v>6609.43237274711</v>
          </cell>
          <cell r="AI485">
            <v>6876.47594796467</v>
          </cell>
          <cell r="AJ485">
            <v>6758.50596304443</v>
          </cell>
          <cell r="AK485">
            <v>5866.12287823355</v>
          </cell>
          <cell r="AL485">
            <v>6243.99339153073</v>
          </cell>
          <cell r="AM485">
            <v>8051.12066242485</v>
          </cell>
          <cell r="AN485">
            <v>7793.23897452498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A486">
            <v>10578.8101678081</v>
          </cell>
          <cell r="B486">
            <v>7426.57613113875</v>
          </cell>
          <cell r="C486">
            <v>7867.77253520595</v>
          </cell>
          <cell r="D486">
            <v>8636.71560284628</v>
          </cell>
          <cell r="E486">
            <v>8407.09679918942</v>
          </cell>
          <cell r="F486">
            <v>8198.1367123022</v>
          </cell>
          <cell r="G486">
            <v>8596.65669521054</v>
          </cell>
          <cell r="H486">
            <v>9372.50557789427</v>
          </cell>
          <cell r="I486">
            <v>8612.7988971559</v>
          </cell>
          <cell r="J486">
            <v>7604.06271892616</v>
          </cell>
          <cell r="K486">
            <v>7636.16230327378</v>
          </cell>
          <cell r="L486">
            <v>10157.6428744723</v>
          </cell>
          <cell r="M486">
            <v>10189.3979648872</v>
          </cell>
          <cell r="N486">
            <v>9422.73747435167</v>
          </cell>
          <cell r="O486">
            <v>9929.6802985923</v>
          </cell>
        </row>
        <row r="486">
          <cell r="Z486">
            <v>8076.96387836213</v>
          </cell>
          <cell r="AA486">
            <v>5670.22058242896</v>
          </cell>
          <cell r="AB486">
            <v>6007.07580171989</v>
          </cell>
          <cell r="AC486">
            <v>6594.16690963554</v>
          </cell>
          <cell r="AD486">
            <v>6418.85203456832</v>
          </cell>
          <cell r="AE486">
            <v>6259.31017238958</v>
          </cell>
          <cell r="AF486">
            <v>6563.58177342003</v>
          </cell>
          <cell r="AG486">
            <v>7155.94549874458</v>
          </cell>
          <cell r="AH486">
            <v>6575.90640917412</v>
          </cell>
          <cell r="AI486">
            <v>5805.732302151</v>
          </cell>
          <cell r="AJ486">
            <v>5830.24046319875</v>
          </cell>
          <cell r="AK486">
            <v>7755.40096523108</v>
          </cell>
          <cell r="AL486">
            <v>7779.64610378326</v>
          </cell>
          <cell r="AM486">
            <v>7194.29775261739</v>
          </cell>
          <cell r="AN486">
            <v>7581.35062669641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A487">
            <v>10066.2165233261</v>
          </cell>
          <cell r="B487">
            <v>8641.34429673088</v>
          </cell>
          <cell r="C487">
            <v>7932.13331100412</v>
          </cell>
          <cell r="D487">
            <v>8435.52888235062</v>
          </cell>
          <cell r="E487">
            <v>9082.14281790177</v>
          </cell>
          <cell r="F487">
            <v>7959.60593279897</v>
          </cell>
          <cell r="G487">
            <v>8721.43541072108</v>
          </cell>
          <cell r="H487">
            <v>9392.33666286727</v>
          </cell>
          <cell r="I487">
            <v>8368.93311526593</v>
          </cell>
          <cell r="J487">
            <v>8970.38049653898</v>
          </cell>
          <cell r="K487">
            <v>8798.94218414161</v>
          </cell>
          <cell r="L487">
            <v>9108.50044850379</v>
          </cell>
          <cell r="M487">
            <v>9152.22976562344</v>
          </cell>
          <cell r="N487">
            <v>7144.3297258642</v>
          </cell>
          <cell r="O487">
            <v>10275.5530379671</v>
          </cell>
        </row>
        <row r="487">
          <cell r="Z487">
            <v>7685.59658042556</v>
          </cell>
          <cell r="AA487">
            <v>6597.70093593121</v>
          </cell>
          <cell r="AB487">
            <v>6056.21551148489</v>
          </cell>
          <cell r="AC487">
            <v>6440.56004379023</v>
          </cell>
          <cell r="AD487">
            <v>6934.25237003928</v>
          </cell>
          <cell r="AE487">
            <v>6077.19096811574</v>
          </cell>
          <cell r="AF487">
            <v>6658.85082182719</v>
          </cell>
          <cell r="AG487">
            <v>7171.08661144581</v>
          </cell>
          <cell r="AH487">
            <v>6389.71390923799</v>
          </cell>
          <cell r="AI487">
            <v>6848.9213906295</v>
          </cell>
          <cell r="AJ487">
            <v>6718.02755336086</v>
          </cell>
          <cell r="AK487">
            <v>6954.37652643444</v>
          </cell>
          <cell r="AL487">
            <v>6987.76403497256</v>
          </cell>
          <cell r="AM487">
            <v>5454.72432301622</v>
          </cell>
          <cell r="AN487">
            <v>7845.42584670004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A488">
            <v>9903.53228255351</v>
          </cell>
          <cell r="B488">
            <v>7757.47430459287</v>
          </cell>
          <cell r="C488">
            <v>8490.8680095137</v>
          </cell>
          <cell r="D488">
            <v>8390.60813413033</v>
          </cell>
          <cell r="E488">
            <v>8233.4801136827</v>
          </cell>
          <cell r="F488">
            <v>8506.73641961473</v>
          </cell>
          <cell r="G488">
            <v>8348.37029668756</v>
          </cell>
          <cell r="H488">
            <v>8544.08709263205</v>
          </cell>
          <cell r="I488">
            <v>8200.71529380404</v>
          </cell>
          <cell r="J488">
            <v>8752.29192647242</v>
          </cell>
          <cell r="K488">
            <v>8185.68386947227</v>
          </cell>
          <cell r="L488">
            <v>8857.84245993624</v>
          </cell>
          <cell r="M488">
            <v>9643.55559595959</v>
          </cell>
          <cell r="N488">
            <v>9526.14848571871</v>
          </cell>
          <cell r="O488">
            <v>11775.09954845</v>
          </cell>
        </row>
        <row r="488">
          <cell r="Z488">
            <v>7561.38651185873</v>
          </cell>
          <cell r="AA488">
            <v>5922.86266145388</v>
          </cell>
          <cell r="AB488">
            <v>6482.81168873575</v>
          </cell>
          <cell r="AC488">
            <v>6406.26287284104</v>
          </cell>
          <cell r="AD488">
            <v>6286.29500071719</v>
          </cell>
          <cell r="AE488">
            <v>6494.92728332152</v>
          </cell>
          <cell r="AF488">
            <v>6374.01411500214</v>
          </cell>
          <cell r="AG488">
            <v>6523.44467157294</v>
          </cell>
          <cell r="AH488">
            <v>6261.27892968056</v>
          </cell>
          <cell r="AI488">
            <v>6682.4098950294</v>
          </cell>
          <cell r="AJ488">
            <v>6249.80237707755</v>
          </cell>
          <cell r="AK488">
            <v>6762.99814953116</v>
          </cell>
          <cell r="AL488">
            <v>7362.89327173753</v>
          </cell>
          <cell r="AM488">
            <v>7273.25247344018</v>
          </cell>
          <cell r="AN488">
            <v>8990.33560563973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A489">
            <v>10492.0626961249</v>
          </cell>
          <cell r="B489">
            <v>9025.38737699431</v>
          </cell>
          <cell r="C489">
            <v>9012.63861746724</v>
          </cell>
          <cell r="D489">
            <v>8438.01208441206</v>
          </cell>
          <cell r="E489">
            <v>7258.60313106983</v>
          </cell>
          <cell r="F489">
            <v>8138.29431811612</v>
          </cell>
          <cell r="G489">
            <v>7483.95000246235</v>
          </cell>
          <cell r="H489">
            <v>8882.93433393147</v>
          </cell>
          <cell r="I489">
            <v>8437.14785550256</v>
          </cell>
          <cell r="J489">
            <v>8018.33278348324</v>
          </cell>
          <cell r="K489">
            <v>9659.8038869484</v>
          </cell>
          <cell r="L489">
            <v>8022.69600404459</v>
          </cell>
          <cell r="M489">
            <v>8151.23905581533</v>
          </cell>
          <cell r="N489">
            <v>8483.12995153508</v>
          </cell>
          <cell r="O489">
            <v>10616.5577448241</v>
          </cell>
        </row>
        <row r="489">
          <cell r="Z489">
            <v>8010.73183674211</v>
          </cell>
          <cell r="AA489">
            <v>6890.91936388466</v>
          </cell>
          <cell r="AB489">
            <v>6881.18563499071</v>
          </cell>
          <cell r="AC489">
            <v>6442.45597849695</v>
          </cell>
          <cell r="AD489">
            <v>5541.97252498434</v>
          </cell>
          <cell r="AE489">
            <v>6213.62026505893</v>
          </cell>
          <cell r="AF489">
            <v>5714.02576268001</v>
          </cell>
          <cell r="AG489">
            <v>6782.15589569401</v>
          </cell>
          <cell r="AH489">
            <v>6441.79613626763</v>
          </cell>
          <cell r="AI489">
            <v>6122.02915352059</v>
          </cell>
          <cell r="AJ489">
            <v>7375.29890690065</v>
          </cell>
          <cell r="AK489">
            <v>6125.36048987206</v>
          </cell>
          <cell r="AL489">
            <v>6223.50362407123</v>
          </cell>
          <cell r="AM489">
            <v>6476.90365051684</v>
          </cell>
          <cell r="AN489">
            <v>8105.78430440419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A490">
            <v>8751.44947812306</v>
          </cell>
          <cell r="B490">
            <v>9188.80022087875</v>
          </cell>
          <cell r="C490">
            <v>9676.82658299842</v>
          </cell>
          <cell r="D490">
            <v>8733.45831880772</v>
          </cell>
          <cell r="E490">
            <v>8676.08726060085</v>
          </cell>
          <cell r="F490">
            <v>8943.14785913349</v>
          </cell>
          <cell r="G490">
            <v>7974.53775358917</v>
          </cell>
          <cell r="H490">
            <v>8602.56886011066</v>
          </cell>
          <cell r="I490">
            <v>7936.45502876768</v>
          </cell>
          <cell r="J490">
            <v>9644.49243860505</v>
          </cell>
          <cell r="K490">
            <v>10513.8074975768</v>
          </cell>
          <cell r="L490">
            <v>9635.36817834242</v>
          </cell>
          <cell r="M490">
            <v>8338.91427381231</v>
          </cell>
          <cell r="N490">
            <v>9722.6405559714</v>
          </cell>
          <cell r="O490">
            <v>11126.7761170954</v>
          </cell>
        </row>
        <row r="490">
          <cell r="Z490">
            <v>6681.76668234487</v>
          </cell>
          <cell r="AA490">
            <v>7015.68572384181</v>
          </cell>
          <cell r="AB490">
            <v>7388.29580342562</v>
          </cell>
          <cell r="AC490">
            <v>6668.03036024297</v>
          </cell>
          <cell r="AD490">
            <v>6624.22732781779</v>
          </cell>
          <cell r="AE490">
            <v>6828.12916303985</v>
          </cell>
          <cell r="AF490">
            <v>6088.59147301635</v>
          </cell>
          <cell r="AG490">
            <v>6568.09573496993</v>
          </cell>
          <cell r="AH490">
            <v>6059.51516028424</v>
          </cell>
          <cell r="AI490">
            <v>7363.60855484471</v>
          </cell>
          <cell r="AJ490">
            <v>8027.3340796299</v>
          </cell>
          <cell r="AK490">
            <v>7356.64214563715</v>
          </cell>
          <cell r="AL490">
            <v>6366.79440371279</v>
          </cell>
          <cell r="AM490">
            <v>7423.27495504639</v>
          </cell>
          <cell r="AN490">
            <v>8495.33807250682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A491">
            <v>9240.23883326391</v>
          </cell>
          <cell r="B491">
            <v>8173.45260922763</v>
          </cell>
          <cell r="C491">
            <v>8653.39621809954</v>
          </cell>
          <cell r="D491">
            <v>8582.44180144057</v>
          </cell>
          <cell r="E491">
            <v>8305.15455111723</v>
          </cell>
          <cell r="F491">
            <v>8248.94738215675</v>
          </cell>
          <cell r="G491">
            <v>7383.11103746752</v>
          </cell>
          <cell r="H491">
            <v>7170.35065706033</v>
          </cell>
          <cell r="I491">
            <v>7958.83037001697</v>
          </cell>
          <cell r="J491">
            <v>9769.15159345946</v>
          </cell>
          <cell r="K491">
            <v>8808.06216249535</v>
          </cell>
          <cell r="L491">
            <v>8955.71643576518</v>
          </cell>
          <cell r="M491">
            <v>9171.04470323869</v>
          </cell>
          <cell r="N491">
            <v>9200.4728188465</v>
          </cell>
          <cell r="O491">
            <v>8916.39866479935</v>
          </cell>
        </row>
        <row r="491">
          <cell r="Z491">
            <v>7054.95931015232</v>
          </cell>
          <cell r="AA491">
            <v>6240.46376095574</v>
          </cell>
          <cell r="AB491">
            <v>6606.90262610387</v>
          </cell>
          <cell r="AC491">
            <v>6552.72864516708</v>
          </cell>
          <cell r="AD491">
            <v>6341.01872039621</v>
          </cell>
          <cell r="AE491">
            <v>6298.10432206621</v>
          </cell>
          <cell r="AF491">
            <v>5637.0348095506</v>
          </cell>
          <cell r="AG491">
            <v>5474.59140806819</v>
          </cell>
          <cell r="AH491">
            <v>6076.59882282943</v>
          </cell>
          <cell r="AI491">
            <v>7458.78631821267</v>
          </cell>
          <cell r="AJ491">
            <v>6724.99069331385</v>
          </cell>
          <cell r="AK491">
            <v>6837.72532157246</v>
          </cell>
          <cell r="AL491">
            <v>7002.12931510155</v>
          </cell>
          <cell r="AM491">
            <v>7024.59779908058</v>
          </cell>
          <cell r="AN491">
            <v>6807.70604616896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A492">
            <v>9944.59760737128</v>
          </cell>
          <cell r="B492">
            <v>8014.55264978935</v>
          </cell>
          <cell r="C492">
            <v>7902.59383905426</v>
          </cell>
          <cell r="D492">
            <v>8597.69321333299</v>
          </cell>
          <cell r="E492">
            <v>7901.56685478077</v>
          </cell>
          <cell r="F492">
            <v>7897.86618466092</v>
          </cell>
          <cell r="G492">
            <v>8234.32350506952</v>
          </cell>
          <cell r="H492">
            <v>8148.30187003344</v>
          </cell>
          <cell r="I492">
            <v>8733.73579179431</v>
          </cell>
          <cell r="J492">
            <v>8312.56419025427</v>
          </cell>
          <cell r="K492">
            <v>8522.38782579647</v>
          </cell>
          <cell r="L492">
            <v>8736.47941172691</v>
          </cell>
          <cell r="M492">
            <v>9584.15228812386</v>
          </cell>
          <cell r="N492">
            <v>8915.33365528069</v>
          </cell>
          <cell r="O492">
            <v>8924.53610226776</v>
          </cell>
        </row>
        <row r="492">
          <cell r="Z492">
            <v>7592.7400516184</v>
          </cell>
          <cell r="AA492">
            <v>6119.14300632477</v>
          </cell>
          <cell r="AB492">
            <v>6033.66200649328</v>
          </cell>
          <cell r="AC492">
            <v>6564.37315915259</v>
          </cell>
          <cell r="AD492">
            <v>6032.87789989254</v>
          </cell>
          <cell r="AE492">
            <v>6030.05242345335</v>
          </cell>
          <cell r="AF492">
            <v>6286.9389334146</v>
          </cell>
          <cell r="AG492">
            <v>6221.26107097801</v>
          </cell>
          <cell r="AH492">
            <v>6668.24221197812</v>
          </cell>
          <cell r="AI492">
            <v>6346.6760095159</v>
          </cell>
          <cell r="AJ492">
            <v>6506.87719454691</v>
          </cell>
          <cell r="AK492">
            <v>6670.33697677114</v>
          </cell>
          <cell r="AL492">
            <v>7317.53860859172</v>
          </cell>
          <cell r="AM492">
            <v>6806.89290714143</v>
          </cell>
          <cell r="AN492">
            <v>6813.91901222584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A493">
            <v>11541.9409218626</v>
          </cell>
          <cell r="B493">
            <v>8157.98104301242</v>
          </cell>
          <cell r="C493">
            <v>8271.04013662989</v>
          </cell>
          <cell r="D493">
            <v>6754.28075977832</v>
          </cell>
          <cell r="E493">
            <v>9213.32314129894</v>
          </cell>
          <cell r="F493">
            <v>8724.15848251867</v>
          </cell>
          <cell r="G493">
            <v>7707.78666809207</v>
          </cell>
          <cell r="H493">
            <v>6985.31300497728</v>
          </cell>
          <cell r="I493">
            <v>9658.00100445505</v>
          </cell>
          <cell r="J493">
            <v>8089.75524998813</v>
          </cell>
          <cell r="K493">
            <v>8300.17265672199</v>
          </cell>
          <cell r="L493">
            <v>9191.40257281123</v>
          </cell>
          <cell r="M493">
            <v>10764.7456584465</v>
          </cell>
          <cell r="N493">
            <v>10299.6303150186</v>
          </cell>
          <cell r="O493">
            <v>10756.8066476699</v>
          </cell>
        </row>
        <row r="493">
          <cell r="Z493">
            <v>8812.31806160581</v>
          </cell>
          <cell r="AA493">
            <v>6228.65115826415</v>
          </cell>
          <cell r="AB493">
            <v>6314.97222847746</v>
          </cell>
          <cell r="AC493">
            <v>5156.92037721378</v>
          </cell>
          <cell r="AD493">
            <v>7034.4090716743</v>
          </cell>
          <cell r="AE493">
            <v>6660.92989803694</v>
          </cell>
          <cell r="AF493">
            <v>5884.92595223497</v>
          </cell>
          <cell r="AG493">
            <v>5333.31442055217</v>
          </cell>
          <cell r="AH493">
            <v>7373.92239890545</v>
          </cell>
          <cell r="AI493">
            <v>6176.56049238694</v>
          </cell>
          <cell r="AJ493">
            <v>6337.21502409786</v>
          </cell>
          <cell r="AK493">
            <v>7017.67262995166</v>
          </cell>
          <cell r="AL493">
            <v>8218.92636920654</v>
          </cell>
          <cell r="AM493">
            <v>7863.80894403793</v>
          </cell>
          <cell r="AN493">
            <v>8212.86490272259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A494">
            <v>9912.74113252602</v>
          </cell>
          <cell r="B494">
            <v>7908.9724423497</v>
          </cell>
          <cell r="C494">
            <v>7233.80780688224</v>
          </cell>
          <cell r="D494">
            <v>8819.35006202565</v>
          </cell>
          <cell r="E494">
            <v>7514.35563805028</v>
          </cell>
          <cell r="F494">
            <v>9271.35741284663</v>
          </cell>
          <cell r="G494">
            <v>8489.93135310733</v>
          </cell>
          <cell r="H494">
            <v>8330.66551531298</v>
          </cell>
          <cell r="I494">
            <v>9156.17174951829</v>
          </cell>
          <cell r="J494">
            <v>9912.72781637083</v>
          </cell>
          <cell r="K494">
            <v>8987.6665549721</v>
          </cell>
          <cell r="L494">
            <v>9854.9850907398</v>
          </cell>
          <cell r="M494">
            <v>8739.44671060931</v>
          </cell>
          <cell r="N494">
            <v>9777.15668620436</v>
          </cell>
          <cell r="O494">
            <v>9375.1178989475</v>
          </cell>
        </row>
        <row r="494">
          <cell r="Z494">
            <v>7568.41750564814</v>
          </cell>
          <cell r="AA494">
            <v>6038.53209562377</v>
          </cell>
          <cell r="AB494">
            <v>5523.04119578582</v>
          </cell>
          <cell r="AC494">
            <v>6733.60904975683</v>
          </cell>
          <cell r="AD494">
            <v>5737.24058707394</v>
          </cell>
          <cell r="AE494">
            <v>7078.71847013805</v>
          </cell>
          <cell r="AF494">
            <v>6482.09654782286</v>
          </cell>
          <cell r="AG494">
            <v>6360.49644360352</v>
          </cell>
          <cell r="AH494">
            <v>6990.77375544421</v>
          </cell>
          <cell r="AI494">
            <v>7568.40733871039</v>
          </cell>
          <cell r="AJ494">
            <v>6862.11936538742</v>
          </cell>
          <cell r="AK494">
            <v>7524.3205367202</v>
          </cell>
          <cell r="AL494">
            <v>6672.60252133705</v>
          </cell>
          <cell r="AM494">
            <v>7464.89823854378</v>
          </cell>
          <cell r="AN494">
            <v>7157.94001631801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A495">
            <v>8520.40039942219</v>
          </cell>
          <cell r="B495">
            <v>7591.5576462054</v>
          </cell>
          <cell r="C495">
            <v>6955.28166673994</v>
          </cell>
          <cell r="D495">
            <v>8226.03350769762</v>
          </cell>
          <cell r="E495">
            <v>8230.50289143755</v>
          </cell>
          <cell r="F495">
            <v>8589.52591062853</v>
          </cell>
          <cell r="G495">
            <v>8467.72604245265</v>
          </cell>
          <cell r="H495">
            <v>7134.59296519152</v>
          </cell>
          <cell r="I495">
            <v>8979.2781497213</v>
          </cell>
          <cell r="J495">
            <v>9479.75213755504</v>
          </cell>
          <cell r="K495">
            <v>10766.9064411054</v>
          </cell>
          <cell r="L495">
            <v>9796.08715732367</v>
          </cell>
          <cell r="M495">
            <v>8713.88643878675</v>
          </cell>
          <cell r="N495">
            <v>8367.88945131181</v>
          </cell>
          <cell r="O495">
            <v>9309.36093951323</v>
          </cell>
        </row>
        <row r="495">
          <cell r="Z495">
            <v>6505.35978656044</v>
          </cell>
          <cell r="AA495">
            <v>5796.18462910841</v>
          </cell>
          <cell r="AB495">
            <v>5310.38537368261</v>
          </cell>
          <cell r="AC495">
            <v>6280.60948726116</v>
          </cell>
          <cell r="AD495">
            <v>6284.02187962414</v>
          </cell>
          <cell r="AE495">
            <v>6558.13739086852</v>
          </cell>
          <cell r="AF495">
            <v>6465.14270431677</v>
          </cell>
          <cell r="AG495">
            <v>5447.29026729558</v>
          </cell>
          <cell r="AH495">
            <v>6855.71478442481</v>
          </cell>
          <cell r="AI495">
            <v>7237.82867603183</v>
          </cell>
          <cell r="AJ495">
            <v>8220.57613540972</v>
          </cell>
          <cell r="AK495">
            <v>7479.35172896525</v>
          </cell>
          <cell r="AL495">
            <v>6653.08715155943</v>
          </cell>
          <cell r="AM495">
            <v>6388.91706763437</v>
          </cell>
          <cell r="AN495">
            <v>7107.73431476211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A496">
            <v>11023.3452509271</v>
          </cell>
          <cell r="B496">
            <v>8257.98604342909</v>
          </cell>
          <cell r="C496">
            <v>8398.23110761104</v>
          </cell>
          <cell r="D496">
            <v>8327.0113966922</v>
          </cell>
          <cell r="E496">
            <v>7906.51453378093</v>
          </cell>
          <cell r="F496">
            <v>8014.16892730286</v>
          </cell>
          <cell r="G496">
            <v>9058.70287675613</v>
          </cell>
          <cell r="H496">
            <v>8767.72094295805</v>
          </cell>
          <cell r="I496">
            <v>9374.79733373313</v>
          </cell>
          <cell r="J496">
            <v>9831.1393446452</v>
          </cell>
          <cell r="K496">
            <v>7498.97919964193</v>
          </cell>
          <cell r="L496">
            <v>9842.3118848607</v>
          </cell>
          <cell r="M496">
            <v>9560.67384846947</v>
          </cell>
          <cell r="N496">
            <v>9407.7775793398</v>
          </cell>
          <cell r="O496">
            <v>10319.1862369458</v>
          </cell>
        </row>
        <row r="496">
          <cell r="Z496">
            <v>8416.36819246382</v>
          </cell>
          <cell r="AA496">
            <v>6305.00537610228</v>
          </cell>
          <cell r="AB496">
            <v>6412.08304358546</v>
          </cell>
          <cell r="AC496">
            <v>6357.70650942008</v>
          </cell>
          <cell r="AD496">
            <v>6036.65547259988</v>
          </cell>
          <cell r="AE496">
            <v>6118.85003267144</v>
          </cell>
          <cell r="AF496">
            <v>6916.35588121481</v>
          </cell>
          <cell r="AG496">
            <v>6694.19001083225</v>
          </cell>
          <cell r="AH496">
            <v>7157.69526349458</v>
          </cell>
          <cell r="AI496">
            <v>7506.11421419399</v>
          </cell>
          <cell r="AJ496">
            <v>5725.50061484341</v>
          </cell>
          <cell r="AK496">
            <v>7514.64449333868</v>
          </cell>
          <cell r="AL496">
            <v>7299.61272600183</v>
          </cell>
          <cell r="AM496">
            <v>7182.87581293625</v>
          </cell>
          <cell r="AN496">
            <v>7878.73996865303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A497">
            <v>9959.69392255754</v>
          </cell>
          <cell r="B497">
            <v>8149.09746318891</v>
          </cell>
          <cell r="C497">
            <v>7464.51153369939</v>
          </cell>
          <cell r="D497">
            <v>7432.65935429827</v>
          </cell>
          <cell r="E497">
            <v>7392.76343292625</v>
          </cell>
          <cell r="F497">
            <v>8752.97250593161</v>
          </cell>
          <cell r="G497">
            <v>9409.40127783975</v>
          </cell>
          <cell r="H497">
            <v>7707.20053121248</v>
          </cell>
          <cell r="I497">
            <v>8075.33153074006</v>
          </cell>
          <cell r="J497">
            <v>7451.81300984553</v>
          </cell>
          <cell r="K497">
            <v>8760.40882789095</v>
          </cell>
          <cell r="L497">
            <v>9376.45125983215</v>
          </cell>
          <cell r="M497">
            <v>10395.4999161837</v>
          </cell>
          <cell r="N497">
            <v>9665.05770246469</v>
          </cell>
          <cell r="O497">
            <v>9643.63313593855</v>
          </cell>
        </row>
        <row r="497">
          <cell r="Z497">
            <v>7604.26614864837</v>
          </cell>
          <cell r="AA497">
            <v>6221.86850953459</v>
          </cell>
          <cell r="AB497">
            <v>5699.18441402562</v>
          </cell>
          <cell r="AC497">
            <v>5674.86514764415</v>
          </cell>
          <cell r="AD497">
            <v>5644.40445209292</v>
          </cell>
          <cell r="AE497">
            <v>6682.92952016881</v>
          </cell>
          <cell r="AF497">
            <v>7184.11551323576</v>
          </cell>
          <cell r="AG497">
            <v>5884.47843438285</v>
          </cell>
          <cell r="AH497">
            <v>6165.54792504616</v>
          </cell>
          <cell r="AI497">
            <v>5689.4890402691</v>
          </cell>
          <cell r="AJ497">
            <v>6688.60718173005</v>
          </cell>
          <cell r="AK497">
            <v>7158.95804268689</v>
          </cell>
          <cell r="AL497">
            <v>7937.00576800593</v>
          </cell>
          <cell r="AM497">
            <v>7379.3102160626</v>
          </cell>
          <cell r="AN497">
            <v>7362.95247382162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A498">
            <v>9351.43724680827</v>
          </cell>
          <cell r="B498">
            <v>7835.68764211489</v>
          </cell>
          <cell r="C498">
            <v>7694.94497056097</v>
          </cell>
          <cell r="D498">
            <v>6830.77068298602</v>
          </cell>
          <cell r="E498">
            <v>9093.39159608686</v>
          </cell>
          <cell r="F498">
            <v>7206.66143355433</v>
          </cell>
          <cell r="G498">
            <v>8748.48446301408</v>
          </cell>
          <cell r="H498">
            <v>7708.26919556242</v>
          </cell>
          <cell r="I498">
            <v>7714.8958507595</v>
          </cell>
          <cell r="J498">
            <v>9016.30478425287</v>
          </cell>
          <cell r="K498">
            <v>9540.0525363741</v>
          </cell>
          <cell r="L498">
            <v>8667.19354801904</v>
          </cell>
          <cell r="M498">
            <v>10794.5106565548</v>
          </cell>
          <cell r="N498">
            <v>10773.389301443</v>
          </cell>
          <cell r="O498">
            <v>9338.94661946382</v>
          </cell>
        </row>
        <row r="498">
          <cell r="Z498">
            <v>7139.8597436871</v>
          </cell>
          <cell r="AA498">
            <v>5982.57885750529</v>
          </cell>
          <cell r="AB498">
            <v>5875.12126480318</v>
          </cell>
          <cell r="AC498">
            <v>5215.32073954255</v>
          </cell>
          <cell r="AD498">
            <v>6942.8408571787</v>
          </cell>
          <cell r="AE498">
            <v>5502.31483116447</v>
          </cell>
          <cell r="AF498">
            <v>6679.5028814491</v>
          </cell>
          <cell r="AG498">
            <v>5885.29436388869</v>
          </cell>
          <cell r="AH498">
            <v>5890.35384163828</v>
          </cell>
          <cell r="AI498">
            <v>6883.9847679962</v>
          </cell>
          <cell r="AJ498">
            <v>7283.86827173177</v>
          </cell>
          <cell r="AK498">
            <v>6617.43694268673</v>
          </cell>
          <cell r="AL498">
            <v>8241.65206432223</v>
          </cell>
          <cell r="AM498">
            <v>8225.52582520892</v>
          </cell>
          <cell r="AN498">
            <v>7130.3230997471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A499">
            <v>9675.25221016384</v>
          </cell>
          <cell r="B499">
            <v>9895.46981163224</v>
          </cell>
          <cell r="C499">
            <v>7314.32799950012</v>
          </cell>
          <cell r="D499">
            <v>7934.08715257965</v>
          </cell>
          <cell r="E499">
            <v>9565.27897822413</v>
          </cell>
          <cell r="F499">
            <v>7375.6651177496</v>
          </cell>
          <cell r="G499">
            <v>8793.94985735326</v>
          </cell>
          <cell r="H499">
            <v>7999.74245051945</v>
          </cell>
          <cell r="I499">
            <v>9069.87255394559</v>
          </cell>
          <cell r="J499">
            <v>8484.34111082082</v>
          </cell>
          <cell r="K499">
            <v>8502.96581921794</v>
          </cell>
          <cell r="L499">
            <v>9084.21775515231</v>
          </cell>
          <cell r="M499">
            <v>9175.34368382079</v>
          </cell>
          <cell r="N499">
            <v>9018.702974889</v>
          </cell>
          <cell r="O499">
            <v>9712.87576272613</v>
          </cell>
        </row>
        <row r="499">
          <cell r="Z499">
            <v>7387.09376346894</v>
          </cell>
          <cell r="AA499">
            <v>7555.23078306046</v>
          </cell>
          <cell r="AB499">
            <v>5584.51868493033</v>
          </cell>
          <cell r="AC499">
            <v>6057.70727734317</v>
          </cell>
          <cell r="AD499">
            <v>7303.12876099003</v>
          </cell>
          <cell r="AE499">
            <v>5631.34982006229</v>
          </cell>
          <cell r="AF499">
            <v>6714.21589188864</v>
          </cell>
          <cell r="AG499">
            <v>6107.8353599414</v>
          </cell>
          <cell r="AH499">
            <v>6924.88397442767</v>
          </cell>
          <cell r="AI499">
            <v>6477.82837547614</v>
          </cell>
          <cell r="AJ499">
            <v>6492.04841483617</v>
          </cell>
          <cell r="AK499">
            <v>6935.83659292981</v>
          </cell>
          <cell r="AL499">
            <v>7005.41160397191</v>
          </cell>
          <cell r="AM499">
            <v>6885.81579613965</v>
          </cell>
          <cell r="AN499">
            <v>7415.81949634445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A500">
            <v>9583.87073191941</v>
          </cell>
          <cell r="B500">
            <v>7957.25785084001</v>
          </cell>
          <cell r="C500">
            <v>6877.56773320429</v>
          </cell>
          <cell r="D500">
            <v>7764.37259613542</v>
          </cell>
          <cell r="E500">
            <v>8794.91828510487</v>
          </cell>
          <cell r="F500">
            <v>8293.55747366122</v>
          </cell>
          <cell r="G500">
            <v>9049.60035813479</v>
          </cell>
          <cell r="H500">
            <v>7726.90506542793</v>
          </cell>
          <cell r="I500">
            <v>8918.26052532975</v>
          </cell>
          <cell r="J500">
            <v>10779.7696067114</v>
          </cell>
          <cell r="K500">
            <v>8034.15059190396</v>
          </cell>
          <cell r="L500">
            <v>9145.73721210015</v>
          </cell>
          <cell r="M500">
            <v>10106.3993103479</v>
          </cell>
          <cell r="N500">
            <v>9999.4121545204</v>
          </cell>
          <cell r="O500">
            <v>10621.0706151081</v>
          </cell>
        </row>
        <row r="500">
          <cell r="Z500">
            <v>7317.3236393034</v>
          </cell>
          <cell r="AA500">
            <v>6075.39819814775</v>
          </cell>
          <cell r="AB500">
            <v>5251.05047457241</v>
          </cell>
          <cell r="AC500">
            <v>5928.12953463978</v>
          </cell>
          <cell r="AD500">
            <v>6714.95529035071</v>
          </cell>
          <cell r="AE500">
            <v>6332.16430537024</v>
          </cell>
          <cell r="AF500">
            <v>6909.40607183735</v>
          </cell>
          <cell r="AG500">
            <v>5899.52292507449</v>
          </cell>
          <cell r="AH500">
            <v>6809.12758413137</v>
          </cell>
          <cell r="AI500">
            <v>8230.3972138026</v>
          </cell>
          <cell r="AJ500">
            <v>6134.10611352104</v>
          </cell>
          <cell r="AK500">
            <v>6982.80694438731</v>
          </cell>
          <cell r="AL500">
            <v>7716.27629904787</v>
          </cell>
          <cell r="AM500">
            <v>7634.59117762494</v>
          </cell>
          <cell r="AN500">
            <v>8109.22989891748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A501">
            <v>8649.51723410923</v>
          </cell>
          <cell r="B501">
            <v>6877.15153273777</v>
          </cell>
          <cell r="C501">
            <v>8554.31629596347</v>
          </cell>
          <cell r="D501">
            <v>9075.46221829766</v>
          </cell>
          <cell r="E501">
            <v>8814.18222976426</v>
          </cell>
          <cell r="F501">
            <v>10106.6028238504</v>
          </cell>
          <cell r="G501">
            <v>8719.68402582813</v>
          </cell>
          <cell r="H501">
            <v>8803.21310362938</v>
          </cell>
          <cell r="I501">
            <v>9181.91264438015</v>
          </cell>
          <cell r="J501">
            <v>9498.89634934936</v>
          </cell>
          <cell r="K501">
            <v>8896.30221984664</v>
          </cell>
          <cell r="L501">
            <v>8039.35941106879</v>
          </cell>
          <cell r="M501">
            <v>9919.28088393457</v>
          </cell>
          <cell r="N501">
            <v>9948.42522231389</v>
          </cell>
          <cell r="O501">
            <v>9668.43627617141</v>
          </cell>
        </row>
        <row r="501">
          <cell r="Z501">
            <v>6603.94100631133</v>
          </cell>
          <cell r="AA501">
            <v>5250.73270385142</v>
          </cell>
          <cell r="AB501">
            <v>6531.25470923329</v>
          </cell>
          <cell r="AC501">
            <v>6929.15170551913</v>
          </cell>
          <cell r="AD501">
            <v>6729.66338915393</v>
          </cell>
          <cell r="AE501">
            <v>7716.43168242104</v>
          </cell>
          <cell r="AF501">
            <v>6657.51363245588</v>
          </cell>
          <cell r="AG501">
            <v>6721.28841747344</v>
          </cell>
          <cell r="AH501">
            <v>7010.42703163482</v>
          </cell>
          <cell r="AI501">
            <v>7252.44535831363</v>
          </cell>
          <cell r="AJ501">
            <v>6792.36233006179</v>
          </cell>
          <cell r="AK501">
            <v>6138.08306778867</v>
          </cell>
          <cell r="AL501">
            <v>7573.41063200758</v>
          </cell>
          <cell r="AM501">
            <v>7595.66245093754</v>
          </cell>
          <cell r="AN501">
            <v>7381.88977060197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A502">
            <v>9422.2391283644</v>
          </cell>
          <cell r="B502">
            <v>7953.9770816653</v>
          </cell>
          <cell r="C502">
            <v>8380.12228857115</v>
          </cell>
          <cell r="D502">
            <v>6995.79291002066</v>
          </cell>
          <cell r="E502">
            <v>8416.16081013055</v>
          </cell>
          <cell r="F502">
            <v>8730.42666190842</v>
          </cell>
          <cell r="G502">
            <v>7431.96336076627</v>
          </cell>
          <cell r="H502">
            <v>8529.88925780601</v>
          </cell>
          <cell r="I502">
            <v>9399.59966716215</v>
          </cell>
          <cell r="J502">
            <v>8781.55777622844</v>
          </cell>
          <cell r="K502">
            <v>8757.23948496667</v>
          </cell>
          <cell r="L502">
            <v>11140.4140766099</v>
          </cell>
          <cell r="M502">
            <v>9767.13575924122</v>
          </cell>
          <cell r="N502">
            <v>10584.5115253888</v>
          </cell>
          <cell r="O502">
            <v>11216.6209751971</v>
          </cell>
        </row>
        <row r="502">
          <cell r="Z502">
            <v>7193.91726346273</v>
          </cell>
          <cell r="AA502">
            <v>6072.89331775978</v>
          </cell>
          <cell r="AB502">
            <v>6398.25688781323</v>
          </cell>
          <cell r="AC502">
            <v>5341.31586997241</v>
          </cell>
          <cell r="AD502">
            <v>6425.77244317792</v>
          </cell>
          <cell r="AE502">
            <v>6665.71567807372</v>
          </cell>
          <cell r="AF502">
            <v>5674.33375379849</v>
          </cell>
          <cell r="AG502">
            <v>6512.60456789192</v>
          </cell>
          <cell r="AH502">
            <v>7176.63194427697</v>
          </cell>
          <cell r="AI502">
            <v>6704.75448838152</v>
          </cell>
          <cell r="AJ502">
            <v>6686.18737572999</v>
          </cell>
          <cell r="AK502">
            <v>8505.75070914798</v>
          </cell>
          <cell r="AL502">
            <v>7457.24722072371</v>
          </cell>
          <cell r="AM502">
            <v>8081.31688768046</v>
          </cell>
          <cell r="AN502">
            <v>8563.93498104689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A503">
            <v>10393.8470648569</v>
          </cell>
          <cell r="B503">
            <v>9309.56784142315</v>
          </cell>
          <cell r="C503">
            <v>7989.74308802921</v>
          </cell>
          <cell r="D503">
            <v>8445.43794287243</v>
          </cell>
          <cell r="E503">
            <v>8660.51619581006</v>
          </cell>
          <cell r="F503">
            <v>8192.62170918521</v>
          </cell>
          <cell r="G503">
            <v>8537.56451244055</v>
          </cell>
          <cell r="H503">
            <v>9048.51126847862</v>
          </cell>
          <cell r="I503">
            <v>9210.38516005067</v>
          </cell>
          <cell r="J503">
            <v>9322.79509075387</v>
          </cell>
          <cell r="K503">
            <v>8496.31817024208</v>
          </cell>
          <cell r="L503">
            <v>9466.75936942314</v>
          </cell>
          <cell r="M503">
            <v>8839.48572670292</v>
          </cell>
          <cell r="N503">
            <v>9977.40054329208</v>
          </cell>
          <cell r="O503">
            <v>9909.42901537364</v>
          </cell>
        </row>
        <row r="503">
          <cell r="Z503">
            <v>7935.74380940647</v>
          </cell>
          <cell r="AA503">
            <v>7107.89228519794</v>
          </cell>
          <cell r="AB503">
            <v>6100.20080668265</v>
          </cell>
          <cell r="AC503">
            <v>6448.12565113487</v>
          </cell>
          <cell r="AD503">
            <v>6612.33875756577</v>
          </cell>
          <cell r="AE503">
            <v>6255.09944544974</v>
          </cell>
          <cell r="AF503">
            <v>6518.46465550641</v>
          </cell>
          <cell r="AG503">
            <v>6908.5745475285</v>
          </cell>
          <cell r="AH503">
            <v>7032.16591123932</v>
          </cell>
          <cell r="AI503">
            <v>7117.99134297094</v>
          </cell>
          <cell r="AJ503">
            <v>6486.97290825251</v>
          </cell>
          <cell r="AK503">
            <v>7227.90864559205</v>
          </cell>
          <cell r="AL503">
            <v>6748.98271028059</v>
          </cell>
          <cell r="AM503">
            <v>7617.78522440568</v>
          </cell>
          <cell r="AN503">
            <v>7565.88869095383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A504">
            <v>10041.5067302846</v>
          </cell>
          <cell r="B504">
            <v>8006.69285227745</v>
          </cell>
          <cell r="C504">
            <v>8619.11279857549</v>
          </cell>
          <cell r="D504">
            <v>8510.32012731749</v>
          </cell>
          <cell r="E504">
            <v>9280.4896985006</v>
          </cell>
          <cell r="F504">
            <v>9140.63836956396</v>
          </cell>
          <cell r="G504">
            <v>9014.54337159399</v>
          </cell>
          <cell r="H504">
            <v>8607.32492480517</v>
          </cell>
          <cell r="I504">
            <v>8790.58911847254</v>
          </cell>
          <cell r="J504">
            <v>9331.77843544355</v>
          </cell>
          <cell r="K504">
            <v>8938.34067052669</v>
          </cell>
          <cell r="L504">
            <v>9303.05648094378</v>
          </cell>
          <cell r="M504">
            <v>9988.97597491107</v>
          </cell>
          <cell r="N504">
            <v>9525.17204377079</v>
          </cell>
          <cell r="O504">
            <v>9951.42827670932</v>
          </cell>
        </row>
        <row r="504">
          <cell r="Z504">
            <v>7666.73055459919</v>
          </cell>
          <cell r="AA504">
            <v>6113.14201948524</v>
          </cell>
          <cell r="AB504">
            <v>6580.72709816358</v>
          </cell>
          <cell r="AC504">
            <v>6497.66345848741</v>
          </cell>
          <cell r="AD504">
            <v>7085.691006764</v>
          </cell>
          <cell r="AE504">
            <v>6978.91395771556</v>
          </cell>
          <cell r="AF504">
            <v>6882.6399223855</v>
          </cell>
          <cell r="AG504">
            <v>6571.72700938845</v>
          </cell>
          <cell r="AH504">
            <v>6711.64995431026</v>
          </cell>
          <cell r="AI504">
            <v>7124.85016257489</v>
          </cell>
          <cell r="AJ504">
            <v>6824.45885530981</v>
          </cell>
          <cell r="AK504">
            <v>7102.9208354265</v>
          </cell>
          <cell r="AL504">
            <v>7626.62311274851</v>
          </cell>
          <cell r="AM504">
            <v>7272.50695610717</v>
          </cell>
          <cell r="AN504">
            <v>7597.95529498067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A505">
            <v>10210.8905040946</v>
          </cell>
          <cell r="B505">
            <v>9164.06747432316</v>
          </cell>
          <cell r="C505">
            <v>7804.77677827321</v>
          </cell>
          <cell r="D505">
            <v>6188.94231323099</v>
          </cell>
          <cell r="E505">
            <v>7531.09941854206</v>
          </cell>
          <cell r="F505">
            <v>7901.36284639984</v>
          </cell>
          <cell r="G505">
            <v>7656.11199637731</v>
          </cell>
          <cell r="H505">
            <v>7118.95502814315</v>
          </cell>
          <cell r="I505">
            <v>8744.77474171771</v>
          </cell>
          <cell r="J505">
            <v>8720.04064917305</v>
          </cell>
          <cell r="K505">
            <v>9953.5318469269</v>
          </cell>
          <cell r="L505">
            <v>10681.4762130086</v>
          </cell>
          <cell r="M505">
            <v>9779.72353625507</v>
          </cell>
          <cell r="N505">
            <v>10346.8694137465</v>
          </cell>
          <cell r="O505">
            <v>9989.63631023043</v>
          </cell>
        </row>
        <row r="505">
          <cell r="Z505">
            <v>7796.05574343824</v>
          </cell>
          <cell r="AA505">
            <v>6996.80217291563</v>
          </cell>
          <cell r="AB505">
            <v>5958.97828931871</v>
          </cell>
          <cell r="AC505">
            <v>4725.28221192112</v>
          </cell>
          <cell r="AD505">
            <v>5750.02453045453</v>
          </cell>
          <cell r="AE505">
            <v>6032.72213867766</v>
          </cell>
          <cell r="AF505">
            <v>5845.47213368206</v>
          </cell>
          <cell r="AG505">
            <v>5435.35063980741</v>
          </cell>
          <cell r="AH505">
            <v>6676.67049440043</v>
          </cell>
          <cell r="AI505">
            <v>6657.78591580622</v>
          </cell>
          <cell r="AJ505">
            <v>7599.56137925608</v>
          </cell>
          <cell r="AK505">
            <v>8155.3498145369</v>
          </cell>
          <cell r="AL505">
            <v>7466.85803882489</v>
          </cell>
          <cell r="AM505">
            <v>7899.87618487308</v>
          </cell>
          <cell r="AN505">
            <v>7627.12728140618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A506">
            <v>9994.47163712901</v>
          </cell>
          <cell r="B506">
            <v>7897.77648463775</v>
          </cell>
          <cell r="C506">
            <v>7210.92090884192</v>
          </cell>
          <cell r="D506">
            <v>8029.4582308921</v>
          </cell>
          <cell r="E506">
            <v>7555.17838257208</v>
          </cell>
          <cell r="F506">
            <v>9480.54868197734</v>
          </cell>
          <cell r="G506">
            <v>8922.19731786012</v>
          </cell>
          <cell r="H506">
            <v>8452.40909651687</v>
          </cell>
          <cell r="I506">
            <v>8710.64056219782</v>
          </cell>
          <cell r="J506">
            <v>8458.44926477234</v>
          </cell>
          <cell r="K506">
            <v>8505.45895684508</v>
          </cell>
          <cell r="L506">
            <v>9952.24052576913</v>
          </cell>
          <cell r="M506">
            <v>9344.86642016011</v>
          </cell>
          <cell r="N506">
            <v>10101.9973371703</v>
          </cell>
          <cell r="O506">
            <v>10312.9000346853</v>
          </cell>
        </row>
        <row r="506">
          <cell r="Z506">
            <v>7630.81907283454</v>
          </cell>
          <cell r="AA506">
            <v>6029.98393712686</v>
          </cell>
          <cell r="AB506">
            <v>5505.56695758444</v>
          </cell>
          <cell r="AC506">
            <v>6130.52347711904</v>
          </cell>
          <cell r="AD506">
            <v>5768.40891580731</v>
          </cell>
          <cell r="AE506">
            <v>7238.43684088443</v>
          </cell>
          <cell r="AF506">
            <v>6812.13334097548</v>
          </cell>
          <cell r="AG506">
            <v>6453.44815482701</v>
          </cell>
          <cell r="AH506">
            <v>6650.60891180028</v>
          </cell>
          <cell r="AI506">
            <v>6458.05984745074</v>
          </cell>
          <cell r="AJ506">
            <v>6493.95193538705</v>
          </cell>
          <cell r="AK506">
            <v>7598.57545038684</v>
          </cell>
          <cell r="AL506">
            <v>7134.84289125792</v>
          </cell>
          <cell r="AM506">
            <v>7712.91537491889</v>
          </cell>
          <cell r="AN506">
            <v>7873.94042808233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A507">
            <v>10050.8857219454</v>
          </cell>
          <cell r="B507">
            <v>8748.66281106276</v>
          </cell>
          <cell r="C507">
            <v>8804.43376218445</v>
          </cell>
          <cell r="D507">
            <v>9408.12722205488</v>
          </cell>
          <cell r="E507">
            <v>8196.68025086155</v>
          </cell>
          <cell r="F507">
            <v>7091.02718505498</v>
          </cell>
          <cell r="G507">
            <v>8893.67696451317</v>
          </cell>
          <cell r="H507">
            <v>8148.63161522771</v>
          </cell>
          <cell r="I507">
            <v>8432.40023133217</v>
          </cell>
          <cell r="J507">
            <v>8483.63768928049</v>
          </cell>
          <cell r="K507">
            <v>9545.55944637551</v>
          </cell>
          <cell r="L507">
            <v>7705.67480662568</v>
          </cell>
          <cell r="M507">
            <v>8550.36698796367</v>
          </cell>
          <cell r="N507">
            <v>9485.37770753514</v>
          </cell>
          <cell r="O507">
            <v>10503.8431008795</v>
          </cell>
        </row>
        <row r="507">
          <cell r="Z507">
            <v>7673.89145224821</v>
          </cell>
          <cell r="AA507">
            <v>6679.63905089766</v>
          </cell>
          <cell r="AB507">
            <v>6722.22039516288</v>
          </cell>
          <cell r="AC507">
            <v>7183.14276654779</v>
          </cell>
          <cell r="AD507">
            <v>6258.1981582538</v>
          </cell>
          <cell r="AE507">
            <v>5414.02761989822</v>
          </cell>
          <cell r="AF507">
            <v>6790.35793711366</v>
          </cell>
          <cell r="AG507">
            <v>6221.51283275282</v>
          </cell>
          <cell r="AH507">
            <v>6438.17130622303</v>
          </cell>
          <cell r="AI507">
            <v>6477.29131031641</v>
          </cell>
          <cell r="AJ507">
            <v>7288.07281954549</v>
          </cell>
          <cell r="AK507">
            <v>5883.31353755793</v>
          </cell>
          <cell r="AL507">
            <v>6528.23939677821</v>
          </cell>
          <cell r="AM507">
            <v>7242.12382121391</v>
          </cell>
          <cell r="AN507">
            <v>8019.72622289389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A508">
            <v>9697.08236682025</v>
          </cell>
          <cell r="B508">
            <v>9586.85986926149</v>
          </cell>
          <cell r="C508">
            <v>8358.91650403384</v>
          </cell>
          <cell r="D508">
            <v>7328.34648161213</v>
          </cell>
          <cell r="E508">
            <v>8226.75128905249</v>
          </cell>
          <cell r="F508">
            <v>7922.51755522025</v>
          </cell>
          <cell r="G508">
            <v>7905.88628460394</v>
          </cell>
          <cell r="H508">
            <v>8180.74839622243</v>
          </cell>
          <cell r="I508">
            <v>7654.54591034621</v>
          </cell>
          <cell r="J508">
            <v>9266.3559426734</v>
          </cell>
          <cell r="K508">
            <v>7815.10362379109</v>
          </cell>
          <cell r="L508">
            <v>10552.4782617641</v>
          </cell>
          <cell r="M508">
            <v>8971.26072711579</v>
          </cell>
          <cell r="N508">
            <v>9944.89348575104</v>
          </cell>
          <cell r="O508">
            <v>9911.99552561782</v>
          </cell>
        </row>
        <row r="508">
          <cell r="Z508">
            <v>7403.76117539673</v>
          </cell>
          <cell r="AA508">
            <v>7319.60585762062</v>
          </cell>
          <cell r="AB508">
            <v>6382.06618649585</v>
          </cell>
          <cell r="AC508">
            <v>5595.22185209679</v>
          </cell>
          <cell r="AD508">
            <v>6281.15751619673</v>
          </cell>
          <cell r="AE508">
            <v>6048.87384348088</v>
          </cell>
          <cell r="AF508">
            <v>6036.17580184025</v>
          </cell>
          <cell r="AG508">
            <v>6246.03412350941</v>
          </cell>
          <cell r="AH508">
            <v>5844.27642073297</v>
          </cell>
          <cell r="AI508">
            <v>7074.89982765491</v>
          </cell>
          <cell r="AJ508">
            <v>5966.86287717899</v>
          </cell>
          <cell r="AK508">
            <v>8056.85936276994</v>
          </cell>
          <cell r="AL508">
            <v>6849.59345019581</v>
          </cell>
          <cell r="AM508">
            <v>7592.96595594486</v>
          </cell>
          <cell r="AN508">
            <v>7567.84823179131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A509">
            <v>8493.6298261168</v>
          </cell>
          <cell r="B509">
            <v>7848.31209369892</v>
          </cell>
          <cell r="C509">
            <v>7327.59470240972</v>
          </cell>
          <cell r="D509">
            <v>8843.97424544066</v>
          </cell>
          <cell r="E509">
            <v>9252.1159624098</v>
          </cell>
          <cell r="F509">
            <v>8585.71503084836</v>
          </cell>
          <cell r="G509">
            <v>7415.58935099579</v>
          </cell>
          <cell r="H509">
            <v>7444.23786040697</v>
          </cell>
          <cell r="I509">
            <v>7507.72184802832</v>
          </cell>
          <cell r="J509">
            <v>10130.1362844984</v>
          </cell>
          <cell r="K509">
            <v>9139.25990174355</v>
          </cell>
          <cell r="L509">
            <v>8665.53955931287</v>
          </cell>
          <cell r="M509">
            <v>11613.2303550185</v>
          </cell>
          <cell r="N509">
            <v>10574.6315649431</v>
          </cell>
          <cell r="O509">
            <v>9325.81118277932</v>
          </cell>
        </row>
        <row r="509">
          <cell r="Z509">
            <v>6484.92034675948</v>
          </cell>
          <cell r="AA509">
            <v>5992.2176767875</v>
          </cell>
          <cell r="AB509">
            <v>5594.64786566863</v>
          </cell>
          <cell r="AC509">
            <v>6752.40971229093</v>
          </cell>
          <cell r="AD509">
            <v>7064.02754576373</v>
          </cell>
          <cell r="AE509">
            <v>6555.22776891285</v>
          </cell>
          <cell r="AF509">
            <v>5661.83213184269</v>
          </cell>
          <cell r="AG509">
            <v>5683.70538337217</v>
          </cell>
          <cell r="AH509">
            <v>5732.17566185701</v>
          </cell>
          <cell r="AI509">
            <v>7734.3995737597</v>
          </cell>
          <cell r="AJ509">
            <v>6977.86149202081</v>
          </cell>
          <cell r="AK509">
            <v>6616.17411569361</v>
          </cell>
          <cell r="AL509">
            <v>8866.74782897803</v>
          </cell>
          <cell r="AM509">
            <v>8073.77349836035</v>
          </cell>
          <cell r="AN509">
            <v>7120.29414129674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A510">
            <v>9185.14096119474</v>
          </cell>
          <cell r="B510">
            <v>8494.24203628273</v>
          </cell>
          <cell r="C510">
            <v>8289.59960211664</v>
          </cell>
          <cell r="D510">
            <v>7491.34650362001</v>
          </cell>
          <cell r="E510">
            <v>9355.97040069517</v>
          </cell>
          <cell r="F510">
            <v>9104.89520035883</v>
          </cell>
          <cell r="G510">
            <v>8258.56518656292</v>
          </cell>
          <cell r="H510">
            <v>7588.95044272238</v>
          </cell>
          <cell r="I510">
            <v>8537.71946713433</v>
          </cell>
          <cell r="J510">
            <v>7907.31407899839</v>
          </cell>
          <cell r="K510">
            <v>9337.780408457</v>
          </cell>
          <cell r="L510">
            <v>11478.7094617139</v>
          </cell>
          <cell r="M510">
            <v>9890.13365638634</v>
          </cell>
          <cell r="N510">
            <v>10189.3681518845</v>
          </cell>
          <cell r="O510">
            <v>8711.40014095055</v>
          </cell>
        </row>
        <row r="510">
          <cell r="Z510">
            <v>7012.89186443603</v>
          </cell>
          <cell r="AA510">
            <v>6485.38777167001</v>
          </cell>
          <cell r="AB510">
            <v>6329.14245461446</v>
          </cell>
          <cell r="AC510">
            <v>5719.67302089989</v>
          </cell>
          <cell r="AD510">
            <v>7143.32082481236</v>
          </cell>
          <cell r="AE510">
            <v>6951.62390505477</v>
          </cell>
          <cell r="AF510">
            <v>6305.44755420154</v>
          </cell>
          <cell r="AG510">
            <v>5794.19401882031</v>
          </cell>
          <cell r="AH510">
            <v>6518.58296403493</v>
          </cell>
          <cell r="AI510">
            <v>6037.26592857159</v>
          </cell>
          <cell r="AJ510">
            <v>7129.43269297856</v>
          </cell>
          <cell r="AK510">
            <v>8764.04058885644</v>
          </cell>
          <cell r="AL510">
            <v>7551.1566071856</v>
          </cell>
          <cell r="AM510">
            <v>7779.62334143643</v>
          </cell>
          <cell r="AN510">
            <v>6651.18885321631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A511">
            <v>9726.75974502577</v>
          </cell>
          <cell r="B511">
            <v>7917.40010916793</v>
          </cell>
          <cell r="C511">
            <v>8786.88160001204</v>
          </cell>
          <cell r="D511">
            <v>8715.24530514304</v>
          </cell>
          <cell r="E511">
            <v>8742.00361155709</v>
          </cell>
          <cell r="F511">
            <v>9301.74737492669</v>
          </cell>
          <cell r="G511">
            <v>7988.84257394688</v>
          </cell>
          <cell r="H511">
            <v>7562.13380753707</v>
          </cell>
          <cell r="I511">
            <v>9260.7737215655</v>
          </cell>
          <cell r="J511">
            <v>8025.15599214483</v>
          </cell>
          <cell r="K511">
            <v>7508.21139696008</v>
          </cell>
          <cell r="L511">
            <v>9201.07524130818</v>
          </cell>
          <cell r="M511">
            <v>9640.95233565453</v>
          </cell>
          <cell r="N511">
            <v>9577.66740040898</v>
          </cell>
          <cell r="O511">
            <v>10543.5212933239</v>
          </cell>
        </row>
        <row r="511">
          <cell r="Z511">
            <v>7426.41997236616</v>
          </cell>
          <cell r="AA511">
            <v>6044.96665295015</v>
          </cell>
          <cell r="AB511">
            <v>6708.8192491356</v>
          </cell>
          <cell r="AC511">
            <v>6654.12465145793</v>
          </cell>
          <cell r="AD511">
            <v>6674.55472543829</v>
          </cell>
          <cell r="AE511">
            <v>7101.92132774602</v>
          </cell>
          <cell r="AF511">
            <v>6099.51326057874</v>
          </cell>
          <cell r="AG511">
            <v>5773.71941058978</v>
          </cell>
          <cell r="AH511">
            <v>7070.63777951014</v>
          </cell>
          <cell r="AI511">
            <v>6127.23870062654</v>
          </cell>
          <cell r="AJ511">
            <v>5732.54943442461</v>
          </cell>
          <cell r="AK511">
            <v>7025.05775103976</v>
          </cell>
          <cell r="AL511">
            <v>7360.90567208157</v>
          </cell>
          <cell r="AM511">
            <v>7312.58737088185</v>
          </cell>
          <cell r="AN511">
            <v>8050.020681538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A512">
            <v>9965.55710034433</v>
          </cell>
          <cell r="B512">
            <v>9730.55866429962</v>
          </cell>
          <cell r="C512">
            <v>8317.31882974468</v>
          </cell>
          <cell r="D512">
            <v>8297.51114496644</v>
          </cell>
          <cell r="E512">
            <v>7711.10249103096</v>
          </cell>
          <cell r="F512">
            <v>7399.54354798301</v>
          </cell>
          <cell r="G512">
            <v>7535.0467734157</v>
          </cell>
          <cell r="H512">
            <v>8112.59401749655</v>
          </cell>
          <cell r="I512">
            <v>7985.54946216973</v>
          </cell>
          <cell r="J512">
            <v>8395.82847364807</v>
          </cell>
          <cell r="K512">
            <v>7700.67807605745</v>
          </cell>
          <cell r="L512">
            <v>7919.35637354206</v>
          </cell>
          <cell r="M512">
            <v>9568.2877667048</v>
          </cell>
          <cell r="N512">
            <v>10677.2357844195</v>
          </cell>
          <cell r="O512">
            <v>10215.228838392</v>
          </cell>
        </row>
        <row r="512">
          <cell r="Z512">
            <v>7608.7427083413</v>
          </cell>
          <cell r="AA512">
            <v>7429.32046242742</v>
          </cell>
          <cell r="AB512">
            <v>6350.30619578538</v>
          </cell>
          <cell r="AC512">
            <v>6335.18294922646</v>
          </cell>
          <cell r="AD512">
            <v>5887.4575963121</v>
          </cell>
          <cell r="AE512">
            <v>5649.58109705922</v>
          </cell>
          <cell r="AF512">
            <v>5753.03835168998</v>
          </cell>
          <cell r="AG512">
            <v>6193.99798273468</v>
          </cell>
          <cell r="AH512">
            <v>6096.99895656444</v>
          </cell>
          <cell r="AI512">
            <v>6410.24862294419</v>
          </cell>
          <cell r="AJ512">
            <v>5879.49851378217</v>
          </cell>
          <cell r="AK512">
            <v>6046.46026862486</v>
          </cell>
          <cell r="AL512">
            <v>7305.42598303018</v>
          </cell>
          <cell r="AM512">
            <v>8152.11223034742</v>
          </cell>
          <cell r="AN512">
            <v>7799.36807902765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A513">
            <v>9961.48521762709</v>
          </cell>
          <cell r="B513">
            <v>6787.86580680668</v>
          </cell>
          <cell r="C513">
            <v>8669.33763826424</v>
          </cell>
          <cell r="D513">
            <v>8852.21426147698</v>
          </cell>
          <cell r="E513">
            <v>7018.66792533997</v>
          </cell>
          <cell r="F513">
            <v>6972.35888989609</v>
          </cell>
          <cell r="G513">
            <v>7930.16289970245</v>
          </cell>
          <cell r="H513">
            <v>8223.63428747967</v>
          </cell>
          <cell r="I513">
            <v>7470.48059755661</v>
          </cell>
          <cell r="J513">
            <v>7825.49459173203</v>
          </cell>
          <cell r="K513">
            <v>8435.50173836839</v>
          </cell>
          <cell r="L513">
            <v>8032.36856245088</v>
          </cell>
          <cell r="M513">
            <v>8041.34529659331</v>
          </cell>
          <cell r="N513">
            <v>7584.40873003378</v>
          </cell>
          <cell r="O513">
            <v>8660.57070396567</v>
          </cell>
        </row>
        <row r="513">
          <cell r="Z513">
            <v>7605.63380959915</v>
          </cell>
          <cell r="AA513">
            <v>5182.56269496012</v>
          </cell>
          <cell r="AB513">
            <v>6619.0739641653</v>
          </cell>
          <cell r="AC513">
            <v>6758.70099749472</v>
          </cell>
          <cell r="AD513">
            <v>5358.78103566877</v>
          </cell>
          <cell r="AE513">
            <v>5323.42390187122</v>
          </cell>
          <cell r="AF513">
            <v>6054.71109457442</v>
          </cell>
          <cell r="AG513">
            <v>6278.77767302788</v>
          </cell>
          <cell r="AH513">
            <v>5703.74181815686</v>
          </cell>
          <cell r="AI513">
            <v>5974.79642276578</v>
          </cell>
          <cell r="AJ513">
            <v>6440.53931925122</v>
          </cell>
          <cell r="AK513">
            <v>6132.74552690549</v>
          </cell>
          <cell r="AL513">
            <v>6139.59929933018</v>
          </cell>
          <cell r="AM513">
            <v>5790.72640301571</v>
          </cell>
          <cell r="AN513">
            <v>6612.3803747606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A514">
            <v>9778.56806883983</v>
          </cell>
          <cell r="B514">
            <v>7308.40141025796</v>
          </cell>
          <cell r="C514">
            <v>8643.87373205059</v>
          </cell>
          <cell r="D514">
            <v>7255.41121463507</v>
          </cell>
          <cell r="E514">
            <v>7632.69374198267</v>
          </cell>
          <cell r="F514">
            <v>7964.66731605663</v>
          </cell>
          <cell r="G514">
            <v>8959.03164938311</v>
          </cell>
          <cell r="H514">
            <v>8402.9076931548</v>
          </cell>
          <cell r="I514">
            <v>8420.97350517023</v>
          </cell>
          <cell r="J514">
            <v>9087.110146476</v>
          </cell>
          <cell r="K514">
            <v>10440.5946491793</v>
          </cell>
          <cell r="L514">
            <v>8016.30463731258</v>
          </cell>
          <cell r="M514">
            <v>8797.70722036514</v>
          </cell>
          <cell r="N514">
            <v>10558.4887276995</v>
          </cell>
          <cell r="O514">
            <v>9946.15867885413</v>
          </cell>
        </row>
        <row r="514">
          <cell r="Z514">
            <v>7465.97583483148</v>
          </cell>
          <cell r="AA514">
            <v>5579.99371033759</v>
          </cell>
          <cell r="AB514">
            <v>6599.63216991555</v>
          </cell>
          <cell r="AC514">
            <v>5539.53548401873</v>
          </cell>
          <cell r="AD514">
            <v>5827.59220277873</v>
          </cell>
          <cell r="AE514">
            <v>6081.0553544785</v>
          </cell>
          <cell r="AF514">
            <v>6840.2565004306</v>
          </cell>
          <cell r="AG514">
            <v>6415.65363535446</v>
          </cell>
          <cell r="AH514">
            <v>6429.44695509149</v>
          </cell>
          <cell r="AI514">
            <v>6938.04494527501</v>
          </cell>
          <cell r="AJ514">
            <v>7971.43577702701</v>
          </cell>
          <cell r="AK514">
            <v>6120.4806558067</v>
          </cell>
          <cell r="AL514">
            <v>6717.08465357766</v>
          </cell>
          <cell r="AM514">
            <v>8061.44837755351</v>
          </cell>
          <cell r="AN514">
            <v>7593.93193593984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A515">
            <v>8960.1224748728</v>
          </cell>
          <cell r="B515">
            <v>8206.35515291644</v>
          </cell>
          <cell r="C515">
            <v>8416.40704255717</v>
          </cell>
          <cell r="D515">
            <v>8691.56662156215</v>
          </cell>
          <cell r="E515">
            <v>8132.03046866614</v>
          </cell>
          <cell r="F515">
            <v>8019.31254371352</v>
          </cell>
          <cell r="G515">
            <v>8973.40553957462</v>
          </cell>
          <cell r="H515">
            <v>7753.9488166311</v>
          </cell>
          <cell r="I515">
            <v>8014.62926471065</v>
          </cell>
          <cell r="J515">
            <v>8347.80851336076</v>
          </cell>
          <cell r="K515">
            <v>10071.7578714018</v>
          </cell>
          <cell r="L515">
            <v>7762.80334371452</v>
          </cell>
          <cell r="M515">
            <v>8792.93171441606</v>
          </cell>
          <cell r="N515">
            <v>8636.809994134</v>
          </cell>
          <cell r="O515">
            <v>8910.89806863157</v>
          </cell>
        </row>
        <row r="515">
          <cell r="Z515">
            <v>6841.08935005528</v>
          </cell>
          <cell r="AA515">
            <v>6265.58498467232</v>
          </cell>
          <cell r="AB515">
            <v>6425.96044262057</v>
          </cell>
          <cell r="AC515">
            <v>6636.04588182918</v>
          </cell>
          <cell r="AD515">
            <v>6208.83779094847</v>
          </cell>
          <cell r="AE515">
            <v>6122.77720437545</v>
          </cell>
          <cell r="AF515">
            <v>6851.23102308738</v>
          </cell>
          <cell r="AG515">
            <v>5920.17093729311</v>
          </cell>
          <cell r="AH515">
            <v>6119.20150212364</v>
          </cell>
          <cell r="AI515">
            <v>6373.585191185</v>
          </cell>
          <cell r="AJ515">
            <v>7689.82742184674</v>
          </cell>
          <cell r="AK515">
            <v>5926.93140413941</v>
          </cell>
          <cell r="AL515">
            <v>6713.43853568352</v>
          </cell>
          <cell r="AM515">
            <v>6594.23897776129</v>
          </cell>
          <cell r="AN515">
            <v>6803.50631899248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A516">
            <v>9388.9001748758</v>
          </cell>
          <cell r="B516">
            <v>8159.63222968558</v>
          </cell>
          <cell r="C516">
            <v>6282.6874181755</v>
          </cell>
          <cell r="D516">
            <v>7497.35644502393</v>
          </cell>
          <cell r="E516">
            <v>7918.47292144039</v>
          </cell>
          <cell r="F516">
            <v>7216.60405238425</v>
          </cell>
          <cell r="G516">
            <v>7341.90811498928</v>
          </cell>
          <cell r="H516">
            <v>8922.23461209038</v>
          </cell>
          <cell r="I516">
            <v>9579.08299294106</v>
          </cell>
          <cell r="J516">
            <v>7485.304301382</v>
          </cell>
          <cell r="K516">
            <v>7770.59099970552</v>
          </cell>
          <cell r="L516">
            <v>8861.11438884412</v>
          </cell>
          <cell r="M516">
            <v>8280.60023912648</v>
          </cell>
          <cell r="N516">
            <v>8925.79095187212</v>
          </cell>
          <cell r="O516">
            <v>9533.80897910786</v>
          </cell>
        </row>
        <row r="516">
          <cell r="Z516">
            <v>7168.46283911837</v>
          </cell>
          <cell r="AA516">
            <v>6229.91184589386</v>
          </cell>
          <cell r="AB516">
            <v>4796.85697452666</v>
          </cell>
          <cell r="AC516">
            <v>5724.26163520155</v>
          </cell>
          <cell r="AD516">
            <v>6045.78574941142</v>
          </cell>
          <cell r="AE516">
            <v>5509.90606041159</v>
          </cell>
          <cell r="AF516">
            <v>5605.57621342678</v>
          </cell>
          <cell r="AG516">
            <v>6812.16181526945</v>
          </cell>
          <cell r="AH516">
            <v>7313.66818144247</v>
          </cell>
          <cell r="AI516">
            <v>5715.05977532236</v>
          </cell>
          <cell r="AJ516">
            <v>5932.87731063916</v>
          </cell>
          <cell r="AK516">
            <v>6765.49628034004</v>
          </cell>
          <cell r="AL516">
            <v>6322.27140497402</v>
          </cell>
          <cell r="AM516">
            <v>6814.87709491817</v>
          </cell>
          <cell r="AN516">
            <v>7279.10129078477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A517">
            <v>10667.7217593665</v>
          </cell>
          <cell r="B517">
            <v>8487.39295807077</v>
          </cell>
          <cell r="C517">
            <v>8895.80780821911</v>
          </cell>
          <cell r="D517">
            <v>7653.84202545082</v>
          </cell>
          <cell r="E517">
            <v>9028.70041625986</v>
          </cell>
          <cell r="F517">
            <v>7541.65073726095</v>
          </cell>
          <cell r="G517">
            <v>9128.19408854142</v>
          </cell>
          <cell r="H517">
            <v>10016.5596304939</v>
          </cell>
          <cell r="I517">
            <v>8484.04659538223</v>
          </cell>
          <cell r="J517">
            <v>8375.77739802862</v>
          </cell>
          <cell r="K517">
            <v>8287.73969925574</v>
          </cell>
          <cell r="L517">
            <v>10622.9572247748</v>
          </cell>
          <cell r="M517">
            <v>9064.28537846756</v>
          </cell>
          <cell r="N517">
            <v>10059.8246096358</v>
          </cell>
          <cell r="O517">
            <v>9273.74768283059</v>
          </cell>
        </row>
        <row r="517">
          <cell r="Z517">
            <v>8144.84823416336</v>
          </cell>
          <cell r="AA517">
            <v>6480.15847305886</v>
          </cell>
          <cell r="AB517">
            <v>6791.98484480652</v>
          </cell>
          <cell r="AC517">
            <v>5843.7390017998</v>
          </cell>
          <cell r="AD517">
            <v>6893.44888261606</v>
          </cell>
          <cell r="AE517">
            <v>5758.08050450168</v>
          </cell>
          <cell r="AF517">
            <v>6969.41269937773</v>
          </cell>
          <cell r="AG517">
            <v>7647.68334412065</v>
          </cell>
          <cell r="AH517">
            <v>6477.60351176071</v>
          </cell>
          <cell r="AI517">
            <v>6394.93954650444</v>
          </cell>
          <cell r="AJ517">
            <v>6327.72241134056</v>
          </cell>
          <cell r="AK517">
            <v>8110.67033294447</v>
          </cell>
          <cell r="AL517">
            <v>6920.61814360149</v>
          </cell>
          <cell r="AM517">
            <v>7680.71632875534</v>
          </cell>
          <cell r="AN517">
            <v>7080.54345083188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A518">
            <v>8465.49807100766</v>
          </cell>
          <cell r="B518">
            <v>7256.70531110519</v>
          </cell>
          <cell r="C518">
            <v>8246.86677503371</v>
          </cell>
          <cell r="D518">
            <v>7362.52991700694</v>
          </cell>
          <cell r="E518">
            <v>7978.05607495918</v>
          </cell>
          <cell r="F518">
            <v>6665.28495919669</v>
          </cell>
          <cell r="G518">
            <v>8849.16999594636</v>
          </cell>
          <cell r="H518">
            <v>8298.92921593784</v>
          </cell>
          <cell r="I518">
            <v>7888.88246205752</v>
          </cell>
          <cell r="J518">
            <v>7694.08911991874</v>
          </cell>
          <cell r="K518">
            <v>8609.06736018351</v>
          </cell>
          <cell r="L518">
            <v>8315.70615769725</v>
          </cell>
          <cell r="M518">
            <v>8944.59643237169</v>
          </cell>
          <cell r="N518">
            <v>8710.57506376051</v>
          </cell>
          <cell r="O518">
            <v>9928.34791152626</v>
          </cell>
        </row>
        <row r="518">
          <cell r="Z518">
            <v>6463.44163920663</v>
          </cell>
          <cell r="AA518">
            <v>5540.52353185005</v>
          </cell>
          <cell r="AB518">
            <v>6296.51577020534</v>
          </cell>
          <cell r="AC518">
            <v>5621.32104175446</v>
          </cell>
          <cell r="AD518">
            <v>6091.27772545563</v>
          </cell>
          <cell r="AE518">
            <v>5088.97172748651</v>
          </cell>
          <cell r="AF518">
            <v>6756.37668858503</v>
          </cell>
          <cell r="AG518">
            <v>6336.2656520854</v>
          </cell>
          <cell r="AH518">
            <v>6023.19331531076</v>
          </cell>
          <cell r="AI518">
            <v>5874.46781941444</v>
          </cell>
          <cell r="AJ518">
            <v>6573.05736576955</v>
          </cell>
          <cell r="AK518">
            <v>6349.07491422648</v>
          </cell>
          <cell r="AL518">
            <v>6829.23515450151</v>
          </cell>
          <cell r="AM518">
            <v>6650.55890348141</v>
          </cell>
          <cell r="AN518">
            <v>7580.33334384195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A519">
            <v>8925.96806592154</v>
          </cell>
          <cell r="B519">
            <v>7278.29914616555</v>
          </cell>
          <cell r="C519">
            <v>7610.07087816696</v>
          </cell>
          <cell r="D519">
            <v>7179.58078164441</v>
          </cell>
          <cell r="E519">
            <v>8321.73229710379</v>
          </cell>
          <cell r="F519">
            <v>7318.45807600531</v>
          </cell>
          <cell r="G519">
            <v>6859.82429112496</v>
          </cell>
          <cell r="H519">
            <v>7977.09686312158</v>
          </cell>
          <cell r="I519">
            <v>8633.25175137877</v>
          </cell>
          <cell r="J519">
            <v>8451.74325073934</v>
          </cell>
          <cell r="K519">
            <v>8837.77660054384</v>
          </cell>
          <cell r="L519">
            <v>8390.3868720751</v>
          </cell>
          <cell r="M519">
            <v>8675.23587532685</v>
          </cell>
          <cell r="N519">
            <v>9167.30419625337</v>
          </cell>
          <cell r="O519">
            <v>9260.90743377562</v>
          </cell>
        </row>
        <row r="519">
          <cell r="Z519">
            <v>6815.01232220336</v>
          </cell>
          <cell r="AA519">
            <v>5557.01051129398</v>
          </cell>
          <cell r="AB519">
            <v>5810.31955576398</v>
          </cell>
          <cell r="AC519">
            <v>5481.63864510863</v>
          </cell>
          <cell r="AD519">
            <v>6353.67589576794</v>
          </cell>
          <cell r="AE519">
            <v>5587.67201486235</v>
          </cell>
          <cell r="AF519">
            <v>5237.50328557107</v>
          </cell>
          <cell r="AG519">
            <v>6090.54536338078</v>
          </cell>
          <cell r="AH519">
            <v>6591.52224518469</v>
          </cell>
          <cell r="AI519">
            <v>6452.93977891249</v>
          </cell>
          <cell r="AJ519">
            <v>6747.67778562162</v>
          </cell>
          <cell r="AK519">
            <v>6406.09393837683</v>
          </cell>
          <cell r="AL519">
            <v>6623.57729175555</v>
          </cell>
          <cell r="AM519">
            <v>6999.27342305623</v>
          </cell>
          <cell r="AN519">
            <v>7070.73986931742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A520">
            <v>11028.1629888624</v>
          </cell>
          <cell r="B520">
            <v>7928.52465735483</v>
          </cell>
          <cell r="C520">
            <v>7933.25594174766</v>
          </cell>
          <cell r="D520">
            <v>8049.80833742218</v>
          </cell>
          <cell r="E520">
            <v>7366.81893734048</v>
          </cell>
          <cell r="F520">
            <v>7950.20289077514</v>
          </cell>
          <cell r="G520">
            <v>9602.19552090856</v>
          </cell>
          <cell r="H520">
            <v>7217.34231817826</v>
          </cell>
          <cell r="I520">
            <v>7562.73594221298</v>
          </cell>
          <cell r="J520">
            <v>8272.46166349923</v>
          </cell>
          <cell r="K520">
            <v>9661.37639310344</v>
          </cell>
          <cell r="L520">
            <v>9837.23695273224</v>
          </cell>
          <cell r="M520">
            <v>10650.2366602263</v>
          </cell>
          <cell r="N520">
            <v>10935.1383865986</v>
          </cell>
          <cell r="O520">
            <v>9832.50294371274</v>
          </cell>
        </row>
        <row r="520">
          <cell r="Z520">
            <v>8420.04655464838</v>
          </cell>
          <cell r="AA520">
            <v>6053.46028998904</v>
          </cell>
          <cell r="AB520">
            <v>6057.0726445481</v>
          </cell>
          <cell r="AC520">
            <v>6146.06086485519</v>
          </cell>
          <cell r="AD520">
            <v>5624.59572593521</v>
          </cell>
          <cell r="AE520">
            <v>6070.01170791838</v>
          </cell>
          <cell r="AF520">
            <v>7331.31468899576</v>
          </cell>
          <cell r="AG520">
            <v>5510.46972929837</v>
          </cell>
          <cell r="AH520">
            <v>5774.17914282338</v>
          </cell>
          <cell r="AI520">
            <v>6316.05756992831</v>
          </cell>
          <cell r="AJ520">
            <v>7376.49952164005</v>
          </cell>
          <cell r="AK520">
            <v>7510.76976235887</v>
          </cell>
          <cell r="AL520">
            <v>8131.49829102939</v>
          </cell>
          <cell r="AM520">
            <v>8349.02189872158</v>
          </cell>
          <cell r="AN520">
            <v>7507.15532753645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A521">
            <v>9097.53034258321</v>
          </cell>
          <cell r="B521">
            <v>8943.72428017057</v>
          </cell>
          <cell r="C521">
            <v>8576.45366271625</v>
          </cell>
          <cell r="D521">
            <v>8184.26584473831</v>
          </cell>
          <cell r="E521">
            <v>7646.11244511595</v>
          </cell>
          <cell r="F521">
            <v>7288.86422996155</v>
          </cell>
          <cell r="G521">
            <v>7307.45485655071</v>
          </cell>
          <cell r="H521">
            <v>9174.36703787379</v>
          </cell>
          <cell r="I521">
            <v>9038.65758997805</v>
          </cell>
          <cell r="J521">
            <v>9888.94550928739</v>
          </cell>
          <cell r="K521">
            <v>9745.01066501687</v>
          </cell>
          <cell r="L521">
            <v>9498.54254956953</v>
          </cell>
          <cell r="M521">
            <v>8721.4845776551</v>
          </cell>
          <cell r="N521">
            <v>8998.02888720735</v>
          </cell>
          <cell r="O521">
            <v>9642.89160978343</v>
          </cell>
        </row>
        <row r="521">
          <cell r="Z521">
            <v>6946.00080668365</v>
          </cell>
          <cell r="AA521">
            <v>6828.56926280735</v>
          </cell>
          <cell r="AB521">
            <v>6548.15667729851</v>
          </cell>
          <cell r="AC521">
            <v>6248.71970952107</v>
          </cell>
          <cell r="AD521">
            <v>5837.83743629581</v>
          </cell>
          <cell r="AE521">
            <v>5565.07699503256</v>
          </cell>
          <cell r="AF521">
            <v>5579.27101279589</v>
          </cell>
          <cell r="AG521">
            <v>7004.66593088479</v>
          </cell>
          <cell r="AH521">
            <v>6901.0512245786</v>
          </cell>
          <cell r="AI521">
            <v>7550.24945212296</v>
          </cell>
          <cell r="AJ521">
            <v>7440.35462278304</v>
          </cell>
          <cell r="AK521">
            <v>7252.17523076654</v>
          </cell>
          <cell r="AL521">
            <v>6658.88836097798</v>
          </cell>
          <cell r="AM521">
            <v>6870.03104749836</v>
          </cell>
          <cell r="AN521">
            <v>7362.38631563609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A522">
            <v>8427.92867965335</v>
          </cell>
          <cell r="B522">
            <v>8253.86141165554</v>
          </cell>
          <cell r="C522">
            <v>7119.30391597661</v>
          </cell>
          <cell r="D522">
            <v>10064.6475079169</v>
          </cell>
          <cell r="E522">
            <v>9560.13630127973</v>
          </cell>
          <cell r="F522">
            <v>8293.11882120381</v>
          </cell>
          <cell r="G522">
            <v>9050.18412136487</v>
          </cell>
          <cell r="H522">
            <v>8432.96090254693</v>
          </cell>
          <cell r="I522">
            <v>9621.68908200697</v>
          </cell>
          <cell r="J522">
            <v>8885.63391026276</v>
          </cell>
          <cell r="K522">
            <v>9430.69646414636</v>
          </cell>
          <cell r="L522">
            <v>9689.24064786549</v>
          </cell>
          <cell r="M522">
            <v>9128.49974215903</v>
          </cell>
          <cell r="N522">
            <v>10231.3486356547</v>
          </cell>
          <cell r="O522">
            <v>10757.3881347882</v>
          </cell>
        </row>
        <row r="522">
          <cell r="Z522">
            <v>6434.75725863005</v>
          </cell>
          <cell r="AA522">
            <v>6301.85620324465</v>
          </cell>
          <cell r="AB522">
            <v>5435.61701706381</v>
          </cell>
          <cell r="AC522">
            <v>7684.39863088458</v>
          </cell>
          <cell r="AD522">
            <v>7299.20230657228</v>
          </cell>
          <cell r="AE522">
            <v>6331.82939246439</v>
          </cell>
          <cell r="AF522">
            <v>6909.85177739856</v>
          </cell>
          <cell r="AG522">
            <v>6438.59938093819</v>
          </cell>
          <cell r="AH522">
            <v>7346.19810086865</v>
          </cell>
          <cell r="AI522">
            <v>6784.21703302126</v>
          </cell>
          <cell r="AJ522">
            <v>7200.3744731616</v>
          </cell>
          <cell r="AK522">
            <v>7397.77399160789</v>
          </cell>
          <cell r="AL522">
            <v>6969.64606713739</v>
          </cell>
          <cell r="AM522">
            <v>7811.67560871693</v>
          </cell>
          <cell r="AN522">
            <v>8213.30887046331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A523">
            <v>9474.66701062098</v>
          </cell>
          <cell r="B523">
            <v>10909.0614393729</v>
          </cell>
          <cell r="C523">
            <v>9098.62783738853</v>
          </cell>
          <cell r="D523">
            <v>7360.58433474968</v>
          </cell>
          <cell r="E523">
            <v>7713.84274698958</v>
          </cell>
          <cell r="F523">
            <v>8142.3531018704</v>
          </cell>
          <cell r="G523">
            <v>7459.56643188198</v>
          </cell>
          <cell r="H523">
            <v>7620.98022676346</v>
          </cell>
          <cell r="I523">
            <v>7863.97633718596</v>
          </cell>
          <cell r="J523">
            <v>9371.13753904402</v>
          </cell>
          <cell r="K523">
            <v>9041.61469836784</v>
          </cell>
          <cell r="L523">
            <v>10751.0302919106</v>
          </cell>
          <cell r="M523">
            <v>10222.9277318003</v>
          </cell>
          <cell r="N523">
            <v>9592.73155503037</v>
          </cell>
          <cell r="O523">
            <v>10817.1863210894</v>
          </cell>
        </row>
        <row r="523">
          <cell r="Z523">
            <v>7233.94616127716</v>
          </cell>
          <cell r="AA523">
            <v>8329.11204520699</v>
          </cell>
          <cell r="AB523">
            <v>6946.8387483575</v>
          </cell>
          <cell r="AC523">
            <v>5619.83558191872</v>
          </cell>
          <cell r="AD523">
            <v>5889.54979269753</v>
          </cell>
          <cell r="AE523">
            <v>6216.71916269046</v>
          </cell>
          <cell r="AF523">
            <v>5695.40880900762</v>
          </cell>
          <cell r="AG523">
            <v>5818.64888705481</v>
          </cell>
          <cell r="AH523">
            <v>6004.17738934683</v>
          </cell>
          <cell r="AI523">
            <v>7154.90099561026</v>
          </cell>
          <cell r="AJ523">
            <v>6903.30898866264</v>
          </cell>
          <cell r="AK523">
            <v>8208.45463199491</v>
          </cell>
          <cell r="AL523">
            <v>7805.24621494048</v>
          </cell>
          <cell r="AM523">
            <v>7324.08891319191</v>
          </cell>
          <cell r="AN523">
            <v>8258.96502489703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A524">
            <v>9624.51631808665</v>
          </cell>
          <cell r="B524">
            <v>8466.4949324988</v>
          </cell>
          <cell r="C524">
            <v>7697.20485552803</v>
          </cell>
          <cell r="D524">
            <v>9497.82895772383</v>
          </cell>
          <cell r="E524">
            <v>8235.66576863155</v>
          </cell>
          <cell r="F524">
            <v>8894.23025808194</v>
          </cell>
          <cell r="G524">
            <v>8331.11283849034</v>
          </cell>
          <cell r="H524">
            <v>8305.75464688063</v>
          </cell>
          <cell r="I524">
            <v>9031.16280373417</v>
          </cell>
          <cell r="J524">
            <v>8480.96682394295</v>
          </cell>
          <cell r="K524">
            <v>9244.31314035758</v>
          </cell>
          <cell r="L524">
            <v>8948.62421337198</v>
          </cell>
          <cell r="M524">
            <v>9131.79521327973</v>
          </cell>
          <cell r="N524">
            <v>9052.20237042755</v>
          </cell>
          <cell r="O524">
            <v>8495.64398405041</v>
          </cell>
        </row>
        <row r="524">
          <cell r="Z524">
            <v>7348.35670692443</v>
          </cell>
          <cell r="AA524">
            <v>6464.20274694256</v>
          </cell>
          <cell r="AB524">
            <v>5876.84669601507</v>
          </cell>
          <cell r="AC524">
            <v>7251.63040053798</v>
          </cell>
          <cell r="AD524">
            <v>6287.96375701326</v>
          </cell>
          <cell r="AE524">
            <v>6790.78037896659</v>
          </cell>
          <cell r="AF524">
            <v>6360.83797663873</v>
          </cell>
          <cell r="AG524">
            <v>6341.47689591195</v>
          </cell>
          <cell r="AH524">
            <v>6895.32892530226</v>
          </cell>
          <cell r="AI524">
            <v>6475.25209394773</v>
          </cell>
          <cell r="AJ524">
            <v>7058.07005991557</v>
          </cell>
          <cell r="AK524">
            <v>6832.31038140636</v>
          </cell>
          <cell r="AL524">
            <v>6972.16217251992</v>
          </cell>
          <cell r="AM524">
            <v>6911.39271863091</v>
          </cell>
          <cell r="AN524">
            <v>6486.45816439843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A525">
            <v>10477.457928573</v>
          </cell>
          <cell r="B525">
            <v>7340.54970672763</v>
          </cell>
          <cell r="C525">
            <v>8319.37705879666</v>
          </cell>
          <cell r="D525">
            <v>8687.11695511852</v>
          </cell>
          <cell r="E525">
            <v>8390.28042057668</v>
          </cell>
          <cell r="F525">
            <v>7578.66360828407</v>
          </cell>
          <cell r="G525">
            <v>9221.13338494803</v>
          </cell>
          <cell r="H525">
            <v>8156.4632987981</v>
          </cell>
          <cell r="I525">
            <v>8626.22510904582</v>
          </cell>
          <cell r="J525">
            <v>9569.86843478554</v>
          </cell>
          <cell r="K525">
            <v>9182.45092523018</v>
          </cell>
          <cell r="L525">
            <v>8768.41509995253</v>
          </cell>
          <cell r="M525">
            <v>9733.97320850414</v>
          </cell>
          <cell r="N525">
            <v>10967.3300692087</v>
          </cell>
          <cell r="O525">
            <v>10611.8898259201</v>
          </cell>
        </row>
        <row r="525">
          <cell r="Z525">
            <v>7999.58103829721</v>
          </cell>
          <cell r="AA525">
            <v>5604.53906328537</v>
          </cell>
          <cell r="AB525">
            <v>6351.87766189949</v>
          </cell>
          <cell r="AC525">
            <v>6632.64854370081</v>
          </cell>
          <cell r="AD525">
            <v>6406.01266223198</v>
          </cell>
          <cell r="AE525">
            <v>5786.33997957932</v>
          </cell>
          <cell r="AF525">
            <v>7040.37222394136</v>
          </cell>
          <cell r="AG525">
            <v>6227.49235448555</v>
          </cell>
          <cell r="AH525">
            <v>6586.15737565692</v>
          </cell>
          <cell r="AI525">
            <v>7306.6328294325</v>
          </cell>
          <cell r="AJ525">
            <v>7010.83801121694</v>
          </cell>
          <cell r="AK525">
            <v>6694.72000247415</v>
          </cell>
          <cell r="AL525">
            <v>7431.92748058575</v>
          </cell>
          <cell r="AM525">
            <v>8373.60037716111</v>
          </cell>
          <cell r="AN525">
            <v>8102.22032964932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A526">
            <v>9117.45878501268</v>
          </cell>
          <cell r="B526">
            <v>7769.90369880839</v>
          </cell>
          <cell r="C526">
            <v>8057.41902839899</v>
          </cell>
          <cell r="D526">
            <v>9349.86831006612</v>
          </cell>
          <cell r="E526">
            <v>8367.47060624688</v>
          </cell>
          <cell r="F526">
            <v>7645.89716128442</v>
          </cell>
          <cell r="G526">
            <v>8023.70555850124</v>
          </cell>
          <cell r="H526">
            <v>9931.78475206695</v>
          </cell>
          <cell r="I526">
            <v>8354.0720906727</v>
          </cell>
          <cell r="J526">
            <v>10208.0932816085</v>
          </cell>
          <cell r="K526">
            <v>9875.28947982058</v>
          </cell>
          <cell r="L526">
            <v>9175.50633152196</v>
          </cell>
          <cell r="M526">
            <v>8893.26992189001</v>
          </cell>
          <cell r="N526">
            <v>9889.72514887418</v>
          </cell>
          <cell r="O526">
            <v>9077.09015533112</v>
          </cell>
        </row>
        <row r="526">
          <cell r="Z526">
            <v>6961.21625219232</v>
          </cell>
          <cell r="AA526">
            <v>5932.352553655</v>
          </cell>
          <cell r="AB526">
            <v>6151.87165785874</v>
          </cell>
          <cell r="AC526">
            <v>7138.66185420872</v>
          </cell>
          <cell r="AD526">
            <v>6388.59727775192</v>
          </cell>
          <cell r="AE526">
            <v>5837.6730662293</v>
          </cell>
          <cell r="AF526">
            <v>6126.13128873793</v>
          </cell>
          <cell r="AG526">
            <v>7582.95738534212</v>
          </cell>
          <cell r="AH526">
            <v>6378.36745751697</v>
          </cell>
          <cell r="AI526">
            <v>7793.92005288123</v>
          </cell>
          <cell r="AJ526">
            <v>7539.82301900093</v>
          </cell>
          <cell r="AK526">
            <v>7005.53578614234</v>
          </cell>
          <cell r="AL526">
            <v>6790.04715844271</v>
          </cell>
          <cell r="AM526">
            <v>7550.84471006603</v>
          </cell>
          <cell r="AN526">
            <v>6930.39464195593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A527">
            <v>11201.5939872262</v>
          </cell>
          <cell r="B527">
            <v>8787.02426001583</v>
          </cell>
          <cell r="C527">
            <v>8178.56725607395</v>
          </cell>
          <cell r="D527">
            <v>7264.55123031105</v>
          </cell>
          <cell r="E527">
            <v>7999.80708946589</v>
          </cell>
          <cell r="F527">
            <v>9898.83500274625</v>
          </cell>
          <cell r="G527">
            <v>8100.65712699487</v>
          </cell>
          <cell r="H527">
            <v>9020.12175995892</v>
          </cell>
          <cell r="I527">
            <v>8987.47164667502</v>
          </cell>
          <cell r="J527">
            <v>10192.7981203521</v>
          </cell>
          <cell r="K527">
            <v>8474.29442394578</v>
          </cell>
          <cell r="L527">
            <v>9186.63521493392</v>
          </cell>
          <cell r="M527">
            <v>10878.1905691393</v>
          </cell>
          <cell r="N527">
            <v>8369.14189356085</v>
          </cell>
          <cell r="O527">
            <v>9077.50854755873</v>
          </cell>
        </row>
        <row r="527">
          <cell r="Z527">
            <v>8552.46181562318</v>
          </cell>
          <cell r="AA527">
            <v>6708.92817061913</v>
          </cell>
          <cell r="AB527">
            <v>6244.36881428149</v>
          </cell>
          <cell r="AC527">
            <v>5546.51392254741</v>
          </cell>
          <cell r="AD527">
            <v>6107.88471203556</v>
          </cell>
          <cell r="AE527">
            <v>7557.80011993677</v>
          </cell>
          <cell r="AF527">
            <v>6184.88411908909</v>
          </cell>
          <cell r="AG527">
            <v>6886.89904421567</v>
          </cell>
          <cell r="AH527">
            <v>6861.97055212296</v>
          </cell>
          <cell r="AI527">
            <v>7782.24213608132</v>
          </cell>
          <cell r="AJ527">
            <v>6470.1576898603</v>
          </cell>
          <cell r="AK527">
            <v>7014.0327331429</v>
          </cell>
          <cell r="AL527">
            <v>8305.5420123001</v>
          </cell>
          <cell r="AM527">
            <v>6389.87331230128</v>
          </cell>
          <cell r="AN527">
            <v>6930.71408609528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A528">
            <v>9601.79129830778</v>
          </cell>
          <cell r="B528">
            <v>7498.2537476781</v>
          </cell>
          <cell r="C528">
            <v>7378.99742280862</v>
          </cell>
          <cell r="D528">
            <v>6957.08854404803</v>
          </cell>
          <cell r="E528">
            <v>7975.67675922702</v>
          </cell>
          <cell r="F528">
            <v>7839.12425878867</v>
          </cell>
          <cell r="G528">
            <v>7645.48609042638</v>
          </cell>
          <cell r="H528">
            <v>7920.97813656162</v>
          </cell>
          <cell r="I528">
            <v>7089.08746470474</v>
          </cell>
          <cell r="J528">
            <v>8939.04517896424</v>
          </cell>
          <cell r="K528">
            <v>9464.21252438572</v>
          </cell>
          <cell r="L528">
            <v>9806.63633634065</v>
          </cell>
          <cell r="M528">
            <v>9885.14190931652</v>
          </cell>
          <cell r="N528">
            <v>9263.06999591555</v>
          </cell>
          <cell r="O528">
            <v>9628.260306697</v>
          </cell>
        </row>
        <row r="528">
          <cell r="Z528">
            <v>7331.00606342318</v>
          </cell>
          <cell r="AA528">
            <v>5724.94672936722</v>
          </cell>
          <cell r="AB528">
            <v>5633.89404830407</v>
          </cell>
          <cell r="AC528">
            <v>5311.76493173485</v>
          </cell>
          <cell r="AD528">
            <v>6089.46110837687</v>
          </cell>
          <cell r="AE528">
            <v>5985.20272808219</v>
          </cell>
          <cell r="AF528">
            <v>5837.3592119849</v>
          </cell>
          <cell r="AG528">
            <v>6047.69849117734</v>
          </cell>
          <cell r="AH528">
            <v>5412.54663565193</v>
          </cell>
          <cell r="AI528">
            <v>6824.99675031991</v>
          </cell>
          <cell r="AJ528">
            <v>7225.96411921859</v>
          </cell>
          <cell r="AK528">
            <v>7487.40606934143</v>
          </cell>
          <cell r="AL528">
            <v>7547.3453883308</v>
          </cell>
          <cell r="AM528">
            <v>7072.3909941615</v>
          </cell>
          <cell r="AN528">
            <v>7351.21525720438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A529">
            <v>9434.71327612779</v>
          </cell>
          <cell r="B529">
            <v>6951.23295563664</v>
          </cell>
          <cell r="C529">
            <v>9035.34090478402</v>
          </cell>
          <cell r="D529">
            <v>7547.8167278901</v>
          </cell>
          <cell r="E529">
            <v>7554.03953894698</v>
          </cell>
          <cell r="F529">
            <v>9153.68060003709</v>
          </cell>
          <cell r="G529">
            <v>8354.40066512476</v>
          </cell>
          <cell r="H529">
            <v>8562.76746564578</v>
          </cell>
          <cell r="I529">
            <v>7596.11182223208</v>
          </cell>
          <cell r="J529">
            <v>9242.49030139587</v>
          </cell>
          <cell r="K529">
            <v>9817.9801697733</v>
          </cell>
          <cell r="L529">
            <v>8460.95029486285</v>
          </cell>
          <cell r="M529">
            <v>9090.51759817732</v>
          </cell>
          <cell r="N529">
            <v>9797.80787480888</v>
          </cell>
          <cell r="O529">
            <v>9402.72812073697</v>
          </cell>
        </row>
        <row r="529">
          <cell r="Z529">
            <v>7203.44132517667</v>
          </cell>
          <cell r="AA529">
            <v>5307.2941665604</v>
          </cell>
          <cell r="AB529">
            <v>6898.51892216622</v>
          </cell>
          <cell r="AC529">
            <v>5762.788263011</v>
          </cell>
          <cell r="AD529">
            <v>5767.53940414418</v>
          </cell>
          <cell r="AE529">
            <v>6988.87175285072</v>
          </cell>
          <cell r="AF529">
            <v>6378.61832542541</v>
          </cell>
          <cell r="AG529">
            <v>6537.70721109041</v>
          </cell>
          <cell r="AH529">
            <v>5799.66176072148</v>
          </cell>
          <cell r="AI529">
            <v>7056.67831507695</v>
          </cell>
          <cell r="AJ529">
            <v>7496.06713154259</v>
          </cell>
          <cell r="AK529">
            <v>6459.96939392896</v>
          </cell>
          <cell r="AL529">
            <v>6940.64654827878</v>
          </cell>
          <cell r="AM529">
            <v>7480.66550364808</v>
          </cell>
          <cell r="AN529">
            <v>7179.02053109516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A530">
            <v>10343.6724315395</v>
          </cell>
          <cell r="B530">
            <v>8202.11585391242</v>
          </cell>
          <cell r="C530">
            <v>6918.05257604049</v>
          </cell>
          <cell r="D530">
            <v>7634.77719064431</v>
          </cell>
          <cell r="E530">
            <v>7312.74766197487</v>
          </cell>
          <cell r="F530">
            <v>6496.26201393557</v>
          </cell>
          <cell r="G530">
            <v>9239.23946851097</v>
          </cell>
          <cell r="H530">
            <v>9007.90714182711</v>
          </cell>
          <cell r="I530">
            <v>8389.63901098038</v>
          </cell>
          <cell r="J530">
            <v>9589.83856971829</v>
          </cell>
          <cell r="K530">
            <v>9124.17139625216</v>
          </cell>
          <cell r="L530">
            <v>8804.89691705407</v>
          </cell>
          <cell r="M530">
            <v>9662.0385273085</v>
          </cell>
          <cell r="N530">
            <v>9877.50844765004</v>
          </cell>
          <cell r="O530">
            <v>9707.74405524236</v>
          </cell>
        </row>
        <row r="530">
          <cell r="Z530">
            <v>7897.43527617011</v>
          </cell>
          <cell r="AA530">
            <v>6262.34826292555</v>
          </cell>
          <cell r="AB530">
            <v>5281.96081401722</v>
          </cell>
          <cell r="AC530">
            <v>5829.18292416569</v>
          </cell>
          <cell r="AD530">
            <v>5583.31209090846</v>
          </cell>
          <cell r="AE530">
            <v>4959.92203268787</v>
          </cell>
          <cell r="AF530">
            <v>7054.196291166</v>
          </cell>
          <cell r="AG530">
            <v>6877.57313441357</v>
          </cell>
          <cell r="AH530">
            <v>6405.52294343956</v>
          </cell>
          <cell r="AI530">
            <v>7321.88010733419</v>
          </cell>
          <cell r="AJ530">
            <v>6966.34135772411</v>
          </cell>
          <cell r="AK530">
            <v>6722.57401575845</v>
          </cell>
          <cell r="AL530">
            <v>7377.00506375415</v>
          </cell>
          <cell r="AM530">
            <v>7541.5172098146</v>
          </cell>
          <cell r="AN530">
            <v>7411.90141715376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A531">
            <v>10286.6469469201</v>
          </cell>
          <cell r="B531">
            <v>7276.11317545606</v>
          </cell>
          <cell r="C531">
            <v>7527.63845692188</v>
          </cell>
          <cell r="D531">
            <v>7980.49454648284</v>
          </cell>
          <cell r="E531">
            <v>7876.81623414981</v>
          </cell>
          <cell r="F531">
            <v>7997.21225792071</v>
          </cell>
          <cell r="G531">
            <v>8942.95625253569</v>
          </cell>
          <cell r="H531">
            <v>9565.64198437882</v>
          </cell>
          <cell r="I531">
            <v>7451.10068106739</v>
          </cell>
          <cell r="J531">
            <v>8895.20292275265</v>
          </cell>
          <cell r="K531">
            <v>8914.58569095122</v>
          </cell>
          <cell r="L531">
            <v>9059.32555790683</v>
          </cell>
          <cell r="M531">
            <v>10080.1187020441</v>
          </cell>
          <cell r="N531">
            <v>10494.4749415041</v>
          </cell>
          <cell r="O531">
            <v>10738.2615001211</v>
          </cell>
        </row>
        <row r="531">
          <cell r="Z531">
            <v>7853.89609056128</v>
          </cell>
          <cell r="AA531">
            <v>5555.3415139134</v>
          </cell>
          <cell r="AB531">
            <v>5747.38207241368</v>
          </cell>
          <cell r="AC531">
            <v>6093.13950821783</v>
          </cell>
          <cell r="AD531">
            <v>6013.98070203831</v>
          </cell>
          <cell r="AE531">
            <v>6105.90354777149</v>
          </cell>
          <cell r="AF531">
            <v>6827.98287063601</v>
          </cell>
          <cell r="AG531">
            <v>7303.40591764117</v>
          </cell>
          <cell r="AH531">
            <v>5688.94517439768</v>
          </cell>
          <cell r="AI531">
            <v>6791.52301233334</v>
          </cell>
          <cell r="AJ531">
            <v>6806.32183338402</v>
          </cell>
          <cell r="AK531">
            <v>6916.83130076409</v>
          </cell>
          <cell r="AL531">
            <v>7696.21094948546</v>
          </cell>
          <cell r="AM531">
            <v>8012.57359573816</v>
          </cell>
          <cell r="AN531">
            <v>8198.70560838849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A532">
            <v>9581.15552396846</v>
          </cell>
          <cell r="B532">
            <v>7447.99691413203</v>
          </cell>
          <cell r="C532">
            <v>7671.94896308659</v>
          </cell>
          <cell r="D532">
            <v>7804.4853262736</v>
          </cell>
          <cell r="E532">
            <v>7657.98766182226</v>
          </cell>
          <cell r="F532">
            <v>8433.93352861186</v>
          </cell>
          <cell r="G532">
            <v>7688.92601710154</v>
          </cell>
          <cell r="H532">
            <v>7721.04183848537</v>
          </cell>
          <cell r="I532">
            <v>8044.74390328583</v>
          </cell>
          <cell r="J532">
            <v>9579.70869144931</v>
          </cell>
          <cell r="K532">
            <v>9388.09227157742</v>
          </cell>
          <cell r="L532">
            <v>8355.86908819621</v>
          </cell>
          <cell r="M532">
            <v>8817.93219313776</v>
          </cell>
          <cell r="N532">
            <v>8119.28888200914</v>
          </cell>
          <cell r="O532">
            <v>10055.8527922849</v>
          </cell>
        </row>
        <row r="532">
          <cell r="Z532">
            <v>7315.25056717201</v>
          </cell>
          <cell r="AA532">
            <v>5686.57543592746</v>
          </cell>
          <cell r="AB532">
            <v>5857.56372111246</v>
          </cell>
          <cell r="AC532">
            <v>5958.7557645512</v>
          </cell>
          <cell r="AD532">
            <v>5846.90421175194</v>
          </cell>
          <cell r="AE532">
            <v>6439.34198482927</v>
          </cell>
          <cell r="AF532">
            <v>5870.52576976109</v>
          </cell>
          <cell r="AG532">
            <v>5895.04632785094</v>
          </cell>
          <cell r="AH532">
            <v>6142.19414913434</v>
          </cell>
          <cell r="AI532">
            <v>7314.14590475631</v>
          </cell>
          <cell r="AJ532">
            <v>7167.84600171845</v>
          </cell>
          <cell r="AK532">
            <v>6379.73947231416</v>
          </cell>
          <cell r="AL532">
            <v>6732.52650118945</v>
          </cell>
          <cell r="AM532">
            <v>6199.1095385695</v>
          </cell>
          <cell r="AN532">
            <v>7677.68383032067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A533">
            <v>9338.83155683991</v>
          </cell>
          <cell r="B533">
            <v>8653.58282619772</v>
          </cell>
          <cell r="C533">
            <v>7691.23816228685</v>
          </cell>
          <cell r="D533">
            <v>7730.31869178224</v>
          </cell>
          <cell r="E533">
            <v>6817.30594324685</v>
          </cell>
          <cell r="F533">
            <v>8921.42554403721</v>
          </cell>
          <cell r="G533">
            <v>8927.472448344</v>
          </cell>
          <cell r="H533">
            <v>8179.37317124207</v>
          </cell>
          <cell r="I533">
            <v>8346.3664844651</v>
          </cell>
          <cell r="J533">
            <v>8674.00833376134</v>
          </cell>
          <cell r="K533">
            <v>8741.35492199038</v>
          </cell>
          <cell r="L533">
            <v>9726.25695616368</v>
          </cell>
          <cell r="M533">
            <v>8483.82649960509</v>
          </cell>
          <cell r="N533">
            <v>9559.24876987081</v>
          </cell>
          <cell r="O533">
            <v>8524.77332329625</v>
          </cell>
        </row>
        <row r="533">
          <cell r="Z533">
            <v>7130.2352489735</v>
          </cell>
          <cell r="AA533">
            <v>6607.04510213326</v>
          </cell>
          <cell r="AB533">
            <v>5872.29110185866</v>
          </cell>
          <cell r="AC533">
            <v>5902.1292424505</v>
          </cell>
          <cell r="AD533">
            <v>5205.04035689274</v>
          </cell>
          <cell r="AE533">
            <v>6811.54408857458</v>
          </cell>
          <cell r="AF533">
            <v>6816.16092420044</v>
          </cell>
          <cell r="AG533">
            <v>6244.98413373601</v>
          </cell>
          <cell r="AH533">
            <v>6372.48419635504</v>
          </cell>
          <cell r="AI533">
            <v>6622.64005886012</v>
          </cell>
          <cell r="AJ533">
            <v>6674.05944835934</v>
          </cell>
          <cell r="AK533">
            <v>7426.03609105879</v>
          </cell>
          <cell r="AL533">
            <v>6477.43546775448</v>
          </cell>
          <cell r="AM533">
            <v>7298.52467279144</v>
          </cell>
          <cell r="AN533">
            <v>6508.69853142998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A534">
            <v>9336.38579954461</v>
          </cell>
          <cell r="B534">
            <v>8634.97094861988</v>
          </cell>
          <cell r="C534">
            <v>9160.37814938696</v>
          </cell>
          <cell r="D534">
            <v>8372.77166269064</v>
          </cell>
          <cell r="E534">
            <v>8043.8295754926</v>
          </cell>
          <cell r="F534">
            <v>7997.8699094961</v>
          </cell>
          <cell r="G534">
            <v>8177.34822810922</v>
          </cell>
          <cell r="H534">
            <v>8722.4739576341</v>
          </cell>
          <cell r="I534">
            <v>8255.99324463737</v>
          </cell>
          <cell r="J534">
            <v>9691.74179129804</v>
          </cell>
          <cell r="K534">
            <v>7500.03150260053</v>
          </cell>
          <cell r="L534">
            <v>8720.44743976943</v>
          </cell>
          <cell r="M534">
            <v>9630.92746864537</v>
          </cell>
          <cell r="N534">
            <v>9205.42361718081</v>
          </cell>
          <cell r="O534">
            <v>9130.19748384257</v>
          </cell>
        </row>
        <row r="534">
          <cell r="Z534">
            <v>7128.3679034955</v>
          </cell>
          <cell r="AA534">
            <v>6592.83485915507</v>
          </cell>
          <cell r="AB534">
            <v>6993.98535856954</v>
          </cell>
          <cell r="AC534">
            <v>6392.64465555096</v>
          </cell>
          <cell r="AD534">
            <v>6141.4960562069</v>
          </cell>
          <cell r="AE534">
            <v>6106.40566737991</v>
          </cell>
          <cell r="AF534">
            <v>6243.4380815543</v>
          </cell>
          <cell r="AG534">
            <v>6659.64375654947</v>
          </cell>
          <cell r="AH534">
            <v>6303.48386625361</v>
          </cell>
          <cell r="AI534">
            <v>7399.68362462322</v>
          </cell>
          <cell r="AJ534">
            <v>5726.30405236151</v>
          </cell>
          <cell r="AK534">
            <v>6658.09650205372</v>
          </cell>
          <cell r="AL534">
            <v>7353.25164602062</v>
          </cell>
          <cell r="AM534">
            <v>7028.37775341202</v>
          </cell>
          <cell r="AN534">
            <v>6970.94229970373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A535">
            <v>11087.8230674049</v>
          </cell>
          <cell r="B535">
            <v>7929.00473129985</v>
          </cell>
          <cell r="C535">
            <v>7915.30719642383</v>
          </cell>
          <cell r="D535">
            <v>6758.86955106629</v>
          </cell>
          <cell r="E535">
            <v>6930.9273807116</v>
          </cell>
          <cell r="F535">
            <v>7351.38716513326</v>
          </cell>
          <cell r="G535">
            <v>8489.87568859433</v>
          </cell>
          <cell r="H535">
            <v>9417.4545889763</v>
          </cell>
          <cell r="I535">
            <v>8352.2189647351</v>
          </cell>
          <cell r="J535">
            <v>8857.72197479181</v>
          </cell>
          <cell r="K535">
            <v>8559.3550517278</v>
          </cell>
          <cell r="L535">
            <v>7957.29825843377</v>
          </cell>
          <cell r="M535">
            <v>9350.6055850065</v>
          </cell>
          <cell r="N535">
            <v>8965.40349317862</v>
          </cell>
          <cell r="O535">
            <v>9682.81033201203</v>
          </cell>
        </row>
        <row r="535">
          <cell r="Z535">
            <v>8465.59726325592</v>
          </cell>
          <cell r="AA535">
            <v>6053.82682836636</v>
          </cell>
          <cell r="AB535">
            <v>6043.36870569838</v>
          </cell>
          <cell r="AC535">
            <v>5160.42393771731</v>
          </cell>
          <cell r="AD535">
            <v>5291.79077888283</v>
          </cell>
          <cell r="AE535">
            <v>5612.8135061279</v>
          </cell>
          <cell r="AF535">
            <v>6482.05404774452</v>
          </cell>
          <cell r="AG535">
            <v>7190.26424850176</v>
          </cell>
          <cell r="AH535">
            <v>6376.95258845111</v>
          </cell>
          <cell r="AI535">
            <v>6762.90615864145</v>
          </cell>
          <cell r="AJ535">
            <v>6535.10181941438</v>
          </cell>
          <cell r="AK535">
            <v>6075.42904950722</v>
          </cell>
          <cell r="AL535">
            <v>7139.2247665748</v>
          </cell>
          <cell r="AM535">
            <v>6845.12142865585</v>
          </cell>
          <cell r="AN535">
            <v>7392.86441973251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A536">
            <v>9699.87887454688</v>
          </cell>
          <cell r="B536">
            <v>7136.0647384545</v>
          </cell>
          <cell r="C536">
            <v>7213.2702365168</v>
          </cell>
          <cell r="D536">
            <v>6081.08223376825</v>
          </cell>
          <cell r="E536">
            <v>7989.66090169484</v>
          </cell>
          <cell r="F536">
            <v>9012.27410778972</v>
          </cell>
          <cell r="G536">
            <v>7452.38410640042</v>
          </cell>
          <cell r="H536">
            <v>8678.27883487104</v>
          </cell>
          <cell r="I536">
            <v>8056.2383868687</v>
          </cell>
          <cell r="J536">
            <v>8171.37904175723</v>
          </cell>
          <cell r="K536">
            <v>7759.03402440785</v>
          </cell>
          <cell r="L536">
            <v>9209.51987280698</v>
          </cell>
          <cell r="M536">
            <v>8166.724717544</v>
          </cell>
          <cell r="N536">
            <v>9112.82153542327</v>
          </cell>
          <cell r="O536">
            <v>9738.44976526373</v>
          </cell>
        </row>
        <row r="536">
          <cell r="Z536">
            <v>7405.89632023204</v>
          </cell>
          <cell r="AA536">
            <v>5448.41397206896</v>
          </cell>
          <cell r="AB536">
            <v>5507.36067866152</v>
          </cell>
          <cell r="AC536">
            <v>4642.93060981099</v>
          </cell>
          <cell r="AD536">
            <v>6100.13805708761</v>
          </cell>
          <cell r="AE536">
            <v>6880.90733039388</v>
          </cell>
          <cell r="AF536">
            <v>5689.92507477314</v>
          </cell>
          <cell r="AG536">
            <v>6625.90060353937</v>
          </cell>
          <cell r="AH536">
            <v>6150.9702333278</v>
          </cell>
          <cell r="AI536">
            <v>6238.88058389781</v>
          </cell>
          <cell r="AJ536">
            <v>5924.05351377149</v>
          </cell>
          <cell r="AK536">
            <v>7031.50526096762</v>
          </cell>
          <cell r="AL536">
            <v>6235.32698874371</v>
          </cell>
          <cell r="AM536">
            <v>6957.67569358181</v>
          </cell>
          <cell r="AN536">
            <v>7435.34534957791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A537">
            <v>9719.00665797745</v>
          </cell>
          <cell r="B537">
            <v>6835.74576074342</v>
          </cell>
          <cell r="C537">
            <v>7140.50104419268</v>
          </cell>
          <cell r="D537">
            <v>9289.60977142009</v>
          </cell>
          <cell r="E537">
            <v>8354.51332308198</v>
          </cell>
          <cell r="F537">
            <v>8702.27506030149</v>
          </cell>
          <cell r="G537">
            <v>7722.31989540032</v>
          </cell>
          <cell r="H537">
            <v>8595.72675135738</v>
          </cell>
          <cell r="I537">
            <v>8954.68679631857</v>
          </cell>
          <cell r="J537">
            <v>8100.66182103913</v>
          </cell>
          <cell r="K537">
            <v>9795.34710625103</v>
          </cell>
          <cell r="L537">
            <v>8408.3949506557</v>
          </cell>
          <cell r="M537">
            <v>10403.6071614573</v>
          </cell>
          <cell r="N537">
            <v>9091.79921226194</v>
          </cell>
          <cell r="O537">
            <v>9099.65762951879</v>
          </cell>
        </row>
        <row r="537">
          <cell r="Z537">
            <v>7420.50045939241</v>
          </cell>
          <cell r="AA537">
            <v>5219.11923131065</v>
          </cell>
          <cell r="AB537">
            <v>5451.80110924529</v>
          </cell>
          <cell r="AC537">
            <v>7092.65421891832</v>
          </cell>
          <cell r="AD537">
            <v>6378.70434022638</v>
          </cell>
          <cell r="AE537">
            <v>6644.22181764043</v>
          </cell>
          <cell r="AF537">
            <v>5896.02212941772</v>
          </cell>
          <cell r="AG537">
            <v>6562.87175756837</v>
          </cell>
          <cell r="AH537">
            <v>6836.93918773641</v>
          </cell>
          <cell r="AI537">
            <v>6184.88770301066</v>
          </cell>
          <cell r="AJ537">
            <v>7478.78669701109</v>
          </cell>
          <cell r="AK537">
            <v>6419.84317840543</v>
          </cell>
          <cell r="AL537">
            <v>7943.19568220127</v>
          </cell>
          <cell r="AM537">
            <v>6941.62506575884</v>
          </cell>
          <cell r="AN537">
            <v>6947.62499876811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A538">
            <v>10295.5012267543</v>
          </cell>
          <cell r="B538">
            <v>8757.61023865872</v>
          </cell>
          <cell r="C538">
            <v>8904.74168130332</v>
          </cell>
          <cell r="D538">
            <v>7726.97684431158</v>
          </cell>
          <cell r="E538">
            <v>8732.01497743369</v>
          </cell>
          <cell r="F538">
            <v>7544.75928048155</v>
          </cell>
          <cell r="G538">
            <v>8734.27787489198</v>
          </cell>
          <cell r="H538">
            <v>7144.12026894096</v>
          </cell>
          <cell r="I538">
            <v>7915.5935213197</v>
          </cell>
          <cell r="J538">
            <v>9942.62245145888</v>
          </cell>
          <cell r="K538">
            <v>9666.7210511752</v>
          </cell>
          <cell r="L538">
            <v>8894.31502172737</v>
          </cell>
          <cell r="M538">
            <v>7834.01173946953</v>
          </cell>
          <cell r="N538">
            <v>9659.38980578151</v>
          </cell>
          <cell r="O538">
            <v>10036.7996304891</v>
          </cell>
        </row>
        <row r="538">
          <cell r="Z538">
            <v>7860.6563686318</v>
          </cell>
          <cell r="AA538">
            <v>6686.47044765689</v>
          </cell>
          <cell r="AB538">
            <v>6798.80589264181</v>
          </cell>
          <cell r="AC538">
            <v>5899.57772853926</v>
          </cell>
          <cell r="AD538">
            <v>6666.92836333053</v>
          </cell>
          <cell r="AE538">
            <v>5760.45388968479</v>
          </cell>
          <cell r="AF538">
            <v>6668.65609459152</v>
          </cell>
          <cell r="AG538">
            <v>5454.5644018175</v>
          </cell>
          <cell r="AH538">
            <v>6043.58731590168</v>
          </cell>
          <cell r="AI538">
            <v>7591.23201217866</v>
          </cell>
          <cell r="AJ538">
            <v>7380.58018945647</v>
          </cell>
          <cell r="AK538">
            <v>6790.84509634894</v>
          </cell>
          <cell r="AL538">
            <v>5981.29929913194</v>
          </cell>
          <cell r="AM538">
            <v>7374.9827542734</v>
          </cell>
          <cell r="AN538">
            <v>7663.13666507698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A539">
            <v>8828.42730905763</v>
          </cell>
          <cell r="B539">
            <v>9095.35665998525</v>
          </cell>
          <cell r="C539">
            <v>7282.15161940955</v>
          </cell>
          <cell r="D539">
            <v>8025.46179809216</v>
          </cell>
          <cell r="E539">
            <v>7629.65236453106</v>
          </cell>
          <cell r="F539">
            <v>7881.09076946731</v>
          </cell>
          <cell r="G539">
            <v>7896.61949235445</v>
          </cell>
          <cell r="H539">
            <v>8262.79190293416</v>
          </cell>
          <cell r="I539">
            <v>10115.5543909442</v>
          </cell>
          <cell r="J539">
            <v>8054.31718457103</v>
          </cell>
          <cell r="K539">
            <v>7810.01274138546</v>
          </cell>
          <cell r="L539">
            <v>8651.36323506174</v>
          </cell>
          <cell r="M539">
            <v>10395.9506718472</v>
          </cell>
          <cell r="N539">
            <v>8800.77402075172</v>
          </cell>
          <cell r="O539">
            <v>9622.31661248767</v>
          </cell>
        </row>
        <row r="539">
          <cell r="Z539">
            <v>6740.53956417474</v>
          </cell>
          <cell r="AA539">
            <v>6944.34119132538</v>
          </cell>
          <cell r="AB539">
            <v>5559.95189002567</v>
          </cell>
          <cell r="AC539">
            <v>6127.47218469056</v>
          </cell>
          <cell r="AD539">
            <v>5825.27009892892</v>
          </cell>
          <cell r="AE539">
            <v>6017.24432685137</v>
          </cell>
          <cell r="AF539">
            <v>6029.10056889059</v>
          </cell>
          <cell r="AG539">
            <v>6308.67466905784</v>
          </cell>
          <cell r="AH539">
            <v>7723.26623970348</v>
          </cell>
          <cell r="AI539">
            <v>6149.50338768872</v>
          </cell>
          <cell r="AJ539">
            <v>5962.97596809877</v>
          </cell>
          <cell r="AK539">
            <v>6605.35043542258</v>
          </cell>
          <cell r="AL539">
            <v>7937.34992175805</v>
          </cell>
          <cell r="AM539">
            <v>6719.42616794002</v>
          </cell>
          <cell r="AN539">
            <v>7346.67722290078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A540">
            <v>9233.28947575109</v>
          </cell>
          <cell r="B540">
            <v>8559.83055811757</v>
          </cell>
          <cell r="C540">
            <v>7445.17861983561</v>
          </cell>
          <cell r="D540">
            <v>4931.85772869078</v>
          </cell>
          <cell r="E540">
            <v>7477.47582009595</v>
          </cell>
          <cell r="F540">
            <v>8161.34788199384</v>
          </cell>
          <cell r="G540">
            <v>9142.69125290106</v>
          </cell>
          <cell r="H540">
            <v>7863.00916550777</v>
          </cell>
          <cell r="I540">
            <v>8430.30572649138</v>
          </cell>
          <cell r="J540">
            <v>9601.20835572066</v>
          </cell>
          <cell r="K540">
            <v>9582.63572324489</v>
          </cell>
          <cell r="L540">
            <v>9344.67789450701</v>
          </cell>
          <cell r="M540">
            <v>10747.0152137574</v>
          </cell>
          <cell r="N540">
            <v>9051.62611592358</v>
          </cell>
          <cell r="O540">
            <v>9476.52436230779</v>
          </cell>
        </row>
        <row r="540">
          <cell r="Z540">
            <v>7049.65344789386</v>
          </cell>
          <cell r="AA540">
            <v>6535.464870445</v>
          </cell>
          <cell r="AB540">
            <v>5684.42365695897</v>
          </cell>
          <cell r="AC540">
            <v>3765.49310328632</v>
          </cell>
          <cell r="AD540">
            <v>5709.08269854654</v>
          </cell>
          <cell r="AE540">
            <v>6231.22175329382</v>
          </cell>
          <cell r="AF540">
            <v>6980.48134235497</v>
          </cell>
          <cell r="AG540">
            <v>6003.43894990185</v>
          </cell>
          <cell r="AH540">
            <v>6436.57214339907</v>
          </cell>
          <cell r="AI540">
            <v>7330.56098442614</v>
          </cell>
          <cell r="AJ540">
            <v>7316.38070524036</v>
          </cell>
          <cell r="AK540">
            <v>7134.69895116768</v>
          </cell>
          <cell r="AL540">
            <v>8205.38910376465</v>
          </cell>
          <cell r="AM540">
            <v>6910.95274601211</v>
          </cell>
          <cell r="AN540">
            <v>7235.36425671945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A541">
            <v>8813.80183854531</v>
          </cell>
          <cell r="B541">
            <v>7791.66744280516</v>
          </cell>
          <cell r="C541">
            <v>7895.15647321748</v>
          </cell>
          <cell r="D541">
            <v>8311.4454844488</v>
          </cell>
          <cell r="E541">
            <v>9109.35142668203</v>
          </cell>
          <cell r="F541">
            <v>8189.20342311651</v>
          </cell>
          <cell r="G541">
            <v>8833.58568209516</v>
          </cell>
          <cell r="H541">
            <v>8227.70486946316</v>
          </cell>
          <cell r="I541">
            <v>8650.83204918066</v>
          </cell>
          <cell r="J541">
            <v>9797.12463562513</v>
          </cell>
          <cell r="K541">
            <v>8855.95938154662</v>
          </cell>
          <cell r="L541">
            <v>9316.01029977275</v>
          </cell>
          <cell r="M541">
            <v>7335.70684485388</v>
          </cell>
          <cell r="N541">
            <v>9003.68867446046</v>
          </cell>
          <cell r="O541">
            <v>9483.45521469363</v>
          </cell>
        </row>
        <row r="541">
          <cell r="Z541">
            <v>6729.3729589367</v>
          </cell>
          <cell r="AA541">
            <v>5948.96925925151</v>
          </cell>
          <cell r="AB541">
            <v>6027.98354792744</v>
          </cell>
          <cell r="AC541">
            <v>6345.8218731586</v>
          </cell>
          <cell r="AD541">
            <v>6955.02625167744</v>
          </cell>
          <cell r="AE541">
            <v>6252.48957036315</v>
          </cell>
          <cell r="AF541">
            <v>6744.47800262238</v>
          </cell>
          <cell r="AG541">
            <v>6281.8855786546</v>
          </cell>
          <cell r="AH541">
            <v>6604.94487287763</v>
          </cell>
          <cell r="AI541">
            <v>7480.14384779833</v>
          </cell>
          <cell r="AJ541">
            <v>6761.56041164837</v>
          </cell>
          <cell r="AK541">
            <v>7112.8111279177</v>
          </cell>
          <cell r="AL541">
            <v>5600.84151887332</v>
          </cell>
          <cell r="AM541">
            <v>6874.35231770526</v>
          </cell>
          <cell r="AN541">
            <v>7240.65599023945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A542">
            <v>10409.081762177</v>
          </cell>
          <cell r="B542">
            <v>7247.89551001926</v>
          </cell>
          <cell r="C542">
            <v>8409.53918110049</v>
          </cell>
          <cell r="D542">
            <v>7427.94690086628</v>
          </cell>
          <cell r="E542">
            <v>8977.67048363711</v>
          </cell>
          <cell r="F542">
            <v>7273.20007117337</v>
          </cell>
          <cell r="G542">
            <v>6755.10994251253</v>
          </cell>
          <cell r="H542">
            <v>9610.42898131167</v>
          </cell>
          <cell r="I542">
            <v>9341.05992740584</v>
          </cell>
          <cell r="J542">
            <v>8520.69456015334</v>
          </cell>
          <cell r="K542">
            <v>9779.94668027708</v>
          </cell>
          <cell r="L542">
            <v>8863.69326137833</v>
          </cell>
          <cell r="M542">
            <v>8287.9191577938</v>
          </cell>
          <cell r="N542">
            <v>9123.47471710283</v>
          </cell>
          <cell r="O542">
            <v>10874.8000068818</v>
          </cell>
        </row>
        <row r="542">
          <cell r="Z542">
            <v>7947.37556174919</v>
          </cell>
          <cell r="AA542">
            <v>5533.79721348175</v>
          </cell>
          <cell r="AB542">
            <v>6420.71680292694</v>
          </cell>
          <cell r="AC542">
            <v>5671.26717059901</v>
          </cell>
          <cell r="AD542">
            <v>6854.48732493887</v>
          </cell>
          <cell r="AE542">
            <v>5553.11734714115</v>
          </cell>
          <cell r="AF542">
            <v>5157.55346154809</v>
          </cell>
          <cell r="AG542">
            <v>7337.60096894738</v>
          </cell>
          <cell r="AH542">
            <v>7131.93661881407</v>
          </cell>
          <cell r="AI542">
            <v>6505.58437945531</v>
          </cell>
          <cell r="AJ542">
            <v>7467.02841017827</v>
          </cell>
          <cell r="AK542">
            <v>6767.4652598354</v>
          </cell>
          <cell r="AL542">
            <v>6327.8594286522</v>
          </cell>
          <cell r="AM542">
            <v>6965.80944040688</v>
          </cell>
          <cell r="AN542">
            <v>8302.95330445425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A543">
            <v>11381.0898167938</v>
          </cell>
          <cell r="B543">
            <v>8224.34716845517</v>
          </cell>
          <cell r="C543">
            <v>6791.30068716691</v>
          </cell>
          <cell r="D543">
            <v>6615.61104161566</v>
          </cell>
          <cell r="E543">
            <v>8502.57937818056</v>
          </cell>
          <cell r="F543">
            <v>7475.42943313815</v>
          </cell>
          <cell r="G543">
            <v>8228.56552035158</v>
          </cell>
          <cell r="H543">
            <v>8689.98586513695</v>
          </cell>
          <cell r="I543">
            <v>8814.24838836624</v>
          </cell>
          <cell r="J543">
            <v>9895.50256670168</v>
          </cell>
          <cell r="K543">
            <v>8753.52583494692</v>
          </cell>
          <cell r="L543">
            <v>9652.19917171276</v>
          </cell>
          <cell r="M543">
            <v>10399.4288379499</v>
          </cell>
          <cell r="N543">
            <v>7753.87315953678</v>
          </cell>
          <cell r="O543">
            <v>9392.85196957586</v>
          </cell>
        </row>
        <row r="543">
          <cell r="Z543">
            <v>8689.5075994813</v>
          </cell>
          <cell r="AA543">
            <v>6279.3219605042</v>
          </cell>
          <cell r="AB543">
            <v>5185.18523985468</v>
          </cell>
          <cell r="AC543">
            <v>5051.04549271772</v>
          </cell>
          <cell r="AD543">
            <v>6491.75336555837</v>
          </cell>
          <cell r="AE543">
            <v>5707.52027391871</v>
          </cell>
          <cell r="AF543">
            <v>6282.54268905051</v>
          </cell>
          <cell r="AG543">
            <v>6634.83896797552</v>
          </cell>
          <cell r="AH543">
            <v>6729.71390151117</v>
          </cell>
          <cell r="AI543">
            <v>7555.255791687</v>
          </cell>
          <cell r="AJ543">
            <v>6683.35198908531</v>
          </cell>
          <cell r="AK543">
            <v>7369.49267639938</v>
          </cell>
          <cell r="AL543">
            <v>7940.00551549013</v>
          </cell>
          <cell r="AM543">
            <v>5920.11317279897</v>
          </cell>
          <cell r="AN543">
            <v>7171.48005017904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A544">
            <v>9778.85119192656</v>
          </cell>
          <cell r="B544">
            <v>7298.38082374848</v>
          </cell>
          <cell r="C544">
            <v>7647.26979646679</v>
          </cell>
          <cell r="D544">
            <v>6287.07477798199</v>
          </cell>
          <cell r="E544">
            <v>8209.7372927676</v>
          </cell>
          <cell r="F544">
            <v>8602.55696108837</v>
          </cell>
          <cell r="G544">
            <v>8020.24132287136</v>
          </cell>
          <cell r="H544">
            <v>8706.50002649679</v>
          </cell>
          <cell r="I544">
            <v>7998.58202979911</v>
          </cell>
          <cell r="J544">
            <v>7930.15844040499</v>
          </cell>
          <cell r="K544">
            <v>9412.06011487647</v>
          </cell>
          <cell r="L544">
            <v>8681.54443644561</v>
          </cell>
          <cell r="M544">
            <v>8035.88287045532</v>
          </cell>
          <cell r="N544">
            <v>8945.69187357257</v>
          </cell>
          <cell r="O544">
            <v>8537.72188473492</v>
          </cell>
        </row>
        <row r="544">
          <cell r="Z544">
            <v>7466.19200044069</v>
          </cell>
          <cell r="AA544">
            <v>5572.34295245526</v>
          </cell>
          <cell r="AB544">
            <v>5838.72107868158</v>
          </cell>
          <cell r="AC544">
            <v>4800.20674128836</v>
          </cell>
          <cell r="AD544">
            <v>6268.16726197723</v>
          </cell>
          <cell r="AE544">
            <v>6568.08665001881</v>
          </cell>
          <cell r="AF544">
            <v>6123.48633097757</v>
          </cell>
          <cell r="AG544">
            <v>6647.4475962304</v>
          </cell>
          <cell r="AH544">
            <v>6106.94937407974</v>
          </cell>
          <cell r="AI544">
            <v>6054.70768988297</v>
          </cell>
          <cell r="AJ544">
            <v>7186.14554594864</v>
          </cell>
          <cell r="AK544">
            <v>6628.39390340397</v>
          </cell>
          <cell r="AL544">
            <v>6135.42871512412</v>
          </cell>
          <cell r="AM544">
            <v>6830.07152824015</v>
          </cell>
          <cell r="AN544">
            <v>6518.58480988265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A545">
            <v>10153.595904904</v>
          </cell>
          <cell r="B545">
            <v>6940.82480746612</v>
          </cell>
          <cell r="C545">
            <v>6668.83091387442</v>
          </cell>
          <cell r="D545">
            <v>6552.50140942774</v>
          </cell>
          <cell r="E545">
            <v>7300.73996563327</v>
          </cell>
          <cell r="F545">
            <v>7120.3022305441</v>
          </cell>
          <cell r="G545">
            <v>8038.05577576676</v>
          </cell>
          <cell r="H545">
            <v>7518.60604064547</v>
          </cell>
          <cell r="I545">
            <v>7644.65975306894</v>
          </cell>
          <cell r="J545">
            <v>8562.51525759239</v>
          </cell>
          <cell r="K545">
            <v>10459.525370566</v>
          </cell>
          <cell r="L545">
            <v>9619.80592636254</v>
          </cell>
          <cell r="M545">
            <v>9344.51557606893</v>
          </cell>
          <cell r="N545">
            <v>9623.60473291936</v>
          </cell>
          <cell r="O545">
            <v>9314.40914479067</v>
          </cell>
        </row>
        <row r="545">
          <cell r="Z545">
            <v>7752.31108777784</v>
          </cell>
          <cell r="AA545">
            <v>5299.34750379961</v>
          </cell>
          <cell r="AB545">
            <v>5091.67907806677</v>
          </cell>
          <cell r="AC545">
            <v>5002.86103610372</v>
          </cell>
          <cell r="AD545">
            <v>5574.14416672087</v>
          </cell>
          <cell r="AE545">
            <v>5436.37923422934</v>
          </cell>
          <cell r="AF545">
            <v>6137.08773702103</v>
          </cell>
          <cell r="AG545">
            <v>5740.48578645698</v>
          </cell>
          <cell r="AH545">
            <v>5836.72830010714</v>
          </cell>
          <cell r="AI545">
            <v>6537.51464923282</v>
          </cell>
          <cell r="AJ545">
            <v>7985.88945852864</v>
          </cell>
          <cell r="AK545">
            <v>7344.76030400151</v>
          </cell>
          <cell r="AL545">
            <v>7134.57502039093</v>
          </cell>
          <cell r="AM545">
            <v>7347.66070800286</v>
          </cell>
          <cell r="AN545">
            <v>7111.58863968425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A546">
            <v>9370.95266623487</v>
          </cell>
          <cell r="B546">
            <v>8082.07027305409</v>
          </cell>
          <cell r="C546">
            <v>8046.349265204</v>
          </cell>
          <cell r="D546">
            <v>8757.02070151729</v>
          </cell>
          <cell r="E546">
            <v>7701.44806103812</v>
          </cell>
          <cell r="F546">
            <v>7516.49283729514</v>
          </cell>
          <cell r="G546">
            <v>8554.70524465769</v>
          </cell>
          <cell r="H546">
            <v>7320.417078145</v>
          </cell>
          <cell r="I546">
            <v>8445.21374831997</v>
          </cell>
          <cell r="J546">
            <v>8130.15944107601</v>
          </cell>
          <cell r="K546">
            <v>8690.71037557013</v>
          </cell>
          <cell r="L546">
            <v>8316.68454960397</v>
          </cell>
          <cell r="M546">
            <v>9067.06930987057</v>
          </cell>
          <cell r="N546">
            <v>10669.0817219879</v>
          </cell>
          <cell r="O546">
            <v>8566.05750274084</v>
          </cell>
        </row>
        <row r="546">
          <cell r="Z546">
            <v>7154.75984448099</v>
          </cell>
          <cell r="AA546">
            <v>6170.69298175789</v>
          </cell>
          <cell r="AB546">
            <v>6143.41984938031</v>
          </cell>
          <cell r="AC546">
            <v>6686.02033369126</v>
          </cell>
          <cell r="AD546">
            <v>5880.08640039484</v>
          </cell>
          <cell r="AE546">
            <v>5738.87234724619</v>
          </cell>
          <cell r="AF546">
            <v>6531.55167311712</v>
          </cell>
          <cell r="AG546">
            <v>5589.16772083202</v>
          </cell>
          <cell r="AH546">
            <v>6447.95447769729</v>
          </cell>
          <cell r="AI546">
            <v>6207.40925389929</v>
          </cell>
          <cell r="AJ546">
            <v>6635.39213458929</v>
          </cell>
          <cell r="AK546">
            <v>6349.82192036083</v>
          </cell>
          <cell r="AL546">
            <v>6922.74368636342</v>
          </cell>
          <cell r="AM546">
            <v>8145.88657106462</v>
          </cell>
          <cell r="AN546">
            <v>6540.21916757264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A547">
            <v>8437.71394521565</v>
          </cell>
          <cell r="B547">
            <v>7153.20946945739</v>
          </cell>
          <cell r="C547">
            <v>7518.94109290062</v>
          </cell>
          <cell r="D547">
            <v>8626.29415939534</v>
          </cell>
          <cell r="E547">
            <v>7326.68412152814</v>
          </cell>
          <cell r="F547">
            <v>8024.68647086799</v>
          </cell>
          <cell r="G547">
            <v>7577.90507171098</v>
          </cell>
          <cell r="H547">
            <v>8420.42422518612</v>
          </cell>
          <cell r="I547">
            <v>7711.45318086813</v>
          </cell>
          <cell r="J547">
            <v>8250.83988185339</v>
          </cell>
          <cell r="K547">
            <v>8748.20145657347</v>
          </cell>
          <cell r="L547">
            <v>9298.9705430839</v>
          </cell>
          <cell r="M547">
            <v>9627.11626603732</v>
          </cell>
          <cell r="N547">
            <v>8163.23588564178</v>
          </cell>
          <cell r="O547">
            <v>8393.13215351616</v>
          </cell>
        </row>
        <row r="547">
          <cell r="Z547">
            <v>6442.22834802793</v>
          </cell>
          <cell r="AA547">
            <v>5461.5040427686</v>
          </cell>
          <cell r="AB547">
            <v>5740.741600194</v>
          </cell>
          <cell r="AC547">
            <v>6586.21009587498</v>
          </cell>
          <cell r="AD547">
            <v>5593.95263352322</v>
          </cell>
          <cell r="AE547">
            <v>6126.88021925359</v>
          </cell>
          <cell r="AF547">
            <v>5785.76083387162</v>
          </cell>
          <cell r="AG547">
            <v>6429.0275776265</v>
          </cell>
          <cell r="AH547">
            <v>5887.72534940554</v>
          </cell>
          <cell r="AI547">
            <v>6299.54925315459</v>
          </cell>
          <cell r="AJ547">
            <v>6679.28680489967</v>
          </cell>
          <cell r="AK547">
            <v>7099.80120552672</v>
          </cell>
          <cell r="AL547">
            <v>7350.34177758456</v>
          </cell>
          <cell r="AM547">
            <v>6232.66325163104</v>
          </cell>
          <cell r="AN547">
            <v>6408.1899717382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A548">
            <v>8886.78705462456</v>
          </cell>
          <cell r="B548">
            <v>8189.02895725999</v>
          </cell>
          <cell r="C548">
            <v>8818.27782238918</v>
          </cell>
          <cell r="D548">
            <v>7787.75588839324</v>
          </cell>
          <cell r="E548">
            <v>7865.94591950195</v>
          </cell>
          <cell r="F548">
            <v>7827.02718993627</v>
          </cell>
          <cell r="G548">
            <v>8187.91964988847</v>
          </cell>
          <cell r="H548">
            <v>8669.13283106325</v>
          </cell>
          <cell r="I548">
            <v>9661.02505464923</v>
          </cell>
          <cell r="J548">
            <v>7904.84784675892</v>
          </cell>
          <cell r="K548">
            <v>8574.01358539473</v>
          </cell>
          <cell r="L548">
            <v>9334.0618715692</v>
          </cell>
          <cell r="M548">
            <v>8981.02514504857</v>
          </cell>
          <cell r="N548">
            <v>7603.16977903113</v>
          </cell>
          <cell r="O548">
            <v>8593.42332778429</v>
          </cell>
        </row>
        <row r="548">
          <cell r="Z548">
            <v>6785.09746335407</v>
          </cell>
          <cell r="AA548">
            <v>6252.35636498383</v>
          </cell>
          <cell r="AB548">
            <v>6732.79039050543</v>
          </cell>
          <cell r="AC548">
            <v>5945.98277181179</v>
          </cell>
          <cell r="AD548">
            <v>6005.68117332341</v>
          </cell>
          <cell r="AE548">
            <v>5975.9665676251</v>
          </cell>
          <cell r="AF548">
            <v>6251.50940436845</v>
          </cell>
          <cell r="AG548">
            <v>6618.91759304812</v>
          </cell>
          <cell r="AH548">
            <v>7376.23127332491</v>
          </cell>
          <cell r="AI548">
            <v>6035.38295039182</v>
          </cell>
          <cell r="AJ548">
            <v>6546.29366850322</v>
          </cell>
          <cell r="AK548">
            <v>7126.59357519057</v>
          </cell>
          <cell r="AL548">
            <v>6857.04862234516</v>
          </cell>
          <cell r="AM548">
            <v>5805.05053896938</v>
          </cell>
          <cell r="AN548">
            <v>6561.11308445661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A549">
            <v>10360.1310427135</v>
          </cell>
          <cell r="B549">
            <v>7297.73326696082</v>
          </cell>
          <cell r="C549">
            <v>6696.716305964</v>
          </cell>
          <cell r="D549">
            <v>8001.61771272072</v>
          </cell>
          <cell r="E549">
            <v>8115.63331751676</v>
          </cell>
          <cell r="F549">
            <v>9114.22834857712</v>
          </cell>
          <cell r="G549">
            <v>8342.32481370055</v>
          </cell>
          <cell r="H549">
            <v>8084.49240988097</v>
          </cell>
          <cell r="I549">
            <v>7921.1793438315</v>
          </cell>
          <cell r="J549">
            <v>8103.55932974509</v>
          </cell>
          <cell r="K549">
            <v>8446.60756713347</v>
          </cell>
          <cell r="L549">
            <v>9095.32975438357</v>
          </cell>
          <cell r="M549">
            <v>9058.0361088963</v>
          </cell>
          <cell r="N549">
            <v>10647.0308082123</v>
          </cell>
          <cell r="O549">
            <v>10574.8419246669</v>
          </cell>
        </row>
        <row r="549">
          <cell r="Z549">
            <v>7910.00149163595</v>
          </cell>
          <cell r="AA549">
            <v>5571.84854025765</v>
          </cell>
          <cell r="AB549">
            <v>5112.96968646874</v>
          </cell>
          <cell r="AC549">
            <v>6109.26713013312</v>
          </cell>
          <cell r="AD549">
            <v>6196.31850045731</v>
          </cell>
          <cell r="AE549">
            <v>6958.74980105203</v>
          </cell>
          <cell r="AF549">
            <v>6369.39836455963</v>
          </cell>
          <cell r="AG549">
            <v>6172.54229291376</v>
          </cell>
          <cell r="AH549">
            <v>6047.85211373273</v>
          </cell>
          <cell r="AI549">
            <v>6187.09996249769</v>
          </cell>
          <cell r="AJ549">
            <v>6449.01866393667</v>
          </cell>
          <cell r="AK549">
            <v>6944.32064879087</v>
          </cell>
          <cell r="AL549">
            <v>6915.84680128676</v>
          </cell>
          <cell r="AM549">
            <v>8129.05061019335</v>
          </cell>
          <cell r="AN549">
            <v>8073.93410885084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A550">
            <v>7767.95779718742</v>
          </cell>
          <cell r="B550">
            <v>8310.76178523088</v>
          </cell>
          <cell r="C550">
            <v>6844.50298878926</v>
          </cell>
          <cell r="D550">
            <v>7626.8675712555</v>
          </cell>
          <cell r="E550">
            <v>9521.84864393629</v>
          </cell>
          <cell r="F550">
            <v>6994.73468165214</v>
          </cell>
          <cell r="G550">
            <v>8126.73798786407</v>
          </cell>
          <cell r="H550">
            <v>8901.41279965421</v>
          </cell>
          <cell r="I550">
            <v>8995.6886389141</v>
          </cell>
          <cell r="J550">
            <v>8356.94015563396</v>
          </cell>
          <cell r="K550">
            <v>9981.78096233103</v>
          </cell>
          <cell r="L550">
            <v>8922.29079809489</v>
          </cell>
          <cell r="M550">
            <v>8864.93692762959</v>
          </cell>
          <cell r="N550">
            <v>8985.54930095351</v>
          </cell>
          <cell r="O550">
            <v>9710.0437589236</v>
          </cell>
        </row>
        <row r="550">
          <cell r="Z550">
            <v>5930.86684998379</v>
          </cell>
          <cell r="AA550">
            <v>6345.29986607091</v>
          </cell>
          <cell r="AB550">
            <v>5225.80540995255</v>
          </cell>
          <cell r="AC550">
            <v>5823.14389812386</v>
          </cell>
          <cell r="AD550">
            <v>7269.96952703993</v>
          </cell>
          <cell r="AE550">
            <v>5340.50790838014</v>
          </cell>
          <cell r="AF550">
            <v>6204.79696068617</v>
          </cell>
          <cell r="AG550">
            <v>6796.26427818718</v>
          </cell>
          <cell r="AH550">
            <v>6868.24425856547</v>
          </cell>
          <cell r="AI550">
            <v>6380.55723658715</v>
          </cell>
          <cell r="AJ550">
            <v>7621.12969186359</v>
          </cell>
          <cell r="AK550">
            <v>6812.20471350864</v>
          </cell>
          <cell r="AL550">
            <v>6768.4148039929</v>
          </cell>
          <cell r="AM550">
            <v>6860.50283347521</v>
          </cell>
          <cell r="AN550">
            <v>7413.6572501132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A551">
            <v>9316.29507457663</v>
          </cell>
          <cell r="B551">
            <v>7973.83449840287</v>
          </cell>
          <cell r="C551">
            <v>7889.49212484868</v>
          </cell>
          <cell r="D551">
            <v>7487.91085283073</v>
          </cell>
          <cell r="E551">
            <v>7941.27469674648</v>
          </cell>
          <cell r="F551">
            <v>8194.31791819313</v>
          </cell>
          <cell r="G551">
            <v>7413.87837734087</v>
          </cell>
          <cell r="H551">
            <v>8288.86906103431</v>
          </cell>
          <cell r="I551">
            <v>8928.52251582481</v>
          </cell>
          <cell r="J551">
            <v>9087.51270746194</v>
          </cell>
          <cell r="K551">
            <v>8199.39228852316</v>
          </cell>
          <cell r="L551">
            <v>8026.77352876807</v>
          </cell>
          <cell r="M551">
            <v>9883.54787755733</v>
          </cell>
          <cell r="N551">
            <v>9115.50523404529</v>
          </cell>
          <cell r="O551">
            <v>7657.24822293648</v>
          </cell>
        </row>
        <row r="551">
          <cell r="Z551">
            <v>7113.02855461955</v>
          </cell>
          <cell r="AA551">
            <v>6088.05453486858</v>
          </cell>
          <cell r="AB551">
            <v>6023.65879529047</v>
          </cell>
          <cell r="AC551">
            <v>5717.04988777967</v>
          </cell>
          <cell r="AD551">
            <v>6063.19499606473</v>
          </cell>
          <cell r="AE551">
            <v>6256.39450781213</v>
          </cell>
          <cell r="AF551">
            <v>5660.52579661326</v>
          </cell>
          <cell r="AG551">
            <v>6328.58468357594</v>
          </cell>
          <cell r="AH551">
            <v>6816.96265492231</v>
          </cell>
          <cell r="AI551">
            <v>6938.35230219802</v>
          </cell>
          <cell r="AJ551">
            <v>6260.26880985659</v>
          </cell>
          <cell r="AK551">
            <v>6128.47369630854</v>
          </cell>
          <cell r="AL551">
            <v>7546.12833870653</v>
          </cell>
          <cell r="AM551">
            <v>6959.72470821452</v>
          </cell>
          <cell r="AN551">
            <v>5846.33964720489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A552">
            <v>9807.14887040904</v>
          </cell>
          <cell r="B552">
            <v>8051.22343865991</v>
          </cell>
          <cell r="C552">
            <v>7862.21039851298</v>
          </cell>
          <cell r="D552">
            <v>8772.88858372219</v>
          </cell>
          <cell r="E552">
            <v>8560.51607691157</v>
          </cell>
          <cell r="F552">
            <v>7792.75292737991</v>
          </cell>
          <cell r="G552">
            <v>7442.10015036633</v>
          </cell>
          <cell r="H552">
            <v>7704.76834887565</v>
          </cell>
          <cell r="I552">
            <v>8558.64377007821</v>
          </cell>
          <cell r="J552">
            <v>8286.25481043074</v>
          </cell>
          <cell r="K552">
            <v>9309.44348071373</v>
          </cell>
          <cell r="L552">
            <v>9971.70513828685</v>
          </cell>
          <cell r="M552">
            <v>9371.71716241435</v>
          </cell>
          <cell r="N552">
            <v>9238.84466055245</v>
          </cell>
          <cell r="O552">
            <v>10722.1170488593</v>
          </cell>
        </row>
        <row r="552">
          <cell r="Z552">
            <v>7487.79739115278</v>
          </cell>
          <cell r="AA552">
            <v>6147.1413003106</v>
          </cell>
          <cell r="AB552">
            <v>6002.82908810626</v>
          </cell>
          <cell r="AC552">
            <v>6698.13552522623</v>
          </cell>
          <cell r="AD552">
            <v>6535.98826678629</v>
          </cell>
          <cell r="AE552">
            <v>5949.79803106627</v>
          </cell>
          <cell r="AF552">
            <v>5682.0732332053</v>
          </cell>
          <cell r="AG552">
            <v>5882.62145343995</v>
          </cell>
          <cell r="AH552">
            <v>6534.5587530298</v>
          </cell>
          <cell r="AI552">
            <v>6326.58869278311</v>
          </cell>
          <cell r="AJ552">
            <v>7107.79733529886</v>
          </cell>
          <cell r="AK552">
            <v>7613.43675990256</v>
          </cell>
          <cell r="AL552">
            <v>7155.343540372</v>
          </cell>
          <cell r="AM552">
            <v>7053.89485371044</v>
          </cell>
          <cell r="AN552">
            <v>8186.37925527228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A553">
            <v>9669.86787345997</v>
          </cell>
          <cell r="B553">
            <v>8549.99203456559</v>
          </cell>
          <cell r="C553">
            <v>8026.65302508024</v>
          </cell>
          <cell r="D553">
            <v>7418.17752607846</v>
          </cell>
          <cell r="E553">
            <v>9136.92868222931</v>
          </cell>
          <cell r="F553">
            <v>8393.83510672268</v>
          </cell>
          <cell r="G553">
            <v>6218.34341699691</v>
          </cell>
          <cell r="H553">
            <v>8373.32789133707</v>
          </cell>
          <cell r="I553">
            <v>8541.95136501399</v>
          </cell>
          <cell r="J553">
            <v>8564.24032734999</v>
          </cell>
          <cell r="K553">
            <v>9062.44742368037</v>
          </cell>
          <cell r="L553">
            <v>8405.79010234599</v>
          </cell>
          <cell r="M553">
            <v>10222.0079565289</v>
          </cell>
          <cell r="N553">
            <v>10211.2042901883</v>
          </cell>
          <cell r="O553">
            <v>11140.29953777</v>
          </cell>
        </row>
        <row r="553">
          <cell r="Z553">
            <v>7382.98280085818</v>
          </cell>
          <cell r="AA553">
            <v>6527.95311835896</v>
          </cell>
          <cell r="AB553">
            <v>6128.38169126086</v>
          </cell>
          <cell r="AC553">
            <v>5663.80821387101</v>
          </cell>
          <cell r="AD553">
            <v>6976.08159659681</v>
          </cell>
          <cell r="AE553">
            <v>6408.72667932319</v>
          </cell>
          <cell r="AF553">
            <v>4747.7300722508</v>
          </cell>
          <cell r="AG553">
            <v>6393.06933834742</v>
          </cell>
          <cell r="AH553">
            <v>6521.81403499364</v>
          </cell>
          <cell r="AI553">
            <v>6538.83174689303</v>
          </cell>
          <cell r="AJ553">
            <v>6919.21485776965</v>
          </cell>
          <cell r="AK553">
            <v>6417.85436630157</v>
          </cell>
          <cell r="AL553">
            <v>7804.54396284163</v>
          </cell>
          <cell r="AM553">
            <v>7796.29532037592</v>
          </cell>
          <cell r="AN553">
            <v>8505.66325828554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A554">
            <v>9876.98767693579</v>
          </cell>
          <cell r="B554">
            <v>9460.01378605643</v>
          </cell>
          <cell r="C554">
            <v>8873.35877167632</v>
          </cell>
          <cell r="D554">
            <v>9185.16528629309</v>
          </cell>
          <cell r="E554">
            <v>7947.51573011084</v>
          </cell>
          <cell r="F554">
            <v>7878.11705807996</v>
          </cell>
          <cell r="G554">
            <v>8090.57574647707</v>
          </cell>
          <cell r="H554">
            <v>7780.27599207061</v>
          </cell>
          <cell r="I554">
            <v>8568.4110419305</v>
          </cell>
          <cell r="J554">
            <v>9465.96399232027</v>
          </cell>
          <cell r="K554">
            <v>9027.42855409594</v>
          </cell>
          <cell r="L554">
            <v>9244.62568508003</v>
          </cell>
          <cell r="M554">
            <v>9187.62167389846</v>
          </cell>
          <cell r="N554">
            <v>10426.2346516701</v>
          </cell>
          <cell r="O554">
            <v>9440.27933308659</v>
          </cell>
        </row>
        <row r="554">
          <cell r="Z554">
            <v>7541.11959929118</v>
          </cell>
          <cell r="AA554">
            <v>7222.75836570923</v>
          </cell>
          <cell r="AB554">
            <v>6774.84491560996</v>
          </cell>
          <cell r="AC554">
            <v>7012.91043674592</v>
          </cell>
          <cell r="AD554">
            <v>6067.96005000255</v>
          </cell>
          <cell r="AE554">
            <v>6014.97388631228</v>
          </cell>
          <cell r="AF554">
            <v>6177.18694473823</v>
          </cell>
          <cell r="AG554">
            <v>5940.27184104988</v>
          </cell>
          <cell r="AH554">
            <v>6542.01610415811</v>
          </cell>
          <cell r="AI554">
            <v>7227.30137199249</v>
          </cell>
          <cell r="AJ554">
            <v>6892.47781076647</v>
          </cell>
          <cell r="AK554">
            <v>7058.30868906134</v>
          </cell>
          <cell r="AL554">
            <v>7014.78589850817</v>
          </cell>
          <cell r="AM554">
            <v>7960.47186148872</v>
          </cell>
          <cell r="AN554">
            <v>7207.69103192894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A555">
            <v>9531.06651214149</v>
          </cell>
          <cell r="B555">
            <v>8481.0287133702</v>
          </cell>
          <cell r="C555">
            <v>8162.55438839348</v>
          </cell>
          <cell r="D555">
            <v>6673.90746368204</v>
          </cell>
          <cell r="E555">
            <v>7788.17476756581</v>
          </cell>
          <cell r="F555">
            <v>8701.83175548533</v>
          </cell>
          <cell r="G555">
            <v>7726.42910186059</v>
          </cell>
          <cell r="H555">
            <v>8162.10042550436</v>
          </cell>
          <cell r="I555">
            <v>9003.51422051361</v>
          </cell>
          <cell r="J555">
            <v>8390.34939988351</v>
          </cell>
          <cell r="K555">
            <v>8995.89444414086</v>
          </cell>
          <cell r="L555">
            <v>8815.59797918358</v>
          </cell>
          <cell r="M555">
            <v>8073.9172556269</v>
          </cell>
          <cell r="N555">
            <v>8808.65474704772</v>
          </cell>
          <cell r="O555">
            <v>10614.9233974143</v>
          </cell>
        </row>
        <row r="555">
          <cell r="Z555">
            <v>7277.00740628608</v>
          </cell>
          <cell r="AA555">
            <v>6475.299346773</v>
          </cell>
          <cell r="AB555">
            <v>6232.14292575598</v>
          </cell>
          <cell r="AC555">
            <v>5095.55504415109</v>
          </cell>
          <cell r="AD555">
            <v>5946.30258773557</v>
          </cell>
          <cell r="AE555">
            <v>6643.88335264007</v>
          </cell>
          <cell r="AF555">
            <v>5899.15952498697</v>
          </cell>
          <cell r="AG555">
            <v>6231.79632327428</v>
          </cell>
          <cell r="AH555">
            <v>6874.21912141903</v>
          </cell>
          <cell r="AI555">
            <v>6406.06532820865</v>
          </cell>
          <cell r="AJ555">
            <v>6868.40139167932</v>
          </cell>
          <cell r="AK555">
            <v>6730.74431949858</v>
          </cell>
          <cell r="AL555">
            <v>6164.46812034016</v>
          </cell>
          <cell r="AM555">
            <v>6725.44313398992</v>
          </cell>
          <cell r="AN555">
            <v>8104.53647361939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A556">
            <v>9632.87390409352</v>
          </cell>
          <cell r="B556">
            <v>7838.81974339133</v>
          </cell>
          <cell r="C556">
            <v>7197.11807719148</v>
          </cell>
          <cell r="D556">
            <v>8863.72944006583</v>
          </cell>
          <cell r="E556">
            <v>9078.92730297148</v>
          </cell>
          <cell r="F556">
            <v>9374.09803828347</v>
          </cell>
          <cell r="G556">
            <v>8978.70110361191</v>
          </cell>
          <cell r="H556">
            <v>10186.0891135201</v>
          </cell>
          <cell r="I556">
            <v>9842.11794137433</v>
          </cell>
          <cell r="J556">
            <v>9802.18332835958</v>
          </cell>
          <cell r="K556">
            <v>8407.62911514412</v>
          </cell>
          <cell r="L556">
            <v>10128.8806872332</v>
          </cell>
          <cell r="M556">
            <v>9052.06482728643</v>
          </cell>
          <cell r="N556">
            <v>9863.02275387377</v>
          </cell>
          <cell r="O556">
            <v>9659.69631641636</v>
          </cell>
        </row>
        <row r="556">
          <cell r="Z556">
            <v>7354.73775727102</v>
          </cell>
          <cell r="AA556">
            <v>5984.97022935825</v>
          </cell>
          <cell r="AB556">
            <v>5495.028440408</v>
          </cell>
          <cell r="AC556">
            <v>6767.49288240802</v>
          </cell>
          <cell r="AD556">
            <v>6931.79731152794</v>
          </cell>
          <cell r="AE556">
            <v>7157.16134862158</v>
          </cell>
          <cell r="AF556">
            <v>6855.2742074121</v>
          </cell>
          <cell r="AG556">
            <v>7777.11978252906</v>
          </cell>
          <cell r="AH556">
            <v>7514.49641671107</v>
          </cell>
          <cell r="AI556">
            <v>7484.00617993585</v>
          </cell>
          <cell r="AJ556">
            <v>6419.258459929</v>
          </cell>
          <cell r="AK556">
            <v>7733.44092022533</v>
          </cell>
          <cell r="AL556">
            <v>6911.2877038925</v>
          </cell>
          <cell r="AM556">
            <v>7530.45732467363</v>
          </cell>
          <cell r="AN556">
            <v>7375.21677636915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A557">
            <v>10009.4580496782</v>
          </cell>
          <cell r="B557">
            <v>8055.12123538901</v>
          </cell>
          <cell r="C557">
            <v>10015.5818097818</v>
          </cell>
          <cell r="D557">
            <v>7587.06882530632</v>
          </cell>
          <cell r="E557">
            <v>7128.87849338261</v>
          </cell>
          <cell r="F557">
            <v>8541.73813488525</v>
          </cell>
          <cell r="G557">
            <v>7779.93715195693</v>
          </cell>
          <cell r="H557">
            <v>7395.06935645111</v>
          </cell>
          <cell r="I557">
            <v>7862.00861011934</v>
          </cell>
          <cell r="J557">
            <v>8639.24393998858</v>
          </cell>
          <cell r="K557">
            <v>9354.06883618591</v>
          </cell>
          <cell r="L557">
            <v>9318.15481200548</v>
          </cell>
          <cell r="M557">
            <v>9808.98989900615</v>
          </cell>
          <cell r="N557">
            <v>10218.6274263893</v>
          </cell>
          <cell r="O557">
            <v>9377.00435537576</v>
          </cell>
        </row>
        <row r="557">
          <cell r="Z557">
            <v>7642.26125876154</v>
          </cell>
          <cell r="AA557">
            <v>6150.11728370445</v>
          </cell>
          <cell r="AB557">
            <v>7646.93677409562</v>
          </cell>
          <cell r="AC557">
            <v>5792.75739639668</v>
          </cell>
          <cell r="AD557">
            <v>5442.92724521159</v>
          </cell>
          <cell r="AE557">
            <v>6521.65123293743</v>
          </cell>
          <cell r="AF557">
            <v>5940.01313526772</v>
          </cell>
          <cell r="AG557">
            <v>5646.16503392785</v>
          </cell>
          <cell r="AH557">
            <v>6002.67502186055</v>
          </cell>
          <cell r="AI557">
            <v>6596.09730515704</v>
          </cell>
          <cell r="AJ557">
            <v>7141.86897270328</v>
          </cell>
          <cell r="AK557">
            <v>7114.44847158543</v>
          </cell>
          <cell r="AL557">
            <v>7489.20302385079</v>
          </cell>
          <cell r="AM557">
            <v>7801.96291455792</v>
          </cell>
          <cell r="AN557">
            <v>7159.38033334681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A558">
            <v>9370.02908163858</v>
          </cell>
          <cell r="B558">
            <v>8714.29798236733</v>
          </cell>
          <cell r="C558">
            <v>7675.59864659376</v>
          </cell>
          <cell r="D558">
            <v>8194.58737527243</v>
          </cell>
          <cell r="E558">
            <v>8524.03668838302</v>
          </cell>
          <cell r="F558">
            <v>7205.83487062151</v>
          </cell>
          <cell r="G558">
            <v>8624.73688650353</v>
          </cell>
          <cell r="H558">
            <v>9385.51545153977</v>
          </cell>
          <cell r="I558">
            <v>7992.66520781789</v>
          </cell>
          <cell r="J558">
            <v>8922.79973875277</v>
          </cell>
          <cell r="K558">
            <v>8354.75301228443</v>
          </cell>
          <cell r="L558">
            <v>10124.5559738399</v>
          </cell>
          <cell r="M558">
            <v>10968.1842377488</v>
          </cell>
          <cell r="N558">
            <v>10028.2175272335</v>
          </cell>
          <cell r="O558">
            <v>9350.93611947867</v>
          </cell>
        </row>
        <row r="558">
          <cell r="Z558">
            <v>7154.05468394738</v>
          </cell>
          <cell r="AA558">
            <v>6653.40136672939</v>
          </cell>
          <cell r="AB558">
            <v>5860.35026906892</v>
          </cell>
          <cell r="AC558">
            <v>6256.60023937</v>
          </cell>
          <cell r="AD558">
            <v>6508.13610772719</v>
          </cell>
          <cell r="AE558">
            <v>5501.68374705901</v>
          </cell>
          <cell r="AF558">
            <v>6585.02111179299</v>
          </cell>
          <cell r="AG558">
            <v>7165.87858931242</v>
          </cell>
          <cell r="AH558">
            <v>6102.43185682979</v>
          </cell>
          <cell r="AI558">
            <v>6812.59329173669</v>
          </cell>
          <cell r="AJ558">
            <v>6378.88734389121</v>
          </cell>
          <cell r="AK558">
            <v>7730.13898425066</v>
          </cell>
          <cell r="AL558">
            <v>8374.25253825816</v>
          </cell>
          <cell r="AM558">
            <v>7656.58419491288</v>
          </cell>
          <cell r="AN558">
            <v>7139.47713096644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A559">
            <v>9251.45408387582</v>
          </cell>
          <cell r="B559">
            <v>8867.43289591194</v>
          </cell>
          <cell r="C559">
            <v>8338.51580328785</v>
          </cell>
          <cell r="D559">
            <v>6889.89042433598</v>
          </cell>
          <cell r="E559">
            <v>8821.83413351181</v>
          </cell>
          <cell r="F559">
            <v>8469.7074111915</v>
          </cell>
          <cell r="G559">
            <v>8920.41711160955</v>
          </cell>
          <cell r="H559">
            <v>8729.69828513398</v>
          </cell>
          <cell r="I559">
            <v>8164.49693747799</v>
          </cell>
          <cell r="J559">
            <v>8300.61642029306</v>
          </cell>
          <cell r="K559">
            <v>7921.03014262813</v>
          </cell>
          <cell r="L559">
            <v>8242.59227182669</v>
          </cell>
          <cell r="M559">
            <v>9085.04444969335</v>
          </cell>
          <cell r="N559">
            <v>11314.529308765</v>
          </cell>
          <cell r="O559">
            <v>9538.58830018993</v>
          </cell>
        </row>
        <row r="559">
          <cell r="Z559">
            <v>7063.52219885552</v>
          </cell>
          <cell r="AA559">
            <v>6770.32048576035</v>
          </cell>
          <cell r="AB559">
            <v>6366.49016987349</v>
          </cell>
          <cell r="AC559">
            <v>5260.45889854222</v>
          </cell>
          <cell r="AD559">
            <v>6735.5056482728</v>
          </cell>
          <cell r="AE559">
            <v>6466.65548727435</v>
          </cell>
          <cell r="AF559">
            <v>6810.77414638234</v>
          </cell>
          <cell r="AG559">
            <v>6665.15955949293</v>
          </cell>
          <cell r="AH559">
            <v>6233.62606975219</v>
          </cell>
          <cell r="AI559">
            <v>6337.55383935943</v>
          </cell>
          <cell r="AJ559">
            <v>6047.73819801715</v>
          </cell>
          <cell r="AK559">
            <v>6293.25216990877</v>
          </cell>
          <cell r="AL559">
            <v>6936.46777751867</v>
          </cell>
          <cell r="AM559">
            <v>8638.68838535932</v>
          </cell>
          <cell r="AN559">
            <v>7282.75032154821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A560">
            <v>9342.1983687794</v>
          </cell>
          <cell r="B560">
            <v>7620.82262054062</v>
          </cell>
          <cell r="C560">
            <v>6627.30382608812</v>
          </cell>
          <cell r="D560">
            <v>8909.61655979961</v>
          </cell>
          <cell r="E560">
            <v>8287.84879491438</v>
          </cell>
          <cell r="F560">
            <v>7833.81361063314</v>
          </cell>
          <cell r="G560">
            <v>7713.93644203229</v>
          </cell>
          <cell r="H560">
            <v>7969.67277172703</v>
          </cell>
          <cell r="I560">
            <v>8751.72668287976</v>
          </cell>
          <cell r="J560">
            <v>8185.19364566902</v>
          </cell>
          <cell r="K560">
            <v>8760.16091168606</v>
          </cell>
          <cell r="L560">
            <v>9406.33966528355</v>
          </cell>
          <cell r="M560">
            <v>8017.1546180422</v>
          </cell>
          <cell r="N560">
            <v>9052.76658127538</v>
          </cell>
          <cell r="O560">
            <v>9026.79992800233</v>
          </cell>
        </row>
        <row r="560">
          <cell r="Z560">
            <v>7132.80582335654</v>
          </cell>
          <cell r="AA560">
            <v>5818.52855407324</v>
          </cell>
          <cell r="AB560">
            <v>5059.97298043358</v>
          </cell>
          <cell r="AC560">
            <v>6802.52788187324</v>
          </cell>
          <cell r="AD560">
            <v>6327.80570631231</v>
          </cell>
          <cell r="AE560">
            <v>5981.14802697284</v>
          </cell>
          <cell r="AF560">
            <v>5889.62132923742</v>
          </cell>
          <cell r="AG560">
            <v>6084.87703990468</v>
          </cell>
          <cell r="AH560">
            <v>6681.97832928543</v>
          </cell>
          <cell r="AI560">
            <v>6249.42808924288</v>
          </cell>
          <cell r="AJ560">
            <v>6688.41789671595</v>
          </cell>
          <cell r="AK560">
            <v>7181.77795980265</v>
          </cell>
          <cell r="AL560">
            <v>6121.12961949369</v>
          </cell>
          <cell r="AM560">
            <v>6911.82349587008</v>
          </cell>
          <cell r="AN560">
            <v>6891.99785222949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A561">
            <v>9929.66662105845</v>
          </cell>
          <cell r="B561">
            <v>7740.87472504737</v>
          </cell>
          <cell r="C561">
            <v>8039.54851470233</v>
          </cell>
          <cell r="D561">
            <v>8506.35876722543</v>
          </cell>
          <cell r="E561">
            <v>9187.32492255691</v>
          </cell>
          <cell r="F561">
            <v>7429.82283690205</v>
          </cell>
          <cell r="G561">
            <v>7450.21789780164</v>
          </cell>
          <cell r="H561">
            <v>8934.45594979004</v>
          </cell>
          <cell r="I561">
            <v>9301.13262328206</v>
          </cell>
          <cell r="J561">
            <v>9628.78446322274</v>
          </cell>
          <cell r="K561">
            <v>11105.1418835956</v>
          </cell>
          <cell r="L561">
            <v>8044.59632547316</v>
          </cell>
          <cell r="M561">
            <v>9146.89934659997</v>
          </cell>
          <cell r="N561">
            <v>9455.76720027643</v>
          </cell>
          <cell r="O561">
            <v>9358.20901852496</v>
          </cell>
        </row>
        <row r="561">
          <cell r="Z561">
            <v>7581.34018384461</v>
          </cell>
          <cell r="AA561">
            <v>5910.18881607257</v>
          </cell>
          <cell r="AB561">
            <v>6138.22744916929</v>
          </cell>
          <cell r="AC561">
            <v>6494.63894421169</v>
          </cell>
          <cell r="AD561">
            <v>7014.55932767189</v>
          </cell>
          <cell r="AE561">
            <v>5672.69945526606</v>
          </cell>
          <cell r="AF561">
            <v>5688.27116584314</v>
          </cell>
          <cell r="AG561">
            <v>6821.4928554885</v>
          </cell>
          <cell r="AH561">
            <v>7101.45196240635</v>
          </cell>
          <cell r="AI561">
            <v>7351.61545280841</v>
          </cell>
          <cell r="AJ561">
            <v>8478.82024869281</v>
          </cell>
          <cell r="AK561">
            <v>6142.08147288406</v>
          </cell>
          <cell r="AL561">
            <v>6983.69423872646</v>
          </cell>
          <cell r="AM561">
            <v>7219.51608047986</v>
          </cell>
          <cell r="AN561">
            <v>7145.03001847988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A562">
            <v>10135.5094245486</v>
          </cell>
          <cell r="B562">
            <v>7883.88429633095</v>
          </cell>
          <cell r="C562">
            <v>8050.78121548118</v>
          </cell>
          <cell r="D562">
            <v>7905.27168350519</v>
          </cell>
          <cell r="E562">
            <v>8380.90548303603</v>
          </cell>
          <cell r="F562">
            <v>8844.74478035092</v>
          </cell>
          <cell r="G562">
            <v>8137.14598075603</v>
          </cell>
          <cell r="H562">
            <v>8020.44113250752</v>
          </cell>
          <cell r="I562">
            <v>8727.89109831224</v>
          </cell>
          <cell r="J562">
            <v>9103.78320256113</v>
          </cell>
          <cell r="K562">
            <v>8099.84662235249</v>
          </cell>
          <cell r="L562">
            <v>8150.87843659934</v>
          </cell>
          <cell r="M562">
            <v>8173.64007545284</v>
          </cell>
          <cell r="N562">
            <v>9218.94164290329</v>
          </cell>
          <cell r="O562">
            <v>11179.4373677782</v>
          </cell>
        </row>
        <row r="562">
          <cell r="Z562">
            <v>7738.50198768057</v>
          </cell>
          <cell r="AA562">
            <v>6019.37719578587</v>
          </cell>
          <cell r="AB562">
            <v>6146.80366114474</v>
          </cell>
          <cell r="AC562">
            <v>6035.70655144294</v>
          </cell>
          <cell r="AD562">
            <v>6398.85485991994</v>
          </cell>
          <cell r="AE562">
            <v>6752.99801877705</v>
          </cell>
          <cell r="AF562">
            <v>6212.74350489115</v>
          </cell>
          <cell r="AG562">
            <v>6123.63888643402</v>
          </cell>
          <cell r="AH562">
            <v>6663.77976512579</v>
          </cell>
          <cell r="AI562">
            <v>6950.77489028823</v>
          </cell>
          <cell r="AJ562">
            <v>6184.26529555261</v>
          </cell>
          <cell r="AK562">
            <v>6223.22828985734</v>
          </cell>
          <cell r="AL562">
            <v>6240.60689216854</v>
          </cell>
          <cell r="AM562">
            <v>7038.69882012323</v>
          </cell>
          <cell r="AN562">
            <v>8535.54514804816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A563">
            <v>9472.55349766491</v>
          </cell>
          <cell r="B563">
            <v>9204.79918119484</v>
          </cell>
          <cell r="C563">
            <v>8435.65963588069</v>
          </cell>
          <cell r="D563">
            <v>8917.2500963649</v>
          </cell>
          <cell r="E563">
            <v>6862.21196182456</v>
          </cell>
          <cell r="F563">
            <v>7872.26826651918</v>
          </cell>
          <cell r="G563">
            <v>7777.49280195838</v>
          </cell>
          <cell r="H563">
            <v>8280.19047809301</v>
          </cell>
          <cell r="I563">
            <v>7599.72544661914</v>
          </cell>
          <cell r="J563">
            <v>8204.73995489804</v>
          </cell>
          <cell r="K563">
            <v>7871.29304799775</v>
          </cell>
          <cell r="L563">
            <v>8991.72067318988</v>
          </cell>
          <cell r="M563">
            <v>8171.42363471944</v>
          </cell>
          <cell r="N563">
            <v>9177.54149702516</v>
          </cell>
          <cell r="O563">
            <v>8826.27543056813</v>
          </cell>
        </row>
        <row r="563">
          <cell r="Z563">
            <v>7232.33248568114</v>
          </cell>
          <cell r="AA563">
            <v>7027.90099403898</v>
          </cell>
          <cell r="AB563">
            <v>6440.65987463345</v>
          </cell>
          <cell r="AC563">
            <v>6808.35611757498</v>
          </cell>
          <cell r="AD563">
            <v>5239.32628170089</v>
          </cell>
          <cell r="AE563">
            <v>6010.50831056046</v>
          </cell>
          <cell r="AF563">
            <v>5938.14686426643</v>
          </cell>
          <cell r="AG563">
            <v>6321.95855078592</v>
          </cell>
          <cell r="AH563">
            <v>5802.4207773955</v>
          </cell>
          <cell r="AI563">
            <v>6264.35177452447</v>
          </cell>
          <cell r="AJ563">
            <v>6009.76372731847</v>
          </cell>
          <cell r="AK563">
            <v>6865.21470086317</v>
          </cell>
          <cell r="AL563">
            <v>6238.91463080283</v>
          </cell>
          <cell r="AM563">
            <v>7007.08964314469</v>
          </cell>
          <cell r="AN563">
            <v>6738.89659634049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A564">
            <v>8176.77388099544</v>
          </cell>
          <cell r="B564">
            <v>8673.57704636671</v>
          </cell>
          <cell r="C564">
            <v>8492.15324633107</v>
          </cell>
          <cell r="D564">
            <v>10467.2879410818</v>
          </cell>
          <cell r="E564">
            <v>7232.53699779256</v>
          </cell>
          <cell r="F564">
            <v>8249.58522812606</v>
          </cell>
          <cell r="G564">
            <v>8657.20906301066</v>
          </cell>
          <cell r="H564">
            <v>8124.3563026688</v>
          </cell>
          <cell r="I564">
            <v>9995.49527238964</v>
          </cell>
          <cell r="J564">
            <v>7826.65600074841</v>
          </cell>
          <cell r="K564">
            <v>9403.80947348158</v>
          </cell>
          <cell r="L564">
            <v>9740.55806107009</v>
          </cell>
          <cell r="M564">
            <v>9519.24338469848</v>
          </cell>
          <cell r="N564">
            <v>8781.80070892444</v>
          </cell>
          <cell r="O564">
            <v>10421.6552626699</v>
          </cell>
        </row>
        <row r="564">
          <cell r="Z564">
            <v>6242.99956523554</v>
          </cell>
          <cell r="AA564">
            <v>6622.31076920917</v>
          </cell>
          <cell r="AB564">
            <v>6483.79297218676</v>
          </cell>
          <cell r="AC564">
            <v>7991.81621216769</v>
          </cell>
          <cell r="AD564">
            <v>5522.07092796261</v>
          </cell>
          <cell r="AE564">
            <v>6298.59132001516</v>
          </cell>
          <cell r="AF564">
            <v>6609.81374844489</v>
          </cell>
          <cell r="AG564">
            <v>6202.97853451284</v>
          </cell>
          <cell r="AH564">
            <v>7631.60062245058</v>
          </cell>
          <cell r="AI564">
            <v>5975.68316319542</v>
          </cell>
          <cell r="AJ564">
            <v>7179.84614824108</v>
          </cell>
          <cell r="AK564">
            <v>7436.95504185925</v>
          </cell>
          <cell r="AL564">
            <v>7267.98040119082</v>
          </cell>
          <cell r="AM564">
            <v>6704.93996846664</v>
          </cell>
          <cell r="AN564">
            <v>7956.97547966954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A565">
            <v>10154.3033377742</v>
          </cell>
          <cell r="B565">
            <v>7271.34861611892</v>
          </cell>
          <cell r="C565">
            <v>7883.46478462691</v>
          </cell>
          <cell r="D565">
            <v>7862.87801988711</v>
          </cell>
          <cell r="E565">
            <v>8388.74043867478</v>
          </cell>
          <cell r="F565">
            <v>8125.14307992798</v>
          </cell>
          <cell r="G565">
            <v>8688.07483130097</v>
          </cell>
          <cell r="H565">
            <v>8693.99849061613</v>
          </cell>
          <cell r="I565">
            <v>9737.35131736617</v>
          </cell>
          <cell r="J565">
            <v>9650.92261112992</v>
          </cell>
          <cell r="K565">
            <v>9195.80839384241</v>
          </cell>
          <cell r="L565">
            <v>10014.028015629</v>
          </cell>
          <cell r="M565">
            <v>8825.18878253295</v>
          </cell>
          <cell r="N565">
            <v>9057.36508062137</v>
          </cell>
          <cell r="O565">
            <v>9762.98681229351</v>
          </cell>
        </row>
        <row r="565">
          <cell r="Z565">
            <v>7752.85121560395</v>
          </cell>
          <cell r="AA565">
            <v>5551.70375380126</v>
          </cell>
          <cell r="AB565">
            <v>6019.05689692179</v>
          </cell>
          <cell r="AC565">
            <v>6003.33881969589</v>
          </cell>
          <cell r="AD565">
            <v>6404.83687988995</v>
          </cell>
          <cell r="AE565">
            <v>6203.57924209733</v>
          </cell>
          <cell r="AF565">
            <v>6633.37988599762</v>
          </cell>
          <cell r="AG565">
            <v>6637.90262357938</v>
          </cell>
          <cell r="AH565">
            <v>7434.50668021434</v>
          </cell>
          <cell r="AI565">
            <v>7368.51801728814</v>
          </cell>
          <cell r="AJ565">
            <v>7021.03649193225</v>
          </cell>
          <cell r="AK565">
            <v>7645.75044604478</v>
          </cell>
          <cell r="AL565">
            <v>6738.06693621904</v>
          </cell>
          <cell r="AM565">
            <v>6915.33446851474</v>
          </cell>
          <cell r="AN565">
            <v>7454.07948313334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A566">
            <v>9711.16477023422</v>
          </cell>
          <cell r="B566">
            <v>8473.59304480004</v>
          </cell>
          <cell r="C566">
            <v>8244.65980580623</v>
          </cell>
          <cell r="D566">
            <v>8797.24625543199</v>
          </cell>
          <cell r="E566">
            <v>7555.46652237701</v>
          </cell>
          <cell r="F566">
            <v>7463.4796771862</v>
          </cell>
          <cell r="G566">
            <v>9524.99495320291</v>
          </cell>
          <cell r="H566">
            <v>9358.797090578</v>
          </cell>
          <cell r="I566">
            <v>8156.41435153739</v>
          </cell>
          <cell r="J566">
            <v>9256.99557929193</v>
          </cell>
          <cell r="K566">
            <v>9861.82427692111</v>
          </cell>
          <cell r="L566">
            <v>8983.83354495819</v>
          </cell>
          <cell r="M566">
            <v>10010.4233533921</v>
          </cell>
          <cell r="N566">
            <v>10202.3551152666</v>
          </cell>
          <cell r="O566">
            <v>10036.8013288729</v>
          </cell>
        </row>
        <row r="566">
          <cell r="Z566">
            <v>7414.51314673291</v>
          </cell>
          <cell r="AA566">
            <v>6469.62218407701</v>
          </cell>
          <cell r="AB566">
            <v>6294.83074037228</v>
          </cell>
          <cell r="AC566">
            <v>6716.73270500734</v>
          </cell>
          <cell r="AD566">
            <v>5768.62891170094</v>
          </cell>
          <cell r="AE566">
            <v>5698.39658745037</v>
          </cell>
          <cell r="AF566">
            <v>7272.37174675024</v>
          </cell>
          <cell r="AG566">
            <v>7145.47901384466</v>
          </cell>
          <cell r="AH566">
            <v>6227.4549830562</v>
          </cell>
          <cell r="AI566">
            <v>7067.7531527717</v>
          </cell>
          <cell r="AJ566">
            <v>7529.54228272638</v>
          </cell>
          <cell r="AK566">
            <v>6859.19284690976</v>
          </cell>
          <cell r="AL566">
            <v>7642.9982720083</v>
          </cell>
          <cell r="AM566">
            <v>7789.53893992649</v>
          </cell>
          <cell r="AN566">
            <v>7663.13796179977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A567">
            <v>11248.0259642472</v>
          </cell>
          <cell r="B567">
            <v>9150.28056652333</v>
          </cell>
          <cell r="C567">
            <v>7060.29081080336</v>
          </cell>
          <cell r="D567">
            <v>7769.84171861629</v>
          </cell>
          <cell r="E567">
            <v>8081.5707894065</v>
          </cell>
          <cell r="F567">
            <v>8307.74251030535</v>
          </cell>
          <cell r="G567">
            <v>7884.03919687755</v>
          </cell>
          <cell r="H567">
            <v>7991.88589021423</v>
          </cell>
          <cell r="I567">
            <v>8412.38334338499</v>
          </cell>
          <cell r="J567">
            <v>8652.6141134108</v>
          </cell>
          <cell r="K567">
            <v>8172.03729251059</v>
          </cell>
          <cell r="L567">
            <v>9248.42941384034</v>
          </cell>
          <cell r="M567">
            <v>8905.99296045877</v>
          </cell>
          <cell r="N567">
            <v>9067.44810157055</v>
          </cell>
          <cell r="O567">
            <v>10058.7359646939</v>
          </cell>
        </row>
        <row r="567">
          <cell r="Z567">
            <v>8587.91281580656</v>
          </cell>
          <cell r="AA567">
            <v>6986.27581366283</v>
          </cell>
          <cell r="AB567">
            <v>5390.56027521161</v>
          </cell>
          <cell r="AC567">
            <v>5932.30523153041</v>
          </cell>
          <cell r="AD567">
            <v>6170.31162399502</v>
          </cell>
          <cell r="AE567">
            <v>6342.99463758818</v>
          </cell>
          <cell r="AF567">
            <v>6019.4954629728</v>
          </cell>
          <cell r="AG567">
            <v>6101.83684472213</v>
          </cell>
          <cell r="AH567">
            <v>6422.88833220781</v>
          </cell>
          <cell r="AI567">
            <v>6606.3054860456</v>
          </cell>
          <cell r="AJ567">
            <v>6239.383160981</v>
          </cell>
          <cell r="AK567">
            <v>7061.21285118475</v>
          </cell>
          <cell r="AL567">
            <v>6799.76124928211</v>
          </cell>
          <cell r="AM567">
            <v>6923.03289534152</v>
          </cell>
          <cell r="AN567">
            <v>7679.88514398763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A568">
            <v>9702.38801789715</v>
          </cell>
          <cell r="B568">
            <v>7612.60259279636</v>
          </cell>
          <cell r="C568">
            <v>9140.0763878555</v>
          </cell>
          <cell r="D568">
            <v>7919.25481703594</v>
          </cell>
          <cell r="E568">
            <v>7775.0033439053</v>
          </cell>
          <cell r="F568">
            <v>8448.64512309651</v>
          </cell>
          <cell r="G568">
            <v>10345.8368916807</v>
          </cell>
          <cell r="H568">
            <v>7362.11984523998</v>
          </cell>
          <cell r="I568">
            <v>8847.80015963858</v>
          </cell>
          <cell r="J568">
            <v>8672.39034859106</v>
          </cell>
          <cell r="K568">
            <v>10369.1084584512</v>
          </cell>
          <cell r="L568">
            <v>8752.19832674821</v>
          </cell>
          <cell r="M568">
            <v>10138.9315282243</v>
          </cell>
          <cell r="N568">
            <v>8572.23025085634</v>
          </cell>
          <cell r="O568">
            <v>9326.54533329058</v>
          </cell>
        </row>
        <row r="568">
          <cell r="Z568">
            <v>7407.81206121655</v>
          </cell>
          <cell r="AA568">
            <v>5812.25253001039</v>
          </cell>
          <cell r="AB568">
            <v>6978.48488243323</v>
          </cell>
          <cell r="AC568">
            <v>6046.38272982621</v>
          </cell>
          <cell r="AD568">
            <v>5936.24615308507</v>
          </cell>
          <cell r="AE568">
            <v>6450.57434606467</v>
          </cell>
          <cell r="AF568">
            <v>7899.08785014576</v>
          </cell>
          <cell r="AG568">
            <v>5621.00795032011</v>
          </cell>
          <cell r="AH568">
            <v>6755.3308130847</v>
          </cell>
          <cell r="AI568">
            <v>6621.40472071067</v>
          </cell>
          <cell r="AJ568">
            <v>7916.85578446135</v>
          </cell>
          <cell r="AK568">
            <v>6682.33843126556</v>
          </cell>
          <cell r="AL568">
            <v>7741.1147775254</v>
          </cell>
          <cell r="AM568">
            <v>6544.93208544982</v>
          </cell>
          <cell r="AN568">
            <v>7120.85466814869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A569">
            <v>8412.18898908429</v>
          </cell>
          <cell r="B569">
            <v>7947.28993826005</v>
          </cell>
          <cell r="C569">
            <v>7343.50994874761</v>
          </cell>
          <cell r="D569">
            <v>8366.92481564135</v>
          </cell>
          <cell r="E569">
            <v>8684.41738859815</v>
          </cell>
          <cell r="F569">
            <v>7367.00447514807</v>
          </cell>
          <cell r="G569">
            <v>7627.15267745455</v>
          </cell>
          <cell r="H569">
            <v>8810.69598343486</v>
          </cell>
          <cell r="I569">
            <v>8391.94881007338</v>
          </cell>
          <cell r="J569">
            <v>7859.50766291314</v>
          </cell>
          <cell r="K569">
            <v>8289.43511604176</v>
          </cell>
          <cell r="L569">
            <v>8540.43160169493</v>
          </cell>
          <cell r="M569">
            <v>7916.56167830924</v>
          </cell>
          <cell r="N569">
            <v>9553.64477219186</v>
          </cell>
          <cell r="O569">
            <v>9529.12156363699</v>
          </cell>
        </row>
        <row r="569">
          <cell r="Z569">
            <v>6422.73994192181</v>
          </cell>
          <cell r="AA569">
            <v>6067.7876570213</v>
          </cell>
          <cell r="AB569">
            <v>5606.7992199086</v>
          </cell>
          <cell r="AC569">
            <v>6388.18056444144</v>
          </cell>
          <cell r="AD569">
            <v>6630.58741386424</v>
          </cell>
          <cell r="AE569">
            <v>5624.73738479345</v>
          </cell>
          <cell r="AF569">
            <v>5823.36157784726</v>
          </cell>
          <cell r="AG569">
            <v>6727.00162613645</v>
          </cell>
          <cell r="AH569">
            <v>6407.28648428627</v>
          </cell>
          <cell r="AI569">
            <v>6000.76553866484</v>
          </cell>
          <cell r="AJ569">
            <v>6329.01686883835</v>
          </cell>
          <cell r="AK569">
            <v>6520.65368962049</v>
          </cell>
          <cell r="AL569">
            <v>6044.32650763582</v>
          </cell>
          <cell r="AM569">
            <v>7294.24599814757</v>
          </cell>
          <cell r="AN569">
            <v>7275.52243032309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A570">
            <v>10481.9268865416</v>
          </cell>
          <cell r="B570">
            <v>8930.03672216093</v>
          </cell>
          <cell r="C570">
            <v>8227.05134390689</v>
          </cell>
          <cell r="D570">
            <v>8851.93876862605</v>
          </cell>
          <cell r="E570">
            <v>7045.99455935768</v>
          </cell>
          <cell r="F570">
            <v>9280.71647472939</v>
          </cell>
          <cell r="G570">
            <v>8898.54751894932</v>
          </cell>
          <cell r="H570">
            <v>8207.63534071218</v>
          </cell>
          <cell r="I570">
            <v>7899.24813524361</v>
          </cell>
          <cell r="J570">
            <v>8591.75727090521</v>
          </cell>
          <cell r="K570">
            <v>10375.1460554952</v>
          </cell>
          <cell r="L570">
            <v>10810.0129345764</v>
          </cell>
          <cell r="M570">
            <v>9166.77808152738</v>
          </cell>
          <cell r="N570">
            <v>9129.69967549827</v>
          </cell>
          <cell r="O570">
            <v>10627.6336444365</v>
          </cell>
        </row>
        <row r="570">
          <cell r="Z570">
            <v>8002.99310558206</v>
          </cell>
          <cell r="AA570">
            <v>6818.11875751675</v>
          </cell>
          <cell r="AB570">
            <v>6281.38660927828</v>
          </cell>
          <cell r="AC570">
            <v>6758.49065760106</v>
          </cell>
          <cell r="AD570">
            <v>5379.64503004782</v>
          </cell>
          <cell r="AE570">
            <v>7085.86415132179</v>
          </cell>
          <cell r="AF570">
            <v>6794.07662490788</v>
          </cell>
          <cell r="AG570">
            <v>6266.56241317511</v>
          </cell>
          <cell r="AH570">
            <v>6031.10754825103</v>
          </cell>
          <cell r="AI570">
            <v>6559.84104336521</v>
          </cell>
          <cell r="AJ570">
            <v>7921.46551395478</v>
          </cell>
          <cell r="AK570">
            <v>8253.48811560085</v>
          </cell>
          <cell r="AL570">
            <v>6998.87173235848</v>
          </cell>
          <cell r="AM570">
            <v>6970.56222104163</v>
          </cell>
          <cell r="AN570">
            <v>8114.24079806182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A571">
            <v>9351.06365868297</v>
          </cell>
          <cell r="B571">
            <v>8035.29939759631</v>
          </cell>
          <cell r="C571">
            <v>8493.61861837746</v>
          </cell>
          <cell r="D571">
            <v>8115.22475796269</v>
          </cell>
          <cell r="E571">
            <v>6198.06460919554</v>
          </cell>
          <cell r="F571">
            <v>8372.32371601797</v>
          </cell>
          <cell r="G571">
            <v>9658.28251917529</v>
          </cell>
          <cell r="H571">
            <v>9217.59351344498</v>
          </cell>
          <cell r="I571">
            <v>8624.91258617165</v>
          </cell>
          <cell r="J571">
            <v>8168.082063327</v>
          </cell>
          <cell r="K571">
            <v>8309.64371424904</v>
          </cell>
          <cell r="L571">
            <v>10592.9244450177</v>
          </cell>
          <cell r="M571">
            <v>8793.77391129503</v>
          </cell>
          <cell r="N571">
            <v>8622.59520356944</v>
          </cell>
          <cell r="O571">
            <v>9913.76447170057</v>
          </cell>
        </row>
        <row r="571">
          <cell r="Z571">
            <v>7139.57450765908</v>
          </cell>
          <cell r="AA571">
            <v>6134.98323126237</v>
          </cell>
          <cell r="AB571">
            <v>6484.91178960567</v>
          </cell>
          <cell r="AC571">
            <v>6196.00656360355</v>
          </cell>
          <cell r="AD571">
            <v>4732.24712137923</v>
          </cell>
          <cell r="AE571">
            <v>6392.30264647458</v>
          </cell>
          <cell r="AF571">
            <v>7374.13733652041</v>
          </cell>
          <cell r="AG571">
            <v>7037.6695178893</v>
          </cell>
          <cell r="AH571">
            <v>6585.1552591924</v>
          </cell>
          <cell r="AI571">
            <v>6236.36332767841</v>
          </cell>
          <cell r="AJ571">
            <v>6344.446214404</v>
          </cell>
          <cell r="AK571">
            <v>8087.7401854688</v>
          </cell>
          <cell r="AL571">
            <v>6714.0815563694</v>
          </cell>
          <cell r="AM571">
            <v>6583.38592830608</v>
          </cell>
          <cell r="AN571">
            <v>7569.19882920127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A572">
            <v>9221.25873697303</v>
          </cell>
          <cell r="B572">
            <v>9523.41107304013</v>
          </cell>
          <cell r="C572">
            <v>6781.14899749445</v>
          </cell>
          <cell r="D572">
            <v>7977.00836325794</v>
          </cell>
          <cell r="E572">
            <v>6802.02861829074</v>
          </cell>
          <cell r="F572">
            <v>8171.30772696479</v>
          </cell>
          <cell r="G572">
            <v>8307.81653873188</v>
          </cell>
          <cell r="H572">
            <v>9284.4790757844</v>
          </cell>
          <cell r="I572">
            <v>8610.28661301505</v>
          </cell>
          <cell r="J572">
            <v>8404.84307821856</v>
          </cell>
          <cell r="K572">
            <v>9700.08006301776</v>
          </cell>
          <cell r="L572">
            <v>10223.7515202188</v>
          </cell>
          <cell r="M572">
            <v>9036.35925538824</v>
          </cell>
          <cell r="N572">
            <v>8517.92933370051</v>
          </cell>
          <cell r="O572">
            <v>10310.0011058652</v>
          </cell>
        </row>
        <row r="572">
          <cell r="Z572">
            <v>7040.46793071386</v>
          </cell>
          <cell r="AA572">
            <v>7271.16244791043</v>
          </cell>
          <cell r="AB572">
            <v>5177.43438418301</v>
          </cell>
          <cell r="AC572">
            <v>6090.47779338089</v>
          </cell>
          <cell r="AD572">
            <v>5193.37605817945</v>
          </cell>
          <cell r="AE572">
            <v>6238.82613476852</v>
          </cell>
          <cell r="AF572">
            <v>6343.05115858795</v>
          </cell>
          <cell r="AG572">
            <v>7088.73691227769</v>
          </cell>
          <cell r="AH572">
            <v>6573.98827018344</v>
          </cell>
          <cell r="AI572">
            <v>6417.13130959218</v>
          </cell>
          <cell r="AJ572">
            <v>7406.04992843431</v>
          </cell>
          <cell r="AK572">
            <v>7805.87518069311</v>
          </cell>
          <cell r="AL572">
            <v>6899.29643692594</v>
          </cell>
          <cell r="AM572">
            <v>6503.47311799768</v>
          </cell>
          <cell r="AN572">
            <v>7871.72708433252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A573">
            <v>10784.5649890166</v>
          </cell>
          <cell r="B573">
            <v>9009.50838925013</v>
          </cell>
          <cell r="C573">
            <v>7946.31027745016</v>
          </cell>
          <cell r="D573">
            <v>7413.527971164</v>
          </cell>
          <cell r="E573">
            <v>8828.46231337744</v>
          </cell>
          <cell r="F573">
            <v>7844.03879514902</v>
          </cell>
          <cell r="G573">
            <v>8197.15450010514</v>
          </cell>
          <cell r="H573">
            <v>7639.00816632562</v>
          </cell>
          <cell r="I573">
            <v>8681.27453030677</v>
          </cell>
          <cell r="J573">
            <v>9135.22939513514</v>
          </cell>
          <cell r="K573">
            <v>10975.9448442397</v>
          </cell>
          <cell r="L573">
            <v>8347.39648118781</v>
          </cell>
          <cell r="M573">
            <v>9115.9712887572</v>
          </cell>
          <cell r="N573">
            <v>8322.69174530422</v>
          </cell>
          <cell r="O573">
            <v>9592.36531086692</v>
          </cell>
        </row>
        <row r="573">
          <cell r="Z573">
            <v>8234.05850737414</v>
          </cell>
          <cell r="AA573">
            <v>6878.79569322603</v>
          </cell>
          <cell r="AB573">
            <v>6067.03968207431</v>
          </cell>
          <cell r="AC573">
            <v>5660.2582600956</v>
          </cell>
          <cell r="AD573">
            <v>6740.56629011293</v>
          </cell>
          <cell r="AE573">
            <v>5988.95499625146</v>
          </cell>
          <cell r="AF573">
            <v>6258.56024944827</v>
          </cell>
          <cell r="AG573">
            <v>5832.41329102228</v>
          </cell>
          <cell r="AH573">
            <v>6628.18782898734</v>
          </cell>
          <cell r="AI573">
            <v>6974.78418410326</v>
          </cell>
          <cell r="AJ573">
            <v>8380.1777923564</v>
          </cell>
          <cell r="AK573">
            <v>6373.27060297282</v>
          </cell>
          <cell r="AL573">
            <v>6960.08054285127</v>
          </cell>
          <cell r="AM573">
            <v>6354.40843830675</v>
          </cell>
          <cell r="AN573">
            <v>7323.80928430814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A574">
            <v>9048.77530366866</v>
          </cell>
          <cell r="B574">
            <v>7285.40045409234</v>
          </cell>
          <cell r="C574">
            <v>8592.84501537253</v>
          </cell>
          <cell r="D574">
            <v>9002.26714142716</v>
          </cell>
          <cell r="E574">
            <v>8699.74602326685</v>
          </cell>
          <cell r="F574">
            <v>7637.00474912674</v>
          </cell>
          <cell r="G574">
            <v>7524.97340150219</v>
          </cell>
          <cell r="H574">
            <v>8166.20294815058</v>
          </cell>
          <cell r="I574">
            <v>8137.28628707312</v>
          </cell>
          <cell r="J574">
            <v>8349.39924049576</v>
          </cell>
          <cell r="K574">
            <v>8278.22215768945</v>
          </cell>
          <cell r="L574">
            <v>9139.46421888879</v>
          </cell>
          <cell r="M574">
            <v>9272.65021761124</v>
          </cell>
          <cell r="N574">
            <v>9381.41107531822</v>
          </cell>
          <cell r="O574">
            <v>8628.0413948436</v>
          </cell>
        </row>
        <row r="574">
          <cell r="Z574">
            <v>6908.77613945224</v>
          </cell>
          <cell r="AA574">
            <v>5562.43238830131</v>
          </cell>
          <cell r="AB574">
            <v>6560.67154061699</v>
          </cell>
          <cell r="AC574">
            <v>6873.2669715482</v>
          </cell>
          <cell r="AD574">
            <v>6642.29088774833</v>
          </cell>
          <cell r="AE574">
            <v>5830.88367397726</v>
          </cell>
          <cell r="AF574">
            <v>5745.34729194053</v>
          </cell>
          <cell r="AG574">
            <v>6234.92861572476</v>
          </cell>
          <cell r="AH574">
            <v>6212.85062932547</v>
          </cell>
          <cell r="AI574">
            <v>6374.79971771547</v>
          </cell>
          <cell r="AJ574">
            <v>6320.45573028452</v>
          </cell>
          <cell r="AK574">
            <v>6978.01748897846</v>
          </cell>
          <cell r="AL574">
            <v>7079.70553174705</v>
          </cell>
          <cell r="AM574">
            <v>7162.74488164976</v>
          </cell>
          <cell r="AN574">
            <v>6587.54411712867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A575">
            <v>8598.88445291728</v>
          </cell>
          <cell r="B575">
            <v>6897.84937033196</v>
          </cell>
          <cell r="C575">
            <v>7201.15151326374</v>
          </cell>
          <cell r="D575">
            <v>7544.16921798778</v>
          </cell>
          <cell r="E575">
            <v>7269.40869411234</v>
          </cell>
          <cell r="F575">
            <v>8337.36925390135</v>
          </cell>
          <cell r="G575">
            <v>8013.60906062405</v>
          </cell>
          <cell r="H575">
            <v>7967.27789741661</v>
          </cell>
          <cell r="I575">
            <v>9603.51239821445</v>
          </cell>
          <cell r="J575">
            <v>7951.08126349455</v>
          </cell>
          <cell r="K575">
            <v>9079.394913002</v>
          </cell>
          <cell r="L575">
            <v>9115.51053658501</v>
          </cell>
          <cell r="M575">
            <v>9083.58804196699</v>
          </cell>
          <cell r="N575">
            <v>10951.7157673403</v>
          </cell>
          <cell r="O575">
            <v>10972.4727619431</v>
          </cell>
        </row>
        <row r="575">
          <cell r="Z575">
            <v>6565.28267534016</v>
          </cell>
          <cell r="AA575">
            <v>5266.53558564593</v>
          </cell>
          <cell r="AB575">
            <v>5498.10798498292</v>
          </cell>
          <cell r="AC575">
            <v>5760.00337461055</v>
          </cell>
          <cell r="AD575">
            <v>5550.22261558955</v>
          </cell>
          <cell r="AE575">
            <v>6365.61477483069</v>
          </cell>
          <cell r="AF575">
            <v>6118.4225722227</v>
          </cell>
          <cell r="AG575">
            <v>6083.04854378917</v>
          </cell>
          <cell r="AH575">
            <v>7332.32013008633</v>
          </cell>
          <cell r="AI575">
            <v>6070.68234900314</v>
          </cell>
          <cell r="AJ575">
            <v>6932.15433365668</v>
          </cell>
          <cell r="AK575">
            <v>6959.7287567248</v>
          </cell>
          <cell r="AL575">
            <v>6935.35580439396</v>
          </cell>
          <cell r="AM575">
            <v>8361.67879522742</v>
          </cell>
          <cell r="AN575">
            <v>8377.52684363462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A576">
            <v>9462.63288468849</v>
          </cell>
          <cell r="B576">
            <v>8557.2521802596</v>
          </cell>
          <cell r="C576">
            <v>6920.30917449466</v>
          </cell>
          <cell r="D576">
            <v>9021.0905005486</v>
          </cell>
          <cell r="E576">
            <v>9115.65256792209</v>
          </cell>
          <cell r="F576">
            <v>7588.0702434993</v>
          </cell>
          <cell r="G576">
            <v>8157.01631701161</v>
          </cell>
          <cell r="H576">
            <v>8919.66360579491</v>
          </cell>
          <cell r="I576">
            <v>9557.04200669087</v>
          </cell>
          <cell r="J576">
            <v>10314.5500411011</v>
          </cell>
          <cell r="K576">
            <v>9008.41676035652</v>
          </cell>
          <cell r="L576">
            <v>8841.17073698025</v>
          </cell>
          <cell r="M576">
            <v>8439.99915046035</v>
          </cell>
          <cell r="N576">
            <v>8834.04734743941</v>
          </cell>
          <cell r="O576">
            <v>9346.14887578914</v>
          </cell>
        </row>
        <row r="576">
          <cell r="Z576">
            <v>7224.7580579912</v>
          </cell>
          <cell r="AA576">
            <v>6533.49626863693</v>
          </cell>
          <cell r="AB576">
            <v>5283.68373596337</v>
          </cell>
          <cell r="AC576">
            <v>6887.63868153086</v>
          </cell>
          <cell r="AD576">
            <v>6959.83719821879</v>
          </cell>
          <cell r="AE576">
            <v>5793.52198319269</v>
          </cell>
          <cell r="AF576">
            <v>6227.91458610363</v>
          </cell>
          <cell r="AG576">
            <v>6810.19884167883</v>
          </cell>
          <cell r="AH576">
            <v>7296.83980027651</v>
          </cell>
          <cell r="AI576">
            <v>7875.20021458088</v>
          </cell>
          <cell r="AJ576">
            <v>6877.96223019924</v>
          </cell>
          <cell r="AK576">
            <v>6750.26922236737</v>
          </cell>
          <cell r="AL576">
            <v>6443.97311137308</v>
          </cell>
          <cell r="AM576">
            <v>6744.83048595938</v>
          </cell>
          <cell r="AN576">
            <v>7135.82205126051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A577">
            <v>9223.87005494278</v>
          </cell>
          <cell r="B577">
            <v>8185.70916842081</v>
          </cell>
          <cell r="C577">
            <v>8130.97413364057</v>
          </cell>
          <cell r="D577">
            <v>8241.12592722498</v>
          </cell>
          <cell r="E577">
            <v>8143.03496111764</v>
          </cell>
          <cell r="F577">
            <v>8214.86328771481</v>
          </cell>
          <cell r="G577">
            <v>8103.89990097331</v>
          </cell>
          <cell r="H577">
            <v>7930.35944563533</v>
          </cell>
          <cell r="I577">
            <v>9709.3905897659</v>
          </cell>
          <cell r="J577">
            <v>8726.00616322436</v>
          </cell>
          <cell r="K577">
            <v>8511.4735549916</v>
          </cell>
          <cell r="L577">
            <v>7488.15449668684</v>
          </cell>
          <cell r="M577">
            <v>9165.29183156994</v>
          </cell>
          <cell r="N577">
            <v>9216.09412556487</v>
          </cell>
          <cell r="O577">
            <v>9961.23916758268</v>
          </cell>
        </row>
        <row r="577">
          <cell r="Z577">
            <v>7042.46168242903</v>
          </cell>
          <cell r="AA577">
            <v>6249.82169292596</v>
          </cell>
          <cell r="AB577">
            <v>6208.03127493111</v>
          </cell>
          <cell r="AC577">
            <v>6292.13260993998</v>
          </cell>
          <cell r="AD577">
            <v>6217.23976495316</v>
          </cell>
          <cell r="AE577">
            <v>6272.08097962341</v>
          </cell>
          <cell r="AF577">
            <v>6187.35998999272</v>
          </cell>
          <cell r="AG577">
            <v>6054.86115818036</v>
          </cell>
          <cell r="AH577">
            <v>7413.15855284862</v>
          </cell>
          <cell r="AI577">
            <v>6662.34060964645</v>
          </cell>
          <cell r="AJ577">
            <v>6498.54410513031</v>
          </cell>
          <cell r="AK577">
            <v>5717.23591083839</v>
          </cell>
          <cell r="AL577">
            <v>6997.73697457098</v>
          </cell>
          <cell r="AM577">
            <v>7036.52472924528</v>
          </cell>
          <cell r="AN577">
            <v>7605.44594940604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A578">
            <v>9284.10849815258</v>
          </cell>
          <cell r="B578">
            <v>8850.05271276635</v>
          </cell>
          <cell r="C578">
            <v>7056.0508754417</v>
          </cell>
          <cell r="D578">
            <v>7244.56776771986</v>
          </cell>
          <cell r="E578">
            <v>8843.12439028532</v>
          </cell>
          <cell r="F578">
            <v>7889.01793255162</v>
          </cell>
          <cell r="G578">
            <v>7649.99341125891</v>
          </cell>
          <cell r="H578">
            <v>7300.81805841623</v>
          </cell>
          <cell r="I578">
            <v>8181.88295260362</v>
          </cell>
          <cell r="J578">
            <v>9018.92559951758</v>
          </cell>
          <cell r="K578">
            <v>9755.97922275358</v>
          </cell>
          <cell r="L578">
            <v>8748.2519931371</v>
          </cell>
          <cell r="M578">
            <v>9593.49354054398</v>
          </cell>
          <cell r="N578">
            <v>8223.00082377656</v>
          </cell>
          <cell r="O578">
            <v>8817.45167131586</v>
          </cell>
        </row>
        <row r="578">
          <cell r="Z578">
            <v>7088.45397477349</v>
          </cell>
          <cell r="AA578">
            <v>6757.05064640796</v>
          </cell>
          <cell r="AB578">
            <v>5387.32306760324</v>
          </cell>
          <cell r="AC578">
            <v>5531.25646892518</v>
          </cell>
          <cell r="AD578">
            <v>6751.7608444804</v>
          </cell>
          <cell r="AE578">
            <v>6023.29674757489</v>
          </cell>
          <cell r="AF578">
            <v>5840.80056946982</v>
          </cell>
          <cell r="AG578">
            <v>5574.20379087303</v>
          </cell>
          <cell r="AH578">
            <v>6246.90036184467</v>
          </cell>
          <cell r="AI578">
            <v>6885.98577093407</v>
          </cell>
          <cell r="AJ578">
            <v>7448.72916048925</v>
          </cell>
          <cell r="AK578">
            <v>6679.32538976814</v>
          </cell>
          <cell r="AL578">
            <v>7324.67069217949</v>
          </cell>
          <cell r="AM578">
            <v>6278.2940209567</v>
          </cell>
          <cell r="AN578">
            <v>6732.15962085634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A579">
            <v>9684.5308702588</v>
          </cell>
          <cell r="B579">
            <v>7517.30097630226</v>
          </cell>
          <cell r="C579">
            <v>6813.51482698863</v>
          </cell>
          <cell r="D579">
            <v>6702.04832147222</v>
          </cell>
          <cell r="E579">
            <v>7660.34733553964</v>
          </cell>
          <cell r="F579">
            <v>8485.13476773516</v>
          </cell>
          <cell r="G579">
            <v>7473.50830770299</v>
          </cell>
          <cell r="H579">
            <v>8262.20643518702</v>
          </cell>
          <cell r="I579">
            <v>10350.9349520685</v>
          </cell>
          <cell r="J579">
            <v>8579.46415398134</v>
          </cell>
          <cell r="K579">
            <v>9399.43079881423</v>
          </cell>
          <cell r="L579">
            <v>10997.7673039204</v>
          </cell>
          <cell r="M579">
            <v>9007.2571792315</v>
          </cell>
          <cell r="N579">
            <v>10319.8953870637</v>
          </cell>
          <cell r="O579">
            <v>8809.42610153292</v>
          </cell>
        </row>
        <row r="579">
          <cell r="Z579">
            <v>7394.17805756608</v>
          </cell>
          <cell r="AA579">
            <v>5739.48936461068</v>
          </cell>
          <cell r="AB579">
            <v>5202.14582446512</v>
          </cell>
          <cell r="AC579">
            <v>5117.04070163733</v>
          </cell>
          <cell r="AD579">
            <v>5848.70583207385</v>
          </cell>
          <cell r="AE579">
            <v>6478.43433570486</v>
          </cell>
          <cell r="AF579">
            <v>5706.05348696446</v>
          </cell>
          <cell r="AG579">
            <v>6308.22766209103</v>
          </cell>
          <cell r="AH579">
            <v>7902.98023964411</v>
          </cell>
          <cell r="AI579">
            <v>6550.45519942137</v>
          </cell>
          <cell r="AJ579">
            <v>7176.50301261786</v>
          </cell>
          <cell r="AK579">
            <v>8396.83932761246</v>
          </cell>
          <cell r="AL579">
            <v>6877.07688537197</v>
          </cell>
          <cell r="AM579">
            <v>7879.28140760471</v>
          </cell>
          <cell r="AN579">
            <v>6726.03206622479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A580">
            <v>8906.83252450911</v>
          </cell>
          <cell r="B580">
            <v>7408.86016941187</v>
          </cell>
          <cell r="C580">
            <v>7763.31554463062</v>
          </cell>
          <cell r="D580">
            <v>8199.45540337956</v>
          </cell>
          <cell r="E580">
            <v>7748.7959631637</v>
          </cell>
          <cell r="F580">
            <v>8948.11404143469</v>
          </cell>
          <cell r="G580">
            <v>8655.85551526383</v>
          </cell>
          <cell r="H580">
            <v>9247.23249021332</v>
          </cell>
          <cell r="I580">
            <v>8778.45598981233</v>
          </cell>
          <cell r="J580">
            <v>9797.45090558039</v>
          </cell>
          <cell r="K580">
            <v>9976.02309926783</v>
          </cell>
          <cell r="L580">
            <v>8680.46821919805</v>
          </cell>
          <cell r="M580">
            <v>8987.15377160501</v>
          </cell>
          <cell r="N580">
            <v>9468.15077759618</v>
          </cell>
          <cell r="O580">
            <v>10323.5505394139</v>
          </cell>
        </row>
        <row r="580">
          <cell r="Z580">
            <v>6800.4022597928</v>
          </cell>
          <cell r="AA580">
            <v>5656.69437478664</v>
          </cell>
          <cell r="AB580">
            <v>5927.32247158766</v>
          </cell>
          <cell r="AC580">
            <v>6260.3169983019</v>
          </cell>
          <cell r="AD580">
            <v>5916.23671305934</v>
          </cell>
          <cell r="AE580">
            <v>6831.92086309155</v>
          </cell>
          <cell r="AF580">
            <v>6608.780309326</v>
          </cell>
          <cell r="AG580">
            <v>7060.29899520783</v>
          </cell>
          <cell r="AH580">
            <v>6702.38626204567</v>
          </cell>
          <cell r="AI580">
            <v>7480.39295621425</v>
          </cell>
          <cell r="AJ580">
            <v>7616.73354038338</v>
          </cell>
          <cell r="AK580">
            <v>6627.57220723059</v>
          </cell>
          <cell r="AL580">
            <v>6861.72785323551</v>
          </cell>
          <cell r="AM580">
            <v>7228.97099129779</v>
          </cell>
          <cell r="AN580">
            <v>7882.07213104467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A581">
            <v>9377.46213030306</v>
          </cell>
          <cell r="B581">
            <v>8780.14024887736</v>
          </cell>
          <cell r="C581">
            <v>7297.47841979651</v>
          </cell>
          <cell r="D581">
            <v>7438.01663851436</v>
          </cell>
          <cell r="E581">
            <v>9195.15810433527</v>
          </cell>
          <cell r="F581">
            <v>10198.0426200955</v>
          </cell>
          <cell r="G581">
            <v>8977.44093282911</v>
          </cell>
          <cell r="H581">
            <v>8301.02528472406</v>
          </cell>
          <cell r="I581">
            <v>9256.65533083159</v>
          </cell>
          <cell r="J581">
            <v>8884.6715981905</v>
          </cell>
          <cell r="K581">
            <v>9138.45991979852</v>
          </cell>
          <cell r="L581">
            <v>8257.1396179456</v>
          </cell>
          <cell r="M581">
            <v>9446.5227674533</v>
          </cell>
          <cell r="N581">
            <v>11285.3904239284</v>
          </cell>
          <cell r="O581">
            <v>9881.99480625932</v>
          </cell>
        </row>
        <row r="581">
          <cell r="Z581">
            <v>7159.72984633491</v>
          </cell>
          <cell r="AA581">
            <v>6703.67220057885</v>
          </cell>
          <cell r="AB581">
            <v>5571.65396342831</v>
          </cell>
          <cell r="AC581">
            <v>5678.95545557227</v>
          </cell>
          <cell r="AD581">
            <v>7020.5399932924</v>
          </cell>
          <cell r="AE581">
            <v>7786.2463326134</v>
          </cell>
          <cell r="AF581">
            <v>6854.31206197875</v>
          </cell>
          <cell r="AG581">
            <v>6337.86600898796</v>
          </cell>
          <cell r="AH581">
            <v>7067.49337171124</v>
          </cell>
          <cell r="AI581">
            <v>6783.48230390484</v>
          </cell>
          <cell r="AJ581">
            <v>6977.25070260585</v>
          </cell>
          <cell r="AK581">
            <v>6304.35912685994</v>
          </cell>
          <cell r="AL581">
            <v>7212.45791904167</v>
          </cell>
          <cell r="AM581">
            <v>8616.44073023106</v>
          </cell>
          <cell r="AN581">
            <v>7544.94256255822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A582">
            <v>9625.6832995561</v>
          </cell>
          <cell r="B582">
            <v>8371.589045987</v>
          </cell>
          <cell r="C582">
            <v>7700.17761754127</v>
          </cell>
          <cell r="D582">
            <v>7820.4299800417</v>
          </cell>
          <cell r="E582">
            <v>7395.68303939278</v>
          </cell>
          <cell r="F582">
            <v>7624.36982005667</v>
          </cell>
          <cell r="G582">
            <v>7207.26026501854</v>
          </cell>
          <cell r="H582">
            <v>8101.94589751393</v>
          </cell>
          <cell r="I582">
            <v>8707.57275894562</v>
          </cell>
          <cell r="J582">
            <v>8037.55430377666</v>
          </cell>
          <cell r="K582">
            <v>8727.98814149868</v>
          </cell>
          <cell r="L582">
            <v>8000.37642000409</v>
          </cell>
          <cell r="M582">
            <v>8646.77642536437</v>
          </cell>
          <cell r="N582">
            <v>10069.8181687975</v>
          </cell>
          <cell r="O582">
            <v>10885.2609147445</v>
          </cell>
        </row>
        <row r="582">
          <cell r="Z582">
            <v>7349.24770194428</v>
          </cell>
          <cell r="AA582">
            <v>6391.74172296726</v>
          </cell>
          <cell r="AB582">
            <v>5879.11641170323</v>
          </cell>
          <cell r="AC582">
            <v>5970.92957148176</v>
          </cell>
          <cell r="AD582">
            <v>5646.63358330854</v>
          </cell>
          <cell r="AE582">
            <v>5821.23685509255</v>
          </cell>
          <cell r="AF582">
            <v>5502.77204138272</v>
          </cell>
          <cell r="AG582">
            <v>6185.86810053547</v>
          </cell>
          <cell r="AH582">
            <v>6648.26663174602</v>
          </cell>
          <cell r="AI582">
            <v>6136.70486115069</v>
          </cell>
          <cell r="AJ582">
            <v>6663.85385798681</v>
          </cell>
          <cell r="AK582">
            <v>6108.3193981788</v>
          </cell>
          <cell r="AL582">
            <v>6601.8483878714</v>
          </cell>
          <cell r="AM582">
            <v>7688.34645114956</v>
          </cell>
          <cell r="AN582">
            <v>8310.94024945108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A583">
            <v>10037.1787685433</v>
          </cell>
          <cell r="B583">
            <v>8971.1160839872</v>
          </cell>
          <cell r="C583">
            <v>8362.83952011011</v>
          </cell>
          <cell r="D583">
            <v>8608.45029444351</v>
          </cell>
          <cell r="E583">
            <v>8648.01481496913</v>
          </cell>
          <cell r="F583">
            <v>8471.09112722572</v>
          </cell>
          <cell r="G583">
            <v>8290.87797884245</v>
          </cell>
          <cell r="H583">
            <v>7258.96495899704</v>
          </cell>
          <cell r="I583">
            <v>8599.87327354554</v>
          </cell>
          <cell r="J583">
            <v>9246.12278218717</v>
          </cell>
          <cell r="K583">
            <v>8259.28173327425</v>
          </cell>
          <cell r="L583">
            <v>10436.6515889177</v>
          </cell>
          <cell r="M583">
            <v>9198.22735161557</v>
          </cell>
          <cell r="N583">
            <v>9600.76875399657</v>
          </cell>
          <cell r="O583">
            <v>10836.8655753354</v>
          </cell>
        </row>
        <row r="583">
          <cell r="Z583">
            <v>7663.42613849788</v>
          </cell>
          <cell r="AA583">
            <v>6849.48301458856</v>
          </cell>
          <cell r="AB583">
            <v>6385.06142496214</v>
          </cell>
          <cell r="AC583">
            <v>6572.58623360879</v>
          </cell>
          <cell r="AD583">
            <v>6602.79390328819</v>
          </cell>
          <cell r="AE583">
            <v>6467.71196000134</v>
          </cell>
          <cell r="AF583">
            <v>6330.11850035812</v>
          </cell>
          <cell r="AG583">
            <v>5542.24878205408</v>
          </cell>
          <cell r="AH583">
            <v>6566.03764384511</v>
          </cell>
          <cell r="AI583">
            <v>7059.45172869103</v>
          </cell>
          <cell r="AJ583">
            <v>6305.99464048182</v>
          </cell>
          <cell r="AK583">
            <v>7968.42523474504</v>
          </cell>
          <cell r="AL583">
            <v>7022.88337586789</v>
          </cell>
          <cell r="AM583">
            <v>7330.22534675139</v>
          </cell>
          <cell r="AN583">
            <v>8273.99021423088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A584">
            <v>8959.05655119386</v>
          </cell>
          <cell r="B584">
            <v>8410.78257522347</v>
          </cell>
          <cell r="C584">
            <v>8249.37102801157</v>
          </cell>
          <cell r="D584">
            <v>8602.16625818515</v>
          </cell>
          <cell r="E584">
            <v>8704.45587977922</v>
          </cell>
          <cell r="F584">
            <v>7334.83110405132</v>
          </cell>
          <cell r="G584">
            <v>8187.51260332699</v>
          </cell>
          <cell r="H584">
            <v>7519.30917083219</v>
          </cell>
          <cell r="I584">
            <v>8466.35100563982</v>
          </cell>
          <cell r="J584">
            <v>9161.16678766764</v>
          </cell>
          <cell r="K584">
            <v>9112.95870585612</v>
          </cell>
          <cell r="L584">
            <v>10443.3304880807</v>
          </cell>
          <cell r="M584">
            <v>9419.63436434538</v>
          </cell>
          <cell r="N584">
            <v>10468.5436174063</v>
          </cell>
          <cell r="O584">
            <v>9912.9475870104</v>
          </cell>
        </row>
        <row r="584">
          <cell r="Z584">
            <v>6840.27551306271</v>
          </cell>
          <cell r="AA584">
            <v>6421.66613931342</v>
          </cell>
          <cell r="AB584">
            <v>6298.42777737095</v>
          </cell>
          <cell r="AC584">
            <v>6567.7883467894</v>
          </cell>
          <cell r="AD584">
            <v>6645.88688203496</v>
          </cell>
          <cell r="AE584">
            <v>5600.1728872676</v>
          </cell>
          <cell r="AF584">
            <v>6251.19862269057</v>
          </cell>
          <cell r="AG584">
            <v>5741.02262916706</v>
          </cell>
          <cell r="AH584">
            <v>6464.09285821003</v>
          </cell>
          <cell r="AI584">
            <v>6994.58748705139</v>
          </cell>
          <cell r="AJ584">
            <v>6957.78042375597</v>
          </cell>
          <cell r="AK584">
            <v>7973.52460097155</v>
          </cell>
          <cell r="AL584">
            <v>7191.92851571516</v>
          </cell>
          <cell r="AM584">
            <v>7992.77492606417</v>
          </cell>
          <cell r="AN584">
            <v>7568.57513447279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A585">
            <v>10373.8465730172</v>
          </cell>
          <cell r="B585">
            <v>8019.31383130446</v>
          </cell>
          <cell r="C585">
            <v>7860.36987089781</v>
          </cell>
          <cell r="D585">
            <v>8811.42841533744</v>
          </cell>
          <cell r="E585">
            <v>6996.09717670074</v>
          </cell>
          <cell r="F585">
            <v>7274.31942275327</v>
          </cell>
          <cell r="G585">
            <v>8508.16969007095</v>
          </cell>
          <cell r="H585">
            <v>7614.96733604926</v>
          </cell>
          <cell r="I585">
            <v>8375.22251788015</v>
          </cell>
          <cell r="J585">
            <v>8734.09689623467</v>
          </cell>
          <cell r="K585">
            <v>9661.401388288</v>
          </cell>
          <cell r="L585">
            <v>9141.3966537663</v>
          </cell>
          <cell r="M585">
            <v>11066.6060841098</v>
          </cell>
          <cell r="N585">
            <v>8882.82799237983</v>
          </cell>
          <cell r="O585">
            <v>9644.84756293343</v>
          </cell>
        </row>
        <row r="585">
          <cell r="Z585">
            <v>7920.47335388493</v>
          </cell>
          <cell r="AA585">
            <v>6122.77818745628</v>
          </cell>
          <cell r="AB585">
            <v>6001.42383790996</v>
          </cell>
          <cell r="AC585">
            <v>6727.56084082379</v>
          </cell>
          <cell r="AD585">
            <v>5341.54817879972</v>
          </cell>
          <cell r="AE585">
            <v>5553.97197654981</v>
          </cell>
          <cell r="AF585">
            <v>6496.02159104793</v>
          </cell>
          <cell r="AG585">
            <v>5814.05802094296</v>
          </cell>
          <cell r="AH585">
            <v>6394.51589329156</v>
          </cell>
          <cell r="AI585">
            <v>6668.51791666275</v>
          </cell>
          <cell r="AJ585">
            <v>7376.51860556344</v>
          </cell>
          <cell r="AK585">
            <v>6979.49291073719</v>
          </cell>
          <cell r="AL585">
            <v>8449.3980116422</v>
          </cell>
          <cell r="AM585">
            <v>6782.07470349397</v>
          </cell>
          <cell r="AN585">
            <v>7363.87969368993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A586">
            <v>10132.566466062</v>
          </cell>
          <cell r="B586">
            <v>8885.03252746763</v>
          </cell>
          <cell r="C586">
            <v>8625.23620615675</v>
          </cell>
          <cell r="D586">
            <v>8073.69321489085</v>
          </cell>
          <cell r="E586">
            <v>7937.74244540749</v>
          </cell>
          <cell r="F586">
            <v>7989.93080692153</v>
          </cell>
          <cell r="G586">
            <v>8627.61585514468</v>
          </cell>
          <cell r="H586">
            <v>9994.67698242225</v>
          </cell>
          <cell r="I586">
            <v>8145.22289086104</v>
          </cell>
          <cell r="J586">
            <v>8688.23170268103</v>
          </cell>
          <cell r="K586">
            <v>9319.95611096505</v>
          </cell>
          <cell r="L586">
            <v>8931.50343546279</v>
          </cell>
          <cell r="M586">
            <v>10056.9146808224</v>
          </cell>
          <cell r="N586">
            <v>9767.05069709946</v>
          </cell>
          <cell r="O586">
            <v>10618.3176272831</v>
          </cell>
        </row>
        <row r="586">
          <cell r="Z586">
            <v>7736.2550271042</v>
          </cell>
          <cell r="AA586">
            <v>6783.75787485165</v>
          </cell>
          <cell r="AB586">
            <v>6585.4023443455</v>
          </cell>
          <cell r="AC586">
            <v>6164.29706434202</v>
          </cell>
          <cell r="AD586">
            <v>6060.4981080384</v>
          </cell>
          <cell r="AE586">
            <v>6100.34413080782</v>
          </cell>
          <cell r="AF586">
            <v>6587.21921586638</v>
          </cell>
          <cell r="AG586">
            <v>7630.97585478732</v>
          </cell>
          <cell r="AH586">
            <v>6218.91025806396</v>
          </cell>
          <cell r="AI586">
            <v>6633.49965792378</v>
          </cell>
          <cell r="AJ586">
            <v>7115.82377054626</v>
          </cell>
          <cell r="AK586">
            <v>6819.23859898958</v>
          </cell>
          <cell r="AL586">
            <v>7678.49458646665</v>
          </cell>
          <cell r="AM586">
            <v>7457.18227543823</v>
          </cell>
          <cell r="AN586">
            <v>8107.12798170113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A587">
            <v>8880.45627069771</v>
          </cell>
          <cell r="B587">
            <v>9094.86471208871</v>
          </cell>
          <cell r="C587">
            <v>8182.49307176616</v>
          </cell>
          <cell r="D587">
            <v>7269.8476581118</v>
          </cell>
          <cell r="E587">
            <v>7730.73116915151</v>
          </cell>
          <cell r="F587">
            <v>8170.78029513771</v>
          </cell>
          <cell r="G587">
            <v>8699.94697479877</v>
          </cell>
          <cell r="H587">
            <v>8370.45145003495</v>
          </cell>
          <cell r="I587">
            <v>8552.47750455898</v>
          </cell>
          <cell r="J587">
            <v>8115.38171384397</v>
          </cell>
          <cell r="K587">
            <v>10092.0717597127</v>
          </cell>
          <cell r="L587">
            <v>11287.8267611889</v>
          </cell>
          <cell r="M587">
            <v>9853.79556488745</v>
          </cell>
          <cell r="N587">
            <v>10236.4154912266</v>
          </cell>
          <cell r="O587">
            <v>9993.9168824995</v>
          </cell>
        </row>
        <row r="587">
          <cell r="Z587">
            <v>6780.26388450279</v>
          </cell>
          <cell r="AA587">
            <v>6943.96558713858</v>
          </cell>
          <cell r="AB587">
            <v>6247.36619026575</v>
          </cell>
          <cell r="AC587">
            <v>5550.55776635899</v>
          </cell>
          <cell r="AD587">
            <v>5902.44417057185</v>
          </cell>
          <cell r="AE587">
            <v>6238.42343845882</v>
          </cell>
          <cell r="AF587">
            <v>6642.44431504676</v>
          </cell>
          <cell r="AG587">
            <v>6390.87316390748</v>
          </cell>
          <cell r="AH587">
            <v>6529.8507846408</v>
          </cell>
          <cell r="AI587">
            <v>6196.12640004672</v>
          </cell>
          <cell r="AJ587">
            <v>7705.33715682772</v>
          </cell>
          <cell r="AK587">
            <v>8618.30088347479</v>
          </cell>
          <cell r="AL587">
            <v>7523.41232897383</v>
          </cell>
          <cell r="AM587">
            <v>7815.54417321348</v>
          </cell>
          <cell r="AN587">
            <v>7630.39551545589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A588">
            <v>9065.6733741294</v>
          </cell>
          <cell r="B588">
            <v>8063.58580348682</v>
          </cell>
          <cell r="C588">
            <v>9323.93825418919</v>
          </cell>
          <cell r="D588">
            <v>6971.94219891879</v>
          </cell>
          <cell r="E588">
            <v>7255.48473535889</v>
          </cell>
          <cell r="F588">
            <v>7688.93997825189</v>
          </cell>
          <cell r="G588">
            <v>8571.41217478417</v>
          </cell>
          <cell r="H588">
            <v>7967.1245541237</v>
          </cell>
          <cell r="I588">
            <v>7900.52047011623</v>
          </cell>
          <cell r="J588">
            <v>9090.40503006536</v>
          </cell>
          <cell r="K588">
            <v>9912.93322832077</v>
          </cell>
          <cell r="L588">
            <v>10299.797522937</v>
          </cell>
          <cell r="M588">
            <v>9439.95706823898</v>
          </cell>
          <cell r="N588">
            <v>11121.6578803666</v>
          </cell>
          <cell r="O588">
            <v>10926.0466936508</v>
          </cell>
        </row>
        <row r="588">
          <cell r="Z588">
            <v>6921.6778838413</v>
          </cell>
          <cell r="AA588">
            <v>6156.5800153054</v>
          </cell>
          <cell r="AB588">
            <v>7118.86415282647</v>
          </cell>
          <cell r="AC588">
            <v>5323.10575664329</v>
          </cell>
          <cell r="AD588">
            <v>5539.59161738546</v>
          </cell>
          <cell r="AE588">
            <v>5870.53642915523</v>
          </cell>
          <cell r="AF588">
            <v>6544.30748109641</v>
          </cell>
          <cell r="AG588">
            <v>6082.93146557166</v>
          </cell>
          <cell r="AH588">
            <v>6032.07898101562</v>
          </cell>
          <cell r="AI588">
            <v>6940.56060207502</v>
          </cell>
          <cell r="AJ588">
            <v>7568.56417155582</v>
          </cell>
          <cell r="AK588">
            <v>7863.93660795252</v>
          </cell>
          <cell r="AL588">
            <v>7207.44498142873</v>
          </cell>
          <cell r="AM588">
            <v>8491.43027829145</v>
          </cell>
          <cell r="AN588">
            <v>8342.08035478913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A589">
            <v>8509.44954091924</v>
          </cell>
          <cell r="B589">
            <v>7622.02035125814</v>
          </cell>
          <cell r="C589">
            <v>7402.31672818007</v>
          </cell>
          <cell r="D589">
            <v>7501.83314553309</v>
          </cell>
          <cell r="E589">
            <v>8517.3145447736</v>
          </cell>
          <cell r="F589">
            <v>8278.67572270045</v>
          </cell>
          <cell r="G589">
            <v>9219.11262754352</v>
          </cell>
          <cell r="H589">
            <v>8076.38543466499</v>
          </cell>
          <cell r="I589">
            <v>10144.8913284813</v>
          </cell>
          <cell r="J589">
            <v>7939.08950959638</v>
          </cell>
          <cell r="K589">
            <v>9125.82586147978</v>
          </cell>
          <cell r="L589">
            <v>9010.2681876004</v>
          </cell>
          <cell r="M589">
            <v>9779.65205632773</v>
          </cell>
          <cell r="N589">
            <v>8774.11308159632</v>
          </cell>
          <cell r="O589">
            <v>9233.72723586067</v>
          </cell>
        </row>
        <row r="589">
          <cell r="Z589">
            <v>6496.99876229</v>
          </cell>
          <cell r="AA589">
            <v>5819.44302626699</v>
          </cell>
          <cell r="AB589">
            <v>5651.6984312324</v>
          </cell>
          <cell r="AC589">
            <v>5727.67961394709</v>
          </cell>
          <cell r="AD589">
            <v>6503.00372419283</v>
          </cell>
          <cell r="AE589">
            <v>6320.80202898468</v>
          </cell>
          <cell r="AF589">
            <v>7038.82936757999</v>
          </cell>
          <cell r="AG589">
            <v>6166.35258490846</v>
          </cell>
          <cell r="AH589">
            <v>7745.6651088608</v>
          </cell>
          <cell r="AI589">
            <v>6061.52659693487</v>
          </cell>
          <cell r="AJ589">
            <v>6967.60454854326</v>
          </cell>
          <cell r="AK589">
            <v>6879.37580230566</v>
          </cell>
          <cell r="AL589">
            <v>7466.80346361444</v>
          </cell>
          <cell r="AM589">
            <v>6699.07043425112</v>
          </cell>
          <cell r="AN589">
            <v>7049.98767948857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A590">
            <v>9511.06677749534</v>
          </cell>
          <cell r="B590">
            <v>8608.3324497622</v>
          </cell>
          <cell r="C590">
            <v>7714.7858491</v>
          </cell>
          <cell r="D590">
            <v>8451.99571560065</v>
          </cell>
          <cell r="E590">
            <v>8630.45660034598</v>
          </cell>
          <cell r="F590">
            <v>8178.64693267689</v>
          </cell>
          <cell r="G590">
            <v>9018.77570951706</v>
          </cell>
          <cell r="H590">
            <v>8797.28288852433</v>
          </cell>
          <cell r="I590">
            <v>9538.62682655543</v>
          </cell>
          <cell r="J590">
            <v>9415.28115372367</v>
          </cell>
          <cell r="K590">
            <v>8719.14138495937</v>
          </cell>
          <cell r="L590">
            <v>8807.64265053533</v>
          </cell>
          <cell r="M590">
            <v>9385.26494057787</v>
          </cell>
          <cell r="N590">
            <v>9735.47470817004</v>
          </cell>
          <cell r="O590">
            <v>9907.79547693707</v>
          </cell>
        </row>
        <row r="590">
          <cell r="Z590">
            <v>7261.7375288848</v>
          </cell>
          <cell r="AA590">
            <v>6572.49625872324</v>
          </cell>
          <cell r="AB590">
            <v>5890.26985493124</v>
          </cell>
          <cell r="AC590">
            <v>6453.13253684395</v>
          </cell>
          <cell r="AD590">
            <v>6589.38813619055</v>
          </cell>
          <cell r="AE590">
            <v>6244.42964768653</v>
          </cell>
          <cell r="AF590">
            <v>6885.87132931911</v>
          </cell>
          <cell r="AG590">
            <v>6716.76067451988</v>
          </cell>
          <cell r="AH590">
            <v>7282.77973658237</v>
          </cell>
          <cell r="AI590">
            <v>7188.60482199263</v>
          </cell>
          <cell r="AJ590">
            <v>6657.09932398202</v>
          </cell>
          <cell r="AK590">
            <v>6724.67039425432</v>
          </cell>
          <cell r="AL590">
            <v>7165.68732319096</v>
          </cell>
          <cell r="AM590">
            <v>7433.07388158666</v>
          </cell>
          <cell r="AN590">
            <v>7564.64147782336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A591">
            <v>9118.35785329266</v>
          </cell>
          <cell r="B591">
            <v>7950.34521461967</v>
          </cell>
          <cell r="C591">
            <v>7724.23088023306</v>
          </cell>
          <cell r="D591">
            <v>7221.93886972145</v>
          </cell>
          <cell r="E591">
            <v>6386.37023305315</v>
          </cell>
          <cell r="F591">
            <v>7652.53333490284</v>
          </cell>
          <cell r="G591">
            <v>8127.62888345974</v>
          </cell>
          <cell r="H591">
            <v>9024.92167690873</v>
          </cell>
          <cell r="I591">
            <v>8756.28482611407</v>
          </cell>
          <cell r="J591">
            <v>8471.96413681788</v>
          </cell>
          <cell r="K591">
            <v>8396.11704409445</v>
          </cell>
          <cell r="L591">
            <v>8425.5020797989</v>
          </cell>
          <cell r="M591">
            <v>7818.07347265194</v>
          </cell>
          <cell r="N591">
            <v>10570.3312178337</v>
          </cell>
          <cell r="O591">
            <v>9708.07885346855</v>
          </cell>
        </row>
        <row r="591">
          <cell r="Z591">
            <v>6961.90269442036</v>
          </cell>
          <cell r="AA591">
            <v>6070.12037274298</v>
          </cell>
          <cell r="AB591">
            <v>5897.48117398146</v>
          </cell>
          <cell r="AC591">
            <v>5513.97921478781</v>
          </cell>
          <cell r="AD591">
            <v>4876.01921841702</v>
          </cell>
          <cell r="AE591">
            <v>5842.73981133166</v>
          </cell>
          <cell r="AF591">
            <v>6205.47716303704</v>
          </cell>
          <cell r="AG591">
            <v>6890.56380000653</v>
          </cell>
          <cell r="AH591">
            <v>6685.45848987739</v>
          </cell>
          <cell r="AI591">
            <v>6468.378506317</v>
          </cell>
          <cell r="AJ591">
            <v>6410.46894763429</v>
          </cell>
          <cell r="AK591">
            <v>6432.90453993478</v>
          </cell>
          <cell r="AL591">
            <v>5969.13036866365</v>
          </cell>
          <cell r="AM591">
            <v>8070.49016614088</v>
          </cell>
          <cell r="AN591">
            <v>7412.15703693865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A592">
            <v>8761.11247728895</v>
          </cell>
          <cell r="B592">
            <v>7281.09488784117</v>
          </cell>
          <cell r="C592">
            <v>9093.06634564046</v>
          </cell>
          <cell r="D592">
            <v>7806.14079941563</v>
          </cell>
          <cell r="E592">
            <v>7858.41221033325</v>
          </cell>
          <cell r="F592">
            <v>6926.84889351896</v>
          </cell>
          <cell r="G592">
            <v>6963.0605650613</v>
          </cell>
          <cell r="H592">
            <v>7703.99119353583</v>
          </cell>
          <cell r="I592">
            <v>7864.33605067342</v>
          </cell>
          <cell r="J592">
            <v>8825.78761072983</v>
          </cell>
          <cell r="K592">
            <v>8481.84631632119</v>
          </cell>
          <cell r="L592">
            <v>10041.158205215</v>
          </cell>
          <cell r="M592">
            <v>9580.69386146623</v>
          </cell>
          <cell r="N592">
            <v>9703.99909482515</v>
          </cell>
          <cell r="O592">
            <v>8648.7786991334</v>
          </cell>
        </row>
        <row r="592">
          <cell r="Z592">
            <v>6689.14442086002</v>
          </cell>
          <cell r="AA592">
            <v>5559.14507124628</v>
          </cell>
          <cell r="AB592">
            <v>6942.59252716187</v>
          </cell>
          <cell r="AC592">
            <v>5960.01972491703</v>
          </cell>
          <cell r="AD592">
            <v>5999.92915623828</v>
          </cell>
          <cell r="AE592">
            <v>5288.6768375973</v>
          </cell>
          <cell r="AF592">
            <v>5316.32459366656</v>
          </cell>
          <cell r="AG592">
            <v>5882.02809222938</v>
          </cell>
          <cell r="AH592">
            <v>6004.45203203336</v>
          </cell>
          <cell r="AI592">
            <v>6738.52414394267</v>
          </cell>
          <cell r="AJ592">
            <v>6475.92358989649</v>
          </cell>
          <cell r="AK592">
            <v>7666.46445431447</v>
          </cell>
          <cell r="AL592">
            <v>7314.89808600491</v>
          </cell>
          <cell r="AM592">
            <v>7409.04212489538</v>
          </cell>
          <cell r="AN592">
            <v>6603.37713190314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A593">
            <v>9290.4224536286</v>
          </cell>
          <cell r="B593">
            <v>7960.73838056924</v>
          </cell>
          <cell r="C593">
            <v>7128.32096893075</v>
          </cell>
          <cell r="D593">
            <v>7842.26636748001</v>
          </cell>
          <cell r="E593">
            <v>8572.91144534725</v>
          </cell>
          <cell r="F593">
            <v>8336.91529720736</v>
          </cell>
          <cell r="G593">
            <v>7626.48948066066</v>
          </cell>
          <cell r="H593">
            <v>8120.90148143307</v>
          </cell>
          <cell r="I593">
            <v>8432.04774867367</v>
          </cell>
          <cell r="J593">
            <v>9917.40771222928</v>
          </cell>
          <cell r="K593">
            <v>10048.2818858606</v>
          </cell>
          <cell r="L593">
            <v>9259.51409351374</v>
          </cell>
          <cell r="M593">
            <v>8577.6654411636</v>
          </cell>
          <cell r="N593">
            <v>8974.08290755817</v>
          </cell>
          <cell r="O593">
            <v>9683.20511864616</v>
          </cell>
        </row>
        <row r="593">
          <cell r="Z593">
            <v>7093.27470503525</v>
          </cell>
          <cell r="AA593">
            <v>6078.05559651814</v>
          </cell>
          <cell r="AB593">
            <v>5442.5015730625</v>
          </cell>
          <cell r="AC593">
            <v>5987.60174063645</v>
          </cell>
          <cell r="AD593">
            <v>6545.45218016841</v>
          </cell>
          <cell r="AE593">
            <v>6365.26817707901</v>
          </cell>
          <cell r="AF593">
            <v>5822.85522444234</v>
          </cell>
          <cell r="AG593">
            <v>6200.34076468008</v>
          </cell>
          <cell r="AH593">
            <v>6437.90218430334</v>
          </cell>
          <cell r="AI593">
            <v>7571.9804579179</v>
          </cell>
          <cell r="AJ593">
            <v>7671.90341298211</v>
          </cell>
          <cell r="AK593">
            <v>7069.67604845412</v>
          </cell>
          <cell r="AL593">
            <v>6549.08187499017</v>
          </cell>
          <cell r="AM593">
            <v>6851.74819625229</v>
          </cell>
          <cell r="AN593">
            <v>7393.16584090682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A594">
            <v>9258.6443682305</v>
          </cell>
          <cell r="B594">
            <v>9457.89034394116</v>
          </cell>
          <cell r="C594">
            <v>10291.4559235312</v>
          </cell>
          <cell r="D594">
            <v>7609.13998526034</v>
          </cell>
          <cell r="E594">
            <v>7622.1889482956</v>
          </cell>
          <cell r="F594">
            <v>8471.75216009327</v>
          </cell>
          <cell r="G594">
            <v>8294.41014829405</v>
          </cell>
          <cell r="H594">
            <v>7557.08815769829</v>
          </cell>
          <cell r="I594">
            <v>7532.36197675175</v>
          </cell>
          <cell r="J594">
            <v>9595.30118548597</v>
          </cell>
          <cell r="K594">
            <v>8561.33934099027</v>
          </cell>
          <cell r="L594">
            <v>9860.43148757588</v>
          </cell>
          <cell r="M594">
            <v>10102.5249379805</v>
          </cell>
          <cell r="N594">
            <v>9189.59971332991</v>
          </cell>
          <cell r="O594">
            <v>9343.56641126201</v>
          </cell>
        </row>
        <row r="594">
          <cell r="Z594">
            <v>7069.01200972146</v>
          </cell>
          <cell r="AA594">
            <v>7221.13710916045</v>
          </cell>
          <cell r="AB594">
            <v>7857.56776343978</v>
          </cell>
          <cell r="AC594">
            <v>5809.60881530621</v>
          </cell>
          <cell r="AD594">
            <v>5819.57175077948</v>
          </cell>
          <cell r="AE594">
            <v>6468.21666123985</v>
          </cell>
          <cell r="AF594">
            <v>6332.8153258631</v>
          </cell>
          <cell r="AG594">
            <v>5769.86703675527</v>
          </cell>
          <cell r="AH594">
            <v>5750.98849869787</v>
          </cell>
          <cell r="AI594">
            <v>7326.05083632328</v>
          </cell>
          <cell r="AJ594">
            <v>6536.61683220343</v>
          </cell>
          <cell r="AK594">
            <v>7528.47888249014</v>
          </cell>
          <cell r="AL594">
            <v>7713.31820024789</v>
          </cell>
          <cell r="AM594">
            <v>7016.29613952624</v>
          </cell>
          <cell r="AN594">
            <v>7133.85032926419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A595">
            <v>10897.9899828236</v>
          </cell>
          <cell r="B595">
            <v>7981.10709224454</v>
          </cell>
          <cell r="C595">
            <v>7374.73066952184</v>
          </cell>
          <cell r="D595">
            <v>8576.81993717364</v>
          </cell>
          <cell r="E595">
            <v>8648.10350787435</v>
          </cell>
          <cell r="F595">
            <v>8358.99600454675</v>
          </cell>
          <cell r="G595">
            <v>8040.50233694631</v>
          </cell>
          <cell r="H595">
            <v>9626.00106621546</v>
          </cell>
          <cell r="I595">
            <v>9772.42612386574</v>
          </cell>
          <cell r="J595">
            <v>9072.30885266732</v>
          </cell>
          <cell r="K595">
            <v>9367.94997802944</v>
          </cell>
          <cell r="L595">
            <v>8985.6387605731</v>
          </cell>
          <cell r="M595">
            <v>8217.44942167551</v>
          </cell>
          <cell r="N595">
            <v>8350.80691160523</v>
          </cell>
          <cell r="O595">
            <v>9322.46093111669</v>
          </cell>
        </row>
        <row r="595">
          <cell r="Z595">
            <v>8320.65894384577</v>
          </cell>
          <cell r="AA595">
            <v>6093.60718935707</v>
          </cell>
          <cell r="AB595">
            <v>5630.6363651026</v>
          </cell>
          <cell r="AC595">
            <v>6548.43632931182</v>
          </cell>
          <cell r="AD595">
            <v>6602.8616206761</v>
          </cell>
          <cell r="AE595">
            <v>6382.12688545546</v>
          </cell>
          <cell r="AF595">
            <v>6138.95569626786</v>
          </cell>
          <cell r="AG595">
            <v>7349.49031805977</v>
          </cell>
          <cell r="AH595">
            <v>7461.28643527599</v>
          </cell>
          <cell r="AI595">
            <v>6926.74409824691</v>
          </cell>
          <cell r="AJ595">
            <v>7152.46728002539</v>
          </cell>
          <cell r="AK595">
            <v>6860.5711362526</v>
          </cell>
          <cell r="AL595">
            <v>6274.05550324693</v>
          </cell>
          <cell r="AM595">
            <v>6375.87448023824</v>
          </cell>
          <cell r="AN595">
            <v>7117.73621075132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A596">
            <v>9378.87200959146</v>
          </cell>
          <cell r="B596">
            <v>7336.98575477383</v>
          </cell>
          <cell r="C596">
            <v>8673.65524620529</v>
          </cell>
          <cell r="D596">
            <v>8640.60041499808</v>
          </cell>
          <cell r="E596">
            <v>8488.06335235538</v>
          </cell>
          <cell r="F596">
            <v>7902.46901693871</v>
          </cell>
          <cell r="G596">
            <v>8694.03443665633</v>
          </cell>
          <cell r="H596">
            <v>8413.58343459042</v>
          </cell>
          <cell r="I596">
            <v>8720.18003038071</v>
          </cell>
          <cell r="J596">
            <v>9465.60188184418</v>
          </cell>
          <cell r="K596">
            <v>8173.38194395312</v>
          </cell>
          <cell r="L596">
            <v>9569.79344694346</v>
          </cell>
          <cell r="M596">
            <v>10732.3866801049</v>
          </cell>
          <cell r="N596">
            <v>8754.80639051191</v>
          </cell>
          <cell r="O596">
            <v>9551.68079652329</v>
          </cell>
        </row>
        <row r="596">
          <cell r="Z596">
            <v>7160.80629481112</v>
          </cell>
          <cell r="AA596">
            <v>5601.81797171283</v>
          </cell>
          <cell r="AB596">
            <v>6622.37047509872</v>
          </cell>
          <cell r="AC596">
            <v>6597.1329792527</v>
          </cell>
          <cell r="AD596">
            <v>6480.67032177674</v>
          </cell>
          <cell r="AE596">
            <v>6033.56670430877</v>
          </cell>
          <cell r="AF596">
            <v>6637.93006852485</v>
          </cell>
          <cell r="AG596">
            <v>6423.80460664352</v>
          </cell>
          <cell r="AH596">
            <v>6657.89233391579</v>
          </cell>
          <cell r="AI596">
            <v>7227.02489919556</v>
          </cell>
          <cell r="AJ596">
            <v>6240.40980773599</v>
          </cell>
          <cell r="AK596">
            <v>7306.57557591512</v>
          </cell>
          <cell r="AL596">
            <v>8194.22015980684</v>
          </cell>
          <cell r="AM596">
            <v>6684.3296983814</v>
          </cell>
          <cell r="AN596">
            <v>7292.74649486872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A597">
            <v>10246.537021531</v>
          </cell>
          <cell r="B597">
            <v>9028.68607595078</v>
          </cell>
          <cell r="C597">
            <v>7751.04514054939</v>
          </cell>
          <cell r="D597">
            <v>8195.23181292668</v>
          </cell>
          <cell r="E597">
            <v>7865.65665773472</v>
          </cell>
          <cell r="F597">
            <v>7150.86525321367</v>
          </cell>
          <cell r="G597">
            <v>8149.51010517464</v>
          </cell>
          <cell r="H597">
            <v>8634.07584208041</v>
          </cell>
          <cell r="I597">
            <v>8116.44763473471</v>
          </cell>
          <cell r="J597">
            <v>8133.8093961095</v>
          </cell>
          <cell r="K597">
            <v>8323.00995653268</v>
          </cell>
          <cell r="L597">
            <v>8652.32377565403</v>
          </cell>
          <cell r="M597">
            <v>10132.5771263787</v>
          </cell>
          <cell r="N597">
            <v>8811.23859976229</v>
          </cell>
          <cell r="O597">
            <v>8693.86481156129</v>
          </cell>
        </row>
        <row r="597">
          <cell r="Z597">
            <v>7823.27200208701</v>
          </cell>
          <cell r="AA597">
            <v>6893.43793373273</v>
          </cell>
          <cell r="AB597">
            <v>5917.95396899002</v>
          </cell>
          <cell r="AC597">
            <v>6257.09227009677</v>
          </cell>
          <cell r="AD597">
            <v>6005.46032080709</v>
          </cell>
          <cell r="AE597">
            <v>5459.71422428965</v>
          </cell>
          <cell r="AF597">
            <v>6222.18356334126</v>
          </cell>
          <cell r="AG597">
            <v>6592.15144173176</v>
          </cell>
          <cell r="AH597">
            <v>6196.94023491049</v>
          </cell>
          <cell r="AI597">
            <v>6210.19600916718</v>
          </cell>
          <cell r="AJ597">
            <v>6354.65139385253</v>
          </cell>
          <cell r="AK597">
            <v>6606.08381200696</v>
          </cell>
          <cell r="AL597">
            <v>7736.26316629866</v>
          </cell>
          <cell r="AM597">
            <v>6727.41591587291</v>
          </cell>
          <cell r="AN597">
            <v>6637.80055908629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A598">
            <v>9892.43014259751</v>
          </cell>
          <cell r="B598">
            <v>8971.97388909992</v>
          </cell>
          <cell r="C598">
            <v>9539.05587262925</v>
          </cell>
          <cell r="D598">
            <v>8207.46758140967</v>
          </cell>
          <cell r="E598">
            <v>7302.26808248298</v>
          </cell>
          <cell r="F598">
            <v>7395.71891099389</v>
          </cell>
          <cell r="G598">
            <v>8013.8091162708</v>
          </cell>
          <cell r="H598">
            <v>9279.03850344208</v>
          </cell>
          <cell r="I598">
            <v>8873.64863937433</v>
          </cell>
          <cell r="J598">
            <v>7847.43341395622</v>
          </cell>
          <cell r="K598">
            <v>7648.19876081063</v>
          </cell>
          <cell r="L598">
            <v>9901.21320735209</v>
          </cell>
          <cell r="M598">
            <v>9309.70974992664</v>
          </cell>
          <cell r="N598">
            <v>10339.7251333797</v>
          </cell>
          <cell r="O598">
            <v>9857.91302903319</v>
          </cell>
        </row>
        <row r="598">
          <cell r="Z598">
            <v>7552.90998359377</v>
          </cell>
          <cell r="AA598">
            <v>6850.13795222334</v>
          </cell>
          <cell r="AB598">
            <v>7283.10731497592</v>
          </cell>
          <cell r="AC598">
            <v>6266.43432827661</v>
          </cell>
          <cell r="AD598">
            <v>5575.31089004808</v>
          </cell>
          <cell r="AE598">
            <v>5646.66097141948</v>
          </cell>
          <cell r="AF598">
            <v>6118.57531550922</v>
          </cell>
          <cell r="AG598">
            <v>7084.58301353204</v>
          </cell>
          <cell r="AH598">
            <v>6775.06623075686</v>
          </cell>
          <cell r="AI598">
            <v>5991.54680128923</v>
          </cell>
          <cell r="AJ598">
            <v>5839.43034667395</v>
          </cell>
          <cell r="AK598">
            <v>7559.61588866615</v>
          </cell>
          <cell r="AL598">
            <v>7108.00063290799</v>
          </cell>
          <cell r="AM598">
            <v>7894.42149823597</v>
          </cell>
          <cell r="AN598">
            <v>7526.55602931895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A599">
            <v>10759.3319298424</v>
          </cell>
          <cell r="B599">
            <v>7714.87067749158</v>
          </cell>
          <cell r="C599">
            <v>7478.51115420217</v>
          </cell>
          <cell r="D599">
            <v>7354.92651423706</v>
          </cell>
          <cell r="E599">
            <v>7338.6840187929</v>
          </cell>
          <cell r="F599">
            <v>8104.52356146783</v>
          </cell>
          <cell r="G599">
            <v>8099.13029596022</v>
          </cell>
          <cell r="H599">
            <v>8801.51889338847</v>
          </cell>
          <cell r="I599">
            <v>9059.01815967003</v>
          </cell>
          <cell r="J599">
            <v>8906.76653031854</v>
          </cell>
          <cell r="K599">
            <v>8740.99565247646</v>
          </cell>
          <cell r="L599">
            <v>9782.67937654726</v>
          </cell>
          <cell r="M599">
            <v>10713.1454130007</v>
          </cell>
          <cell r="N599">
            <v>11101.9617571238</v>
          </cell>
          <cell r="O599">
            <v>9518.52834055042</v>
          </cell>
        </row>
        <row r="599">
          <cell r="Z599">
            <v>8214.79296576243</v>
          </cell>
          <cell r="AA599">
            <v>5890.33462174753</v>
          </cell>
          <cell r="AB599">
            <v>5709.87318027798</v>
          </cell>
          <cell r="AC599">
            <v>5615.51581332606</v>
          </cell>
          <cell r="AD599">
            <v>5603.11460308445</v>
          </cell>
          <cell r="AE599">
            <v>6187.83615727493</v>
          </cell>
          <cell r="AF599">
            <v>6183.71837748681</v>
          </cell>
          <cell r="AG599">
            <v>6719.99488117767</v>
          </cell>
          <cell r="AH599">
            <v>6916.59660098071</v>
          </cell>
          <cell r="AI599">
            <v>6800.35187296432</v>
          </cell>
          <cell r="AJ599">
            <v>6673.78514464839</v>
          </cell>
          <cell r="AK599">
            <v>7469.11483471134</v>
          </cell>
          <cell r="AL599">
            <v>8179.52937540769</v>
          </cell>
          <cell r="AM599">
            <v>8476.39220941102</v>
          </cell>
          <cell r="AN599">
            <v>7267.43446212361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A600">
            <v>10890.315675343</v>
          </cell>
          <cell r="B600">
            <v>8861.80663190608</v>
          </cell>
          <cell r="C600">
            <v>7524.78694625254</v>
          </cell>
          <cell r="D600">
            <v>8321.78935143119</v>
          </cell>
          <cell r="E600">
            <v>8221.47990602892</v>
          </cell>
          <cell r="F600">
            <v>8410.9473595936</v>
          </cell>
          <cell r="G600">
            <v>8321.88869487085</v>
          </cell>
          <cell r="H600">
            <v>9284.39470598513</v>
          </cell>
          <cell r="I600">
            <v>8701.62914929892</v>
          </cell>
          <cell r="J600">
            <v>8822.20530755494</v>
          </cell>
          <cell r="K600">
            <v>8933.22799118843</v>
          </cell>
          <cell r="L600">
            <v>9829.15322992111</v>
          </cell>
          <cell r="M600">
            <v>11416.7002449497</v>
          </cell>
          <cell r="N600">
            <v>10219.7814485626</v>
          </cell>
          <cell r="O600">
            <v>9878.51604637221</v>
          </cell>
        </row>
        <row r="600">
          <cell r="Z600">
            <v>8314.79957938709</v>
          </cell>
          <cell r="AA600">
            <v>6766.02481068682</v>
          </cell>
          <cell r="AB600">
            <v>5745.2049326116</v>
          </cell>
          <cell r="AC600">
            <v>6353.71945697512</v>
          </cell>
          <cell r="AD600">
            <v>6277.13279417271</v>
          </cell>
          <cell r="AE600">
            <v>6421.79195283915</v>
          </cell>
          <cell r="AF600">
            <v>6353.79530608868</v>
          </cell>
          <cell r="AG600">
            <v>7088.67249559847</v>
          </cell>
          <cell r="AH600">
            <v>6643.72866200632</v>
          </cell>
          <cell r="AI600">
            <v>6735.78904113943</v>
          </cell>
          <cell r="AJ600">
            <v>6820.55530418433</v>
          </cell>
          <cell r="AK600">
            <v>7504.59780765768</v>
          </cell>
          <cell r="AL600">
            <v>8716.6963038201</v>
          </cell>
          <cell r="AM600">
            <v>7802.84401510332</v>
          </cell>
          <cell r="AN600">
            <v>7542.28651546937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A601">
            <v>8217.32545442857</v>
          </cell>
          <cell r="B601">
            <v>8217.33210887714</v>
          </cell>
          <cell r="C601">
            <v>7329.95904432057</v>
          </cell>
          <cell r="D601">
            <v>7347.39867278383</v>
          </cell>
          <cell r="E601">
            <v>7374.48340000056</v>
          </cell>
          <cell r="F601">
            <v>9395.65495895005</v>
          </cell>
          <cell r="G601">
            <v>9115.09504092131</v>
          </cell>
          <cell r="H601">
            <v>8211.94592622239</v>
          </cell>
          <cell r="I601">
            <v>8276.1526127861</v>
          </cell>
          <cell r="J601">
            <v>9170.07639457789</v>
          </cell>
          <cell r="K601">
            <v>8477.67142936378</v>
          </cell>
          <cell r="L601">
            <v>9546.11139194128</v>
          </cell>
          <cell r="M601">
            <v>9510.82323830915</v>
          </cell>
          <cell r="N601">
            <v>9765.8777662256</v>
          </cell>
          <cell r="O601">
            <v>9627.27975524818</v>
          </cell>
        </row>
        <row r="601">
          <cell r="Z601">
            <v>6273.96085375803</v>
          </cell>
          <cell r="AA601">
            <v>6273.96593445613</v>
          </cell>
          <cell r="AB601">
            <v>5596.45305017493</v>
          </cell>
          <cell r="AC601">
            <v>5609.76827626514</v>
          </cell>
          <cell r="AD601">
            <v>5630.44757383403</v>
          </cell>
          <cell r="AE601">
            <v>7173.6201437782</v>
          </cell>
          <cell r="AF601">
            <v>6959.41152412358</v>
          </cell>
          <cell r="AG601">
            <v>6269.8535624545</v>
          </cell>
          <cell r="AH601">
            <v>6318.87562447264</v>
          </cell>
          <cell r="AI601">
            <v>7001.3900075658</v>
          </cell>
          <cell r="AJ601">
            <v>6472.73604700496</v>
          </cell>
          <cell r="AK601">
            <v>7288.49423219273</v>
          </cell>
          <cell r="AL601">
            <v>7261.55158574199</v>
          </cell>
          <cell r="AM601">
            <v>7456.28673802431</v>
          </cell>
          <cell r="AN601">
            <v>7350.46660225101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A602">
            <v>9257.8006660262</v>
          </cell>
          <cell r="B602">
            <v>9442.89112936566</v>
          </cell>
          <cell r="C602">
            <v>8034.88627799039</v>
          </cell>
          <cell r="D602">
            <v>7148.68961032264</v>
          </cell>
          <cell r="E602">
            <v>9578.60640133548</v>
          </cell>
          <cell r="F602">
            <v>8564.61409378431</v>
          </cell>
          <cell r="G602">
            <v>7123.42421124282</v>
          </cell>
          <cell r="H602">
            <v>8441.75177737226</v>
          </cell>
          <cell r="I602">
            <v>10181.1623293184</v>
          </cell>
          <cell r="J602">
            <v>8940.00804150921</v>
          </cell>
          <cell r="K602">
            <v>9941.61419852791</v>
          </cell>
          <cell r="L602">
            <v>7534.50376921742</v>
          </cell>
          <cell r="M602">
            <v>8281.40816357941</v>
          </cell>
          <cell r="N602">
            <v>8919.93092944541</v>
          </cell>
          <cell r="O602">
            <v>9768.31715732608</v>
          </cell>
        </row>
        <row r="602">
          <cell r="Z602">
            <v>7068.36783971367</v>
          </cell>
          <cell r="AA602">
            <v>7209.6851488352</v>
          </cell>
          <cell r="AB602">
            <v>6134.66781279077</v>
          </cell>
          <cell r="AC602">
            <v>5458.05311223978</v>
          </cell>
          <cell r="AD602">
            <v>7313.30430184524</v>
          </cell>
          <cell r="AE602">
            <v>6539.1171190607</v>
          </cell>
          <cell r="AF602">
            <v>5438.76287898074</v>
          </cell>
          <cell r="AG602">
            <v>6445.31124903083</v>
          </cell>
          <cell r="AH602">
            <v>7773.35816308394</v>
          </cell>
          <cell r="AI602">
            <v>6825.73189972445</v>
          </cell>
          <cell r="AJ602">
            <v>7590.46220703285</v>
          </cell>
          <cell r="AK602">
            <v>5752.62376581258</v>
          </cell>
          <cell r="AL602">
            <v>6322.88825852554</v>
          </cell>
          <cell r="AM602">
            <v>6810.40294435529</v>
          </cell>
          <cell r="AN602">
            <v>7458.14922288709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A603">
            <v>8429.86205550617</v>
          </cell>
          <cell r="B603">
            <v>8051.63356330733</v>
          </cell>
          <cell r="C603">
            <v>8792.80944060496</v>
          </cell>
          <cell r="D603">
            <v>7459.07137194095</v>
          </cell>
          <cell r="E603">
            <v>7563.87512402908</v>
          </cell>
          <cell r="F603">
            <v>6924.61418149109</v>
          </cell>
          <cell r="G603">
            <v>7597.90503307482</v>
          </cell>
          <cell r="H603">
            <v>8450.54312513361</v>
          </cell>
          <cell r="I603">
            <v>8855.85780807544</v>
          </cell>
          <cell r="J603">
            <v>8935.59747548889</v>
          </cell>
          <cell r="K603">
            <v>9340.46868423638</v>
          </cell>
          <cell r="L603">
            <v>7646.82641901219</v>
          </cell>
          <cell r="M603">
            <v>9695.80971510641</v>
          </cell>
          <cell r="N603">
            <v>9486.64591207315</v>
          </cell>
          <cell r="O603">
            <v>10255.7208789595</v>
          </cell>
        </row>
        <row r="603">
          <cell r="Z603">
            <v>6436.23339882718</v>
          </cell>
          <cell r="AA603">
            <v>6147.4544321194</v>
          </cell>
          <cell r="AB603">
            <v>6713.34517913965</v>
          </cell>
          <cell r="AC603">
            <v>5695.0308287624</v>
          </cell>
          <cell r="AD603">
            <v>5775.04891269669</v>
          </cell>
          <cell r="AE603">
            <v>5286.97062602517</v>
          </cell>
          <cell r="AF603">
            <v>5801.03088437276</v>
          </cell>
          <cell r="AG603">
            <v>6452.02347821201</v>
          </cell>
          <cell r="AH603">
            <v>6761.48285989683</v>
          </cell>
          <cell r="AI603">
            <v>6822.36441492567</v>
          </cell>
          <cell r="AJ603">
            <v>7131.48520228921</v>
          </cell>
          <cell r="AK603">
            <v>5838.38255822148</v>
          </cell>
          <cell r="AL603">
            <v>7402.7895007226</v>
          </cell>
          <cell r="AM603">
            <v>7243.0921004515</v>
          </cell>
          <cell r="AN603">
            <v>7830.28391396909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A604">
            <v>8476.4417939944</v>
          </cell>
          <cell r="B604">
            <v>8462.37160073796</v>
          </cell>
          <cell r="C604">
            <v>7489.50399605086</v>
          </cell>
          <cell r="D604">
            <v>8041.66357877587</v>
          </cell>
          <cell r="E604">
            <v>7494.78309032501</v>
          </cell>
          <cell r="F604">
            <v>8244.63653461617</v>
          </cell>
          <cell r="G604">
            <v>9191.2310277885</v>
          </cell>
          <cell r="H604">
            <v>9065.66945697938</v>
          </cell>
          <cell r="I604">
            <v>8898.74647382034</v>
          </cell>
          <cell r="J604">
            <v>8730.17526017862</v>
          </cell>
          <cell r="K604">
            <v>9184.59104433448</v>
          </cell>
          <cell r="L604">
            <v>9839.30037860595</v>
          </cell>
          <cell r="M604">
            <v>9618.16218884407</v>
          </cell>
          <cell r="N604">
            <v>9586.35478625956</v>
          </cell>
          <cell r="O604">
            <v>9297.5776565179</v>
          </cell>
        </row>
        <row r="604">
          <cell r="Z604">
            <v>6471.7972154819</v>
          </cell>
          <cell r="AA604">
            <v>6461.05456664984</v>
          </cell>
          <cell r="AB604">
            <v>5718.26625900082</v>
          </cell>
          <cell r="AC604">
            <v>6139.84230904969</v>
          </cell>
          <cell r="AD604">
            <v>5722.2968685955</v>
          </cell>
          <cell r="AE604">
            <v>6294.81297272558</v>
          </cell>
          <cell r="AF604">
            <v>7017.54165464063</v>
          </cell>
          <cell r="AG604">
            <v>6921.67489308158</v>
          </cell>
          <cell r="AH604">
            <v>6794.22852774772</v>
          </cell>
          <cell r="AI604">
            <v>6665.52373184742</v>
          </cell>
          <cell r="AJ604">
            <v>7012.47200071355</v>
          </cell>
          <cell r="AK604">
            <v>7512.34519626716</v>
          </cell>
          <cell r="AL604">
            <v>7343.5053038312</v>
          </cell>
          <cell r="AM604">
            <v>7319.22022472832</v>
          </cell>
          <cell r="AN604">
            <v>7098.73773106205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A605">
            <v>8998.8055207235</v>
          </cell>
          <cell r="B605">
            <v>8223.17427830715</v>
          </cell>
          <cell r="C605">
            <v>6725.90011677207</v>
          </cell>
          <cell r="D605">
            <v>8209.2660289003</v>
          </cell>
          <cell r="E605">
            <v>10167.8880658654</v>
          </cell>
          <cell r="F605">
            <v>7534.94293563524</v>
          </cell>
          <cell r="G605">
            <v>7660.3673586299</v>
          </cell>
          <cell r="H605">
            <v>7125.75809228542</v>
          </cell>
          <cell r="I605">
            <v>9402.74890959266</v>
          </cell>
          <cell r="J605">
            <v>8619.7030499524</v>
          </cell>
          <cell r="K605">
            <v>9342.56468554542</v>
          </cell>
          <cell r="L605">
            <v>9041.93954253778</v>
          </cell>
          <cell r="M605">
            <v>8761.03556608691</v>
          </cell>
          <cell r="N605">
            <v>9784.94479755304</v>
          </cell>
          <cell r="O605">
            <v>10230.1798005375</v>
          </cell>
        </row>
        <row r="605">
          <cell r="Z605">
            <v>6870.62401029448</v>
          </cell>
          <cell r="AA605">
            <v>6278.42645418462</v>
          </cell>
          <cell r="AB605">
            <v>5135.25164275595</v>
          </cell>
          <cell r="AC605">
            <v>6267.8074501295</v>
          </cell>
          <cell r="AD605">
            <v>7763.22320984052</v>
          </cell>
          <cell r="AE605">
            <v>5752.95907112925</v>
          </cell>
          <cell r="AF605">
            <v>5848.72111978336</v>
          </cell>
          <cell r="AG605">
            <v>5440.54480649229</v>
          </cell>
          <cell r="AH605">
            <v>7179.03640346963</v>
          </cell>
          <cell r="AI605">
            <v>6581.17775745085</v>
          </cell>
          <cell r="AJ605">
            <v>7133.08550767267</v>
          </cell>
          <cell r="AK605">
            <v>6903.55700848577</v>
          </cell>
          <cell r="AL605">
            <v>6689.08569884962</v>
          </cell>
          <cell r="AM605">
            <v>7470.84449271093</v>
          </cell>
          <cell r="AN605">
            <v>7810.78319842959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A606">
            <v>10265.9644688635</v>
          </cell>
          <cell r="B606">
            <v>7519.06633760244</v>
          </cell>
          <cell r="C606">
            <v>7394.04096778081</v>
          </cell>
          <cell r="D606">
            <v>8390.66787216673</v>
          </cell>
          <cell r="E606">
            <v>6856.37441522921</v>
          </cell>
          <cell r="F606">
            <v>8259.40174598762</v>
          </cell>
          <cell r="G606">
            <v>8522.22158359</v>
          </cell>
          <cell r="H606">
            <v>8891.64331949634</v>
          </cell>
          <cell r="I606">
            <v>9601.45225077961</v>
          </cell>
          <cell r="J606">
            <v>8320.28244077648</v>
          </cell>
          <cell r="K606">
            <v>9086.06023396565</v>
          </cell>
          <cell r="L606">
            <v>8758.76957067177</v>
          </cell>
          <cell r="M606">
            <v>8728.43042695572</v>
          </cell>
          <cell r="N606">
            <v>8803.28896210979</v>
          </cell>
          <cell r="O606">
            <v>9013.43585046175</v>
          </cell>
        </row>
        <row r="606">
          <cell r="Z606">
            <v>7838.10493583519</v>
          </cell>
          <cell r="AA606">
            <v>5740.83722502482</v>
          </cell>
          <cell r="AB606">
            <v>5645.37985506452</v>
          </cell>
          <cell r="AC606">
            <v>6406.30848307079</v>
          </cell>
          <cell r="AD606">
            <v>5234.86929152517</v>
          </cell>
          <cell r="AE606">
            <v>6306.08627066853</v>
          </cell>
          <cell r="AF606">
            <v>6506.75026795729</v>
          </cell>
          <cell r="AG606">
            <v>6788.80524100873</v>
          </cell>
          <cell r="AH606">
            <v>7330.74719927923</v>
          </cell>
          <cell r="AI606">
            <v>6352.5689246626</v>
          </cell>
          <cell r="AJ606">
            <v>6937.24333287371</v>
          </cell>
          <cell r="AK606">
            <v>6687.35560228618</v>
          </cell>
          <cell r="AL606">
            <v>6664.1915447024</v>
          </cell>
          <cell r="AM606">
            <v>6721.34633572667</v>
          </cell>
          <cell r="AN606">
            <v>6881.79432557095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A607">
            <v>9567.64925170106</v>
          </cell>
          <cell r="B607">
            <v>7830.59636901703</v>
          </cell>
          <cell r="C607">
            <v>7327.0834988822</v>
          </cell>
          <cell r="D607">
            <v>7356.43098842886</v>
          </cell>
          <cell r="E607">
            <v>8274.02788086735</v>
          </cell>
          <cell r="F607">
            <v>8473.42853698701</v>
          </cell>
          <cell r="G607">
            <v>8849.85907668846</v>
          </cell>
          <cell r="H607">
            <v>9276.82418210287</v>
          </cell>
          <cell r="I607">
            <v>10339.7168304083</v>
          </cell>
          <cell r="J607">
            <v>8862.04662222345</v>
          </cell>
          <cell r="K607">
            <v>10121.2429524065</v>
          </cell>
          <cell r="L607">
            <v>8498.11134774985</v>
          </cell>
          <cell r="M607">
            <v>8598.29904855523</v>
          </cell>
          <cell r="N607">
            <v>9015.41973330895</v>
          </cell>
          <cell r="O607">
            <v>9741.83095385817</v>
          </cell>
        </row>
        <row r="607">
          <cell r="Z607">
            <v>7304.93847427077</v>
          </cell>
          <cell r="AA607">
            <v>5978.69165012998</v>
          </cell>
          <cell r="AB607">
            <v>5594.25755973055</v>
          </cell>
          <cell r="AC607">
            <v>5616.66448538939</v>
          </cell>
          <cell r="AD607">
            <v>6317.25338315374</v>
          </cell>
          <cell r="AE607">
            <v>6469.49658170373</v>
          </cell>
          <cell r="AF607">
            <v>6756.90280448794</v>
          </cell>
          <cell r="AG607">
            <v>7082.89237033226</v>
          </cell>
          <cell r="AH607">
            <v>7894.41515888408</v>
          </cell>
          <cell r="AI607">
            <v>6766.20804425409</v>
          </cell>
          <cell r="AJ607">
            <v>7727.60947913416</v>
          </cell>
          <cell r="AK607">
            <v>6488.3420064524</v>
          </cell>
          <cell r="AL607">
            <v>6564.83571676811</v>
          </cell>
          <cell r="AM607">
            <v>6883.30902806031</v>
          </cell>
          <cell r="AN607">
            <v>7437.92690059453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A608">
            <v>9182.18906673066</v>
          </cell>
          <cell r="B608">
            <v>7394.856584523</v>
          </cell>
          <cell r="C608">
            <v>8010.76113093307</v>
          </cell>
          <cell r="D608">
            <v>7563.49930577764</v>
          </cell>
          <cell r="E608">
            <v>9340.05969679933</v>
          </cell>
          <cell r="F608">
            <v>9206.74840310327</v>
          </cell>
          <cell r="G608">
            <v>6886.41834587645</v>
          </cell>
          <cell r="H608">
            <v>8124.51611329257</v>
          </cell>
          <cell r="I608">
            <v>8360.41065875025</v>
          </cell>
          <cell r="J608">
            <v>7854.90214920875</v>
          </cell>
          <cell r="K608">
            <v>6906.93443409591</v>
          </cell>
          <cell r="L608">
            <v>9604.46361808033</v>
          </cell>
          <cell r="M608">
            <v>10808.355518976</v>
          </cell>
          <cell r="N608">
            <v>10546.5213451236</v>
          </cell>
          <cell r="O608">
            <v>9033.48643205588</v>
          </cell>
        </row>
        <row r="608">
          <cell r="Z608">
            <v>7010.63808120513</v>
          </cell>
          <cell r="AA608">
            <v>5646.00258170965</v>
          </cell>
          <cell r="AB608">
            <v>6116.24816651192</v>
          </cell>
          <cell r="AC608">
            <v>5774.76197395845</v>
          </cell>
          <cell r="AD608">
            <v>7131.17293874507</v>
          </cell>
          <cell r="AE608">
            <v>7029.38923276296</v>
          </cell>
          <cell r="AF608">
            <v>5257.80795275005</v>
          </cell>
          <cell r="AG608">
            <v>6203.10055056333</v>
          </cell>
          <cell r="AH608">
            <v>6383.20697959845</v>
          </cell>
          <cell r="AI608">
            <v>5997.24921052948</v>
          </cell>
          <cell r="AJ608">
            <v>5273.47206816996</v>
          </cell>
          <cell r="AK608">
            <v>7333.0463902588</v>
          </cell>
          <cell r="AL608">
            <v>8252.22267216026</v>
          </cell>
          <cell r="AM608">
            <v>8052.31123308725</v>
          </cell>
          <cell r="AN608">
            <v>6897.10302482039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A609">
            <v>8997.20649117429</v>
          </cell>
          <cell r="B609">
            <v>8493.73812320758</v>
          </cell>
          <cell r="C609">
            <v>7723.72067349213</v>
          </cell>
          <cell r="D609">
            <v>8251.5080866778</v>
          </cell>
          <cell r="E609">
            <v>7925.76751082762</v>
          </cell>
          <cell r="F609">
            <v>8075.13649725381</v>
          </cell>
          <cell r="G609">
            <v>9428.67189199709</v>
          </cell>
          <cell r="H609">
            <v>8088.55764594232</v>
          </cell>
          <cell r="I609">
            <v>10565.0245256127</v>
          </cell>
          <cell r="J609">
            <v>8441.11462666058</v>
          </cell>
          <cell r="K609">
            <v>9515.2889892333</v>
          </cell>
          <cell r="L609">
            <v>9892.3228741608</v>
          </cell>
          <cell r="M609">
            <v>10441.3166631556</v>
          </cell>
          <cell r="N609">
            <v>10856.7416849725</v>
          </cell>
          <cell r="O609">
            <v>9702.95128266865</v>
          </cell>
        </row>
        <row r="609">
          <cell r="Z609">
            <v>6869.40314483754</v>
          </cell>
          <cell r="AA609">
            <v>6485.00303202148</v>
          </cell>
          <cell r="AB609">
            <v>5897.09162909394</v>
          </cell>
          <cell r="AC609">
            <v>6300.05943021085</v>
          </cell>
          <cell r="AD609">
            <v>6051.35519758693</v>
          </cell>
          <cell r="AE609">
            <v>6165.39901619927</v>
          </cell>
          <cell r="AF609">
            <v>7198.82870422734</v>
          </cell>
          <cell r="AG609">
            <v>6175.64611690755</v>
          </cell>
          <cell r="AH609">
            <v>8066.43848540337</v>
          </cell>
          <cell r="AI609">
            <v>6444.82478191386</v>
          </cell>
          <cell r="AJ609">
            <v>7264.96120443558</v>
          </cell>
          <cell r="AK609">
            <v>7552.82808371327</v>
          </cell>
          <cell r="AL609">
            <v>7971.98703758596</v>
          </cell>
          <cell r="AM609">
            <v>8289.16570344323</v>
          </cell>
          <cell r="AN609">
            <v>7408.24211612265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A610">
            <v>9110.14163462121</v>
          </cell>
          <cell r="B610">
            <v>9347.1891780004</v>
          </cell>
          <cell r="C610">
            <v>8948.70698575628</v>
          </cell>
          <cell r="D610">
            <v>8589.74179355215</v>
          </cell>
          <cell r="E610">
            <v>8041.27744616965</v>
          </cell>
          <cell r="F610">
            <v>8480.57460847286</v>
          </cell>
          <cell r="G610">
            <v>8080.26912636171</v>
          </cell>
          <cell r="H610">
            <v>9182.85423455146</v>
          </cell>
          <cell r="I610">
            <v>7768.39766475357</v>
          </cell>
          <cell r="J610">
            <v>8277.82269700668</v>
          </cell>
          <cell r="K610">
            <v>8988.44028503762</v>
          </cell>
          <cell r="L610">
            <v>9230.25819582682</v>
          </cell>
          <cell r="M610">
            <v>8332.59751974663</v>
          </cell>
          <cell r="N610">
            <v>9879.550359351</v>
          </cell>
          <cell r="O610">
            <v>9168.66945345588</v>
          </cell>
        </row>
        <row r="610">
          <cell r="Z610">
            <v>6955.62957859983</v>
          </cell>
          <cell r="AA610">
            <v>7136.61632616002</v>
          </cell>
          <cell r="AB610">
            <v>6832.37357845287</v>
          </cell>
          <cell r="AC610">
            <v>6558.30221834424</v>
          </cell>
          <cell r="AD610">
            <v>6139.54749526031</v>
          </cell>
          <cell r="AE610">
            <v>6474.95263586746</v>
          </cell>
          <cell r="AF610">
            <v>6169.31779905367</v>
          </cell>
          <cell r="AG610">
            <v>7011.14593949698</v>
          </cell>
          <cell r="AH610">
            <v>5931.20269063001</v>
          </cell>
          <cell r="AI610">
            <v>6320.15074045539</v>
          </cell>
          <cell r="AJ610">
            <v>6862.71011138736</v>
          </cell>
          <cell r="AK610">
            <v>7047.33905354656</v>
          </cell>
          <cell r="AL610">
            <v>6361.97153671663</v>
          </cell>
          <cell r="AM610">
            <v>7543.07621756593</v>
          </cell>
          <cell r="AN610">
            <v>7000.31580239137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A611">
            <v>10923.1408653663</v>
          </cell>
          <cell r="B611">
            <v>9623.08752786713</v>
          </cell>
          <cell r="C611">
            <v>8888.60491280459</v>
          </cell>
          <cell r="D611">
            <v>8116.76811694853</v>
          </cell>
          <cell r="E611">
            <v>8434.98734529837</v>
          </cell>
          <cell r="F611">
            <v>6629.6814731771</v>
          </cell>
          <cell r="G611">
            <v>7881.14280888361</v>
          </cell>
          <cell r="H611">
            <v>8676.52989666853</v>
          </cell>
          <cell r="I611">
            <v>8888.77527503491</v>
          </cell>
          <cell r="J611">
            <v>8003.34434935392</v>
          </cell>
          <cell r="K611">
            <v>7782.15389266964</v>
          </cell>
          <cell r="L611">
            <v>10093.5899434503</v>
          </cell>
          <cell r="M611">
            <v>8628.16542027576</v>
          </cell>
          <cell r="N611">
            <v>10162.5992223148</v>
          </cell>
          <cell r="O611">
            <v>9548.83369278124</v>
          </cell>
        </row>
        <row r="611">
          <cell r="Z611">
            <v>8339.86174327059</v>
          </cell>
          <cell r="AA611">
            <v>7347.26581987667</v>
          </cell>
          <cell r="AB611">
            <v>6786.48540534596</v>
          </cell>
          <cell r="AC611">
            <v>6197.18492436267</v>
          </cell>
          <cell r="AD611">
            <v>6440.14657808468</v>
          </cell>
          <cell r="AE611">
            <v>5061.78832349661</v>
          </cell>
          <cell r="AF611">
            <v>6017.28405915387</v>
          </cell>
          <cell r="AG611">
            <v>6624.56528222601</v>
          </cell>
          <cell r="AH611">
            <v>6786.61547759025</v>
          </cell>
          <cell r="AI611">
            <v>6110.58542410911</v>
          </cell>
          <cell r="AJ611">
            <v>5941.70562566884</v>
          </cell>
          <cell r="AK611">
            <v>7706.4962961841</v>
          </cell>
          <cell r="AL611">
            <v>6587.63881104222</v>
          </cell>
          <cell r="AM611">
            <v>7759.18515663421</v>
          </cell>
          <cell r="AN611">
            <v>7290.57271977325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A612">
            <v>9624.3985063725</v>
          </cell>
          <cell r="B612">
            <v>9414.15587500728</v>
          </cell>
          <cell r="C612">
            <v>7405.18914680956</v>
          </cell>
          <cell r="D612">
            <v>8370.89288574595</v>
          </cell>
          <cell r="E612">
            <v>7602.51690515264</v>
          </cell>
          <cell r="F612">
            <v>7696.52258524698</v>
          </cell>
          <cell r="G612">
            <v>8543.19354718397</v>
          </cell>
          <cell r="H612">
            <v>6755.8883169461</v>
          </cell>
          <cell r="I612">
            <v>8008.13647271345</v>
          </cell>
          <cell r="J612">
            <v>8151.65472964741</v>
          </cell>
          <cell r="K612">
            <v>8373.75435796496</v>
          </cell>
          <cell r="L612">
            <v>8787.95769676591</v>
          </cell>
          <cell r="M612">
            <v>10138.0615748743</v>
          </cell>
          <cell r="N612">
            <v>9427.97612382684</v>
          </cell>
          <cell r="O612">
            <v>8228.27744123458</v>
          </cell>
        </row>
        <row r="612">
          <cell r="Z612">
            <v>7348.26675720943</v>
          </cell>
          <cell r="AA612">
            <v>7187.74566719155</v>
          </cell>
          <cell r="AB612">
            <v>5653.89153434569</v>
          </cell>
          <cell r="AC612">
            <v>6391.21020183858</v>
          </cell>
          <cell r="AD612">
            <v>5804.55206715166</v>
          </cell>
          <cell r="AE612">
            <v>5876.32577992641</v>
          </cell>
          <cell r="AF612">
            <v>6522.76244604915</v>
          </cell>
          <cell r="AG612">
            <v>5158.14775354161</v>
          </cell>
          <cell r="AH612">
            <v>6114.24422946261</v>
          </cell>
          <cell r="AI612">
            <v>6223.82099270471</v>
          </cell>
          <cell r="AJ612">
            <v>6393.39494732368</v>
          </cell>
          <cell r="AK612">
            <v>6709.64085331156</v>
          </cell>
          <cell r="AL612">
            <v>7740.45056466284</v>
          </cell>
          <cell r="AM612">
            <v>7198.29748244629</v>
          </cell>
          <cell r="AN612">
            <v>6282.32273949237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A613">
            <v>11556.409568373</v>
          </cell>
          <cell r="B613">
            <v>7892.70903987227</v>
          </cell>
          <cell r="C613">
            <v>7307.29663872221</v>
          </cell>
          <cell r="D613">
            <v>9100.63850950505</v>
          </cell>
          <cell r="E613">
            <v>8988.75839801921</v>
          </cell>
          <cell r="F613">
            <v>8389.22647371446</v>
          </cell>
          <cell r="G613">
            <v>9419.26467192687</v>
          </cell>
          <cell r="H613">
            <v>8834.67496586166</v>
          </cell>
          <cell r="I613">
            <v>8534.88537165171</v>
          </cell>
          <cell r="J613">
            <v>8518.29454852135</v>
          </cell>
          <cell r="K613">
            <v>9255.52435500593</v>
          </cell>
          <cell r="L613">
            <v>10192.5172921816</v>
          </cell>
          <cell r="M613">
            <v>8661.86022739875</v>
          </cell>
          <cell r="N613">
            <v>9959.95691356576</v>
          </cell>
          <cell r="O613">
            <v>10135.5859785724</v>
          </cell>
        </row>
        <row r="613">
          <cell r="Z613">
            <v>8823.36493109105</v>
          </cell>
          <cell r="AA613">
            <v>6026.11492277864</v>
          </cell>
          <cell r="AB613">
            <v>5579.15021285096</v>
          </cell>
          <cell r="AC613">
            <v>6948.37390456114</v>
          </cell>
          <cell r="AD613">
            <v>6862.95299192126</v>
          </cell>
          <cell r="AE613">
            <v>6405.20796958689</v>
          </cell>
          <cell r="AF613">
            <v>7191.64625407486</v>
          </cell>
          <cell r="AG613">
            <v>6745.30967513524</v>
          </cell>
          <cell r="AH613">
            <v>6516.41912079757</v>
          </cell>
          <cell r="AI613">
            <v>6503.75196097425</v>
          </cell>
          <cell r="AJ613">
            <v>7066.62986714444</v>
          </cell>
          <cell r="AK613">
            <v>7782.0277226498</v>
          </cell>
          <cell r="AL613">
            <v>6613.36493105986</v>
          </cell>
          <cell r="AM613">
            <v>7604.46694333511</v>
          </cell>
          <cell r="AN613">
            <v>7738.56043698393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A614">
            <v>8911.71472328154</v>
          </cell>
          <cell r="B614">
            <v>7752.66040427218</v>
          </cell>
          <cell r="C614">
            <v>8130.71165320285</v>
          </cell>
          <cell r="D614">
            <v>7106.95276583091</v>
          </cell>
          <cell r="E614">
            <v>7833.23252157766</v>
          </cell>
          <cell r="F614">
            <v>7361.69028365733</v>
          </cell>
          <cell r="G614">
            <v>9876.71823246345</v>
          </cell>
          <cell r="H614">
            <v>9879.52923787116</v>
          </cell>
          <cell r="I614">
            <v>8973.65045006796</v>
          </cell>
          <cell r="J614">
            <v>8423.77475694386</v>
          </cell>
          <cell r="K614">
            <v>10067.0124789623</v>
          </cell>
          <cell r="L614">
            <v>9781.44829204731</v>
          </cell>
          <cell r="M614">
            <v>10481.3344003353</v>
          </cell>
          <cell r="N614">
            <v>9895.69510173837</v>
          </cell>
          <cell r="O614">
            <v>8500.01925078526</v>
          </cell>
        </row>
        <row r="614">
          <cell r="Z614">
            <v>6804.12983808435</v>
          </cell>
          <cell r="AA614">
            <v>5919.18722930342</v>
          </cell>
          <cell r="AB614">
            <v>6207.83087006699</v>
          </cell>
          <cell r="AC614">
            <v>5426.18686452296</v>
          </cell>
          <cell r="AD614">
            <v>5980.70436315463</v>
          </cell>
          <cell r="AE614">
            <v>5620.67997833351</v>
          </cell>
          <cell r="AF614">
            <v>7540.91387735877</v>
          </cell>
          <cell r="AG614">
            <v>7543.06009123158</v>
          </cell>
          <cell r="AH614">
            <v>6851.41801322868</v>
          </cell>
          <cell r="AI614">
            <v>6431.58572202567</v>
          </cell>
          <cell r="AJ614">
            <v>7686.20429573766</v>
          </cell>
          <cell r="AK614">
            <v>7468.17489677129</v>
          </cell>
          <cell r="AL614">
            <v>8002.54073999363</v>
          </cell>
          <cell r="AM614">
            <v>7555.40279295765</v>
          </cell>
          <cell r="AN614">
            <v>6489.79869805154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A615">
            <v>8376.91421179493</v>
          </cell>
          <cell r="B615">
            <v>8070.05012808434</v>
          </cell>
          <cell r="C615">
            <v>8285.72022333297</v>
          </cell>
          <cell r="D615">
            <v>7587.18955819214</v>
          </cell>
          <cell r="E615">
            <v>6957.72202049427</v>
          </cell>
          <cell r="F615">
            <v>7785.80944382709</v>
          </cell>
          <cell r="G615">
            <v>8891.4671650885</v>
          </cell>
          <cell r="H615">
            <v>6956.53243288426</v>
          </cell>
          <cell r="I615">
            <v>8270.76438091565</v>
          </cell>
          <cell r="J615">
            <v>8411.73687810402</v>
          </cell>
          <cell r="K615">
            <v>9689.99501072709</v>
          </cell>
          <cell r="L615">
            <v>8468.69409557239</v>
          </cell>
          <cell r="M615">
            <v>7809.89442285691</v>
          </cell>
          <cell r="N615">
            <v>8043.0147830583</v>
          </cell>
          <cell r="O615">
            <v>11145.5510240385</v>
          </cell>
        </row>
        <row r="615">
          <cell r="Z615">
            <v>6395.80750836227</v>
          </cell>
          <cell r="AA615">
            <v>6161.5155529929</v>
          </cell>
          <cell r="AB615">
            <v>6326.18053339561</v>
          </cell>
          <cell r="AC615">
            <v>5792.84957643793</v>
          </cell>
          <cell r="AD615">
            <v>5312.24859353546</v>
          </cell>
          <cell r="AE615">
            <v>5944.49665359976</v>
          </cell>
          <cell r="AF615">
            <v>6788.67074641373</v>
          </cell>
          <cell r="AG615">
            <v>5311.34033863686</v>
          </cell>
          <cell r="AH615">
            <v>6314.76168788662</v>
          </cell>
          <cell r="AI615">
            <v>6422.39475337993</v>
          </cell>
          <cell r="AJ615">
            <v>7398.34995067018</v>
          </cell>
          <cell r="AK615">
            <v>6465.8818167459</v>
          </cell>
          <cell r="AL615">
            <v>5962.88563142894</v>
          </cell>
          <cell r="AM615">
            <v>6140.87395892414</v>
          </cell>
          <cell r="AN615">
            <v>8509.67278905749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A616">
            <v>10212.3777444048</v>
          </cell>
          <cell r="B616">
            <v>8713.67447093561</v>
          </cell>
          <cell r="C616">
            <v>7935.7936807382</v>
          </cell>
          <cell r="D616">
            <v>9057.4410844558</v>
          </cell>
          <cell r="E616">
            <v>8028.99459342865</v>
          </cell>
          <cell r="F616">
            <v>7166.20925585775</v>
          </cell>
          <cell r="G616">
            <v>6634.76547795685</v>
          </cell>
          <cell r="H616">
            <v>8362.42264217973</v>
          </cell>
          <cell r="I616">
            <v>9242.69254910912</v>
          </cell>
          <cell r="J616">
            <v>9648.91555087735</v>
          </cell>
          <cell r="K616">
            <v>8552.66117940168</v>
          </cell>
          <cell r="L616">
            <v>8414.8298564674</v>
          </cell>
          <cell r="M616">
            <v>8545.10235875286</v>
          </cell>
          <cell r="N616">
            <v>8695.0483090817</v>
          </cell>
          <cell r="O616">
            <v>9103.26914084557</v>
          </cell>
        </row>
        <row r="616">
          <cell r="Z616">
            <v>7797.19125736407</v>
          </cell>
          <cell r="AA616">
            <v>6652.92531325722</v>
          </cell>
          <cell r="AB616">
            <v>6059.01021841834</v>
          </cell>
          <cell r="AC616">
            <v>6915.39249774634</v>
          </cell>
          <cell r="AD616">
            <v>6130.16948806114</v>
          </cell>
          <cell r="AE616">
            <v>5471.42943168442</v>
          </cell>
          <cell r="AF616">
            <v>5065.66998148197</v>
          </cell>
          <cell r="AG616">
            <v>6384.74313699479</v>
          </cell>
          <cell r="AH616">
            <v>7056.83273201501</v>
          </cell>
          <cell r="AI616">
            <v>7366.98561875706</v>
          </cell>
          <cell r="AJ616">
            <v>6529.9910211179</v>
          </cell>
          <cell r="AK616">
            <v>6424.75625473229</v>
          </cell>
          <cell r="AL616">
            <v>6524.21983131725</v>
          </cell>
          <cell r="AM616">
            <v>6638.70416417712</v>
          </cell>
          <cell r="AN616">
            <v>6950.38240211216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A617">
            <v>10119.786574982</v>
          </cell>
          <cell r="B617">
            <v>8600.08222411386</v>
          </cell>
          <cell r="C617">
            <v>8587.44200484459</v>
          </cell>
          <cell r="D617">
            <v>7837.07482685252</v>
          </cell>
          <cell r="E617">
            <v>7626.63914775133</v>
          </cell>
          <cell r="F617">
            <v>9287.20056180704</v>
          </cell>
          <cell r="G617">
            <v>8597.87249242119</v>
          </cell>
          <cell r="H617">
            <v>7225.97444040545</v>
          </cell>
          <cell r="I617">
            <v>7831.25421258284</v>
          </cell>
          <cell r="J617">
            <v>7901.420822327</v>
          </cell>
          <cell r="K617">
            <v>8275.34965741218</v>
          </cell>
          <cell r="L617">
            <v>9590.77177830851</v>
          </cell>
          <cell r="M617">
            <v>10298.5351020284</v>
          </cell>
          <cell r="N617">
            <v>9520.40023278014</v>
          </cell>
          <cell r="O617">
            <v>9799.83514167438</v>
          </cell>
        </row>
        <row r="617">
          <cell r="Z617">
            <v>7726.49752914505</v>
          </cell>
          <cell r="AA617">
            <v>6566.19717843983</v>
          </cell>
          <cell r="AB617">
            <v>6556.54632046686</v>
          </cell>
          <cell r="AC617">
            <v>5983.63797860121</v>
          </cell>
          <cell r="AD617">
            <v>5822.96949586473</v>
          </cell>
          <cell r="AE617">
            <v>7090.81477774192</v>
          </cell>
          <cell r="AF617">
            <v>6564.51003945355</v>
          </cell>
          <cell r="AG617">
            <v>5517.06038914732</v>
          </cell>
          <cell r="AH617">
            <v>5979.19391632385</v>
          </cell>
          <cell r="AI617">
            <v>6032.76640352996</v>
          </cell>
          <cell r="AJ617">
            <v>6318.26256483283</v>
          </cell>
          <cell r="AK617">
            <v>7322.59261582566</v>
          </cell>
          <cell r="AL617">
            <v>7862.97274453909</v>
          </cell>
          <cell r="AM617">
            <v>7268.86365932856</v>
          </cell>
          <cell r="AN617">
            <v>7482.21333000895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A618">
            <v>8690.72648684819</v>
          </cell>
          <cell r="B618">
            <v>7355.25123533938</v>
          </cell>
          <cell r="C618">
            <v>8480.99775181631</v>
          </cell>
          <cell r="D618">
            <v>9518.72226018186</v>
          </cell>
          <cell r="E618">
            <v>8443.47558237056</v>
          </cell>
          <cell r="F618">
            <v>8294.90020402791</v>
          </cell>
          <cell r="G618">
            <v>9512.25514344946</v>
          </cell>
          <cell r="H618">
            <v>8876.52153127022</v>
          </cell>
          <cell r="I618">
            <v>8806.49721059286</v>
          </cell>
          <cell r="J618">
            <v>8548.76160925083</v>
          </cell>
          <cell r="K618">
            <v>10226.2375932235</v>
          </cell>
          <cell r="L618">
            <v>9500.5915831932</v>
          </cell>
          <cell r="M618">
            <v>9288.34285578782</v>
          </cell>
          <cell r="N618">
            <v>10899.0104912317</v>
          </cell>
          <cell r="O618">
            <v>10784.0069750878</v>
          </cell>
        </row>
        <row r="618">
          <cell r="Z618">
            <v>6635.40443561454</v>
          </cell>
          <cell r="AA618">
            <v>5615.76373918656</v>
          </cell>
          <cell r="AB618">
            <v>6475.27570750276</v>
          </cell>
          <cell r="AC618">
            <v>7267.58252053789</v>
          </cell>
          <cell r="AD618">
            <v>6446.62738104225</v>
          </cell>
          <cell r="AE618">
            <v>6333.18948537613</v>
          </cell>
          <cell r="AF618">
            <v>7262.64485104424</v>
          </cell>
          <cell r="AG618">
            <v>6777.25969521094</v>
          </cell>
          <cell r="AH618">
            <v>6723.79584627649</v>
          </cell>
          <cell r="AI618">
            <v>6527.01368370945</v>
          </cell>
          <cell r="AJ618">
            <v>7807.77330737647</v>
          </cell>
          <cell r="AK618">
            <v>7253.73967613434</v>
          </cell>
          <cell r="AL618">
            <v>7091.68692376542</v>
          </cell>
          <cell r="AM618">
            <v>8321.43810609736</v>
          </cell>
          <cell r="AN618">
            <v>8233.63246150745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A619">
            <v>9282.42715490118</v>
          </cell>
          <cell r="B619">
            <v>8285.4893379497</v>
          </cell>
          <cell r="C619">
            <v>7810.90941294994</v>
          </cell>
          <cell r="D619">
            <v>8419.96027816611</v>
          </cell>
          <cell r="E619">
            <v>8955.75154693609</v>
          </cell>
          <cell r="F619">
            <v>8439.42349827124</v>
          </cell>
          <cell r="G619">
            <v>9148.4309438163</v>
          </cell>
          <cell r="H619">
            <v>7551.24000004721</v>
          </cell>
          <cell r="I619">
            <v>9631.41029394541</v>
          </cell>
          <cell r="J619">
            <v>8645.30375474359</v>
          </cell>
          <cell r="K619">
            <v>9162.38471606057</v>
          </cell>
          <cell r="L619">
            <v>8992.59066271063</v>
          </cell>
          <cell r="M619">
            <v>10161.8363883294</v>
          </cell>
          <cell r="N619">
            <v>8780.08715877066</v>
          </cell>
          <cell r="O619">
            <v>10275.1785960438</v>
          </cell>
        </row>
        <row r="619">
          <cell r="Z619">
            <v>7087.17026247567</v>
          </cell>
          <cell r="AA619">
            <v>6326.00425148195</v>
          </cell>
          <cell r="AB619">
            <v>5963.66058042493</v>
          </cell>
          <cell r="AC619">
            <v>6428.67335222093</v>
          </cell>
          <cell r="AD619">
            <v>6837.75212909189</v>
          </cell>
          <cell r="AE619">
            <v>6443.53359862408</v>
          </cell>
          <cell r="AF619">
            <v>6984.86361932752</v>
          </cell>
          <cell r="AG619">
            <v>5765.40194499605</v>
          </cell>
          <cell r="AH619">
            <v>7353.6202850685</v>
          </cell>
          <cell r="AI619">
            <v>6600.72399796175</v>
          </cell>
          <cell r="AJ619">
            <v>6995.51738025111</v>
          </cell>
          <cell r="AK619">
            <v>6865.87894134222</v>
          </cell>
          <cell r="AL619">
            <v>7758.60272983502</v>
          </cell>
          <cell r="AM619">
            <v>6703.63166607003</v>
          </cell>
          <cell r="AN619">
            <v>7845.1399587938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A620">
            <v>9652.41000461856</v>
          </cell>
          <cell r="B620">
            <v>7779.90882439104</v>
          </cell>
          <cell r="C620">
            <v>9085.41981142864</v>
          </cell>
          <cell r="D620">
            <v>8580.48096076894</v>
          </cell>
          <cell r="E620">
            <v>8169.39163205061</v>
          </cell>
          <cell r="F620">
            <v>8654.78605189704</v>
          </cell>
          <cell r="G620">
            <v>9972.0663030201</v>
          </cell>
          <cell r="H620">
            <v>8611.36074269816</v>
          </cell>
          <cell r="I620">
            <v>8434.87787307476</v>
          </cell>
          <cell r="J620">
            <v>8605.54579545216</v>
          </cell>
          <cell r="K620">
            <v>8815.22400435016</v>
          </cell>
          <cell r="L620">
            <v>9761.53432558688</v>
          </cell>
          <cell r="M620">
            <v>9010.02780834752</v>
          </cell>
          <cell r="N620">
            <v>8817.75632858256</v>
          </cell>
          <cell r="O620">
            <v>9892.09653267969</v>
          </cell>
        </row>
        <row r="620">
          <cell r="Z620">
            <v>7369.65364816629</v>
          </cell>
          <cell r="AA620">
            <v>5939.99150705785</v>
          </cell>
          <cell r="AB620">
            <v>6936.75436770501</v>
          </cell>
          <cell r="AC620">
            <v>6551.23153547093</v>
          </cell>
          <cell r="AD620">
            <v>6237.36318863717</v>
          </cell>
          <cell r="AE620">
            <v>6607.9637697676</v>
          </cell>
          <cell r="AF620">
            <v>7613.71251062106</v>
          </cell>
          <cell r="AG620">
            <v>6574.80837249301</v>
          </cell>
          <cell r="AH620">
            <v>6440.06299560407</v>
          </cell>
          <cell r="AI620">
            <v>6570.3686370109</v>
          </cell>
          <cell r="AJ620">
            <v>6730.45878821737</v>
          </cell>
          <cell r="AK620">
            <v>7452.97050372289</v>
          </cell>
          <cell r="AL620">
            <v>6879.19227178457</v>
          </cell>
          <cell r="AM620">
            <v>6732.3922278981</v>
          </cell>
          <cell r="AN620">
            <v>7552.65527108708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A621">
            <v>9898.36372491804</v>
          </cell>
          <cell r="B621">
            <v>8262.25504453931</v>
          </cell>
          <cell r="C621">
            <v>7734.11729118831</v>
          </cell>
          <cell r="D621">
            <v>8581.86312743215</v>
          </cell>
          <cell r="E621">
            <v>7174.05080021753</v>
          </cell>
          <cell r="F621">
            <v>7858.3203689377</v>
          </cell>
          <cell r="G621">
            <v>8550.6285644718</v>
          </cell>
          <cell r="H621">
            <v>7103.97526887783</v>
          </cell>
          <cell r="I621">
            <v>9354.91271569343</v>
          </cell>
          <cell r="J621">
            <v>8145.65874004375</v>
          </cell>
          <cell r="K621">
            <v>8326.41419795533</v>
          </cell>
          <cell r="L621">
            <v>9255.45670752359</v>
          </cell>
          <cell r="M621">
            <v>9685.99930983492</v>
          </cell>
          <cell r="N621">
            <v>11029.8960701007</v>
          </cell>
          <cell r="O621">
            <v>9967.12821715179</v>
          </cell>
        </row>
        <row r="621">
          <cell r="Z621">
            <v>7557.44029742982</v>
          </cell>
          <cell r="AA621">
            <v>6308.26477552594</v>
          </cell>
          <cell r="AB621">
            <v>5905.02948829144</v>
          </cell>
          <cell r="AC621">
            <v>6552.28682524695</v>
          </cell>
          <cell r="AD621">
            <v>5477.41648216929</v>
          </cell>
          <cell r="AE621">
            <v>5999.85903496541</v>
          </cell>
          <cell r="AF621">
            <v>6528.43911148848</v>
          </cell>
          <cell r="AG621">
            <v>5423.9135336893</v>
          </cell>
          <cell r="AH621">
            <v>7142.5132780828</v>
          </cell>
          <cell r="AI621">
            <v>6219.24303065836</v>
          </cell>
          <cell r="AJ621">
            <v>6357.25054579568</v>
          </cell>
          <cell r="AK621">
            <v>7066.57821802109</v>
          </cell>
          <cell r="AL621">
            <v>7395.2992170562</v>
          </cell>
          <cell r="AM621">
            <v>8421.36976910614</v>
          </cell>
          <cell r="AN621">
            <v>7609.94226230826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A622">
            <v>8388.48056456049</v>
          </cell>
          <cell r="B622">
            <v>7028.40347426889</v>
          </cell>
          <cell r="C622">
            <v>8155.18107113263</v>
          </cell>
          <cell r="D622">
            <v>8246.85101818822</v>
          </cell>
          <cell r="E622">
            <v>6706.69142711917</v>
          </cell>
          <cell r="F622">
            <v>7702.38450377504</v>
          </cell>
          <cell r="G622">
            <v>8823.6505841976</v>
          </cell>
          <cell r="H622">
            <v>9149.90258345304</v>
          </cell>
          <cell r="I622">
            <v>9469.78150238122</v>
          </cell>
          <cell r="J622">
            <v>9211.6252014135</v>
          </cell>
          <cell r="K622">
            <v>8896.28310976278</v>
          </cell>
          <cell r="L622">
            <v>9693.04537015857</v>
          </cell>
          <cell r="M622">
            <v>10701.8373273201</v>
          </cell>
          <cell r="N622">
            <v>11846.8828363828</v>
          </cell>
          <cell r="O622">
            <v>11196.0836614664</v>
          </cell>
        </row>
        <row r="622">
          <cell r="Z622">
            <v>6404.63846496419</v>
          </cell>
          <cell r="AA622">
            <v>5366.2141662182</v>
          </cell>
          <cell r="AB622">
            <v>6226.51336853405</v>
          </cell>
          <cell r="AC622">
            <v>6296.50373979077</v>
          </cell>
          <cell r="AD622">
            <v>5120.58573137119</v>
          </cell>
          <cell r="AE622">
            <v>5880.80137817026</v>
          </cell>
          <cell r="AF622">
            <v>6736.8925156372</v>
          </cell>
          <cell r="AG622">
            <v>6985.98722207673</v>
          </cell>
          <cell r="AH622">
            <v>7230.21605619407</v>
          </cell>
          <cell r="AI622">
            <v>7033.11268778001</v>
          </cell>
          <cell r="AJ622">
            <v>6792.34773943632</v>
          </cell>
          <cell r="AK622">
            <v>7400.67891229754</v>
          </cell>
          <cell r="AL622">
            <v>8170.89560675821</v>
          </cell>
          <cell r="AM622">
            <v>9045.14243310958</v>
          </cell>
          <cell r="AN622">
            <v>8548.25465986427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A623">
            <v>9310.75459002794</v>
          </cell>
          <cell r="B623">
            <v>7824.78253986554</v>
          </cell>
          <cell r="C623">
            <v>8457.34372957495</v>
          </cell>
          <cell r="D623">
            <v>7638.58320900269</v>
          </cell>
          <cell r="E623">
            <v>8224.31637747032</v>
          </cell>
          <cell r="F623">
            <v>8838.98168228067</v>
          </cell>
          <cell r="G623">
            <v>8499.51427849413</v>
          </cell>
          <cell r="H623">
            <v>9384.50533785997</v>
          </cell>
          <cell r="I623">
            <v>8082.01372293271</v>
          </cell>
          <cell r="J623">
            <v>8597.15265406217</v>
          </cell>
          <cell r="K623">
            <v>9134.8060459215</v>
          </cell>
          <cell r="L623">
            <v>10680.3402298947</v>
          </cell>
          <cell r="M623">
            <v>9579.63779210271</v>
          </cell>
          <cell r="N623">
            <v>11692.8643355594</v>
          </cell>
          <cell r="O623">
            <v>10952.8194701986</v>
          </cell>
        </row>
        <row r="623">
          <cell r="Z623">
            <v>7108.79837250469</v>
          </cell>
          <cell r="AA623">
            <v>5974.2527683175</v>
          </cell>
          <cell r="AB623">
            <v>6457.2157669054</v>
          </cell>
          <cell r="AC623">
            <v>5832.08883440639</v>
          </cell>
          <cell r="AD623">
            <v>6279.2984514641</v>
          </cell>
          <cell r="AE623">
            <v>6748.59787034802</v>
          </cell>
          <cell r="AF623">
            <v>6489.41314968738</v>
          </cell>
          <cell r="AG623">
            <v>7165.10736347744</v>
          </cell>
          <cell r="AH623">
            <v>6170.64980551402</v>
          </cell>
          <cell r="AI623">
            <v>6563.96043998708</v>
          </cell>
          <cell r="AJ623">
            <v>6974.46095528525</v>
          </cell>
          <cell r="AK623">
            <v>8154.48248688549</v>
          </cell>
          <cell r="AL623">
            <v>7314.09177282158</v>
          </cell>
          <cell r="AM623">
            <v>8927.54869165691</v>
          </cell>
          <cell r="AN623">
            <v>8362.52147677452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A624">
            <v>10078.7782568573</v>
          </cell>
          <cell r="B624">
            <v>7991.00605917263</v>
          </cell>
          <cell r="C624">
            <v>8324.48597286719</v>
          </cell>
          <cell r="D624">
            <v>8493.48752539838</v>
          </cell>
          <cell r="E624">
            <v>8678.80115173408</v>
          </cell>
          <cell r="F624">
            <v>8062.15933133171</v>
          </cell>
          <cell r="G624">
            <v>9513.16594138558</v>
          </cell>
          <cell r="H624">
            <v>8855.50634475444</v>
          </cell>
          <cell r="I624">
            <v>10131.7497204142</v>
          </cell>
          <cell r="J624">
            <v>8330.86189667852</v>
          </cell>
          <cell r="K624">
            <v>8852.66745552676</v>
          </cell>
          <cell r="L624">
            <v>8476.15398700723</v>
          </cell>
          <cell r="M624">
            <v>10082.1028375268</v>
          </cell>
          <cell r="N624">
            <v>9250.38528184276</v>
          </cell>
          <cell r="O624">
            <v>10638.2454828906</v>
          </cell>
        </row>
        <row r="624">
          <cell r="Z624">
            <v>7695.18751422357</v>
          </cell>
          <cell r="AA624">
            <v>6101.16509020254</v>
          </cell>
          <cell r="AB624">
            <v>6355.77833822799</v>
          </cell>
          <cell r="AC624">
            <v>6484.81169959176</v>
          </cell>
          <cell r="AD624">
            <v>6626.29939455358</v>
          </cell>
          <cell r="AE624">
            <v>6155.49089810909</v>
          </cell>
          <cell r="AF624">
            <v>7263.34024891165</v>
          </cell>
          <cell r="AG624">
            <v>6761.21451624539</v>
          </cell>
          <cell r="AH624">
            <v>7735.63143853509</v>
          </cell>
          <cell r="AI624">
            <v>6360.64638156164</v>
          </cell>
          <cell r="AJ624">
            <v>6759.0470129645</v>
          </cell>
          <cell r="AK624">
            <v>6471.57747369597</v>
          </cell>
          <cell r="AL624">
            <v>7697.72584486304</v>
          </cell>
          <cell r="AM624">
            <v>7062.70616422807</v>
          </cell>
          <cell r="AN624">
            <v>8122.34297916889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A625">
            <v>10248.5435998623</v>
          </cell>
          <cell r="B625">
            <v>8141.419482552</v>
          </cell>
          <cell r="C625">
            <v>8810.87093025513</v>
          </cell>
          <cell r="D625">
            <v>8024.99418693681</v>
          </cell>
          <cell r="E625">
            <v>9702.81486447173</v>
          </cell>
          <cell r="F625">
            <v>8727.76877367329</v>
          </cell>
          <cell r="G625">
            <v>10767.0545042596</v>
          </cell>
          <cell r="H625">
            <v>8699.96489704693</v>
          </cell>
          <cell r="I625">
            <v>8422.86292179782</v>
          </cell>
          <cell r="J625">
            <v>8239.52033827863</v>
          </cell>
          <cell r="K625">
            <v>8488.75848581773</v>
          </cell>
          <cell r="L625">
            <v>10120.4750951599</v>
          </cell>
          <cell r="M625">
            <v>10608.7766635317</v>
          </cell>
          <cell r="N625">
            <v>10469.9425642879</v>
          </cell>
          <cell r="O625">
            <v>9944.97784982995</v>
          </cell>
        </row>
        <row r="625">
          <cell r="Z625">
            <v>7824.80403266929</v>
          </cell>
          <cell r="AA625">
            <v>6216.00634060638</v>
          </cell>
          <cell r="AB625">
            <v>6727.13519873352</v>
          </cell>
          <cell r="AC625">
            <v>6127.115161703</v>
          </cell>
          <cell r="AD625">
            <v>7408.13796028362</v>
          </cell>
          <cell r="AE625">
            <v>6663.68636977465</v>
          </cell>
          <cell r="AF625">
            <v>8220.68918222024</v>
          </cell>
          <cell r="AG625">
            <v>6642.45799875492</v>
          </cell>
          <cell r="AH625">
            <v>6430.88953224432</v>
          </cell>
          <cell r="AI625">
            <v>6290.90673635708</v>
          </cell>
          <cell r="AJ625">
            <v>6481.20105895578</v>
          </cell>
          <cell r="AK625">
            <v>7727.02321705497</v>
          </cell>
          <cell r="AL625">
            <v>8099.84341771309</v>
          </cell>
          <cell r="AM625">
            <v>7993.84302760407</v>
          </cell>
          <cell r="AN625">
            <v>7593.03036825657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A626">
            <v>9048.72710302517</v>
          </cell>
          <cell r="B626">
            <v>7987.45461222093</v>
          </cell>
          <cell r="C626">
            <v>8523.43743653631</v>
          </cell>
          <cell r="D626">
            <v>8915.8394092702</v>
          </cell>
          <cell r="E626">
            <v>9187.40720826407</v>
          </cell>
          <cell r="F626">
            <v>9324.63867765722</v>
          </cell>
          <cell r="G626">
            <v>9217.02422966762</v>
          </cell>
          <cell r="H626">
            <v>7559.06930043978</v>
          </cell>
          <cell r="I626">
            <v>8659.85588594004</v>
          </cell>
          <cell r="J626">
            <v>8866.84248776496</v>
          </cell>
          <cell r="K626">
            <v>8925.49692413412</v>
          </cell>
          <cell r="L626">
            <v>9361.59070915912</v>
          </cell>
          <cell r="M626">
            <v>10467.4787587981</v>
          </cell>
          <cell r="N626">
            <v>9791.6540545353</v>
          </cell>
          <cell r="O626">
            <v>9247.9346468719</v>
          </cell>
        </row>
        <row r="626">
          <cell r="Z626">
            <v>6908.73933806813</v>
          </cell>
          <cell r="AA626">
            <v>6098.45354624913</v>
          </cell>
          <cell r="AB626">
            <v>6507.67857654521</v>
          </cell>
          <cell r="AC626">
            <v>6807.27905233544</v>
          </cell>
          <cell r="AD626">
            <v>7014.62215313845</v>
          </cell>
          <cell r="AE626">
            <v>7119.39892894599</v>
          </cell>
          <cell r="AF626">
            <v>7037.23486744815</v>
          </cell>
          <cell r="AG626">
            <v>5771.37964716298</v>
          </cell>
          <cell r="AH626">
            <v>6611.83460833876</v>
          </cell>
          <cell r="AI626">
            <v>6769.86970677849</v>
          </cell>
          <cell r="AJ626">
            <v>6814.6526035641</v>
          </cell>
          <cell r="AK626">
            <v>7147.61195280582</v>
          </cell>
          <cell r="AL626">
            <v>7991.96190225737</v>
          </cell>
          <cell r="AM626">
            <v>7475.96703725392</v>
          </cell>
          <cell r="AN626">
            <v>7060.83509462529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A627">
            <v>9775.69422628259</v>
          </cell>
          <cell r="B627">
            <v>8440.18264760859</v>
          </cell>
          <cell r="C627">
            <v>8339.26001644109</v>
          </cell>
          <cell r="D627">
            <v>9066.59758397904</v>
          </cell>
          <cell r="E627">
            <v>7997.80991586551</v>
          </cell>
          <cell r="F627">
            <v>7267.19347839782</v>
          </cell>
          <cell r="G627">
            <v>8304.52693420701</v>
          </cell>
          <cell r="H627">
            <v>8839.75909128065</v>
          </cell>
          <cell r="I627">
            <v>9803.27727944925</v>
          </cell>
          <cell r="J627">
            <v>10351.8768859125</v>
          </cell>
          <cell r="K627">
            <v>9150.43384862652</v>
          </cell>
          <cell r="L627">
            <v>8930.93691125386</v>
          </cell>
          <cell r="M627">
            <v>9593.89314149586</v>
          </cell>
          <cell r="N627">
            <v>10384.5465868843</v>
          </cell>
          <cell r="O627">
            <v>10172.9184826045</v>
          </cell>
        </row>
        <row r="627">
          <cell r="Z627">
            <v>7463.78164454366</v>
          </cell>
          <cell r="AA627">
            <v>6444.11321217975</v>
          </cell>
          <cell r="AB627">
            <v>6367.05837959284</v>
          </cell>
          <cell r="AC627">
            <v>6922.38352175833</v>
          </cell>
          <cell r="AD627">
            <v>6106.35986200298</v>
          </cell>
          <cell r="AE627">
            <v>5548.53128953065</v>
          </cell>
          <cell r="AF627">
            <v>6340.53953237479</v>
          </cell>
          <cell r="AG627">
            <v>6749.19142522914</v>
          </cell>
          <cell r="AH627">
            <v>7484.84141596862</v>
          </cell>
          <cell r="AI627">
            <v>7903.69940990174</v>
          </cell>
          <cell r="AJ627">
            <v>6986.39284516174</v>
          </cell>
          <cell r="AK627">
            <v>6818.80605548996</v>
          </cell>
          <cell r="AL627">
            <v>7324.97578910466</v>
          </cell>
          <cell r="AM627">
            <v>7928.6428572725</v>
          </cell>
          <cell r="AN627">
            <v>7767.06395314244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A628">
            <v>8344.53082694216</v>
          </cell>
          <cell r="B628">
            <v>8384.76975512195</v>
          </cell>
          <cell r="C628">
            <v>7428.87997176427</v>
          </cell>
          <cell r="D628">
            <v>7894.18573840173</v>
          </cell>
          <cell r="E628">
            <v>6811.24915717188</v>
          </cell>
          <cell r="F628">
            <v>7630.15787414991</v>
          </cell>
          <cell r="G628">
            <v>7489.70671771914</v>
          </cell>
          <cell r="H628">
            <v>8664.3834724837</v>
          </cell>
          <cell r="I628">
            <v>9340.84969758882</v>
          </cell>
          <cell r="J628">
            <v>9211.39481762665</v>
          </cell>
          <cell r="K628">
            <v>8798.52184409141</v>
          </cell>
          <cell r="L628">
            <v>8633.41897613597</v>
          </cell>
          <cell r="M628">
            <v>9138.94220239377</v>
          </cell>
          <cell r="N628">
            <v>10427.6913131649</v>
          </cell>
          <cell r="O628">
            <v>9812.13257117115</v>
          </cell>
        </row>
        <row r="628">
          <cell r="Z628">
            <v>6371.08266449365</v>
          </cell>
          <cell r="AA628">
            <v>6401.80524711463</v>
          </cell>
          <cell r="AB628">
            <v>5671.97957396191</v>
          </cell>
          <cell r="AC628">
            <v>6027.24238801267</v>
          </cell>
          <cell r="AD628">
            <v>5200.41597649736</v>
          </cell>
          <cell r="AE628">
            <v>5825.65605754496</v>
          </cell>
          <cell r="AF628">
            <v>5718.42103780543</v>
          </cell>
          <cell r="AG628">
            <v>6615.2914387752</v>
          </cell>
          <cell r="AH628">
            <v>7131.77610750785</v>
          </cell>
          <cell r="AI628">
            <v>7032.93678883722</v>
          </cell>
          <cell r="AJ628">
            <v>6717.70662205116</v>
          </cell>
          <cell r="AK628">
            <v>6591.64992195572</v>
          </cell>
          <cell r="AL628">
            <v>6977.61892729645</v>
          </cell>
          <cell r="AM628">
            <v>7961.58402836668</v>
          </cell>
          <cell r="AN628">
            <v>7491.60246661946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A629">
            <v>10795.5642715206</v>
          </cell>
          <cell r="B629">
            <v>9632.57968247569</v>
          </cell>
          <cell r="C629">
            <v>8084.84509712762</v>
          </cell>
          <cell r="D629">
            <v>7463.07016410976</v>
          </cell>
          <cell r="E629">
            <v>7995.16533922566</v>
          </cell>
          <cell r="F629">
            <v>8486.63862245115</v>
          </cell>
          <cell r="G629">
            <v>8415.53269908319</v>
          </cell>
          <cell r="H629">
            <v>9306.85814459932</v>
          </cell>
          <cell r="I629">
            <v>7479.66155010494</v>
          </cell>
          <cell r="J629">
            <v>8984.14765421045</v>
          </cell>
          <cell r="K629">
            <v>7300.21522716487</v>
          </cell>
          <cell r="L629">
            <v>8829.87237183779</v>
          </cell>
          <cell r="M629">
            <v>9586.06291560175</v>
          </cell>
          <cell r="N629">
            <v>10113.3983412405</v>
          </cell>
          <cell r="O629">
            <v>10192.3004955422</v>
          </cell>
        </row>
        <row r="629">
          <cell r="Z629">
            <v>8242.45650356308</v>
          </cell>
          <cell r="AA629">
            <v>7354.51311788891</v>
          </cell>
          <cell r="AB629">
            <v>6172.81157103733</v>
          </cell>
          <cell r="AC629">
            <v>5698.08392257846</v>
          </cell>
          <cell r="AD629">
            <v>6104.34071716015</v>
          </cell>
          <cell r="AE629">
            <v>6479.58253479594</v>
          </cell>
          <cell r="AF629">
            <v>6425.29287788081</v>
          </cell>
          <cell r="AG629">
            <v>7105.82342083416</v>
          </cell>
          <cell r="AH629">
            <v>5710.75151215132</v>
          </cell>
          <cell r="AI629">
            <v>6859.43267058029</v>
          </cell>
          <cell r="AJ629">
            <v>5573.74352680129</v>
          </cell>
          <cell r="AK629">
            <v>6741.64287538764</v>
          </cell>
          <cell r="AL629">
            <v>7318.9973803136</v>
          </cell>
          <cell r="AM629">
            <v>7721.62008713051</v>
          </cell>
          <cell r="AN629">
            <v>7781.86219754843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A630">
            <v>9902.33292224858</v>
          </cell>
          <cell r="B630">
            <v>9112.26412332642</v>
          </cell>
          <cell r="C630">
            <v>7911.0474460729</v>
          </cell>
          <cell r="D630">
            <v>9115.33921903025</v>
          </cell>
          <cell r="E630">
            <v>7442.47686011857</v>
          </cell>
          <cell r="F630">
            <v>7096.39951865538</v>
          </cell>
          <cell r="G630">
            <v>9625.1011046152</v>
          </cell>
          <cell r="H630">
            <v>9277.35715556458</v>
          </cell>
          <cell r="I630">
            <v>8196.87937706438</v>
          </cell>
          <cell r="J630">
            <v>7987.83392206876</v>
          </cell>
          <cell r="K630">
            <v>10141.519582889</v>
          </cell>
          <cell r="L630">
            <v>8480.88014830213</v>
          </cell>
          <cell r="M630">
            <v>9292.20644661343</v>
          </cell>
          <cell r="N630">
            <v>9357.70765180908</v>
          </cell>
          <cell r="O630">
            <v>11250.2913290805</v>
          </cell>
        </row>
        <row r="630">
          <cell r="Z630">
            <v>7560.47079546848</v>
          </cell>
          <cell r="AA630">
            <v>6957.25010721621</v>
          </cell>
          <cell r="AB630">
            <v>6040.11636926644</v>
          </cell>
          <cell r="AC630">
            <v>6959.59795508647</v>
          </cell>
          <cell r="AD630">
            <v>5682.36085260796</v>
          </cell>
          <cell r="AE630">
            <v>5418.12941809146</v>
          </cell>
          <cell r="AF630">
            <v>7348.80319377813</v>
          </cell>
          <cell r="AG630">
            <v>7083.29929770218</v>
          </cell>
          <cell r="AH630">
            <v>6258.35019190616</v>
          </cell>
          <cell r="AI630">
            <v>6098.74315083518</v>
          </cell>
          <cell r="AJ630">
            <v>7743.09076761406</v>
          </cell>
          <cell r="AK630">
            <v>6475.18591674927</v>
          </cell>
          <cell r="AL630">
            <v>7094.63679081514</v>
          </cell>
          <cell r="AM630">
            <v>7144.64722298684</v>
          </cell>
          <cell r="AN630">
            <v>8589.64243091826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A631">
            <v>10030.9931284792</v>
          </cell>
          <cell r="B631">
            <v>7386.82805773466</v>
          </cell>
          <cell r="C631">
            <v>7581.35092036049</v>
          </cell>
          <cell r="D631">
            <v>8988.77704877814</v>
          </cell>
          <cell r="E631">
            <v>9491.7641291263</v>
          </cell>
          <cell r="F631">
            <v>8555.54175482228</v>
          </cell>
          <cell r="G631">
            <v>7898.89938051596</v>
          </cell>
          <cell r="H631">
            <v>7249.27496718027</v>
          </cell>
          <cell r="I631">
            <v>7889.53440042011</v>
          </cell>
          <cell r="J631">
            <v>7587.01135153063</v>
          </cell>
          <cell r="K631">
            <v>7988.98161773336</v>
          </cell>
          <cell r="L631">
            <v>7292.46546909714</v>
          </cell>
          <cell r="M631">
            <v>10122.8908298578</v>
          </cell>
          <cell r="N631">
            <v>9645.85287185983</v>
          </cell>
          <cell r="O631">
            <v>11119.4251611139</v>
          </cell>
        </row>
        <row r="631">
          <cell r="Z631">
            <v>7658.7033775664</v>
          </cell>
          <cell r="AA631">
            <v>5639.87276939264</v>
          </cell>
          <cell r="AB631">
            <v>5788.39175309892</v>
          </cell>
          <cell r="AC631">
            <v>6862.9672318503</v>
          </cell>
          <cell r="AD631">
            <v>7246.99987964444</v>
          </cell>
          <cell r="AE631">
            <v>6532.19035197383</v>
          </cell>
          <cell r="AF631">
            <v>6030.84127262146</v>
          </cell>
          <cell r="AG631">
            <v>5534.85043454201</v>
          </cell>
          <cell r="AH631">
            <v>6023.69107285835</v>
          </cell>
          <cell r="AI631">
            <v>5792.71351493904</v>
          </cell>
          <cell r="AJ631">
            <v>6099.61942106589</v>
          </cell>
          <cell r="AK631">
            <v>5567.82655551754</v>
          </cell>
          <cell r="AL631">
            <v>7728.86764015976</v>
          </cell>
          <cell r="AM631">
            <v>7364.64725107646</v>
          </cell>
          <cell r="AN631">
            <v>8489.72558821113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A632">
            <v>8775.29519365348</v>
          </cell>
          <cell r="B632">
            <v>8615.96964338587</v>
          </cell>
          <cell r="C632">
            <v>7843.14349379236</v>
          </cell>
          <cell r="D632">
            <v>8444.26895978519</v>
          </cell>
          <cell r="E632">
            <v>7214.81735402927</v>
          </cell>
          <cell r="F632">
            <v>8108.98569726835</v>
          </cell>
          <cell r="G632">
            <v>7304.06417982982</v>
          </cell>
          <cell r="H632">
            <v>8206.28112583257</v>
          </cell>
          <cell r="I632">
            <v>9518.87115773351</v>
          </cell>
          <cell r="J632">
            <v>8251.59278087413</v>
          </cell>
          <cell r="K632">
            <v>8257.95775452087</v>
          </cell>
          <cell r="L632">
            <v>8601.94179986073</v>
          </cell>
          <cell r="M632">
            <v>10187.2340396244</v>
          </cell>
          <cell r="N632">
            <v>11220.1777021563</v>
          </cell>
          <cell r="O632">
            <v>10565.5269518499</v>
          </cell>
        </row>
        <row r="632">
          <cell r="Z632">
            <v>6699.97298153521</v>
          </cell>
          <cell r="AA632">
            <v>6578.32728660368</v>
          </cell>
          <cell r="AB632">
            <v>5988.27143008444</v>
          </cell>
          <cell r="AC632">
            <v>6447.23312787183</v>
          </cell>
          <cell r="AD632">
            <v>5508.54190907077</v>
          </cell>
          <cell r="AE632">
            <v>6191.24301580717</v>
          </cell>
          <cell r="AF632">
            <v>5576.68221755679</v>
          </cell>
          <cell r="AG632">
            <v>6265.52846469767</v>
          </cell>
          <cell r="AH632">
            <v>7267.69620441416</v>
          </cell>
          <cell r="AI632">
            <v>6300.12409456852</v>
          </cell>
          <cell r="AJ632">
            <v>6304.9837774077</v>
          </cell>
          <cell r="AK632">
            <v>6567.61697196087</v>
          </cell>
          <cell r="AL632">
            <v>7777.99393818939</v>
          </cell>
          <cell r="AM632">
            <v>8566.65055630714</v>
          </cell>
          <cell r="AN632">
            <v>8066.82208984519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A633">
            <v>10800.2610044106</v>
          </cell>
          <cell r="B633">
            <v>8114.09525475932</v>
          </cell>
          <cell r="C633">
            <v>7828.23134281961</v>
          </cell>
          <cell r="D633">
            <v>7823.39640406407</v>
          </cell>
          <cell r="E633">
            <v>6669.14803325112</v>
          </cell>
          <cell r="F633">
            <v>8098.9383242046</v>
          </cell>
          <cell r="G633">
            <v>9785.80787162055</v>
          </cell>
          <cell r="H633">
            <v>7564.32316971204</v>
          </cell>
          <cell r="I633">
            <v>9357.98046232082</v>
          </cell>
          <cell r="J633">
            <v>8546.80608123467</v>
          </cell>
          <cell r="K633">
            <v>9153.83643319868</v>
          </cell>
          <cell r="L633">
            <v>9403.48561730119</v>
          </cell>
          <cell r="M633">
            <v>8349.4238589846</v>
          </cell>
          <cell r="N633">
            <v>11385.9744522524</v>
          </cell>
          <cell r="O633">
            <v>10688.4385114578</v>
          </cell>
        </row>
        <row r="633">
          <cell r="Z633">
            <v>8246.04247791153</v>
          </cell>
          <cell r="AA633">
            <v>6195.14418338976</v>
          </cell>
          <cell r="AB633">
            <v>5976.88594316814</v>
          </cell>
          <cell r="AC633">
            <v>5973.19444808854</v>
          </cell>
          <cell r="AD633">
            <v>5091.92119997936</v>
          </cell>
          <cell r="AE633">
            <v>6183.57180628351</v>
          </cell>
          <cell r="AF633">
            <v>7471.50345321378</v>
          </cell>
          <cell r="AG633">
            <v>5775.39099736782</v>
          </cell>
          <cell r="AH633">
            <v>7144.85551490379</v>
          </cell>
          <cell r="AI633">
            <v>6525.520630247</v>
          </cell>
          <cell r="AJ633">
            <v>6988.99073209292</v>
          </cell>
          <cell r="AK633">
            <v>7179.59888275192</v>
          </cell>
          <cell r="AL633">
            <v>6374.81851403017</v>
          </cell>
          <cell r="AM633">
            <v>8693.23703819254</v>
          </cell>
          <cell r="AN633">
            <v>8160.66555725205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A634">
            <v>9856.32660878939</v>
          </cell>
          <cell r="B634">
            <v>9369.24287177557</v>
          </cell>
          <cell r="C634">
            <v>7648.33151180914</v>
          </cell>
          <cell r="D634">
            <v>8933.61507384975</v>
          </cell>
          <cell r="E634">
            <v>8404.99496372578</v>
          </cell>
          <cell r="F634">
            <v>6945.35051632428</v>
          </cell>
          <cell r="G634">
            <v>7695.74852021722</v>
          </cell>
          <cell r="H634">
            <v>9313.04803278069</v>
          </cell>
          <cell r="I634">
            <v>7354.09032047907</v>
          </cell>
          <cell r="J634">
            <v>8590.43689322195</v>
          </cell>
          <cell r="K634">
            <v>9492.26285388722</v>
          </cell>
          <cell r="L634">
            <v>8878.51252011189</v>
          </cell>
          <cell r="M634">
            <v>8578.80850662303</v>
          </cell>
          <cell r="N634">
            <v>9429.06632141205</v>
          </cell>
          <cell r="O634">
            <v>9315.77577390025</v>
          </cell>
        </row>
        <row r="634">
          <cell r="Z634">
            <v>7525.34479111714</v>
          </cell>
          <cell r="AA634">
            <v>7153.45440957213</v>
          </cell>
          <cell r="AB634">
            <v>5839.53170259233</v>
          </cell>
          <cell r="AC634">
            <v>6820.85084334458</v>
          </cell>
          <cell r="AD634">
            <v>6417.24727478449</v>
          </cell>
          <cell r="AE634">
            <v>5302.80290061565</v>
          </cell>
          <cell r="AF634">
            <v>5875.73477817993</v>
          </cell>
          <cell r="AG634">
            <v>7110.54942522019</v>
          </cell>
          <cell r="AH634">
            <v>5614.87737604705</v>
          </cell>
          <cell r="AI634">
            <v>6558.83292972253</v>
          </cell>
          <cell r="AJ634">
            <v>7247.38065799431</v>
          </cell>
          <cell r="AK634">
            <v>6778.77982315551</v>
          </cell>
          <cell r="AL634">
            <v>6549.95461004071</v>
          </cell>
          <cell r="AM634">
            <v>7199.12985266338</v>
          </cell>
          <cell r="AN634">
            <v>7112.63206647593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A635">
            <v>9582.09316512499</v>
          </cell>
          <cell r="B635">
            <v>7572.49250279474</v>
          </cell>
          <cell r="C635">
            <v>7338.65722451466</v>
          </cell>
          <cell r="D635">
            <v>7979.41292204799</v>
          </cell>
          <cell r="E635">
            <v>8940.7172574265</v>
          </cell>
          <cell r="F635">
            <v>7410.35918376615</v>
          </cell>
          <cell r="G635">
            <v>6918.57213255893</v>
          </cell>
          <cell r="H635">
            <v>8695.23405401459</v>
          </cell>
          <cell r="I635">
            <v>9759.04029657796</v>
          </cell>
          <cell r="J635">
            <v>8689.23344608428</v>
          </cell>
          <cell r="K635">
            <v>9563.18177449332</v>
          </cell>
          <cell r="L635">
            <v>8395.19806380433</v>
          </cell>
          <cell r="M635">
            <v>11029.6552161192</v>
          </cell>
          <cell r="N635">
            <v>9523.75435314476</v>
          </cell>
          <cell r="O635">
            <v>8961.3297209327</v>
          </cell>
        </row>
        <row r="635">
          <cell r="Z635">
            <v>7315.96645994559</v>
          </cell>
          <cell r="AA635">
            <v>5781.62831585379</v>
          </cell>
          <cell r="AB635">
            <v>5603.09414554584</v>
          </cell>
          <cell r="AC635">
            <v>6092.31368363533</v>
          </cell>
          <cell r="AD635">
            <v>6826.27338891417</v>
          </cell>
          <cell r="AE635">
            <v>5657.83887824219</v>
          </cell>
          <cell r="AF635">
            <v>5282.35749749727</v>
          </cell>
          <cell r="AG635">
            <v>6638.84598117635</v>
          </cell>
          <cell r="AH635">
            <v>7451.06630259846</v>
          </cell>
          <cell r="AI635">
            <v>6634.26449301913</v>
          </cell>
          <cell r="AJ635">
            <v>7301.52753755274</v>
          </cell>
          <cell r="AK635">
            <v>6409.76730250686</v>
          </cell>
          <cell r="AL635">
            <v>8421.18587612787</v>
          </cell>
          <cell r="AM635">
            <v>7271.42454364344</v>
          </cell>
          <cell r="AN635">
            <v>6842.011087251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A636">
            <v>9542.30202635043</v>
          </cell>
          <cell r="B636">
            <v>8345.66499384721</v>
          </cell>
          <cell r="C636">
            <v>8377.35547104895</v>
          </cell>
          <cell r="D636">
            <v>8002.14087100331</v>
          </cell>
          <cell r="E636">
            <v>7420.36312808376</v>
          </cell>
          <cell r="F636">
            <v>8409.56697954805</v>
          </cell>
          <cell r="G636">
            <v>7910.64703308807</v>
          </cell>
          <cell r="H636">
            <v>7362.91424328282</v>
          </cell>
          <cell r="I636">
            <v>7356.5972241831</v>
          </cell>
          <cell r="J636">
            <v>9391.05257902795</v>
          </cell>
          <cell r="K636">
            <v>8520.9161763022</v>
          </cell>
          <cell r="L636">
            <v>8010.14126670195</v>
          </cell>
          <cell r="M636">
            <v>9853.70050370392</v>
          </cell>
          <cell r="N636">
            <v>9653.46183188857</v>
          </cell>
          <cell r="O636">
            <v>9396.94173528816</v>
          </cell>
        </row>
        <row r="636">
          <cell r="Z636">
            <v>7285.58576632666</v>
          </cell>
          <cell r="AA636">
            <v>6371.94860546232</v>
          </cell>
          <cell r="AB636">
            <v>6396.14441156776</v>
          </cell>
          <cell r="AC636">
            <v>6109.66656357451</v>
          </cell>
          <cell r="AD636">
            <v>5665.47692974447</v>
          </cell>
          <cell r="AE636">
            <v>6420.73802715285</v>
          </cell>
          <cell r="AF636">
            <v>6039.81065235087</v>
          </cell>
          <cell r="AG636">
            <v>5621.6144764034</v>
          </cell>
          <cell r="AH636">
            <v>5616.79140705269</v>
          </cell>
          <cell r="AI636">
            <v>7170.10620829815</v>
          </cell>
          <cell r="AJ636">
            <v>6505.75358427143</v>
          </cell>
          <cell r="AK636">
            <v>6115.77489769201</v>
          </cell>
          <cell r="AL636">
            <v>7523.33974937995</v>
          </cell>
          <cell r="AM636">
            <v>7370.45672249425</v>
          </cell>
          <cell r="AN636">
            <v>7174.60260265945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A637">
            <v>10710.3112732954</v>
          </cell>
          <cell r="B637">
            <v>7000.2602181466</v>
          </cell>
          <cell r="C637">
            <v>7177.93937127215</v>
          </cell>
          <cell r="D637">
            <v>8227.32440347476</v>
          </cell>
          <cell r="E637">
            <v>7494.30076961178</v>
          </cell>
          <cell r="F637">
            <v>7876.47086493263</v>
          </cell>
          <cell r="G637">
            <v>8024.74548790662</v>
          </cell>
          <cell r="H637">
            <v>8950.17328998777</v>
          </cell>
          <cell r="I637">
            <v>8834.17482898872</v>
          </cell>
          <cell r="J637">
            <v>8121.6692762923</v>
          </cell>
          <cell r="K637">
            <v>8458.0895123789</v>
          </cell>
          <cell r="L637">
            <v>9267.68794955665</v>
          </cell>
          <cell r="M637">
            <v>10354.6847534075</v>
          </cell>
          <cell r="N637">
            <v>10692.2688621929</v>
          </cell>
          <cell r="O637">
            <v>8932.82498536898</v>
          </cell>
        </row>
        <row r="637">
          <cell r="Z637">
            <v>8177.36549840611</v>
          </cell>
          <cell r="AA637">
            <v>5344.7266775958</v>
          </cell>
          <cell r="AB637">
            <v>5480.38542172377</v>
          </cell>
          <cell r="AC637">
            <v>6281.59509135059</v>
          </cell>
          <cell r="AD637">
            <v>5721.92861480167</v>
          </cell>
          <cell r="AE637">
            <v>6013.71701125952</v>
          </cell>
          <cell r="AF637">
            <v>6126.92527899866</v>
          </cell>
          <cell r="AG637">
            <v>6833.49310759882</v>
          </cell>
          <cell r="AH637">
            <v>6744.9278186322</v>
          </cell>
          <cell r="AI637">
            <v>6200.92697912627</v>
          </cell>
          <cell r="AJ637">
            <v>6457.78517505934</v>
          </cell>
          <cell r="AK637">
            <v>7075.9168202383</v>
          </cell>
          <cell r="AL637">
            <v>7905.84322796566</v>
          </cell>
          <cell r="AM637">
            <v>8163.59004535973</v>
          </cell>
          <cell r="AN637">
            <v>6820.24760762916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A638">
            <v>11037.6129049773</v>
          </cell>
          <cell r="B638">
            <v>7903.74999475873</v>
          </cell>
          <cell r="C638">
            <v>7004.229392185</v>
          </cell>
          <cell r="D638">
            <v>8156.54035742948</v>
          </cell>
          <cell r="E638">
            <v>7776.57520921792</v>
          </cell>
          <cell r="F638">
            <v>8000.35425558208</v>
          </cell>
          <cell r="G638">
            <v>6761.85099211452</v>
          </cell>
          <cell r="H638">
            <v>6766.95378084166</v>
          </cell>
          <cell r="I638">
            <v>9100.78017558963</v>
          </cell>
          <cell r="J638">
            <v>8619.22160135534</v>
          </cell>
          <cell r="K638">
            <v>9301.31107467397</v>
          </cell>
          <cell r="L638">
            <v>9594.90733333478</v>
          </cell>
          <cell r="M638">
            <v>11217.4213741837</v>
          </cell>
          <cell r="N638">
            <v>10113.8038392307</v>
          </cell>
          <cell r="O638">
            <v>10058.166267746</v>
          </cell>
        </row>
        <row r="638">
          <cell r="Z638">
            <v>8427.26160340177</v>
          </cell>
          <cell r="AA638">
            <v>6034.54473599827</v>
          </cell>
          <cell r="AB638">
            <v>5347.75715785082</v>
          </cell>
          <cell r="AC638">
            <v>6227.55118905884</v>
          </cell>
          <cell r="AD638">
            <v>5937.44627853872</v>
          </cell>
          <cell r="AE638">
            <v>6108.30247555394</v>
          </cell>
          <cell r="AF638">
            <v>5162.70027988341</v>
          </cell>
          <cell r="AG638">
            <v>5166.59627948773</v>
          </cell>
          <cell r="AH638">
            <v>6948.48206718338</v>
          </cell>
          <cell r="AI638">
            <v>6580.81016952121</v>
          </cell>
          <cell r="AJ638">
            <v>7101.58821075787</v>
          </cell>
          <cell r="AK638">
            <v>7325.75012863043</v>
          </cell>
          <cell r="AL638">
            <v>8564.54608887477</v>
          </cell>
          <cell r="AM638">
            <v>7721.92968646797</v>
          </cell>
          <cell r="AN638">
            <v>7679.45017808912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A639">
            <v>9571.09353411002</v>
          </cell>
          <cell r="B639">
            <v>7748.80277819478</v>
          </cell>
          <cell r="C639">
            <v>6581.23034752717</v>
          </cell>
          <cell r="D639">
            <v>7528.74143978165</v>
          </cell>
          <cell r="E639">
            <v>8439.85432888586</v>
          </cell>
          <cell r="F639">
            <v>8180.67827074434</v>
          </cell>
          <cell r="G639">
            <v>7377.987299368</v>
          </cell>
          <cell r="H639">
            <v>8032.03224268933</v>
          </cell>
          <cell r="I639">
            <v>8542.26041114241</v>
          </cell>
          <cell r="J639">
            <v>8320.97867420639</v>
          </cell>
          <cell r="K639">
            <v>8650.99282514768</v>
          </cell>
          <cell r="L639">
            <v>9932.04668923973</v>
          </cell>
          <cell r="M639">
            <v>8622.94203724298</v>
          </cell>
          <cell r="N639">
            <v>10450.8351952237</v>
          </cell>
          <cell r="O639">
            <v>11313.5383820536</v>
          </cell>
        </row>
        <row r="639">
          <cell r="Z639">
            <v>7307.56819766714</v>
          </cell>
          <cell r="AA639">
            <v>5916.24191636283</v>
          </cell>
          <cell r="AB639">
            <v>5024.79569525838</v>
          </cell>
          <cell r="AC639">
            <v>5748.22420423905</v>
          </cell>
          <cell r="AD639">
            <v>6443.86253952167</v>
          </cell>
          <cell r="AE639">
            <v>6245.98058242639</v>
          </cell>
          <cell r="AF639">
            <v>5633.12281501666</v>
          </cell>
          <cell r="AG639">
            <v>6132.48874542228</v>
          </cell>
          <cell r="AH639">
            <v>6522.04999294887</v>
          </cell>
          <cell r="AI639">
            <v>6353.10050167127</v>
          </cell>
          <cell r="AJ639">
            <v>6605.06762597156</v>
          </cell>
          <cell r="AK639">
            <v>7583.15737542129</v>
          </cell>
          <cell r="AL639">
            <v>6583.65073720316</v>
          </cell>
          <cell r="AM639">
            <v>7979.25447489406</v>
          </cell>
          <cell r="AN639">
            <v>8637.93180885143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A640">
            <v>9606.4400703942</v>
          </cell>
          <cell r="B640">
            <v>6777.56154071572</v>
          </cell>
          <cell r="C640">
            <v>8129.77531958687</v>
          </cell>
          <cell r="D640">
            <v>7065.17627661709</v>
          </cell>
          <cell r="E640">
            <v>8692.73384839534</v>
          </cell>
          <cell r="F640">
            <v>8977.06180516329</v>
          </cell>
          <cell r="G640">
            <v>9015.18131860583</v>
          </cell>
          <cell r="H640">
            <v>8336.36337988285</v>
          </cell>
          <cell r="I640">
            <v>9195.54651277446</v>
          </cell>
          <cell r="J640">
            <v>9012.69824283055</v>
          </cell>
          <cell r="K640">
            <v>9192.38971017907</v>
          </cell>
          <cell r="L640">
            <v>8838.27183127279</v>
          </cell>
          <cell r="M640">
            <v>10295.8101856498</v>
          </cell>
          <cell r="N640">
            <v>9351.29076701676</v>
          </cell>
          <cell r="O640">
            <v>10957.4988695129</v>
          </cell>
        </row>
        <row r="640">
          <cell r="Z640">
            <v>7334.55541950625</v>
          </cell>
          <cell r="AA640">
            <v>5174.69534658261</v>
          </cell>
          <cell r="AB640">
            <v>6207.11597560585</v>
          </cell>
          <cell r="AC640">
            <v>5394.29034790225</v>
          </cell>
          <cell r="AD640">
            <v>6636.93706418523</v>
          </cell>
          <cell r="AE640">
            <v>6854.02259648939</v>
          </cell>
          <cell r="AF640">
            <v>6883.12699748082</v>
          </cell>
          <cell r="AG640">
            <v>6364.84678599408</v>
          </cell>
          <cell r="AH640">
            <v>7020.83654468935</v>
          </cell>
          <cell r="AI640">
            <v>6881.23115919409</v>
          </cell>
          <cell r="AJ640">
            <v>7018.42631328056</v>
          </cell>
          <cell r="AK640">
            <v>6748.05589626409</v>
          </cell>
          <cell r="AL640">
            <v>7860.89225998435</v>
          </cell>
          <cell r="AM640">
            <v>7139.74790578037</v>
          </cell>
          <cell r="AN640">
            <v>8366.09421686861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A641">
            <v>9282.72985105973</v>
          </cell>
          <cell r="B641">
            <v>8448.61800184972</v>
          </cell>
          <cell r="C641">
            <v>6644.71002783898</v>
          </cell>
          <cell r="D641">
            <v>8224.96070757416</v>
          </cell>
          <cell r="E641">
            <v>7863.76837447718</v>
          </cell>
          <cell r="F641">
            <v>7694.33823445753</v>
          </cell>
          <cell r="G641">
            <v>7012.50713582938</v>
          </cell>
          <cell r="H641">
            <v>7405.90164517782</v>
          </cell>
          <cell r="I641">
            <v>9935.70751970921</v>
          </cell>
          <cell r="J641">
            <v>8116.00032870119</v>
          </cell>
          <cell r="K641">
            <v>8624.81829359076</v>
          </cell>
          <cell r="L641">
            <v>9458.45122351544</v>
          </cell>
          <cell r="M641">
            <v>10296.2360826483</v>
          </cell>
          <cell r="N641">
            <v>10716.779859757</v>
          </cell>
          <cell r="O641">
            <v>10665.8560097774</v>
          </cell>
        </row>
        <row r="641">
          <cell r="Z641">
            <v>7087.4013722035</v>
          </cell>
          <cell r="AA641">
            <v>6450.55363888427</v>
          </cell>
          <cell r="AB641">
            <v>5073.26268509517</v>
          </cell>
          <cell r="AC641">
            <v>6279.7904000757</v>
          </cell>
          <cell r="AD641">
            <v>6004.01860898683</v>
          </cell>
          <cell r="AE641">
            <v>5874.65801936126</v>
          </cell>
          <cell r="AF641">
            <v>5354.07724823427</v>
          </cell>
          <cell r="AG641">
            <v>5654.43552969985</v>
          </cell>
          <cell r="AH641">
            <v>7585.95243412806</v>
          </cell>
          <cell r="AI641">
            <v>6196.59871496468</v>
          </cell>
          <cell r="AJ641">
            <v>6585.08326642972</v>
          </cell>
          <cell r="AK641">
            <v>7221.56534295893</v>
          </cell>
          <cell r="AL641">
            <v>7861.21743404629</v>
          </cell>
          <cell r="AM641">
            <v>8182.30429004388</v>
          </cell>
          <cell r="AN641">
            <v>8143.42372688911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A642">
            <v>9502.79460289001</v>
          </cell>
          <cell r="B642">
            <v>8036.25989623565</v>
          </cell>
          <cell r="C642">
            <v>7817.54608514953</v>
          </cell>
          <cell r="D642">
            <v>7327.8198523241</v>
          </cell>
          <cell r="E642">
            <v>8339.23142008804</v>
          </cell>
          <cell r="F642">
            <v>7196.85576155625</v>
          </cell>
          <cell r="G642">
            <v>8329.98115654197</v>
          </cell>
          <cell r="H642">
            <v>8576.72082352018</v>
          </cell>
          <cell r="I642">
            <v>9893.88682588401</v>
          </cell>
          <cell r="J642">
            <v>9561.9066031608</v>
          </cell>
          <cell r="K642">
            <v>8791.35397314033</v>
          </cell>
          <cell r="L642">
            <v>10408.0983261311</v>
          </cell>
          <cell r="M642">
            <v>10419.840215393</v>
          </cell>
          <cell r="N642">
            <v>10509.5614855215</v>
          </cell>
          <cell r="O642">
            <v>9591.92725388179</v>
          </cell>
        </row>
        <row r="642">
          <cell r="Z642">
            <v>7255.42169048493</v>
          </cell>
          <cell r="AA642">
            <v>6135.7165758155</v>
          </cell>
          <cell r="AB642">
            <v>5968.72770619601</v>
          </cell>
          <cell r="AC642">
            <v>5594.81976852886</v>
          </cell>
          <cell r="AD642">
            <v>6367.0365461629</v>
          </cell>
          <cell r="AE642">
            <v>5494.82816137124</v>
          </cell>
          <cell r="AF642">
            <v>6359.97393294442</v>
          </cell>
          <cell r="AG642">
            <v>6548.36065564095</v>
          </cell>
          <cell r="AH642">
            <v>7554.02216710975</v>
          </cell>
          <cell r="AI642">
            <v>7300.55393913968</v>
          </cell>
          <cell r="AJ642">
            <v>6712.23392390854</v>
          </cell>
          <cell r="AK642">
            <v>7946.62470439438</v>
          </cell>
          <cell r="AL642">
            <v>7955.58968381343</v>
          </cell>
          <cell r="AM642">
            <v>8024.09223244159</v>
          </cell>
          <cell r="AN642">
            <v>7323.47482604776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A643">
            <v>9744.08234826316</v>
          </cell>
          <cell r="B643">
            <v>8686.76257529953</v>
          </cell>
          <cell r="C643">
            <v>9686.99995746767</v>
          </cell>
          <cell r="D643">
            <v>8919.42821636163</v>
          </cell>
          <cell r="E643">
            <v>7700.27733029325</v>
          </cell>
          <cell r="F643">
            <v>7697.36402635191</v>
          </cell>
          <cell r="G643">
            <v>7589.66323029122</v>
          </cell>
          <cell r="H643">
            <v>8248.6996501002</v>
          </cell>
          <cell r="I643">
            <v>8706.73470259779</v>
          </cell>
          <cell r="J643">
            <v>9941.15651997439</v>
          </cell>
          <cell r="K643">
            <v>9691.65565322405</v>
          </cell>
          <cell r="L643">
            <v>9106.22923492751</v>
          </cell>
          <cell r="M643">
            <v>10050.9810166382</v>
          </cell>
          <cell r="N643">
            <v>9658.17128842542</v>
          </cell>
          <cell r="O643">
            <v>9373.19959198487</v>
          </cell>
        </row>
        <row r="643">
          <cell r="Z643">
            <v>7439.64584922831</v>
          </cell>
          <cell r="AA643">
            <v>6632.37797329149</v>
          </cell>
          <cell r="AB643">
            <v>7396.0632155264</v>
          </cell>
          <cell r="AC643">
            <v>6810.01912090497</v>
          </cell>
          <cell r="AD643">
            <v>5879.19254278822</v>
          </cell>
          <cell r="AE643">
            <v>5876.96822357578</v>
          </cell>
          <cell r="AF643">
            <v>5794.73823498027</v>
          </cell>
          <cell r="AG643">
            <v>6297.9151776501</v>
          </cell>
          <cell r="AH643">
            <v>6647.62677237222</v>
          </cell>
          <cell r="AI643">
            <v>7590.11276762653</v>
          </cell>
          <cell r="AJ643">
            <v>7399.61785785917</v>
          </cell>
          <cell r="AK643">
            <v>6952.64244578409</v>
          </cell>
          <cell r="AL643">
            <v>7673.96421012731</v>
          </cell>
          <cell r="AM643">
            <v>7374.05241139796</v>
          </cell>
          <cell r="AN643">
            <v>7156.47538127881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A644">
            <v>10368.5098061027</v>
          </cell>
          <cell r="B644">
            <v>9387.60444284327</v>
          </cell>
          <cell r="C644">
            <v>7872.23702220581</v>
          </cell>
          <cell r="D644">
            <v>7075.38393307984</v>
          </cell>
          <cell r="E644">
            <v>8705.86284608175</v>
          </cell>
          <cell r="F644">
            <v>8058.76519309804</v>
          </cell>
          <cell r="G644">
            <v>8967.08562926574</v>
          </cell>
          <cell r="H644">
            <v>8562.70227897325</v>
          </cell>
          <cell r="I644">
            <v>7064.58740409863</v>
          </cell>
          <cell r="J644">
            <v>9140.0866917674</v>
          </cell>
          <cell r="K644">
            <v>9421.37955686484</v>
          </cell>
          <cell r="L644">
            <v>8131.16872985745</v>
          </cell>
          <cell r="M644">
            <v>9433.9709774858</v>
          </cell>
          <cell r="N644">
            <v>10879.9750276789</v>
          </cell>
          <cell r="O644">
            <v>9703.50384302138</v>
          </cell>
        </row>
        <row r="644">
          <cell r="Z644">
            <v>7916.39871099864</v>
          </cell>
          <cell r="AA644">
            <v>7167.47354252861</v>
          </cell>
          <cell r="AB644">
            <v>6010.48445540222</v>
          </cell>
          <cell r="AC644">
            <v>5402.08393444219</v>
          </cell>
          <cell r="AD644">
            <v>6646.96110643481</v>
          </cell>
          <cell r="AE644">
            <v>6152.89945999112</v>
          </cell>
          <cell r="AF644">
            <v>6846.40574628691</v>
          </cell>
          <cell r="AG644">
            <v>6537.65744080519</v>
          </cell>
          <cell r="AH644">
            <v>5393.84074137892</v>
          </cell>
          <cell r="AI644">
            <v>6978.49274951118</v>
          </cell>
          <cell r="AJ644">
            <v>7193.26097718453</v>
          </cell>
          <cell r="AK644">
            <v>6208.17984992108</v>
          </cell>
          <cell r="AL644">
            <v>7202.87457719431</v>
          </cell>
          <cell r="AM644">
            <v>8306.90445353297</v>
          </cell>
          <cell r="AN644">
            <v>7408.6639981622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A645">
            <v>11642.6256668851</v>
          </cell>
          <cell r="B645">
            <v>8243.45202330748</v>
          </cell>
          <cell r="C645">
            <v>8490.80840396129</v>
          </cell>
          <cell r="D645">
            <v>7864.51280345841</v>
          </cell>
          <cell r="E645">
            <v>7225.12174724848</v>
          </cell>
          <cell r="F645">
            <v>8322.6127767808</v>
          </cell>
          <cell r="G645">
            <v>8759.78067757581</v>
          </cell>
          <cell r="H645">
            <v>7544.58961741537</v>
          </cell>
          <cell r="I645">
            <v>10049.8803108151</v>
          </cell>
          <cell r="J645">
            <v>7962.10825099941</v>
          </cell>
          <cell r="K645">
            <v>8666.94856555798</v>
          </cell>
          <cell r="L645">
            <v>8611.28812624077</v>
          </cell>
          <cell r="M645">
            <v>8944.668690522</v>
          </cell>
          <cell r="N645">
            <v>10745.1452450045</v>
          </cell>
          <cell r="O645">
            <v>9810.00628858423</v>
          </cell>
        </row>
        <row r="645">
          <cell r="Z645">
            <v>8889.19126716942</v>
          </cell>
          <cell r="AA645">
            <v>6293.90859360335</v>
          </cell>
          <cell r="AB645">
            <v>6482.76617965806</v>
          </cell>
          <cell r="AC645">
            <v>6004.58698349171</v>
          </cell>
          <cell r="AD645">
            <v>5516.4093545112</v>
          </cell>
          <cell r="AE645">
            <v>6354.34814552325</v>
          </cell>
          <cell r="AF645">
            <v>6688.12758645184</v>
          </cell>
          <cell r="AG645">
            <v>5760.32435125511</v>
          </cell>
          <cell r="AH645">
            <v>7673.12381682857</v>
          </cell>
          <cell r="AI645">
            <v>6079.10149807105</v>
          </cell>
          <cell r="AJ645">
            <v>6617.24989759778</v>
          </cell>
          <cell r="AK645">
            <v>6574.75292953733</v>
          </cell>
          <cell r="AL645">
            <v>6829.29032388831</v>
          </cell>
          <cell r="AM645">
            <v>8203.96137514192</v>
          </cell>
          <cell r="AN645">
            <v>7489.97904135922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A646">
            <v>8697.52970233817</v>
          </cell>
          <cell r="B646">
            <v>7535.02152980244</v>
          </cell>
          <cell r="C646">
            <v>6846.72397848102</v>
          </cell>
          <cell r="D646">
            <v>7463.18036248243</v>
          </cell>
          <cell r="E646">
            <v>6513.70773509012</v>
          </cell>
          <cell r="F646">
            <v>6951.54262830022</v>
          </cell>
          <cell r="G646">
            <v>9546.51602710792</v>
          </cell>
          <cell r="H646">
            <v>7730.6740221303</v>
          </cell>
          <cell r="I646">
            <v>9004.62246720967</v>
          </cell>
          <cell r="J646">
            <v>8028.56355153444</v>
          </cell>
          <cell r="K646">
            <v>9282.94016618123</v>
          </cell>
          <cell r="L646">
            <v>8085.32488021698</v>
          </cell>
          <cell r="M646">
            <v>8836.11359520079</v>
          </cell>
          <cell r="N646">
            <v>8144.96853043511</v>
          </cell>
          <cell r="O646">
            <v>9407.89105383119</v>
          </cell>
        </row>
        <row r="646">
          <cell r="Z646">
            <v>6640.598717854</v>
          </cell>
          <cell r="AA646">
            <v>5753.01907809028</v>
          </cell>
          <cell r="AB646">
            <v>5227.50114446617</v>
          </cell>
          <cell r="AC646">
            <v>5698.16805947679</v>
          </cell>
          <cell r="AD646">
            <v>4973.24191057225</v>
          </cell>
          <cell r="AE646">
            <v>5307.53060287773</v>
          </cell>
          <cell r="AF646">
            <v>7288.80317276101</v>
          </cell>
          <cell r="AG646">
            <v>5902.40053859257</v>
          </cell>
          <cell r="AH646">
            <v>6875.06527220445</v>
          </cell>
          <cell r="AI646">
            <v>6129.84038585075</v>
          </cell>
          <cell r="AJ646">
            <v>7087.56194864003</v>
          </cell>
          <cell r="AK646">
            <v>6173.17788734518</v>
          </cell>
          <cell r="AL646">
            <v>6746.40807439018</v>
          </cell>
          <cell r="AM646">
            <v>6218.71605286132</v>
          </cell>
          <cell r="AN646">
            <v>7182.96245116433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A647">
            <v>11343.6483035327</v>
          </cell>
          <cell r="B647">
            <v>7769.91375682562</v>
          </cell>
          <cell r="C647">
            <v>7707.36742244802</v>
          </cell>
          <cell r="D647">
            <v>7974.15100304531</v>
          </cell>
          <cell r="E647">
            <v>7329.33051547399</v>
          </cell>
          <cell r="F647">
            <v>6912.50574907369</v>
          </cell>
          <cell r="G647">
            <v>8377.73603792167</v>
          </cell>
          <cell r="H647">
            <v>7404.39835780884</v>
          </cell>
          <cell r="I647">
            <v>9468.46619205878</v>
          </cell>
          <cell r="J647">
            <v>8946.63621385037</v>
          </cell>
          <cell r="K647">
            <v>8983.96411148062</v>
          </cell>
          <cell r="L647">
            <v>8478.01456036586</v>
          </cell>
          <cell r="M647">
            <v>9763.25078371881</v>
          </cell>
          <cell r="N647">
            <v>9609.47170230099</v>
          </cell>
          <cell r="O647">
            <v>8896.22462873376</v>
          </cell>
        </row>
        <row r="647">
          <cell r="Z647">
            <v>8660.9208543404</v>
          </cell>
          <cell r="AA647">
            <v>5932.36023299139</v>
          </cell>
          <cell r="AB647">
            <v>5884.60585650875</v>
          </cell>
          <cell r="AC647">
            <v>6088.29618742911</v>
          </cell>
          <cell r="AD647">
            <v>5595.97316588646</v>
          </cell>
          <cell r="AE647">
            <v>5277.72578944076</v>
          </cell>
          <cell r="AF647">
            <v>6396.43497589734</v>
          </cell>
          <cell r="AG647">
            <v>5653.28776378048</v>
          </cell>
          <cell r="AH647">
            <v>7229.21181150164</v>
          </cell>
          <cell r="AI647">
            <v>6830.79253581961</v>
          </cell>
          <cell r="AJ647">
            <v>6859.2925349719</v>
          </cell>
          <cell r="AK647">
            <v>6472.99802889757</v>
          </cell>
          <cell r="AL647">
            <v>7454.28102637245</v>
          </cell>
          <cell r="AM647">
            <v>7336.87008259362</v>
          </cell>
          <cell r="AN647">
            <v>6792.30308893674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A648">
            <v>10905.0768062556</v>
          </cell>
          <cell r="B648">
            <v>6995.11384810429</v>
          </cell>
          <cell r="C648">
            <v>7304.3065926374</v>
          </cell>
          <cell r="D648">
            <v>7509.50032177459</v>
          </cell>
          <cell r="E648">
            <v>7640.0261478314</v>
          </cell>
          <cell r="F648">
            <v>7873.37412816744</v>
          </cell>
          <cell r="G648">
            <v>10296.1217267129</v>
          </cell>
          <cell r="H648">
            <v>8082.76157902547</v>
          </cell>
          <cell r="I648">
            <v>7902.8965184868</v>
          </cell>
          <cell r="J648">
            <v>8282.19168620675</v>
          </cell>
          <cell r="K648">
            <v>8355.45097864091</v>
          </cell>
          <cell r="L648">
            <v>8706.26249389983</v>
          </cell>
          <cell r="M648">
            <v>10243.3547044176</v>
          </cell>
          <cell r="N648">
            <v>8729.71515944798</v>
          </cell>
          <cell r="O648">
            <v>9286.29683929111</v>
          </cell>
        </row>
        <row r="648">
          <cell r="Z648">
            <v>8326.0697618834</v>
          </cell>
          <cell r="AA648">
            <v>5340.79740348302</v>
          </cell>
          <cell r="AB648">
            <v>5576.86730070502</v>
          </cell>
          <cell r="AC648">
            <v>5733.53353367619</v>
          </cell>
          <cell r="AD648">
            <v>5833.19052397386</v>
          </cell>
          <cell r="AE648">
            <v>6011.35264035235</v>
          </cell>
          <cell r="AF648">
            <v>7861.13012283217</v>
          </cell>
          <cell r="AG648">
            <v>6171.22079663226</v>
          </cell>
          <cell r="AH648">
            <v>6033.89310345074</v>
          </cell>
          <cell r="AI648">
            <v>6323.48648118559</v>
          </cell>
          <cell r="AJ648">
            <v>6379.42024399625</v>
          </cell>
          <cell r="AK648">
            <v>6647.2662391425</v>
          </cell>
          <cell r="AL648">
            <v>7820.84229024169</v>
          </cell>
          <cell r="AM648">
            <v>6665.17244309917</v>
          </cell>
          <cell r="AN648">
            <v>7090.12478198612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A649">
            <v>10708.1991447854</v>
          </cell>
          <cell r="B649">
            <v>7767.68423294334</v>
          </cell>
          <cell r="C649">
            <v>9779.2548327173</v>
          </cell>
          <cell r="D649">
            <v>7795.71230457325</v>
          </cell>
          <cell r="E649">
            <v>8116.83429186724</v>
          </cell>
          <cell r="F649">
            <v>8233.52872163621</v>
          </cell>
          <cell r="G649">
            <v>9539.66168930707</v>
          </cell>
          <cell r="H649">
            <v>8753.66469428387</v>
          </cell>
          <cell r="I649">
            <v>8917.3917766396</v>
          </cell>
          <cell r="J649">
            <v>8416.95054200191</v>
          </cell>
          <cell r="K649">
            <v>10606.0439248181</v>
          </cell>
          <cell r="L649">
            <v>9674.51100303023</v>
          </cell>
          <cell r="M649">
            <v>10143.790427372</v>
          </cell>
          <cell r="N649">
            <v>9679.4060122601</v>
          </cell>
          <cell r="O649">
            <v>10021.1423596237</v>
          </cell>
        </row>
        <row r="649">
          <cell r="Z649">
            <v>8175.75287984025</v>
          </cell>
          <cell r="AA649">
            <v>5930.65798258917</v>
          </cell>
          <cell r="AB649">
            <v>7466.50018179899</v>
          </cell>
          <cell r="AC649">
            <v>5952.05752739089</v>
          </cell>
          <cell r="AD649">
            <v>6197.2354491778</v>
          </cell>
          <cell r="AE649">
            <v>6286.33211308413</v>
          </cell>
          <cell r="AF649">
            <v>7283.56985843271</v>
          </cell>
          <cell r="AG649">
            <v>6683.45800874451</v>
          </cell>
          <cell r="AH649">
            <v>6808.46429103144</v>
          </cell>
          <cell r="AI649">
            <v>6426.37540662062</v>
          </cell>
          <cell r="AJ649">
            <v>8097.75696077431</v>
          </cell>
          <cell r="AK649">
            <v>7386.52784885759</v>
          </cell>
          <cell r="AL649">
            <v>7744.82456646026</v>
          </cell>
          <cell r="AM649">
            <v>7390.26520798463</v>
          </cell>
          <cell r="AN649">
            <v>7651.18227614211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A650">
            <v>8585.99513775639</v>
          </cell>
          <cell r="B650">
            <v>10496.4642297536</v>
          </cell>
          <cell r="C650">
            <v>7752.98069770477</v>
          </cell>
          <cell r="D650">
            <v>7700.98530792943</v>
          </cell>
          <cell r="E650">
            <v>8321.29058198556</v>
          </cell>
          <cell r="F650">
            <v>7146.24154760687</v>
          </cell>
          <cell r="G650">
            <v>9247.27956735853</v>
          </cell>
          <cell r="H650">
            <v>7803.03744564016</v>
          </cell>
          <cell r="I650">
            <v>8054.26322504555</v>
          </cell>
          <cell r="J650">
            <v>9230.19682823209</v>
          </cell>
          <cell r="K650">
            <v>8446.62047668135</v>
          </cell>
          <cell r="L650">
            <v>9203.2270099504</v>
          </cell>
          <cell r="M650">
            <v>7796.35376857605</v>
          </cell>
          <cell r="N650">
            <v>12300.2495493799</v>
          </cell>
          <cell r="O650">
            <v>10480.9645048185</v>
          </cell>
        </row>
        <row r="650">
          <cell r="Z650">
            <v>6555.44163165755</v>
          </cell>
          <cell r="AA650">
            <v>8014.09242527376</v>
          </cell>
          <cell r="AB650">
            <v>5919.43177462038</v>
          </cell>
          <cell r="AC650">
            <v>5879.73308654535</v>
          </cell>
          <cell r="AD650">
            <v>6353.3386445083</v>
          </cell>
          <cell r="AE650">
            <v>5456.18400656404</v>
          </cell>
          <cell r="AF650">
            <v>7060.33493879651</v>
          </cell>
          <cell r="AG650">
            <v>5957.65030189605</v>
          </cell>
          <cell r="AH650">
            <v>6149.46218937518</v>
          </cell>
          <cell r="AI650">
            <v>7047.29219914252</v>
          </cell>
          <cell r="AJ650">
            <v>6449.02852042812</v>
          </cell>
          <cell r="AK650">
            <v>7026.70063500517</v>
          </cell>
          <cell r="AL650">
            <v>5952.54728772289</v>
          </cell>
          <cell r="AM650">
            <v>9391.28973194976</v>
          </cell>
          <cell r="AN650">
            <v>8002.25832328693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A651">
            <v>9932.89844291959</v>
          </cell>
          <cell r="B651">
            <v>7515.86543322667</v>
          </cell>
          <cell r="C651">
            <v>7807.02043765362</v>
          </cell>
          <cell r="D651">
            <v>6644.79134787112</v>
          </cell>
          <cell r="E651">
            <v>6826.42811680035</v>
          </cell>
          <cell r="F651">
            <v>8425.09194132151</v>
          </cell>
          <cell r="G651">
            <v>8543.80906572772</v>
          </cell>
          <cell r="H651">
            <v>8159.01603897929</v>
          </cell>
          <cell r="I651">
            <v>9905.43757445166</v>
          </cell>
          <cell r="J651">
            <v>6965.27267210475</v>
          </cell>
          <cell r="K651">
            <v>7343.27792766219</v>
          </cell>
          <cell r="L651">
            <v>8520.6055882669</v>
          </cell>
          <cell r="M651">
            <v>9890.78926111322</v>
          </cell>
          <cell r="N651">
            <v>9161.70935694944</v>
          </cell>
          <cell r="O651">
            <v>10810.073724446</v>
          </cell>
        </row>
        <row r="651">
          <cell r="Z651">
            <v>7583.80769276287</v>
          </cell>
          <cell r="AA651">
            <v>5738.39332173029</v>
          </cell>
          <cell r="AB651">
            <v>5960.69133223029</v>
          </cell>
          <cell r="AC651">
            <v>5073.32477326499</v>
          </cell>
          <cell r="AD651">
            <v>5212.00517288953</v>
          </cell>
          <cell r="AE651">
            <v>6432.59139756674</v>
          </cell>
          <cell r="AF651">
            <v>6523.23239691937</v>
          </cell>
          <cell r="AG651">
            <v>6229.44138182484</v>
          </cell>
          <cell r="AH651">
            <v>7562.84120984414</v>
          </cell>
          <cell r="AI651">
            <v>5318.01354624266</v>
          </cell>
          <cell r="AJ651">
            <v>5606.62207088179</v>
          </cell>
          <cell r="AK651">
            <v>6505.51644906413</v>
          </cell>
          <cell r="AL651">
            <v>7551.65716401698</v>
          </cell>
          <cell r="AM651">
            <v>6995.00174086833</v>
          </cell>
          <cell r="AN651">
            <v>8253.53452890943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A652">
            <v>9252.95134026695</v>
          </cell>
          <cell r="B652">
            <v>7650.98540535722</v>
          </cell>
          <cell r="C652">
            <v>7374.80145404735</v>
          </cell>
          <cell r="D652">
            <v>9068.55189148269</v>
          </cell>
          <cell r="E652">
            <v>8424.17437955896</v>
          </cell>
          <cell r="F652">
            <v>7950.34140922432</v>
          </cell>
          <cell r="G652">
            <v>7716.1087349964</v>
          </cell>
          <cell r="H652">
            <v>8048.05043610994</v>
          </cell>
          <cell r="I652">
            <v>7306.30636903909</v>
          </cell>
          <cell r="J652">
            <v>8822.80864677067</v>
          </cell>
          <cell r="K652">
            <v>9298.26854810555</v>
          </cell>
          <cell r="L652">
            <v>8278.69704432685</v>
          </cell>
          <cell r="M652">
            <v>9728.66069059094</v>
          </cell>
          <cell r="N652">
            <v>9119.08858307637</v>
          </cell>
          <cell r="O652">
            <v>9446.92876443957</v>
          </cell>
        </row>
        <row r="652">
          <cell r="Z652">
            <v>7064.66536009918</v>
          </cell>
          <cell r="AA652">
            <v>5841.55796093186</v>
          </cell>
          <cell r="AB652">
            <v>5630.69040937097</v>
          </cell>
          <cell r="AC652">
            <v>6923.8756433546</v>
          </cell>
          <cell r="AD652">
            <v>6431.89083549078</v>
          </cell>
          <cell r="AE652">
            <v>6070.1174673084</v>
          </cell>
          <cell r="AF652">
            <v>5891.27988360469</v>
          </cell>
          <cell r="AG652">
            <v>6144.71870017168</v>
          </cell>
          <cell r="AH652">
            <v>5578.39413798682</v>
          </cell>
          <cell r="AI652">
            <v>6736.24969304399</v>
          </cell>
          <cell r="AJ652">
            <v>7099.26522955278</v>
          </cell>
          <cell r="AK652">
            <v>6320.81830813173</v>
          </cell>
          <cell r="AL652">
            <v>7427.87135190895</v>
          </cell>
          <cell r="AM652">
            <v>6962.46060953314</v>
          </cell>
          <cell r="AN652">
            <v>7212.76789936467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A653">
            <v>10448.5591885736</v>
          </cell>
          <cell r="B653">
            <v>7034.70200086297</v>
          </cell>
          <cell r="C653">
            <v>6756.12624848995</v>
          </cell>
          <cell r="D653">
            <v>8268.49286178293</v>
          </cell>
          <cell r="E653">
            <v>7569.16950144294</v>
          </cell>
          <cell r="F653">
            <v>8395.5813197999</v>
          </cell>
          <cell r="G653">
            <v>8433.55234382648</v>
          </cell>
          <cell r="H653">
            <v>7827.010869865</v>
          </cell>
          <cell r="I653">
            <v>8856.71627030174</v>
          </cell>
          <cell r="J653">
            <v>7384.60923155594</v>
          </cell>
          <cell r="K653">
            <v>9454.50028076677</v>
          </cell>
          <cell r="L653">
            <v>8865.40775510817</v>
          </cell>
          <cell r="M653">
            <v>10032.7614963538</v>
          </cell>
          <cell r="N653">
            <v>8392.57356980607</v>
          </cell>
          <cell r="O653">
            <v>9147.92560430518</v>
          </cell>
        </row>
        <row r="653">
          <cell r="Z653">
            <v>7977.51673471267</v>
          </cell>
          <cell r="AA653">
            <v>5371.02311646688</v>
          </cell>
          <cell r="AB653">
            <v>5158.32941522707</v>
          </cell>
          <cell r="AC653">
            <v>6313.02737394271</v>
          </cell>
          <cell r="AD653">
            <v>5779.09119102969</v>
          </cell>
          <cell r="AE653">
            <v>6410.0599199925</v>
          </cell>
          <cell r="AF653">
            <v>6439.05094872089</v>
          </cell>
          <cell r="AG653">
            <v>5975.95410718541</v>
          </cell>
          <cell r="AH653">
            <v>6762.13829924046</v>
          </cell>
          <cell r="AI653">
            <v>5638.17868672988</v>
          </cell>
          <cell r="AJ653">
            <v>7218.54878236655</v>
          </cell>
          <cell r="AK653">
            <v>6768.77428265611</v>
          </cell>
          <cell r="AL653">
            <v>7660.05353351208</v>
          </cell>
          <cell r="AM653">
            <v>6407.76349084122</v>
          </cell>
          <cell r="AN653">
            <v>6984.47779058942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A654">
            <v>9456.18400080844</v>
          </cell>
          <cell r="B654">
            <v>9958.54138787056</v>
          </cell>
          <cell r="C654">
            <v>9564.0542542508</v>
          </cell>
          <cell r="D654">
            <v>7910.96331467316</v>
          </cell>
          <cell r="E654">
            <v>7827.60415630891</v>
          </cell>
          <cell r="F654">
            <v>8136.38476659973</v>
          </cell>
          <cell r="G654">
            <v>7339.49271369117</v>
          </cell>
          <cell r="H654">
            <v>8620.93148153674</v>
          </cell>
          <cell r="I654">
            <v>9906.67331409785</v>
          </cell>
          <cell r="J654">
            <v>8800.94868902061</v>
          </cell>
          <cell r="K654">
            <v>10638.181557027</v>
          </cell>
          <cell r="L654">
            <v>9332.00170088739</v>
          </cell>
          <cell r="M654">
            <v>10106.7912371455</v>
          </cell>
          <cell r="N654">
            <v>9030.02082734877</v>
          </cell>
          <cell r="O654">
            <v>9903.774418702</v>
          </cell>
        </row>
        <row r="654">
          <cell r="Z654">
            <v>7219.83430935325</v>
          </cell>
          <cell r="AA654">
            <v>7603.38618380472</v>
          </cell>
          <cell r="AB654">
            <v>7302.1936793375</v>
          </cell>
          <cell r="AC654">
            <v>6040.05213460621</v>
          </cell>
          <cell r="AD654">
            <v>5976.40708375848</v>
          </cell>
          <cell r="AE654">
            <v>6212.16231483796</v>
          </cell>
          <cell r="AF654">
            <v>5603.73204487407</v>
          </cell>
          <cell r="AG654">
            <v>6582.11566987923</v>
          </cell>
          <cell r="AH654">
            <v>7563.78470200697</v>
          </cell>
          <cell r="AI654">
            <v>6719.55952786199</v>
          </cell>
          <cell r="AJ654">
            <v>8122.29417151634</v>
          </cell>
          <cell r="AK654">
            <v>7125.02062663432</v>
          </cell>
          <cell r="AL654">
            <v>7716.57553672552</v>
          </cell>
          <cell r="AM654">
            <v>6894.45702176409</v>
          </cell>
          <cell r="AN654">
            <v>7561.57138377665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A655">
            <v>10100.4931894039</v>
          </cell>
          <cell r="B655">
            <v>8726.90393996227</v>
          </cell>
          <cell r="C655">
            <v>8066.06336762065</v>
          </cell>
          <cell r="D655">
            <v>8218.51802857376</v>
          </cell>
          <cell r="E655">
            <v>8178.89489929369</v>
          </cell>
          <cell r="F655">
            <v>7277.03404746516</v>
          </cell>
          <cell r="G655">
            <v>7761.22397840972</v>
          </cell>
          <cell r="H655">
            <v>8202.16112858475</v>
          </cell>
          <cell r="I655">
            <v>8640.76692254112</v>
          </cell>
          <cell r="J655">
            <v>9462.71727430526</v>
          </cell>
          <cell r="K655">
            <v>9552.55513773967</v>
          </cell>
          <cell r="L655">
            <v>7929.09743455949</v>
          </cell>
          <cell r="M655">
            <v>8766.48887330356</v>
          </cell>
          <cell r="N655">
            <v>9894.96250302511</v>
          </cell>
          <cell r="O655">
            <v>9626.86345181494</v>
          </cell>
        </row>
        <row r="655">
          <cell r="Z655">
            <v>7711.76695208264</v>
          </cell>
          <cell r="AA655">
            <v>6663.02606577695</v>
          </cell>
          <cell r="AB655">
            <v>6158.47164543184</v>
          </cell>
          <cell r="AC655">
            <v>6274.87138888818</v>
          </cell>
          <cell r="AD655">
            <v>6244.61897119033</v>
          </cell>
          <cell r="AE655">
            <v>5556.04460337584</v>
          </cell>
          <cell r="AF655">
            <v>5925.72555241173</v>
          </cell>
          <cell r="AG655">
            <v>6262.38283031897</v>
          </cell>
          <cell r="AH655">
            <v>6597.26010842783</v>
          </cell>
          <cell r="AI655">
            <v>7224.82248980117</v>
          </cell>
          <cell r="AJ655">
            <v>7293.41405788479</v>
          </cell>
          <cell r="AK655">
            <v>6053.89760767591</v>
          </cell>
          <cell r="AL655">
            <v>6693.24932072276</v>
          </cell>
          <cell r="AM655">
            <v>7554.84345090968</v>
          </cell>
          <cell r="AN655">
            <v>7350.14875291451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A656">
            <v>10016.9989228781</v>
          </cell>
          <cell r="B656">
            <v>7059.11816669986</v>
          </cell>
          <cell r="C656">
            <v>7591.69299704322</v>
          </cell>
          <cell r="D656">
            <v>7510.20881415054</v>
          </cell>
          <cell r="E656">
            <v>7649.76527989148</v>
          </cell>
          <cell r="F656">
            <v>7903.9571976633</v>
          </cell>
          <cell r="G656">
            <v>8871.51135715051</v>
          </cell>
          <cell r="H656">
            <v>9220.23169006009</v>
          </cell>
          <cell r="I656">
            <v>8282.48456020255</v>
          </cell>
          <cell r="J656">
            <v>8994.36141996431</v>
          </cell>
          <cell r="K656">
            <v>9100.63223121725</v>
          </cell>
          <cell r="L656">
            <v>8889.64018556031</v>
          </cell>
          <cell r="M656">
            <v>8646.00644034119</v>
          </cell>
          <cell r="N656">
            <v>8831.89371760985</v>
          </cell>
          <cell r="O656">
            <v>10086.4674440084</v>
          </cell>
        </row>
        <row r="656">
          <cell r="Z656">
            <v>7648.01874561311</v>
          </cell>
          <cell r="AA656">
            <v>5389.66495674801</v>
          </cell>
          <cell r="AB656">
            <v>5796.28797001448</v>
          </cell>
          <cell r="AC656">
            <v>5734.0744704392</v>
          </cell>
          <cell r="AD656">
            <v>5840.62639025827</v>
          </cell>
          <cell r="AE656">
            <v>6034.70293624472</v>
          </cell>
          <cell r="AF656">
            <v>6773.43440722984</v>
          </cell>
          <cell r="AG656">
            <v>7039.68377628764</v>
          </cell>
          <cell r="AH656">
            <v>6323.71009165289</v>
          </cell>
          <cell r="AI656">
            <v>6867.23092158843</v>
          </cell>
          <cell r="AJ656">
            <v>6948.3691110633</v>
          </cell>
          <cell r="AK656">
            <v>6787.27584023604</v>
          </cell>
          <cell r="AL656">
            <v>6601.26050122626</v>
          </cell>
          <cell r="AM656">
            <v>6743.18618096999</v>
          </cell>
          <cell r="AN656">
            <v>7701.05823937019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A657">
            <v>8972.94883704258</v>
          </cell>
          <cell r="B657">
            <v>9313.15532698377</v>
          </cell>
          <cell r="C657">
            <v>8163.30138420026</v>
          </cell>
          <cell r="D657">
            <v>8093.16391566427</v>
          </cell>
          <cell r="E657">
            <v>8968.16756851532</v>
          </cell>
          <cell r="F657">
            <v>7333.87833089294</v>
          </cell>
          <cell r="G657">
            <v>8101.90434694078</v>
          </cell>
          <cell r="H657">
            <v>9851.64465513451</v>
          </cell>
          <cell r="I657">
            <v>9386.67670400279</v>
          </cell>
          <cell r="J657">
            <v>9683.07589419492</v>
          </cell>
          <cell r="K657">
            <v>9429.45135777708</v>
          </cell>
          <cell r="L657">
            <v>8982.7839158754</v>
          </cell>
          <cell r="M657">
            <v>9438.86876376947</v>
          </cell>
          <cell r="N657">
            <v>10115.2089656543</v>
          </cell>
          <cell r="O657">
            <v>9250.61461263054</v>
          </cell>
        </row>
        <row r="657">
          <cell r="Z657">
            <v>6850.88232887736</v>
          </cell>
          <cell r="AA657">
            <v>7110.63134477342</v>
          </cell>
          <cell r="AB657">
            <v>6232.71326004243</v>
          </cell>
          <cell r="AC657">
            <v>6179.16302226533</v>
          </cell>
          <cell r="AD657">
            <v>6847.23181123172</v>
          </cell>
          <cell r="AE657">
            <v>5599.44544115008</v>
          </cell>
          <cell r="AF657">
            <v>6185.83637650667</v>
          </cell>
          <cell r="AG657">
            <v>7521.77010077382</v>
          </cell>
          <cell r="AH657">
            <v>7166.76521021294</v>
          </cell>
          <cell r="AI657">
            <v>7393.0671775214</v>
          </cell>
          <cell r="AJ657">
            <v>7199.42382946823</v>
          </cell>
          <cell r="AK657">
            <v>6858.39145090653</v>
          </cell>
          <cell r="AL657">
            <v>7206.61405661304</v>
          </cell>
          <cell r="AM657">
            <v>7723.00250611292</v>
          </cell>
          <cell r="AN657">
            <v>7062.88125920187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A658">
            <v>10488.6747081336</v>
          </cell>
          <cell r="B658">
            <v>8189.83556906291</v>
          </cell>
          <cell r="C658">
            <v>8464.52506154852</v>
          </cell>
          <cell r="D658">
            <v>8250.63211929526</v>
          </cell>
          <cell r="E658">
            <v>8572.0066495445</v>
          </cell>
          <cell r="F658">
            <v>8366.6966881511</v>
          </cell>
          <cell r="G658">
            <v>8366.5820369713</v>
          </cell>
          <cell r="H658">
            <v>8314.41501906187</v>
          </cell>
          <cell r="I658">
            <v>8110.21340584942</v>
          </cell>
          <cell r="J658">
            <v>9155.49742484543</v>
          </cell>
          <cell r="K658">
            <v>7820.0621689222</v>
          </cell>
          <cell r="L658">
            <v>8797.93049106687</v>
          </cell>
          <cell r="M658">
            <v>9473.14386839191</v>
          </cell>
          <cell r="N658">
            <v>10456.9827613093</v>
          </cell>
          <cell r="O658">
            <v>9153.85270573168</v>
          </cell>
        </row>
        <row r="658">
          <cell r="Z658">
            <v>8008.14509435887</v>
          </cell>
          <cell r="AA658">
            <v>6252.97221632181</v>
          </cell>
          <cell r="AB658">
            <v>6462.69874259254</v>
          </cell>
          <cell r="AC658">
            <v>6299.39062561041</v>
          </cell>
          <cell r="AD658">
            <v>6544.76136495382</v>
          </cell>
          <cell r="AE658">
            <v>6388.00638819012</v>
          </cell>
          <cell r="AF658">
            <v>6387.91885155573</v>
          </cell>
          <cell r="AG658">
            <v>6348.08912471381</v>
          </cell>
          <cell r="AH658">
            <v>6192.18037621965</v>
          </cell>
          <cell r="AI658">
            <v>6990.25890585919</v>
          </cell>
          <cell r="AJ658">
            <v>5970.64874622077</v>
          </cell>
          <cell r="AK658">
            <v>6717.25512165152</v>
          </cell>
          <cell r="AL658">
            <v>7232.78323609269</v>
          </cell>
          <cell r="AM658">
            <v>7983.94816619066</v>
          </cell>
          <cell r="AN658">
            <v>6989.00315623696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A659">
            <v>8714.55432825585</v>
          </cell>
          <cell r="B659">
            <v>8051.5993374774</v>
          </cell>
          <cell r="C659">
            <v>9038.27314591401</v>
          </cell>
          <cell r="D659">
            <v>8331.84231292484</v>
          </cell>
          <cell r="E659">
            <v>9214.0984244993</v>
          </cell>
          <cell r="F659">
            <v>10318.8011434614</v>
          </cell>
          <cell r="G659">
            <v>8834.21542907314</v>
          </cell>
          <cell r="H659">
            <v>9284.8791173228</v>
          </cell>
          <cell r="I659">
            <v>9872.2082835938</v>
          </cell>
          <cell r="J659">
            <v>8421.51894279008</v>
          </cell>
          <cell r="K659">
            <v>10016.5492957638</v>
          </cell>
          <cell r="L659">
            <v>10015.4005561648</v>
          </cell>
          <cell r="M659">
            <v>9958.51421426342</v>
          </cell>
          <cell r="N659">
            <v>10672.8596124151</v>
          </cell>
          <cell r="O659">
            <v>8844.93344789708</v>
          </cell>
        </row>
        <row r="659">
          <cell r="Z659">
            <v>6653.59708784066</v>
          </cell>
          <cell r="AA659">
            <v>6147.42830056134</v>
          </cell>
          <cell r="AB659">
            <v>6900.75769999793</v>
          </cell>
          <cell r="AC659">
            <v>6361.39493328737</v>
          </cell>
          <cell r="AD659">
            <v>7035.00100349891</v>
          </cell>
          <cell r="AE659">
            <v>7878.44594823734</v>
          </cell>
          <cell r="AF659">
            <v>6744.95881695906</v>
          </cell>
          <cell r="AG659">
            <v>7089.04234559243</v>
          </cell>
          <cell r="AH659">
            <v>7537.470513357</v>
          </cell>
          <cell r="AI659">
            <v>6429.863398896</v>
          </cell>
          <cell r="AJ659">
            <v>7647.67545351285</v>
          </cell>
          <cell r="AK659">
            <v>7646.79838623407</v>
          </cell>
          <cell r="AL659">
            <v>7603.36543664698</v>
          </cell>
          <cell r="AM659">
            <v>8148.77100551739</v>
          </cell>
          <cell r="AN659">
            <v>6753.14206720321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A660">
            <v>8822.28694113315</v>
          </cell>
          <cell r="B660">
            <v>7752.18051682034</v>
          </cell>
          <cell r="C660">
            <v>6603.29616136542</v>
          </cell>
          <cell r="D660">
            <v>7362.50752191154</v>
          </cell>
          <cell r="E660">
            <v>9224.97757216382</v>
          </cell>
          <cell r="F660">
            <v>8464.91386586092</v>
          </cell>
          <cell r="G660">
            <v>6898.02465591229</v>
          </cell>
          <cell r="H660">
            <v>7530.61814912088</v>
          </cell>
          <cell r="I660">
            <v>8150.37450110109</v>
          </cell>
          <cell r="J660">
            <v>9766.37861250576</v>
          </cell>
          <cell r="K660">
            <v>8218.68537131453</v>
          </cell>
          <cell r="L660">
            <v>8550.75822857763</v>
          </cell>
          <cell r="M660">
            <v>8999.30726369211</v>
          </cell>
          <cell r="N660">
            <v>10737.0825547173</v>
          </cell>
          <cell r="O660">
            <v>10262.2799534584</v>
          </cell>
        </row>
        <row r="660">
          <cell r="Z660">
            <v>6735.85136870292</v>
          </cell>
          <cell r="AA660">
            <v>5918.82083331439</v>
          </cell>
          <cell r="AB660">
            <v>5041.64303238714</v>
          </cell>
          <cell r="AC660">
            <v>5621.30394300955</v>
          </cell>
          <cell r="AD660">
            <v>7043.30727625736</v>
          </cell>
          <cell r="AE660">
            <v>6462.99559624028</v>
          </cell>
          <cell r="AF660">
            <v>5266.66941688765</v>
          </cell>
          <cell r="AG660">
            <v>5749.65707932639</v>
          </cell>
          <cell r="AH660">
            <v>6222.84353308868</v>
          </cell>
          <cell r="AI660">
            <v>7456.6691361626</v>
          </cell>
          <cell r="AJ660">
            <v>6274.99915574013</v>
          </cell>
          <cell r="AK660">
            <v>6528.53811055193</v>
          </cell>
          <cell r="AL660">
            <v>6871.00709305798</v>
          </cell>
          <cell r="AM660">
            <v>8197.80547885688</v>
          </cell>
          <cell r="AN660">
            <v>7835.29179358527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A661">
            <v>9491.52203830397</v>
          </cell>
          <cell r="B661">
            <v>8465.04908508882</v>
          </cell>
          <cell r="C661">
            <v>8184.29159075704</v>
          </cell>
          <cell r="D661">
            <v>8086.4083220551</v>
          </cell>
          <cell r="E661">
            <v>7981.63564033072</v>
          </cell>
          <cell r="F661">
            <v>7131.54963043916</v>
          </cell>
          <cell r="G661">
            <v>8804.29303108972</v>
          </cell>
          <cell r="H661">
            <v>7955.13435977208</v>
          </cell>
          <cell r="I661">
            <v>8619.41787010547</v>
          </cell>
          <cell r="J661">
            <v>8848.59387187083</v>
          </cell>
          <cell r="K661">
            <v>8694.16322530989</v>
          </cell>
          <cell r="L661">
            <v>9791.83737336734</v>
          </cell>
          <cell r="M661">
            <v>10153.602995513</v>
          </cell>
          <cell r="N661">
            <v>10898.5149940109</v>
          </cell>
          <cell r="O661">
            <v>9913.26677771137</v>
          </cell>
        </row>
        <row r="661">
          <cell r="Z661">
            <v>7246.81504233324</v>
          </cell>
          <cell r="AA661">
            <v>6463.09883666166</v>
          </cell>
          <cell r="AB661">
            <v>6248.73936670937</v>
          </cell>
          <cell r="AC661">
            <v>6174.00509952236</v>
          </cell>
          <cell r="AD661">
            <v>6094.01073793506</v>
          </cell>
          <cell r="AE661">
            <v>5444.96666903882</v>
          </cell>
          <cell r="AF661">
            <v>6722.11294640913</v>
          </cell>
          <cell r="AG661">
            <v>6073.77690422342</v>
          </cell>
          <cell r="AH661">
            <v>6580.96002149701</v>
          </cell>
          <cell r="AI661">
            <v>6755.93681554887</v>
          </cell>
          <cell r="AJ661">
            <v>6638.028399177</v>
          </cell>
          <cell r="AK661">
            <v>7476.10700191546</v>
          </cell>
          <cell r="AL661">
            <v>7752.31650148613</v>
          </cell>
          <cell r="AM661">
            <v>8321.05979198727</v>
          </cell>
          <cell r="AN661">
            <v>7568.81883784974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A662">
            <v>9562.26612602075</v>
          </cell>
          <cell r="B662">
            <v>8835.21335945147</v>
          </cell>
          <cell r="C662">
            <v>7466.86701891579</v>
          </cell>
          <cell r="D662">
            <v>9557.26760721884</v>
          </cell>
          <cell r="E662">
            <v>8901.50488173297</v>
          </cell>
          <cell r="F662">
            <v>7544.98339230911</v>
          </cell>
          <cell r="G662">
            <v>7564.98743473993</v>
          </cell>
          <cell r="H662">
            <v>7708.49946760988</v>
          </cell>
          <cell r="I662">
            <v>9495.8775968171</v>
          </cell>
          <cell r="J662">
            <v>9544.02859334834</v>
          </cell>
          <cell r="K662">
            <v>8579.94930709951</v>
          </cell>
          <cell r="L662">
            <v>9603.86593728111</v>
          </cell>
          <cell r="M662">
            <v>9187.9604460994</v>
          </cell>
          <cell r="N662">
            <v>9413.79510966177</v>
          </cell>
          <cell r="O662">
            <v>11174.5537802615</v>
          </cell>
        </row>
        <row r="662">
          <cell r="Z662">
            <v>7300.82843628135</v>
          </cell>
          <cell r="AA662">
            <v>6745.72074079463</v>
          </cell>
          <cell r="AB662">
            <v>5700.98283641028</v>
          </cell>
          <cell r="AC662">
            <v>7297.01204718202</v>
          </cell>
          <cell r="AD662">
            <v>6796.33458322265</v>
          </cell>
          <cell r="AE662">
            <v>5760.62499996157</v>
          </cell>
          <cell r="AF662">
            <v>5775.89816637367</v>
          </cell>
          <cell r="AG662">
            <v>5885.47017751801</v>
          </cell>
          <cell r="AH662">
            <v>7250.14052868024</v>
          </cell>
          <cell r="AI662">
            <v>7286.90400713583</v>
          </cell>
          <cell r="AJ662">
            <v>6550.8256157677</v>
          </cell>
          <cell r="AK662">
            <v>7332.59005857788</v>
          </cell>
          <cell r="AL662">
            <v>7015.04455243868</v>
          </cell>
          <cell r="AM662">
            <v>7187.4702214072</v>
          </cell>
          <cell r="AN662">
            <v>8531.81650944475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A663">
            <v>11325.4554278543</v>
          </cell>
          <cell r="B663">
            <v>7911.82200828876</v>
          </cell>
          <cell r="C663">
            <v>8776.36155981286</v>
          </cell>
          <cell r="D663">
            <v>8671.17215703163</v>
          </cell>
          <cell r="E663">
            <v>8294.90789628015</v>
          </cell>
          <cell r="F663">
            <v>8234.21595249003</v>
          </cell>
          <cell r="G663">
            <v>7296.82601936133</v>
          </cell>
          <cell r="H663">
            <v>9991.39770753498</v>
          </cell>
          <cell r="I663">
            <v>8702.58120942869</v>
          </cell>
          <cell r="J663">
            <v>9035.43888012002</v>
          </cell>
          <cell r="K663">
            <v>8594.72698902823</v>
          </cell>
          <cell r="L663">
            <v>8910.2864483343</v>
          </cell>
          <cell r="M663">
            <v>9916.052294606</v>
          </cell>
          <cell r="N663">
            <v>9662.51055378155</v>
          </cell>
          <cell r="O663">
            <v>9845.84293139746</v>
          </cell>
        </row>
        <row r="663">
          <cell r="Z663">
            <v>8647.03052098847</v>
          </cell>
          <cell r="AA663">
            <v>6040.7077506165</v>
          </cell>
          <cell r="AB663">
            <v>6700.78715636336</v>
          </cell>
          <cell r="AC663">
            <v>6620.47462658227</v>
          </cell>
          <cell r="AD663">
            <v>6333.19535844148</v>
          </cell>
          <cell r="AE663">
            <v>6286.85681658995</v>
          </cell>
          <cell r="AF663">
            <v>5571.15585308645</v>
          </cell>
          <cell r="AG663">
            <v>7628.47211529379</v>
          </cell>
          <cell r="AH663">
            <v>6644.45556372364</v>
          </cell>
          <cell r="AI663">
            <v>6898.59372672715</v>
          </cell>
          <cell r="AJ663">
            <v>6562.108435031</v>
          </cell>
          <cell r="AK663">
            <v>6803.03934444903</v>
          </cell>
          <cell r="AL663">
            <v>7570.94559114086</v>
          </cell>
          <cell r="AM663">
            <v>7377.36545785443</v>
          </cell>
          <cell r="AN663">
            <v>7517.34046149368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A664">
            <v>9407.04283652816</v>
          </cell>
          <cell r="B664">
            <v>9192.53025330521</v>
          </cell>
          <cell r="C664">
            <v>8569.86359439189</v>
          </cell>
          <cell r="D664">
            <v>7474.93968437201</v>
          </cell>
          <cell r="E664">
            <v>7352.99999818808</v>
          </cell>
          <cell r="F664">
            <v>9525.95872902798</v>
          </cell>
          <cell r="G664">
            <v>7041.45393900719</v>
          </cell>
          <cell r="H664">
            <v>7686.28579904195</v>
          </cell>
          <cell r="I664">
            <v>9584.82462656157</v>
          </cell>
          <cell r="J664">
            <v>7963.13917572428</v>
          </cell>
          <cell r="K664">
            <v>7574.84690339136</v>
          </cell>
          <cell r="L664">
            <v>8951.73765126922</v>
          </cell>
          <cell r="M664">
            <v>10157.9229848006</v>
          </cell>
          <cell r="N664">
            <v>9901.77206336461</v>
          </cell>
          <cell r="O664">
            <v>10577.1354619235</v>
          </cell>
        </row>
        <row r="664">
          <cell r="Z664">
            <v>7182.31483386059</v>
          </cell>
          <cell r="AA664">
            <v>7018.53361851954</v>
          </cell>
          <cell r="AB664">
            <v>6543.12513377258</v>
          </cell>
          <cell r="AC664">
            <v>5707.14634877677</v>
          </cell>
          <cell r="AD664">
            <v>5614.04491061659</v>
          </cell>
          <cell r="AE664">
            <v>7273.10759344778</v>
          </cell>
          <cell r="AF664">
            <v>5376.17824824775</v>
          </cell>
          <cell r="AG664">
            <v>5868.50995271172</v>
          </cell>
          <cell r="AH664">
            <v>7318.05194167826</v>
          </cell>
          <cell r="AI664">
            <v>6079.88861322219</v>
          </cell>
          <cell r="AJ664">
            <v>5783.42591012691</v>
          </cell>
          <cell r="AK664">
            <v>6834.68750369465</v>
          </cell>
          <cell r="AL664">
            <v>7755.61483058722</v>
          </cell>
          <cell r="AM664">
            <v>7560.04257746713</v>
          </cell>
          <cell r="AN664">
            <v>8075.68523372041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A665">
            <v>10605.4000797312</v>
          </cell>
          <cell r="B665">
            <v>8038.87715474391</v>
          </cell>
          <cell r="C665">
            <v>6654.74635501253</v>
          </cell>
          <cell r="D665">
            <v>7009.10816435341</v>
          </cell>
          <cell r="E665">
            <v>8889.35229733563</v>
          </cell>
          <cell r="F665">
            <v>9798.34833767719</v>
          </cell>
          <cell r="G665">
            <v>7763.56210729637</v>
          </cell>
          <cell r="H665">
            <v>8838.47799370014</v>
          </cell>
          <cell r="I665">
            <v>7908.63042992808</v>
          </cell>
          <cell r="J665">
            <v>8588.3997171889</v>
          </cell>
          <cell r="K665">
            <v>9267.02820572957</v>
          </cell>
          <cell r="L665">
            <v>9255.57673527922</v>
          </cell>
          <cell r="M665">
            <v>9194.22462476144</v>
          </cell>
          <cell r="N665">
            <v>9017.62685807703</v>
          </cell>
          <cell r="O665">
            <v>9714.42362690797</v>
          </cell>
        </row>
        <row r="665">
          <cell r="Z665">
            <v>8097.26538247508</v>
          </cell>
          <cell r="AA665">
            <v>6137.7148631556</v>
          </cell>
          <cell r="AB665">
            <v>5080.92546103748</v>
          </cell>
          <cell r="AC665">
            <v>5351.48211991648</v>
          </cell>
          <cell r="AD665">
            <v>6787.05603642495</v>
          </cell>
          <cell r="AE665">
            <v>7481.07814920989</v>
          </cell>
          <cell r="AF665">
            <v>5927.51072316921</v>
          </cell>
          <cell r="AG665">
            <v>6748.21330210203</v>
          </cell>
          <cell r="AH665">
            <v>6038.27096777181</v>
          </cell>
          <cell r="AI665">
            <v>6557.2775376726</v>
          </cell>
          <cell r="AJ665">
            <v>7075.41310318735</v>
          </cell>
          <cell r="AK665">
            <v>7066.66985969263</v>
          </cell>
          <cell r="AL665">
            <v>7019.82727790386</v>
          </cell>
          <cell r="AM665">
            <v>6884.99417664924</v>
          </cell>
          <cell r="AN665">
            <v>7417.00129683874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A666">
            <v>8897.75955108809</v>
          </cell>
          <cell r="B666">
            <v>7845.71461505933</v>
          </cell>
          <cell r="C666">
            <v>7072.83869414734</v>
          </cell>
          <cell r="D666">
            <v>7971.86509753716</v>
          </cell>
          <cell r="E666">
            <v>7741.32341964046</v>
          </cell>
          <cell r="F666">
            <v>7981.49321625776</v>
          </cell>
          <cell r="G666">
            <v>7464.53810392947</v>
          </cell>
          <cell r="H666">
            <v>7684.29727924344</v>
          </cell>
          <cell r="I666">
            <v>9596.79843734903</v>
          </cell>
          <cell r="J666">
            <v>8842.32164918078</v>
          </cell>
          <cell r="K666">
            <v>8232.81544191657</v>
          </cell>
          <cell r="L666">
            <v>7778.33772238916</v>
          </cell>
          <cell r="M666">
            <v>9232.07876639815</v>
          </cell>
          <cell r="N666">
            <v>9529.52839082875</v>
          </cell>
          <cell r="O666">
            <v>9188.35516554757</v>
          </cell>
        </row>
        <row r="666">
          <cell r="Z666">
            <v>6793.47500829396</v>
          </cell>
          <cell r="AA666">
            <v>5990.23449145626</v>
          </cell>
          <cell r="AB666">
            <v>5400.14063433627</v>
          </cell>
          <cell r="AC666">
            <v>6086.55088943001</v>
          </cell>
          <cell r="AD666">
            <v>5910.53139618917</v>
          </cell>
          <cell r="AE666">
            <v>6093.90199658567</v>
          </cell>
          <cell r="AF666">
            <v>5699.20470050257</v>
          </cell>
          <cell r="AG666">
            <v>5866.99170989149</v>
          </cell>
          <cell r="AH666">
            <v>7327.19399410973</v>
          </cell>
          <cell r="AI666">
            <v>6751.14794843612</v>
          </cell>
          <cell r="AJ666">
            <v>6285.78752116507</v>
          </cell>
          <cell r="AK666">
            <v>5938.79196439501</v>
          </cell>
          <cell r="AL666">
            <v>7048.72906646005</v>
          </cell>
          <cell r="AM666">
            <v>7275.83304451132</v>
          </cell>
          <cell r="AN666">
            <v>7015.34592231623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A667">
            <v>10852.4587980881</v>
          </cell>
          <cell r="B667">
            <v>8770.12668779638</v>
          </cell>
          <cell r="C667">
            <v>8511.93188398597</v>
          </cell>
          <cell r="D667">
            <v>7204.81217230455</v>
          </cell>
          <cell r="E667">
            <v>8135.87918612413</v>
          </cell>
          <cell r="F667">
            <v>7724.27201138918</v>
          </cell>
          <cell r="G667">
            <v>8359.64053395477</v>
          </cell>
          <cell r="H667">
            <v>8034.14841394375</v>
          </cell>
          <cell r="I667">
            <v>8148.8676642046</v>
          </cell>
          <cell r="J667">
            <v>7949.94122140274</v>
          </cell>
          <cell r="K667">
            <v>7782.3952823828</v>
          </cell>
          <cell r="L667">
            <v>8860.84650519319</v>
          </cell>
          <cell r="M667">
            <v>10185.3901103321</v>
          </cell>
          <cell r="N667">
            <v>8719.12968450827</v>
          </cell>
          <cell r="O667">
            <v>9017.54358372063</v>
          </cell>
        </row>
        <row r="667">
          <cell r="Z667">
            <v>8285.89570217546</v>
          </cell>
          <cell r="AA667">
            <v>6696.02680663929</v>
          </cell>
          <cell r="AB667">
            <v>6498.89404115083</v>
          </cell>
          <cell r="AC667">
            <v>5500.90291280321</v>
          </cell>
          <cell r="AD667">
            <v>6211.77630212252</v>
          </cell>
          <cell r="AE667">
            <v>5897.51257778368</v>
          </cell>
          <cell r="AF667">
            <v>6382.61898623661</v>
          </cell>
          <cell r="AG667">
            <v>6134.10445063971</v>
          </cell>
          <cell r="AH667">
            <v>6221.69305709087</v>
          </cell>
          <cell r="AI667">
            <v>6069.81192230588</v>
          </cell>
          <cell r="AJ667">
            <v>5941.8899276804</v>
          </cell>
          <cell r="AK667">
            <v>6765.29175010102</v>
          </cell>
          <cell r="AL667">
            <v>7776.58609079896</v>
          </cell>
          <cell r="AM667">
            <v>6657.0903906408</v>
          </cell>
          <cell r="AN667">
            <v>6884.93059634503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A668">
            <v>10142.1249335309</v>
          </cell>
          <cell r="B668">
            <v>7787.7895755287</v>
          </cell>
          <cell r="C668">
            <v>7957.42931309118</v>
          </cell>
          <cell r="D668">
            <v>7773.95854672121</v>
          </cell>
          <cell r="E668">
            <v>6428.87364856011</v>
          </cell>
          <cell r="F668">
            <v>7378.48798444745</v>
          </cell>
          <cell r="G668">
            <v>7198.1147023795</v>
          </cell>
          <cell r="H668">
            <v>8626.19310383469</v>
          </cell>
          <cell r="I668">
            <v>8491.16862114143</v>
          </cell>
          <cell r="J668">
            <v>8418.21135923579</v>
          </cell>
          <cell r="K668">
            <v>9689.38412058715</v>
          </cell>
          <cell r="L668">
            <v>8819.33135180831</v>
          </cell>
          <cell r="M668">
            <v>10072.7198583839</v>
          </cell>
          <cell r="N668">
            <v>9241.11027897942</v>
          </cell>
          <cell r="O668">
            <v>8904.84780731487</v>
          </cell>
        </row>
        <row r="668">
          <cell r="Z668">
            <v>7743.55295525057</v>
          </cell>
          <cell r="AA668">
            <v>5946.00849207446</v>
          </cell>
          <cell r="AB668">
            <v>6075.52911026237</v>
          </cell>
          <cell r="AC668">
            <v>5935.44844625583</v>
          </cell>
          <cell r="AD668">
            <v>4908.47074617024</v>
          </cell>
          <cell r="AE668">
            <v>5633.50509007756</v>
          </cell>
          <cell r="AF668">
            <v>5495.78936772556</v>
          </cell>
          <cell r="AG668">
            <v>6586.1329395502</v>
          </cell>
          <cell r="AH668">
            <v>6483.04120691596</v>
          </cell>
          <cell r="AI668">
            <v>6427.33804562196</v>
          </cell>
          <cell r="AJ668">
            <v>7397.88353360477</v>
          </cell>
          <cell r="AK668">
            <v>6733.59476443105</v>
          </cell>
          <cell r="AL668">
            <v>7690.56190275553</v>
          </cell>
          <cell r="AM668">
            <v>7055.6246624419</v>
          </cell>
          <cell r="AN668">
            <v>6798.88692027613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A669">
            <v>10257.9858680332</v>
          </cell>
          <cell r="B669">
            <v>8178.68435702886</v>
          </cell>
          <cell r="C669">
            <v>7535.95621927301</v>
          </cell>
          <cell r="D669">
            <v>8297.57662711427</v>
          </cell>
          <cell r="E669">
            <v>8152.87174130726</v>
          </cell>
          <cell r="F669">
            <v>8003.11066537735</v>
          </cell>
          <cell r="G669">
            <v>8912.01831889726</v>
          </cell>
          <cell r="H669">
            <v>8310.25481743619</v>
          </cell>
          <cell r="I669">
            <v>7678.66482363572</v>
          </cell>
          <cell r="J669">
            <v>8686.27600177509</v>
          </cell>
          <cell r="K669">
            <v>9376.34402151572</v>
          </cell>
          <cell r="L669">
            <v>9877.03384690845</v>
          </cell>
          <cell r="M669">
            <v>8780.42345193826</v>
          </cell>
          <cell r="N669">
            <v>9388.59685177427</v>
          </cell>
          <cell r="O669">
            <v>10292.7780722159</v>
          </cell>
        </row>
        <row r="669">
          <cell r="Z669">
            <v>7832.01324218681</v>
          </cell>
          <cell r="AA669">
            <v>6244.45822132896</v>
          </cell>
          <cell r="AB669">
            <v>5753.73271723982</v>
          </cell>
          <cell r="AC669">
            <v>6335.23294510825</v>
          </cell>
          <cell r="AD669">
            <v>6224.75018597505</v>
          </cell>
          <cell r="AE669">
            <v>6110.40700545827</v>
          </cell>
          <cell r="AF669">
            <v>6804.36163455133</v>
          </cell>
          <cell r="AG669">
            <v>6344.9127941318</v>
          </cell>
          <cell r="AH669">
            <v>5862.69130750517</v>
          </cell>
          <cell r="AI669">
            <v>6632.00647245929</v>
          </cell>
          <cell r="AJ669">
            <v>7158.87616580334</v>
          </cell>
          <cell r="AK669">
            <v>7541.15485024998</v>
          </cell>
          <cell r="AL669">
            <v>6703.88842724867</v>
          </cell>
          <cell r="AM669">
            <v>7168.23125071706</v>
          </cell>
          <cell r="AN669">
            <v>7858.5772292491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A670">
            <v>9911.41502927058</v>
          </cell>
          <cell r="B670">
            <v>8104.44967941039</v>
          </cell>
          <cell r="C670">
            <v>8133.92442502298</v>
          </cell>
          <cell r="D670">
            <v>7377.21635627055</v>
          </cell>
          <cell r="E670">
            <v>8037.75746439511</v>
          </cell>
          <cell r="F670">
            <v>7741.74725148097</v>
          </cell>
          <cell r="G670">
            <v>8260.07254632081</v>
          </cell>
          <cell r="H670">
            <v>7396.82009631719</v>
          </cell>
          <cell r="I670">
            <v>8502.23301877297</v>
          </cell>
          <cell r="J670">
            <v>8068.30573613927</v>
          </cell>
          <cell r="K670">
            <v>8286.86825478957</v>
          </cell>
          <cell r="L670">
            <v>9200.87752756235</v>
          </cell>
          <cell r="M670">
            <v>10519.6749897894</v>
          </cell>
          <cell r="N670">
            <v>8759.54438845656</v>
          </cell>
          <cell r="O670">
            <v>10421.9291587529</v>
          </cell>
        </row>
        <row r="670">
          <cell r="Z670">
            <v>7567.4050205082</v>
          </cell>
          <cell r="AA670">
            <v>6187.77974802855</v>
          </cell>
          <cell r="AB670">
            <v>6210.28383420274</v>
          </cell>
          <cell r="AC670">
            <v>5632.53419687799</v>
          </cell>
          <cell r="AD670">
            <v>6136.85997509552</v>
          </cell>
          <cell r="AE670">
            <v>5910.85499349473</v>
          </cell>
          <cell r="AF670">
            <v>6306.59842940612</v>
          </cell>
          <cell r="AG670">
            <v>5647.50173081856</v>
          </cell>
          <cell r="AH670">
            <v>6491.48891876523</v>
          </cell>
          <cell r="AI670">
            <v>6160.18370276528</v>
          </cell>
          <cell r="AJ670">
            <v>6327.05706000485</v>
          </cell>
          <cell r="AK670">
            <v>7024.90679580397</v>
          </cell>
          <cell r="AL670">
            <v>8031.81393340419</v>
          </cell>
          <cell r="AM670">
            <v>6687.94717876413</v>
          </cell>
          <cell r="AN670">
            <v>7957.18460042444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A671">
            <v>10271.7800616179</v>
          </cell>
          <cell r="B671">
            <v>7907.00103018783</v>
          </cell>
          <cell r="C671">
            <v>8704.78408560018</v>
          </cell>
          <cell r="D671">
            <v>7913.0620759557</v>
          </cell>
          <cell r="E671">
            <v>9166.40062091867</v>
          </cell>
          <cell r="F671">
            <v>8509.31731589429</v>
          </cell>
          <cell r="G671">
            <v>7958.52998271343</v>
          </cell>
          <cell r="H671">
            <v>8096.68119694077</v>
          </cell>
          <cell r="I671">
            <v>7162.39572334979</v>
          </cell>
          <cell r="J671">
            <v>8410.95080682801</v>
          </cell>
          <cell r="K671">
            <v>8760.3074625769</v>
          </cell>
          <cell r="L671">
            <v>9267.28224252566</v>
          </cell>
          <cell r="M671">
            <v>10659.4050049014</v>
          </cell>
          <cell r="N671">
            <v>9608.90402719707</v>
          </cell>
          <cell r="O671">
            <v>8954.99903302522</v>
          </cell>
        </row>
        <row r="671">
          <cell r="Z671">
            <v>7842.54516416548</v>
          </cell>
          <cell r="AA671">
            <v>6037.02691455253</v>
          </cell>
          <cell r="AB671">
            <v>6646.13746849208</v>
          </cell>
          <cell r="AC671">
            <v>6041.65454724048</v>
          </cell>
          <cell r="AD671">
            <v>6998.58353967389</v>
          </cell>
          <cell r="AE671">
            <v>6496.89780795455</v>
          </cell>
          <cell r="AF671">
            <v>6076.36947592164</v>
          </cell>
          <cell r="AG671">
            <v>6181.84848058907</v>
          </cell>
          <cell r="AH671">
            <v>5468.51778436045</v>
          </cell>
          <cell r="AI671">
            <v>6421.79458481641</v>
          </cell>
          <cell r="AJ671">
            <v>6688.52978890732</v>
          </cell>
          <cell r="AK671">
            <v>7075.60706129731</v>
          </cell>
          <cell r="AL671">
            <v>8138.49835886226</v>
          </cell>
          <cell r="AM671">
            <v>7336.43666038107</v>
          </cell>
          <cell r="AN671">
            <v>6837.17758171088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A672">
            <v>9013.29204321601</v>
          </cell>
          <cell r="B672">
            <v>8132.1147223798</v>
          </cell>
          <cell r="C672">
            <v>7232.71746316291</v>
          </cell>
          <cell r="D672">
            <v>6589.53576440403</v>
          </cell>
          <cell r="E672">
            <v>7794.53572586222</v>
          </cell>
          <cell r="F672">
            <v>7541.54093430512</v>
          </cell>
          <cell r="G672">
            <v>7041.40280060316</v>
          </cell>
          <cell r="H672">
            <v>8284.00092785247</v>
          </cell>
          <cell r="I672">
            <v>9116.99558270731</v>
          </cell>
          <cell r="J672">
            <v>9052.01750840608</v>
          </cell>
          <cell r="K672">
            <v>8285.03987663293</v>
          </cell>
          <cell r="L672">
            <v>8958.00970568614</v>
          </cell>
          <cell r="M672">
            <v>8516.59942684424</v>
          </cell>
          <cell r="N672">
            <v>9757.50460900509</v>
          </cell>
          <cell r="O672">
            <v>9581.16560064346</v>
          </cell>
        </row>
        <row r="672">
          <cell r="Z672">
            <v>6881.6845281636</v>
          </cell>
          <cell r="AA672">
            <v>6208.90211899587</v>
          </cell>
          <cell r="AB672">
            <v>5522.20871399473</v>
          </cell>
          <cell r="AC672">
            <v>5031.13691426554</v>
          </cell>
          <cell r="AD672">
            <v>5951.15920483871</v>
          </cell>
          <cell r="AE672">
            <v>5757.9966695057</v>
          </cell>
          <cell r="AF672">
            <v>5376.13920387172</v>
          </cell>
          <cell r="AG672">
            <v>6324.86784441907</v>
          </cell>
          <cell r="AH672">
            <v>6960.86259537936</v>
          </cell>
          <cell r="AI672">
            <v>6911.25157573808</v>
          </cell>
          <cell r="AJ672">
            <v>6325.66108596875</v>
          </cell>
          <cell r="AK672">
            <v>6839.47624233019</v>
          </cell>
          <cell r="AL672">
            <v>6502.45772879329</v>
          </cell>
          <cell r="AM672">
            <v>7449.89379899382</v>
          </cell>
          <cell r="AN672">
            <v>7315.25826075368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A673">
            <v>9743.65460050223</v>
          </cell>
          <cell r="B673">
            <v>7063.1744011466</v>
          </cell>
          <cell r="C673">
            <v>7587.45673444266</v>
          </cell>
          <cell r="D673">
            <v>6364.96252208913</v>
          </cell>
          <cell r="E673">
            <v>8614.57897332269</v>
          </cell>
          <cell r="F673">
            <v>8708.18710273447</v>
          </cell>
          <cell r="G673">
            <v>8125.24360001323</v>
          </cell>
          <cell r="H673">
            <v>6522.17204176853</v>
          </cell>
          <cell r="I673">
            <v>8204.32224200282</v>
          </cell>
          <cell r="J673">
            <v>7926.62309288459</v>
          </cell>
          <cell r="K673">
            <v>8279.42646273211</v>
          </cell>
          <cell r="L673">
            <v>8065.71898350649</v>
          </cell>
          <cell r="M673">
            <v>9195.54468423585</v>
          </cell>
          <cell r="N673">
            <v>10253.9947759939</v>
          </cell>
          <cell r="O673">
            <v>10379.0100933991</v>
          </cell>
        </row>
        <row r="673">
          <cell r="Z673">
            <v>7439.31926210185</v>
          </cell>
          <cell r="AA673">
            <v>5392.76190797303</v>
          </cell>
          <cell r="AB673">
            <v>5793.05356657391</v>
          </cell>
          <cell r="AC673">
            <v>4859.67434546514</v>
          </cell>
          <cell r="AD673">
            <v>6577.26550444777</v>
          </cell>
          <cell r="AE673">
            <v>6648.73568568618</v>
          </cell>
          <cell r="AF673">
            <v>6203.6559895845</v>
          </cell>
          <cell r="AG673">
            <v>4979.70444257844</v>
          </cell>
          <cell r="AH673">
            <v>6264.03284905812</v>
          </cell>
          <cell r="AI673">
            <v>6052.00843790975</v>
          </cell>
          <cell r="AJ673">
            <v>6321.37522200182</v>
          </cell>
          <cell r="AK673">
            <v>6158.20870678313</v>
          </cell>
          <cell r="AL673">
            <v>7020.8351485928</v>
          </cell>
          <cell r="AM673">
            <v>7828.96602745043</v>
          </cell>
          <cell r="AN673">
            <v>7924.41572235062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A674">
            <v>8896.83868100218</v>
          </cell>
          <cell r="B674">
            <v>7602.21898625196</v>
          </cell>
          <cell r="C674">
            <v>7374.56654793994</v>
          </cell>
          <cell r="D674">
            <v>6860.41143098361</v>
          </cell>
          <cell r="E674">
            <v>7475.5585538831</v>
          </cell>
          <cell r="F674">
            <v>7382.96682721834</v>
          </cell>
          <cell r="G674">
            <v>7978.45786213097</v>
          </cell>
          <cell r="H674">
            <v>9510.84589360973</v>
          </cell>
          <cell r="I674">
            <v>7790.56242896737</v>
          </cell>
          <cell r="J674">
            <v>7993.01674217947</v>
          </cell>
          <cell r="K674">
            <v>8589.00482117856</v>
          </cell>
          <cell r="L674">
            <v>7759.70852539916</v>
          </cell>
          <cell r="M674">
            <v>9704.03032679134</v>
          </cell>
          <cell r="N674">
            <v>10115.3318068126</v>
          </cell>
          <cell r="O674">
            <v>9489.04895325736</v>
          </cell>
        </row>
        <row r="674">
          <cell r="Z674">
            <v>6792.77192029988</v>
          </cell>
          <cell r="AA674">
            <v>5804.32460487931</v>
          </cell>
          <cell r="AB674">
            <v>5630.51105761834</v>
          </cell>
          <cell r="AC674">
            <v>5237.95156920171</v>
          </cell>
          <cell r="AD674">
            <v>5707.61885812396</v>
          </cell>
          <cell r="AE674">
            <v>5636.92470444851</v>
          </cell>
          <cell r="AF674">
            <v>6091.58449156844</v>
          </cell>
          <cell r="AG674">
            <v>7261.5688831546</v>
          </cell>
          <cell r="AH674">
            <v>5948.1255767663</v>
          </cell>
          <cell r="AI674">
            <v>6102.700254721</v>
          </cell>
          <cell r="AJ674">
            <v>6557.73953698911</v>
          </cell>
          <cell r="AK674">
            <v>5924.56849797636</v>
          </cell>
          <cell r="AL674">
            <v>7409.0659706265</v>
          </cell>
          <cell r="AM674">
            <v>7723.09629582867</v>
          </cell>
          <cell r="AN674">
            <v>7244.92683200781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A675">
            <v>10015.8569210732</v>
          </cell>
          <cell r="B675">
            <v>8850.19765596897</v>
          </cell>
          <cell r="C675">
            <v>8800.07790499007</v>
          </cell>
          <cell r="D675">
            <v>8959.15836057586</v>
          </cell>
          <cell r="E675">
            <v>8505.57847949174</v>
          </cell>
          <cell r="F675">
            <v>7334.12392889505</v>
          </cell>
          <cell r="G675">
            <v>7676.30665683466</v>
          </cell>
          <cell r="H675">
            <v>7728.52832755005</v>
          </cell>
          <cell r="I675">
            <v>9202.70027450173</v>
          </cell>
          <cell r="J675">
            <v>8498.365670923</v>
          </cell>
          <cell r="K675">
            <v>7936.07869197299</v>
          </cell>
          <cell r="L675">
            <v>9787.67521614172</v>
          </cell>
          <cell r="M675">
            <v>10229.5138122769</v>
          </cell>
          <cell r="N675">
            <v>9186.337287522</v>
          </cell>
          <cell r="O675">
            <v>9687.36035604969</v>
          </cell>
        </row>
        <row r="675">
          <cell r="Z675">
            <v>7647.14682266705</v>
          </cell>
          <cell r="AA675">
            <v>6757.16131112293</v>
          </cell>
          <cell r="AB675">
            <v>6718.89468077154</v>
          </cell>
          <cell r="AC675">
            <v>6840.35324493311</v>
          </cell>
          <cell r="AD675">
            <v>6494.04319140586</v>
          </cell>
          <cell r="AE675">
            <v>5599.63295620708</v>
          </cell>
          <cell r="AF675">
            <v>5860.89083771989</v>
          </cell>
          <cell r="AG675">
            <v>5900.76229219777</v>
          </cell>
          <cell r="AH675">
            <v>7026.29847038317</v>
          </cell>
          <cell r="AI675">
            <v>6488.53618321239</v>
          </cell>
          <cell r="AJ675">
            <v>6059.22782563614</v>
          </cell>
          <cell r="AK675">
            <v>7472.92917822506</v>
          </cell>
          <cell r="AL675">
            <v>7810.27471372863</v>
          </cell>
          <cell r="AM675">
            <v>7013.8052643722</v>
          </cell>
          <cell r="AN675">
            <v>7396.33838128536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A676">
            <v>9219.3297454563</v>
          </cell>
          <cell r="B676">
            <v>7165.34592873716</v>
          </cell>
          <cell r="C676">
            <v>6576.81528998872</v>
          </cell>
          <cell r="D676">
            <v>8938.85114916244</v>
          </cell>
          <cell r="E676">
            <v>8720.88016797603</v>
          </cell>
          <cell r="F676">
            <v>9167.31285991224</v>
          </cell>
          <cell r="G676">
            <v>9534.39252162617</v>
          </cell>
          <cell r="H676">
            <v>6213.15865627481</v>
          </cell>
          <cell r="I676">
            <v>9792.48796801768</v>
          </cell>
          <cell r="J676">
            <v>8941.15832190736</v>
          </cell>
          <cell r="K676">
            <v>8354.23940043502</v>
          </cell>
          <cell r="L676">
            <v>9027.55392709646</v>
          </cell>
          <cell r="M676">
            <v>8758.29072731029</v>
          </cell>
          <cell r="N676">
            <v>10086.7673761638</v>
          </cell>
          <cell r="O676">
            <v>9553.97697825592</v>
          </cell>
        </row>
        <row r="676">
          <cell r="Z676">
            <v>7038.99513797487</v>
          </cell>
          <cell r="AA676">
            <v>5470.77027797454</v>
          </cell>
          <cell r="AB676">
            <v>5021.42478116754</v>
          </cell>
          <cell r="AC676">
            <v>6824.84860779012</v>
          </cell>
          <cell r="AD676">
            <v>6658.42689177037</v>
          </cell>
          <cell r="AE676">
            <v>6999.28003779443</v>
          </cell>
          <cell r="AF676">
            <v>7279.54682783167</v>
          </cell>
          <cell r="AG676">
            <v>4743.77148670044</v>
          </cell>
          <cell r="AH676">
            <v>7476.60373353337</v>
          </cell>
          <cell r="AI676">
            <v>6826.61014340955</v>
          </cell>
          <cell r="AJ676">
            <v>6378.49519918974</v>
          </cell>
          <cell r="AK676">
            <v>6892.57353355386</v>
          </cell>
          <cell r="AL676">
            <v>6686.99000346432</v>
          </cell>
          <cell r="AM676">
            <v>7701.28723877054</v>
          </cell>
          <cell r="AN676">
            <v>7294.49963880631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A677">
            <v>8855.86284296653</v>
          </cell>
          <cell r="B677">
            <v>7603.45541371717</v>
          </cell>
          <cell r="C677">
            <v>7573.57939763283</v>
          </cell>
          <cell r="D677">
            <v>6533.10320310939</v>
          </cell>
          <cell r="E677">
            <v>6496.16943500204</v>
          </cell>
          <cell r="F677">
            <v>7081.82120427612</v>
          </cell>
          <cell r="G677">
            <v>7237.14197756821</v>
          </cell>
          <cell r="H677">
            <v>8634.48540192156</v>
          </cell>
          <cell r="I677">
            <v>7933.72564976303</v>
          </cell>
          <cell r="J677">
            <v>8120.71038074962</v>
          </cell>
          <cell r="K677">
            <v>8242.64604563435</v>
          </cell>
          <cell r="L677">
            <v>8243.81909988822</v>
          </cell>
          <cell r="M677">
            <v>8441.07166584555</v>
          </cell>
          <cell r="N677">
            <v>10353.3666150645</v>
          </cell>
          <cell r="O677">
            <v>9464.9036626146</v>
          </cell>
        </row>
        <row r="677">
          <cell r="Z677">
            <v>6761.48670405632</v>
          </cell>
          <cell r="AA677">
            <v>5805.26862219471</v>
          </cell>
          <cell r="AB677">
            <v>5782.45816441026</v>
          </cell>
          <cell r="AC677">
            <v>4988.05042798683</v>
          </cell>
          <cell r="AD677">
            <v>4959.8513483018</v>
          </cell>
          <cell r="AE677">
            <v>5406.99881674963</v>
          </cell>
          <cell r="AF677">
            <v>5525.58684844123</v>
          </cell>
          <cell r="AG677">
            <v>6592.46414230872</v>
          </cell>
          <cell r="AH677">
            <v>6057.43126849667</v>
          </cell>
          <cell r="AI677">
            <v>6200.19485854386</v>
          </cell>
          <cell r="AJ677">
            <v>6293.29322642601</v>
          </cell>
          <cell r="AK677">
            <v>6294.18885804106</v>
          </cell>
          <cell r="AL677">
            <v>6444.79198115974</v>
          </cell>
          <cell r="AM677">
            <v>7904.83682406822</v>
          </cell>
          <cell r="AN677">
            <v>7226.49180602089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A678">
            <v>9868.44558861281</v>
          </cell>
          <cell r="B678">
            <v>7222.06942068622</v>
          </cell>
          <cell r="C678">
            <v>7727.62939455092</v>
          </cell>
          <cell r="D678">
            <v>8093.64081055285</v>
          </cell>
          <cell r="E678">
            <v>8855.93381196122</v>
          </cell>
          <cell r="F678">
            <v>8789.65033844285</v>
          </cell>
          <cell r="G678">
            <v>10642.9043987065</v>
          </cell>
          <cell r="H678">
            <v>8699.40204333668</v>
          </cell>
          <cell r="I678">
            <v>7905.09492052767</v>
          </cell>
          <cell r="J678">
            <v>8621.99530235765</v>
          </cell>
          <cell r="K678">
            <v>9916.83087235621</v>
          </cell>
          <cell r="L678">
            <v>9873.0303151777</v>
          </cell>
          <cell r="M678">
            <v>8663.68359266358</v>
          </cell>
          <cell r="N678">
            <v>10385.5676606388</v>
          </cell>
          <cell r="O678">
            <v>11033.4800189985</v>
          </cell>
        </row>
        <row r="678">
          <cell r="Z678">
            <v>7534.59768068824</v>
          </cell>
          <cell r="AA678">
            <v>5514.07889097161</v>
          </cell>
          <cell r="AB678">
            <v>5900.0759532572</v>
          </cell>
          <cell r="AC678">
            <v>6179.52713342035</v>
          </cell>
          <cell r="AD678">
            <v>6761.54088916764</v>
          </cell>
          <cell r="AE678">
            <v>6710.93319200247</v>
          </cell>
          <cell r="AF678">
            <v>8125.90008003002</v>
          </cell>
          <cell r="AG678">
            <v>6642.02825769573</v>
          </cell>
          <cell r="AH678">
            <v>6035.57159220256</v>
          </cell>
          <cell r="AI678">
            <v>6582.92790133127</v>
          </cell>
          <cell r="AJ678">
            <v>7571.54003836746</v>
          </cell>
          <cell r="AK678">
            <v>7538.09813775944</v>
          </cell>
          <cell r="AL678">
            <v>6614.75707773302</v>
          </cell>
          <cell r="AM678">
            <v>7929.42245116834</v>
          </cell>
          <cell r="AN678">
            <v>8424.10612842545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A679">
            <v>10748.6463622952</v>
          </cell>
          <cell r="B679">
            <v>9519.51677190481</v>
          </cell>
          <cell r="C679">
            <v>8512.43662152615</v>
          </cell>
          <cell r="D679">
            <v>8857.32200835518</v>
          </cell>
          <cell r="E679">
            <v>8366.88411603428</v>
          </cell>
          <cell r="F679">
            <v>8465.37069918183</v>
          </cell>
          <cell r="G679">
            <v>7709.96304673263</v>
          </cell>
          <cell r="H679">
            <v>7298.27915165576</v>
          </cell>
          <cell r="I679">
            <v>8791.48394881776</v>
          </cell>
          <cell r="J679">
            <v>8957.66348653301</v>
          </cell>
          <cell r="K679">
            <v>8286.10533867087</v>
          </cell>
          <cell r="L679">
            <v>9598.74077008082</v>
          </cell>
          <cell r="M679">
            <v>10755.4197429342</v>
          </cell>
          <cell r="N679">
            <v>9792.35984220237</v>
          </cell>
          <cell r="O679">
            <v>9916.3215880586</v>
          </cell>
        </row>
        <row r="679">
          <cell r="Z679">
            <v>8206.63449219781</v>
          </cell>
          <cell r="AA679">
            <v>7268.18913341641</v>
          </cell>
          <cell r="AB679">
            <v>6499.2794102817</v>
          </cell>
          <cell r="AC679">
            <v>6762.60078266721</v>
          </cell>
          <cell r="AD679">
            <v>6388.14949012863</v>
          </cell>
          <cell r="AE679">
            <v>6463.34439030812</v>
          </cell>
          <cell r="AF679">
            <v>5886.58762603255</v>
          </cell>
          <cell r="AG679">
            <v>5572.26532540578</v>
          </cell>
          <cell r="AH679">
            <v>6712.33316085816</v>
          </cell>
          <cell r="AI679">
            <v>6839.2119026219</v>
          </cell>
          <cell r="AJ679">
            <v>6326.47457049656</v>
          </cell>
          <cell r="AK679">
            <v>7328.67697291979</v>
          </cell>
          <cell r="AL679">
            <v>8211.80599540919</v>
          </cell>
          <cell r="AM679">
            <v>7476.50590896088</v>
          </cell>
          <cell r="AN679">
            <v>7571.15119776909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A680">
            <v>9261.36597431364</v>
          </cell>
          <cell r="B680">
            <v>8038.19319527244</v>
          </cell>
          <cell r="C680">
            <v>7487.38062949777</v>
          </cell>
          <cell r="D680">
            <v>8185.02942858616</v>
          </cell>
          <cell r="E680">
            <v>9002.3559027403</v>
          </cell>
          <cell r="F680">
            <v>9495.60845459768</v>
          </cell>
          <cell r="G680">
            <v>8197.31594633478</v>
          </cell>
          <cell r="H680">
            <v>7703.60151059633</v>
          </cell>
          <cell r="I680">
            <v>8252.17325853011</v>
          </cell>
          <cell r="J680">
            <v>7996.02684423103</v>
          </cell>
          <cell r="K680">
            <v>7663.9456758967</v>
          </cell>
          <cell r="L680">
            <v>8033.16598996876</v>
          </cell>
          <cell r="M680">
            <v>9335.55115997002</v>
          </cell>
          <cell r="N680">
            <v>10256.5912012287</v>
          </cell>
          <cell r="O680">
            <v>9241.34601707828</v>
          </cell>
        </row>
        <row r="680">
          <cell r="Z680">
            <v>7071.08996685236</v>
          </cell>
          <cell r="AA680">
            <v>6137.19265736329</v>
          </cell>
          <cell r="AB680">
            <v>5716.64506014406</v>
          </cell>
          <cell r="AC680">
            <v>6249.30270884325</v>
          </cell>
          <cell r="AD680">
            <v>6873.33474116583</v>
          </cell>
          <cell r="AE680">
            <v>7249.93503751915</v>
          </cell>
          <cell r="AF680">
            <v>6258.68351429039</v>
          </cell>
          <cell r="AG680">
            <v>5881.73056774634</v>
          </cell>
          <cell r="AH680">
            <v>6300.56729158078</v>
          </cell>
          <cell r="AI680">
            <v>6104.99847967777</v>
          </cell>
          <cell r="AJ680">
            <v>5851.45317932983</v>
          </cell>
          <cell r="AK680">
            <v>6133.35436600511</v>
          </cell>
          <cell r="AL680">
            <v>7127.73065284175</v>
          </cell>
          <cell r="AM680">
            <v>7830.94840850292</v>
          </cell>
          <cell r="AN680">
            <v>7055.80464942334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A681">
            <v>9908.49872422099</v>
          </cell>
          <cell r="B681">
            <v>8100.55740719071</v>
          </cell>
          <cell r="C681">
            <v>7309.72900644302</v>
          </cell>
          <cell r="D681">
            <v>8313.13002440566</v>
          </cell>
          <cell r="E681">
            <v>6999.03980180214</v>
          </cell>
          <cell r="F681">
            <v>7727.75512349726</v>
          </cell>
          <cell r="G681">
            <v>8277.42246731119</v>
          </cell>
          <cell r="H681">
            <v>8012.51958963319</v>
          </cell>
          <cell r="I681">
            <v>9101.08301985269</v>
          </cell>
          <cell r="J681">
            <v>9583.60909018667</v>
          </cell>
          <cell r="K681">
            <v>10399.2141703664</v>
          </cell>
          <cell r="L681">
            <v>9647.34550733771</v>
          </cell>
          <cell r="M681">
            <v>9188.188434104</v>
          </cell>
          <cell r="N681">
            <v>9365.08694675725</v>
          </cell>
          <cell r="O681">
            <v>9989.92510670067</v>
          </cell>
        </row>
        <row r="681">
          <cell r="Z681">
            <v>7565.17840993762</v>
          </cell>
          <cell r="AA681">
            <v>6184.80798261973</v>
          </cell>
          <cell r="AB681">
            <v>5581.00733533527</v>
          </cell>
          <cell r="AC681">
            <v>6347.10802615382</v>
          </cell>
          <cell r="AD681">
            <v>5343.79488483514</v>
          </cell>
          <cell r="AE681">
            <v>5900.17194781065</v>
          </cell>
          <cell r="AF681">
            <v>6319.84516348196</v>
          </cell>
          <cell r="AG681">
            <v>6117.5907567633</v>
          </cell>
          <cell r="AH681">
            <v>6948.71328998961</v>
          </cell>
          <cell r="AI681">
            <v>7317.12387479388</v>
          </cell>
          <cell r="AJ681">
            <v>7939.84161593146</v>
          </cell>
          <cell r="AK681">
            <v>7365.78688423437</v>
          </cell>
          <cell r="AL681">
            <v>7015.21862219214</v>
          </cell>
          <cell r="AM681">
            <v>7150.28134419695</v>
          </cell>
          <cell r="AN681">
            <v>7627.34777866639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A682">
            <v>8780.13040513822</v>
          </cell>
          <cell r="B682">
            <v>8298.10250704507</v>
          </cell>
          <cell r="C682">
            <v>8931.3061419573</v>
          </cell>
          <cell r="D682">
            <v>8613.58519769771</v>
          </cell>
          <cell r="E682">
            <v>7841.5829723882</v>
          </cell>
          <cell r="F682">
            <v>6621.70131729159</v>
          </cell>
          <cell r="G682">
            <v>7284.96669324139</v>
          </cell>
          <cell r="H682">
            <v>8172.26394537204</v>
          </cell>
          <cell r="I682">
            <v>9203.41212781866</v>
          </cell>
          <cell r="J682">
            <v>10484.7024189141</v>
          </cell>
          <cell r="K682">
            <v>9670.6141912905</v>
          </cell>
          <cell r="L682">
            <v>9050.22625235746</v>
          </cell>
          <cell r="M682">
            <v>9545.20815398669</v>
          </cell>
          <cell r="N682">
            <v>9086.92385613117</v>
          </cell>
          <cell r="O682">
            <v>8555.52252010186</v>
          </cell>
        </row>
        <row r="682">
          <cell r="Z682">
            <v>6703.66468484465</v>
          </cell>
          <cell r="AA682">
            <v>6335.63445653894</v>
          </cell>
          <cell r="AB682">
            <v>6819.08796460896</v>
          </cell>
          <cell r="AC682">
            <v>6576.50675278299</v>
          </cell>
          <cell r="AD682">
            <v>5987.07996575028</v>
          </cell>
          <cell r="AE682">
            <v>5055.6954425574</v>
          </cell>
          <cell r="AF682">
            <v>5562.10121015657</v>
          </cell>
          <cell r="AG682">
            <v>6239.55621134733</v>
          </cell>
          <cell r="AH682">
            <v>7026.84197323806</v>
          </cell>
          <cell r="AI682">
            <v>8005.11223565061</v>
          </cell>
          <cell r="AJ682">
            <v>7383.55261750706</v>
          </cell>
          <cell r="AK682">
            <v>6909.88394457993</v>
          </cell>
          <cell r="AL682">
            <v>7287.80460640145</v>
          </cell>
          <cell r="AM682">
            <v>6937.90271185157</v>
          </cell>
          <cell r="AN682">
            <v>6532.17566618785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A683">
            <v>8920.72238971433</v>
          </cell>
          <cell r="B683">
            <v>9521.94605946792</v>
          </cell>
          <cell r="C683">
            <v>7358.70381543007</v>
          </cell>
          <cell r="D683">
            <v>8971.39953026466</v>
          </cell>
          <cell r="E683">
            <v>8751.613011837</v>
          </cell>
          <cell r="F683">
            <v>7309.6160078595</v>
          </cell>
          <cell r="G683">
            <v>8664.50981839639</v>
          </cell>
          <cell r="H683">
            <v>9061.1154716098</v>
          </cell>
          <cell r="I683">
            <v>7923.81454514516</v>
          </cell>
          <cell r="J683">
            <v>8360.94476769577</v>
          </cell>
          <cell r="K683">
            <v>9164.11763247735</v>
          </cell>
          <cell r="L683">
            <v>9707.92866679347</v>
          </cell>
          <cell r="M683">
            <v>9156.87239390305</v>
          </cell>
          <cell r="N683">
            <v>8760.17387475023</v>
          </cell>
          <cell r="O683">
            <v>9337.78209210189</v>
          </cell>
        </row>
        <row r="683">
          <cell r="Z683">
            <v>6811.00722743645</v>
          </cell>
          <cell r="AA683">
            <v>7270.04390418799</v>
          </cell>
          <cell r="AB683">
            <v>5618.39979789612</v>
          </cell>
          <cell r="AC683">
            <v>6849.69942695519</v>
          </cell>
          <cell r="AD683">
            <v>6681.8915409896</v>
          </cell>
          <cell r="AE683">
            <v>5580.92106046476</v>
          </cell>
          <cell r="AF683">
            <v>6615.38790438492</v>
          </cell>
          <cell r="AG683">
            <v>6918.19790703597</v>
          </cell>
          <cell r="AH683">
            <v>6049.86410047651</v>
          </cell>
          <cell r="AI683">
            <v>6383.61477391479</v>
          </cell>
          <cell r="AJ683">
            <v>6996.84046886699</v>
          </cell>
          <cell r="AK683">
            <v>7412.04236881148</v>
          </cell>
          <cell r="AL683">
            <v>6991.30870023456</v>
          </cell>
          <cell r="AM683">
            <v>6688.4277940673</v>
          </cell>
          <cell r="AN683">
            <v>7129.43397844816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A684">
            <v>10271.1063589541</v>
          </cell>
          <cell r="B684">
            <v>7942.23179076136</v>
          </cell>
          <cell r="C684">
            <v>8334.90710120037</v>
          </cell>
          <cell r="D684">
            <v>7373.68336384085</v>
          </cell>
          <cell r="E684">
            <v>7779.82902441048</v>
          </cell>
          <cell r="F684">
            <v>6947.01834779343</v>
          </cell>
          <cell r="G684">
            <v>7855.60503500766</v>
          </cell>
          <cell r="H684">
            <v>8336.44367489501</v>
          </cell>
          <cell r="I684">
            <v>8031.08275687984</v>
          </cell>
          <cell r="J684">
            <v>9231.0027078589</v>
          </cell>
          <cell r="K684">
            <v>9063.58610227374</v>
          </cell>
          <cell r="L684">
            <v>7683.8140376578</v>
          </cell>
          <cell r="M684">
            <v>10836.9613569387</v>
          </cell>
          <cell r="N684">
            <v>8015.3632609827</v>
          </cell>
          <cell r="O684">
            <v>8083.10193344263</v>
          </cell>
        </row>
        <row r="684">
          <cell r="Z684">
            <v>7842.03078948691</v>
          </cell>
          <cell r="AA684">
            <v>6063.92574117346</v>
          </cell>
          <cell r="AB684">
            <v>6363.73491139489</v>
          </cell>
          <cell r="AC684">
            <v>5629.83674302594</v>
          </cell>
          <cell r="AD684">
            <v>5939.9305794535</v>
          </cell>
          <cell r="AE684">
            <v>5304.07629661368</v>
          </cell>
          <cell r="AF684">
            <v>5997.78586664848</v>
          </cell>
          <cell r="AG684">
            <v>6364.90809155704</v>
          </cell>
          <cell r="AH684">
            <v>6131.76380920879</v>
          </cell>
          <cell r="AI684">
            <v>7047.9074914611</v>
          </cell>
          <cell r="AJ684">
            <v>6920.08424343041</v>
          </cell>
          <cell r="AK684">
            <v>5866.62275300788</v>
          </cell>
          <cell r="AL684">
            <v>8274.0633438681</v>
          </cell>
          <cell r="AM684">
            <v>6119.76191121334</v>
          </cell>
          <cell r="AN684">
            <v>6171.48065859118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A685">
            <v>9263.33712929685</v>
          </cell>
          <cell r="B685">
            <v>6769.46000582897</v>
          </cell>
          <cell r="C685">
            <v>7645.57548508659</v>
          </cell>
          <cell r="D685">
            <v>7574.06250911262</v>
          </cell>
          <cell r="E685">
            <v>7658.03330287797</v>
          </cell>
          <cell r="F685">
            <v>7856.29612987172</v>
          </cell>
          <cell r="G685">
            <v>7737.1932634678</v>
          </cell>
          <cell r="H685">
            <v>9512.09959903707</v>
          </cell>
          <cell r="I685">
            <v>9086.2540828368</v>
          </cell>
          <cell r="J685">
            <v>8219.66318999478</v>
          </cell>
          <cell r="K685">
            <v>8978.46563209794</v>
          </cell>
          <cell r="L685">
            <v>9516.96663353623</v>
          </cell>
          <cell r="M685">
            <v>9702.26637880298</v>
          </cell>
          <cell r="N685">
            <v>8209.43067182239</v>
          </cell>
          <cell r="O685">
            <v>9342.04740863224</v>
          </cell>
        </row>
        <row r="685">
          <cell r="Z685">
            <v>7072.59495156666</v>
          </cell>
          <cell r="AA685">
            <v>5168.50979229044</v>
          </cell>
          <cell r="AB685">
            <v>5837.42746516555</v>
          </cell>
          <cell r="AC685">
            <v>5782.82702195752</v>
          </cell>
          <cell r="AD685">
            <v>5846.93905888054</v>
          </cell>
          <cell r="AE685">
            <v>5998.31352034157</v>
          </cell>
          <cell r="AF685">
            <v>5907.37800543072</v>
          </cell>
          <cell r="AG685">
            <v>7262.5260922632</v>
          </cell>
          <cell r="AH685">
            <v>6937.39133726223</v>
          </cell>
          <cell r="AI685">
            <v>6275.74572421377</v>
          </cell>
          <cell r="AJ685">
            <v>6855.0944239693</v>
          </cell>
          <cell r="AK685">
            <v>7266.24209257145</v>
          </cell>
          <cell r="AL685">
            <v>7407.71918928159</v>
          </cell>
          <cell r="AM685">
            <v>6267.93315565908</v>
          </cell>
          <cell r="AN685">
            <v>7132.69056468035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A686">
            <v>10244.9412924006</v>
          </cell>
          <cell r="B686">
            <v>7975.37860677356</v>
          </cell>
          <cell r="C686">
            <v>6870.48387705164</v>
          </cell>
          <cell r="D686">
            <v>6905.55768018894</v>
          </cell>
          <cell r="E686">
            <v>7569.18982833593</v>
          </cell>
          <cell r="F686">
            <v>8365.87147634314</v>
          </cell>
          <cell r="G686">
            <v>8492.35170327924</v>
          </cell>
          <cell r="H686">
            <v>7328.81977301155</v>
          </cell>
          <cell r="I686">
            <v>7389.20827886971</v>
          </cell>
          <cell r="J686">
            <v>8382.78156393666</v>
          </cell>
          <cell r="K686">
            <v>8853.09143259903</v>
          </cell>
          <cell r="L686">
            <v>8213.1825978027</v>
          </cell>
          <cell r="M686">
            <v>9302.90475353118</v>
          </cell>
          <cell r="N686">
            <v>11414.6702625309</v>
          </cell>
          <cell r="O686">
            <v>11518.7936286673</v>
          </cell>
        </row>
        <row r="686">
          <cell r="Z686">
            <v>7822.05365651304</v>
          </cell>
          <cell r="AA686">
            <v>6089.23346778604</v>
          </cell>
          <cell r="AB686">
            <v>5245.64192206444</v>
          </cell>
          <cell r="AC686">
            <v>5272.42091105498</v>
          </cell>
          <cell r="AD686">
            <v>5779.10671069379</v>
          </cell>
          <cell r="AE686">
            <v>6387.37633567389</v>
          </cell>
          <cell r="AF686">
            <v>6483.94449486052</v>
          </cell>
          <cell r="AG686">
            <v>5595.58321197341</v>
          </cell>
          <cell r="AH686">
            <v>5641.69007775014</v>
          </cell>
          <cell r="AI686">
            <v>6400.28725519189</v>
          </cell>
          <cell r="AJ686">
            <v>6759.37072115509</v>
          </cell>
          <cell r="AK686">
            <v>6270.79776615275</v>
          </cell>
          <cell r="AL686">
            <v>7102.80499094007</v>
          </cell>
          <cell r="AM686">
            <v>8715.14640412339</v>
          </cell>
          <cell r="AN686">
            <v>8794.64501066203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A687">
            <v>9849.26324153363</v>
          </cell>
          <cell r="B687">
            <v>8298.78149020907</v>
          </cell>
          <cell r="C687">
            <v>7777.54894589783</v>
          </cell>
          <cell r="D687">
            <v>7754.66647107539</v>
          </cell>
          <cell r="E687">
            <v>9537.10647380565</v>
          </cell>
          <cell r="F687">
            <v>8035.38023184285</v>
          </cell>
          <cell r="G687">
            <v>7707.67394091154</v>
          </cell>
          <cell r="H687">
            <v>8465.85477212968</v>
          </cell>
          <cell r="I687">
            <v>7484.04911324058</v>
          </cell>
          <cell r="J687">
            <v>8592.06958508127</v>
          </cell>
          <cell r="K687">
            <v>9422.96532889732</v>
          </cell>
          <cell r="L687">
            <v>8250.66026518129</v>
          </cell>
          <cell r="M687">
            <v>9343.23289784315</v>
          </cell>
          <cell r="N687">
            <v>9422.45170669372</v>
          </cell>
          <cell r="O687">
            <v>9197.08215371544</v>
          </cell>
        </row>
        <row r="687">
          <cell r="Z687">
            <v>7519.95188196389</v>
          </cell>
          <cell r="AA687">
            <v>6336.15286290059</v>
          </cell>
          <cell r="AB687">
            <v>5938.18973038878</v>
          </cell>
          <cell r="AC687">
            <v>5920.71886933195</v>
          </cell>
          <cell r="AD687">
            <v>7281.61894117651</v>
          </cell>
          <cell r="AE687">
            <v>6135.04494853295</v>
          </cell>
          <cell r="AF687">
            <v>5884.83988458172</v>
          </cell>
          <cell r="AG687">
            <v>6463.7139819401</v>
          </cell>
          <cell r="AH687">
            <v>5714.10143415563</v>
          </cell>
          <cell r="AI687">
            <v>6560.07949648789</v>
          </cell>
          <cell r="AJ687">
            <v>7194.47172047442</v>
          </cell>
          <cell r="AK687">
            <v>6299.41211510697</v>
          </cell>
          <cell r="AL687">
            <v>7133.59569043484</v>
          </cell>
          <cell r="AM687">
            <v>7194.07956786748</v>
          </cell>
          <cell r="AN687">
            <v>7022.00901269035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A688">
            <v>9498.55411735338</v>
          </cell>
          <cell r="B688">
            <v>8390.71061689401</v>
          </cell>
          <cell r="C688">
            <v>6482.50658461104</v>
          </cell>
          <cell r="D688">
            <v>8187.21278247749</v>
          </cell>
          <cell r="E688">
            <v>7271.40700206765</v>
          </cell>
          <cell r="F688">
            <v>8584.31183010224</v>
          </cell>
          <cell r="G688">
            <v>8355.79070741284</v>
          </cell>
          <cell r="H688">
            <v>8035.28228852901</v>
          </cell>
          <cell r="I688">
            <v>7875.4576112279</v>
          </cell>
          <cell r="J688">
            <v>9615.70467286397</v>
          </cell>
          <cell r="K688">
            <v>9041.98707600446</v>
          </cell>
          <cell r="L688">
            <v>8562.27575742649</v>
          </cell>
          <cell r="M688">
            <v>9994.89526816078</v>
          </cell>
          <cell r="N688">
            <v>8913.18189802502</v>
          </cell>
          <cell r="O688">
            <v>11848.0840137394</v>
          </cell>
        </row>
        <row r="688">
          <cell r="Z688">
            <v>7252.18406281578</v>
          </cell>
          <cell r="AA688">
            <v>6406.34111884104</v>
          </cell>
          <cell r="AB688">
            <v>4949.41970737686</v>
          </cell>
          <cell r="AC688">
            <v>6250.96970827269</v>
          </cell>
          <cell r="AD688">
            <v>5551.74833170665</v>
          </cell>
          <cell r="AE688">
            <v>6554.15641953038</v>
          </cell>
          <cell r="AF688">
            <v>6379.67962827253</v>
          </cell>
          <cell r="AG688">
            <v>6134.97016842105</v>
          </cell>
          <cell r="AH688">
            <v>6012.94338800295</v>
          </cell>
          <cell r="AI688">
            <v>7341.62898055033</v>
          </cell>
          <cell r="AJ688">
            <v>6903.59330047771</v>
          </cell>
          <cell r="AK688">
            <v>6537.33178989815</v>
          </cell>
          <cell r="AL688">
            <v>7631.14251682183</v>
          </cell>
          <cell r="AM688">
            <v>6805.2500318697</v>
          </cell>
          <cell r="AN688">
            <v>9046.0595368261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A689">
            <v>10300.8766890796</v>
          </cell>
          <cell r="B689">
            <v>9414.41908243981</v>
          </cell>
          <cell r="C689">
            <v>7496.63461478828</v>
          </cell>
          <cell r="D689">
            <v>8481.69718027716</v>
          </cell>
          <cell r="E689">
            <v>8345.72272903766</v>
          </cell>
          <cell r="F689">
            <v>8570.08079265256</v>
          </cell>
          <cell r="G689">
            <v>9873.63584777287</v>
          </cell>
          <cell r="H689">
            <v>7910.76467344544</v>
          </cell>
          <cell r="I689">
            <v>8547.52901318311</v>
          </cell>
          <cell r="J689">
            <v>8038.97835988491</v>
          </cell>
          <cell r="K689">
            <v>9789.25489933635</v>
          </cell>
          <cell r="L689">
            <v>10207.543350033</v>
          </cell>
          <cell r="M689">
            <v>8386.69783072176</v>
          </cell>
          <cell r="N689">
            <v>9618.40712274119</v>
          </cell>
          <cell r="O689">
            <v>8660.05273727315</v>
          </cell>
        </row>
        <row r="689">
          <cell r="Z689">
            <v>7864.76055561905</v>
          </cell>
          <cell r="AA689">
            <v>7187.94662711912</v>
          </cell>
          <cell r="AB689">
            <v>5723.71051492931</v>
          </cell>
          <cell r="AC689">
            <v>6475.80972393033</v>
          </cell>
          <cell r="AD689">
            <v>6371.99268651117</v>
          </cell>
          <cell r="AE689">
            <v>6543.2909655134</v>
          </cell>
          <cell r="AF689">
            <v>7538.56046431798</v>
          </cell>
          <cell r="AG689">
            <v>6039.90047123429</v>
          </cell>
          <cell r="AH689">
            <v>6526.07259168136</v>
          </cell>
          <cell r="AI689">
            <v>6137.79213368557</v>
          </cell>
          <cell r="AJ689">
            <v>7474.1352726629</v>
          </cell>
          <cell r="AK689">
            <v>7793.5001779236</v>
          </cell>
          <cell r="AL689">
            <v>6403.27734054739</v>
          </cell>
          <cell r="AM689">
            <v>7343.69231184139</v>
          </cell>
          <cell r="AN689">
            <v>6611.984905119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A690">
            <v>8624.138277299</v>
          </cell>
          <cell r="B690">
            <v>8736.24005614198</v>
          </cell>
          <cell r="C690">
            <v>7155.01548815833</v>
          </cell>
          <cell r="D690">
            <v>8562.8394031159</v>
          </cell>
          <cell r="E690">
            <v>7765.08061536901</v>
          </cell>
          <cell r="F690">
            <v>8628.96585791769</v>
          </cell>
          <cell r="G690">
            <v>8286.17921463862</v>
          </cell>
          <cell r="H690">
            <v>7693.1503028485</v>
          </cell>
          <cell r="I690">
            <v>7462.551213149</v>
          </cell>
          <cell r="J690">
            <v>7653.8488179456</v>
          </cell>
          <cell r="K690">
            <v>8366.29175636653</v>
          </cell>
          <cell r="L690">
            <v>9793.9757266322</v>
          </cell>
          <cell r="M690">
            <v>8897.00381184836</v>
          </cell>
          <cell r="N690">
            <v>9193.10578662194</v>
          </cell>
          <cell r="O690">
            <v>9964.04467383994</v>
          </cell>
        </row>
        <row r="690">
          <cell r="Z690">
            <v>6584.56407127089</v>
          </cell>
          <cell r="AA690">
            <v>6670.15422782462</v>
          </cell>
          <cell r="AB690">
            <v>5462.88294527084</v>
          </cell>
          <cell r="AC690">
            <v>6537.7621356366</v>
          </cell>
          <cell r="AD690">
            <v>5928.6701101567</v>
          </cell>
          <cell r="AE690">
            <v>6588.24994838358</v>
          </cell>
          <cell r="AF690">
            <v>6326.53097509345</v>
          </cell>
          <cell r="AG690">
            <v>5873.75102882604</v>
          </cell>
          <cell r="AH690">
            <v>5697.68770144411</v>
          </cell>
          <cell r="AI690">
            <v>5843.74418789673</v>
          </cell>
          <cell r="AJ690">
            <v>6387.69722115287</v>
          </cell>
          <cell r="AK690">
            <v>7477.73964318659</v>
          </cell>
          <cell r="AL690">
            <v>6792.89799836147</v>
          </cell>
          <cell r="AM690">
            <v>7018.973040509</v>
          </cell>
          <cell r="AN690">
            <v>7607.58796465549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A691">
            <v>10225.1074477927</v>
          </cell>
          <cell r="B691">
            <v>7961.57790701445</v>
          </cell>
          <cell r="C691">
            <v>7941.09681842741</v>
          </cell>
          <cell r="D691">
            <v>7791.7744092487</v>
          </cell>
          <cell r="E691">
            <v>6824.87682339573</v>
          </cell>
          <cell r="F691">
            <v>7129.32171740056</v>
          </cell>
          <cell r="G691">
            <v>7565.01396467384</v>
          </cell>
          <cell r="H691">
            <v>8001.54003259722</v>
          </cell>
          <cell r="I691">
            <v>8193.44713536273</v>
          </cell>
          <cell r="J691">
            <v>8247.28883368269</v>
          </cell>
          <cell r="K691">
            <v>8007.42811899519</v>
          </cell>
          <cell r="L691">
            <v>8904.9181111254</v>
          </cell>
          <cell r="M691">
            <v>8504.09318634609</v>
          </cell>
          <cell r="N691">
            <v>9686.77657860878</v>
          </cell>
          <cell r="O691">
            <v>9439.40608961189</v>
          </cell>
        </row>
        <row r="691">
          <cell r="Z691">
            <v>7806.9104368195</v>
          </cell>
          <cell r="AA691">
            <v>6078.69657831716</v>
          </cell>
          <cell r="AB691">
            <v>6063.0591852566</v>
          </cell>
          <cell r="AC691">
            <v>5949.05092855902</v>
          </cell>
          <cell r="AD691">
            <v>5210.82075416994</v>
          </cell>
          <cell r="AE691">
            <v>5443.26564852219</v>
          </cell>
          <cell r="AF691">
            <v>5775.91842208433</v>
          </cell>
          <cell r="AG691">
            <v>6109.20782104811</v>
          </cell>
          <cell r="AH691">
            <v>6255.72966163798</v>
          </cell>
          <cell r="AI691">
            <v>6296.83801367206</v>
          </cell>
          <cell r="AJ691">
            <v>6113.7033985653</v>
          </cell>
          <cell r="AK691">
            <v>6798.94059751669</v>
          </cell>
          <cell r="AL691">
            <v>6492.90916414798</v>
          </cell>
          <cell r="AM691">
            <v>7395.89266487412</v>
          </cell>
          <cell r="AN691">
            <v>7207.02430704303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A692">
            <v>10370.5932178028</v>
          </cell>
          <cell r="B692">
            <v>8629.75624909706</v>
          </cell>
          <cell r="C692">
            <v>7466.49242248376</v>
          </cell>
          <cell r="D692">
            <v>6953.17896989179</v>
          </cell>
          <cell r="E692">
            <v>7428.50670766973</v>
          </cell>
          <cell r="F692">
            <v>8113.91983916533</v>
          </cell>
          <cell r="G692">
            <v>7469.11166545787</v>
          </cell>
          <cell r="H692">
            <v>8094.48623327688</v>
          </cell>
          <cell r="I692">
            <v>8626.50086055708</v>
          </cell>
          <cell r="J692">
            <v>8680.53755855522</v>
          </cell>
          <cell r="K692">
            <v>9223.22181024111</v>
          </cell>
          <cell r="L692">
            <v>9384.94445672365</v>
          </cell>
          <cell r="M692">
            <v>10186.9996251825</v>
          </cell>
          <cell r="N692">
            <v>9230.32506876488</v>
          </cell>
          <cell r="O692">
            <v>9369.38728677419</v>
          </cell>
        </row>
        <row r="692">
          <cell r="Z692">
            <v>7917.98940416528</v>
          </cell>
          <cell r="AA692">
            <v>6588.8534152106</v>
          </cell>
          <cell r="AB692">
            <v>5700.69683053604</v>
          </cell>
          <cell r="AC692">
            <v>5308.77995622826</v>
          </cell>
          <cell r="AD692">
            <v>5671.69458533267</v>
          </cell>
          <cell r="AE692">
            <v>6195.01025288208</v>
          </cell>
          <cell r="AF692">
            <v>5702.69663302375</v>
          </cell>
          <cell r="AG692">
            <v>6180.17261705183</v>
          </cell>
          <cell r="AH692">
            <v>6586.36791303877</v>
          </cell>
          <cell r="AI692">
            <v>6627.62514810715</v>
          </cell>
          <cell r="AJ692">
            <v>7041.96674500633</v>
          </cell>
          <cell r="AK692">
            <v>7165.44263248633</v>
          </cell>
          <cell r="AL692">
            <v>7777.81496182536</v>
          </cell>
          <cell r="AM692">
            <v>7047.39011130226</v>
          </cell>
          <cell r="AN692">
            <v>7153.56467100124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A693">
            <v>9656.4419696113</v>
          </cell>
          <cell r="B693">
            <v>7352.78935964394</v>
          </cell>
          <cell r="C693">
            <v>7577.74700168179</v>
          </cell>
          <cell r="D693">
            <v>8213.4584424046</v>
          </cell>
          <cell r="E693">
            <v>7186.24591867155</v>
          </cell>
          <cell r="F693">
            <v>9112.32808406166</v>
          </cell>
          <cell r="G693">
            <v>9015.94284639927</v>
          </cell>
          <cell r="H693">
            <v>8398.45679633345</v>
          </cell>
          <cell r="I693">
            <v>9622.76432213287</v>
          </cell>
          <cell r="J693">
            <v>8690.40409305251</v>
          </cell>
          <cell r="K693">
            <v>8100.4894114042</v>
          </cell>
          <cell r="L693">
            <v>8080.53957369732</v>
          </cell>
          <cell r="M693">
            <v>9281.06967413354</v>
          </cell>
          <cell r="N693">
            <v>9040.991902154</v>
          </cell>
          <cell r="O693">
            <v>9904.07442257284</v>
          </cell>
        </row>
        <row r="693">
          <cell r="Z693">
            <v>7372.73206956611</v>
          </cell>
          <cell r="AA693">
            <v>5613.88408724559</v>
          </cell>
          <cell r="AB693">
            <v>5785.64014677205</v>
          </cell>
          <cell r="AC693">
            <v>6271.00837460968</v>
          </cell>
          <cell r="AD693">
            <v>5486.7275038894</v>
          </cell>
          <cell r="AE693">
            <v>6957.29894149341</v>
          </cell>
          <cell r="AF693">
            <v>6883.70842699723</v>
          </cell>
          <cell r="AG693">
            <v>6412.25535782778</v>
          </cell>
          <cell r="AH693">
            <v>7347.01905100574</v>
          </cell>
          <cell r="AI693">
            <v>6635.15828666196</v>
          </cell>
          <cell r="AJ693">
            <v>6184.75606756476</v>
          </cell>
          <cell r="AK693">
            <v>6169.5242866762</v>
          </cell>
          <cell r="AL693">
            <v>7086.13382047965</v>
          </cell>
          <cell r="AM693">
            <v>6902.83348126218</v>
          </cell>
          <cell r="AN693">
            <v>7561.80043793206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A694">
            <v>10040.4837974691</v>
          </cell>
          <cell r="B694">
            <v>7763.34376498163</v>
          </cell>
          <cell r="C694">
            <v>9332.60503724107</v>
          </cell>
          <cell r="D694">
            <v>7403.31096199393</v>
          </cell>
          <cell r="E694">
            <v>7115.23220919624</v>
          </cell>
          <cell r="F694">
            <v>7329.38197173777</v>
          </cell>
          <cell r="G694">
            <v>7398.59265856427</v>
          </cell>
          <cell r="H694">
            <v>9051.91979038667</v>
          </cell>
          <cell r="I694">
            <v>8307.85513396365</v>
          </cell>
          <cell r="J694">
            <v>8197.36835737701</v>
          </cell>
          <cell r="K694">
            <v>9365.32941344349</v>
          </cell>
          <cell r="L694">
            <v>9491.00997975665</v>
          </cell>
          <cell r="M694">
            <v>9887.58145085875</v>
          </cell>
          <cell r="N694">
            <v>9709.34190525218</v>
          </cell>
          <cell r="O694">
            <v>9622.17092854473</v>
          </cell>
        </row>
        <row r="694">
          <cell r="Z694">
            <v>7665.94954130287</v>
          </cell>
          <cell r="AA694">
            <v>5927.34401793854</v>
          </cell>
          <cell r="AB694">
            <v>7125.48127635371</v>
          </cell>
          <cell r="AC694">
            <v>5652.45753272621</v>
          </cell>
          <cell r="AD694">
            <v>5432.50825265017</v>
          </cell>
          <cell r="AE694">
            <v>5596.01245294968</v>
          </cell>
          <cell r="AF694">
            <v>5648.85508918446</v>
          </cell>
          <cell r="AG694">
            <v>6911.17696763938</v>
          </cell>
          <cell r="AH694">
            <v>6343.08062620178</v>
          </cell>
          <cell r="AI694">
            <v>6258.72353033078</v>
          </cell>
          <cell r="AJ694">
            <v>7150.46646848176</v>
          </cell>
          <cell r="AK694">
            <v>7246.42408358412</v>
          </cell>
          <cell r="AL694">
            <v>7549.20798805646</v>
          </cell>
          <cell r="AM694">
            <v>7413.12138202765</v>
          </cell>
          <cell r="AN694">
            <v>7346.56599262762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A695">
            <v>9926.20635836328</v>
          </cell>
          <cell r="B695">
            <v>8964.21449167876</v>
          </cell>
          <cell r="C695">
            <v>8412.58258339267</v>
          </cell>
          <cell r="D695">
            <v>7192.55486746361</v>
          </cell>
          <cell r="E695">
            <v>8583.04233751202</v>
          </cell>
          <cell r="F695">
            <v>9305.25472941825</v>
          </cell>
          <cell r="G695">
            <v>9436.85013933667</v>
          </cell>
          <cell r="H695">
            <v>8351.81129830582</v>
          </cell>
          <cell r="I695">
            <v>7762.9992589044</v>
          </cell>
          <cell r="J695">
            <v>8413.65429599085</v>
          </cell>
          <cell r="K695">
            <v>9331.99881741522</v>
          </cell>
          <cell r="L695">
            <v>9504.0747417517</v>
          </cell>
          <cell r="M695">
            <v>10028.9726090721</v>
          </cell>
          <cell r="N695">
            <v>10069.7462115999</v>
          </cell>
          <cell r="O695">
            <v>9999.10436242712</v>
          </cell>
        </row>
        <row r="695">
          <cell r="Z695">
            <v>7578.6982594358</v>
          </cell>
          <cell r="AA695">
            <v>6844.2136212547</v>
          </cell>
          <cell r="AB695">
            <v>6423.04045275064</v>
          </cell>
          <cell r="AC695">
            <v>5491.54441152794</v>
          </cell>
          <cell r="AD695">
            <v>6553.18715685978</v>
          </cell>
          <cell r="AE695">
            <v>7104.59920692975</v>
          </cell>
          <cell r="AF695">
            <v>7205.0728287841</v>
          </cell>
          <cell r="AG695">
            <v>6376.64133350169</v>
          </cell>
          <cell r="AH695">
            <v>5927.08098617054</v>
          </cell>
          <cell r="AI695">
            <v>6423.8587096062</v>
          </cell>
          <cell r="AJ695">
            <v>7125.01842509179</v>
          </cell>
          <cell r="AK695">
            <v>7256.39908162639</v>
          </cell>
          <cell r="AL695">
            <v>7657.16070291702</v>
          </cell>
          <cell r="AM695">
            <v>7688.2915115414</v>
          </cell>
          <cell r="AN695">
            <v>7634.35617713056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A696">
            <v>9382.21573052616</v>
          </cell>
          <cell r="B696">
            <v>8075.5787146021</v>
          </cell>
          <cell r="C696">
            <v>7618.1980859081</v>
          </cell>
          <cell r="D696">
            <v>7545.8284540044</v>
          </cell>
          <cell r="E696">
            <v>7298.20348984597</v>
          </cell>
          <cell r="F696">
            <v>7966.34867596504</v>
          </cell>
          <cell r="G696">
            <v>9064.36582005447</v>
          </cell>
          <cell r="H696">
            <v>7474.03593628703</v>
          </cell>
          <cell r="I696">
            <v>8488.35977130413</v>
          </cell>
          <cell r="J696">
            <v>8369.83080187066</v>
          </cell>
          <cell r="K696">
            <v>8221.42117014946</v>
          </cell>
          <cell r="L696">
            <v>8928.16815512908</v>
          </cell>
          <cell r="M696">
            <v>10134.6876544916</v>
          </cell>
          <cell r="N696">
            <v>11324.1222284723</v>
          </cell>
          <cell r="O696">
            <v>10888.0727476602</v>
          </cell>
        </row>
        <row r="696">
          <cell r="Z696">
            <v>7163.35923911965</v>
          </cell>
          <cell r="AA696">
            <v>6165.73665091356</v>
          </cell>
          <cell r="AB696">
            <v>5816.52471138318</v>
          </cell>
          <cell r="AC696">
            <v>5761.27020794618</v>
          </cell>
          <cell r="AD696">
            <v>5572.20755731136</v>
          </cell>
          <cell r="AE696">
            <v>6082.33907949401</v>
          </cell>
          <cell r="AF696">
            <v>6920.67956107487</v>
          </cell>
          <cell r="AG696">
            <v>5706.45633349889</v>
          </cell>
          <cell r="AH696">
            <v>6480.89663882979</v>
          </cell>
          <cell r="AI696">
            <v>6390.39929655146</v>
          </cell>
          <cell r="AJ696">
            <v>6277.08794909379</v>
          </cell>
          <cell r="AK696">
            <v>6816.69209911368</v>
          </cell>
          <cell r="AL696">
            <v>7737.87456295495</v>
          </cell>
          <cell r="AM696">
            <v>8646.01261792752</v>
          </cell>
          <cell r="AN696">
            <v>8313.08709512952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A697">
            <v>9876.80490148634</v>
          </cell>
          <cell r="B697">
            <v>8953.96313183713</v>
          </cell>
          <cell r="C697">
            <v>8721.6018333807</v>
          </cell>
          <cell r="D697">
            <v>8087.30190446794</v>
          </cell>
          <cell r="E697">
            <v>8373.0819491367</v>
          </cell>
          <cell r="F697">
            <v>7316.61334590788</v>
          </cell>
          <cell r="G697">
            <v>7965.67408198212</v>
          </cell>
          <cell r="H697">
            <v>7882.15301359908</v>
          </cell>
          <cell r="I697">
            <v>8366.10961054935</v>
          </cell>
          <cell r="J697">
            <v>8573.78709743633</v>
          </cell>
          <cell r="K697">
            <v>8545.95020828664</v>
          </cell>
          <cell r="L697">
            <v>9036.27454721843</v>
          </cell>
          <cell r="M697">
            <v>9466.67972653095</v>
          </cell>
          <cell r="N697">
            <v>9955.17389667326</v>
          </cell>
          <cell r="O697">
            <v>9102.07354526561</v>
          </cell>
        </row>
        <row r="697">
          <cell r="Z697">
            <v>7540.98004950442</v>
          </cell>
          <cell r="AA697">
            <v>6836.38666701017</v>
          </cell>
          <cell r="AB697">
            <v>6658.9778861935</v>
          </cell>
          <cell r="AC697">
            <v>6174.68735326889</v>
          </cell>
          <cell r="AD697">
            <v>6392.88156049367</v>
          </cell>
          <cell r="AE697">
            <v>5586.26355605405</v>
          </cell>
          <cell r="AF697">
            <v>6081.82402428967</v>
          </cell>
          <cell r="AG697">
            <v>6018.05535449495</v>
          </cell>
          <cell r="AH697">
            <v>6387.55815209287</v>
          </cell>
          <cell r="AI697">
            <v>6546.12074404102</v>
          </cell>
          <cell r="AJ697">
            <v>6524.86716782768</v>
          </cell>
          <cell r="AK697">
            <v>6899.23176189946</v>
          </cell>
          <cell r="AL697">
            <v>7227.84783792529</v>
          </cell>
          <cell r="AM697">
            <v>7600.81509080562</v>
          </cell>
          <cell r="AN697">
            <v>6949.46956010448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A698">
            <v>10959.0971130614</v>
          </cell>
          <cell r="B698">
            <v>7912.26419716264</v>
          </cell>
          <cell r="C698">
            <v>8889.16930101933</v>
          </cell>
          <cell r="D698">
            <v>8521.66481197866</v>
          </cell>
          <cell r="E698">
            <v>7800.82133348412</v>
          </cell>
          <cell r="F698">
            <v>7384.46759516304</v>
          </cell>
          <cell r="G698">
            <v>8659.77761246856</v>
          </cell>
          <cell r="H698">
            <v>9266.67701837665</v>
          </cell>
          <cell r="I698">
            <v>9499.2706579831</v>
          </cell>
          <cell r="J698">
            <v>8579.98880728795</v>
          </cell>
          <cell r="K698">
            <v>9150.35116442451</v>
          </cell>
          <cell r="L698">
            <v>7752.46461459897</v>
          </cell>
          <cell r="M698">
            <v>8551.14492136617</v>
          </cell>
          <cell r="N698">
            <v>10099.5408122092</v>
          </cell>
          <cell r="O698">
            <v>9574.86060615042</v>
          </cell>
        </row>
        <row r="698">
          <cell r="Z698">
            <v>8367.31448221084</v>
          </cell>
          <cell r="AA698">
            <v>6041.04536359047</v>
          </cell>
          <cell r="AB698">
            <v>6786.91631800546</v>
          </cell>
          <cell r="AC698">
            <v>6506.32517060496</v>
          </cell>
          <cell r="AD698">
            <v>5955.95829140046</v>
          </cell>
          <cell r="AE698">
            <v>5638.07054677736</v>
          </cell>
          <cell r="AF698">
            <v>6611.77484623019</v>
          </cell>
          <cell r="AG698">
            <v>7075.14497023864</v>
          </cell>
          <cell r="AH698">
            <v>7252.73114445273</v>
          </cell>
          <cell r="AI698">
            <v>6550.85577431957</v>
          </cell>
          <cell r="AJ698">
            <v>6986.32971544277</v>
          </cell>
          <cell r="AK698">
            <v>5919.03774310477</v>
          </cell>
          <cell r="AL698">
            <v>6528.83335204275</v>
          </cell>
          <cell r="AM698">
            <v>7711.03980828494</v>
          </cell>
          <cell r="AN698">
            <v>7310.44437223827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A699">
            <v>10303.2104831704</v>
          </cell>
          <cell r="B699">
            <v>7716.32195307784</v>
          </cell>
          <cell r="C699">
            <v>7669.31093267554</v>
          </cell>
          <cell r="D699">
            <v>7414.94744096323</v>
          </cell>
          <cell r="E699">
            <v>6825.44621122079</v>
          </cell>
          <cell r="F699">
            <v>7324.33904386865</v>
          </cell>
          <cell r="G699">
            <v>8086.81876076283</v>
          </cell>
          <cell r="H699">
            <v>10159.9598466762</v>
          </cell>
          <cell r="I699">
            <v>7819.41156292014</v>
          </cell>
          <cell r="J699">
            <v>8813.161957924</v>
          </cell>
          <cell r="K699">
            <v>8828.68956914935</v>
          </cell>
          <cell r="L699">
            <v>8907.47893869133</v>
          </cell>
          <cell r="M699">
            <v>8914.72888962361</v>
          </cell>
          <cell r="N699">
            <v>9539.10623745124</v>
          </cell>
          <cell r="O699">
            <v>9538.25415314521</v>
          </cell>
        </row>
        <row r="699">
          <cell r="Z699">
            <v>7866.54241674251</v>
          </cell>
          <cell r="AA699">
            <v>5891.44267646274</v>
          </cell>
          <cell r="AB699">
            <v>5855.54957434151</v>
          </cell>
          <cell r="AC699">
            <v>5661.34203096519</v>
          </cell>
          <cell r="AD699">
            <v>5211.25548405192</v>
          </cell>
          <cell r="AE699">
            <v>5592.16215734988</v>
          </cell>
          <cell r="AF699">
            <v>6174.31847111746</v>
          </cell>
          <cell r="AG699">
            <v>7757.16998277663</v>
          </cell>
          <cell r="AH699">
            <v>5970.15200593578</v>
          </cell>
          <cell r="AI699">
            <v>6728.88440752281</v>
          </cell>
          <cell r="AJ699">
            <v>6740.73980080381</v>
          </cell>
          <cell r="AK699">
            <v>6800.89579960659</v>
          </cell>
          <cell r="AL699">
            <v>6806.43116614318</v>
          </cell>
          <cell r="AM699">
            <v>7283.14576871897</v>
          </cell>
          <cell r="AN699">
            <v>7282.49519894298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A700">
            <v>8666.43816703789</v>
          </cell>
          <cell r="B700">
            <v>7575.56175396163</v>
          </cell>
          <cell r="C700">
            <v>7430.41521945135</v>
          </cell>
          <cell r="D700">
            <v>8880.46340817904</v>
          </cell>
          <cell r="E700">
            <v>8089.81312975907</v>
          </cell>
          <cell r="F700">
            <v>8162.07111888587</v>
          </cell>
          <cell r="G700">
            <v>7574.22583840824</v>
          </cell>
          <cell r="H700">
            <v>7068.000424557</v>
          </cell>
          <cell r="I700">
            <v>7271.86826973967</v>
          </cell>
          <cell r="J700">
            <v>8231.94969891008</v>
          </cell>
          <cell r="K700">
            <v>8722.65231652899</v>
          </cell>
          <cell r="L700">
            <v>9837.40527547634</v>
          </cell>
          <cell r="M700">
            <v>10439.1611113256</v>
          </cell>
          <cell r="N700">
            <v>9015.2873085468</v>
          </cell>
          <cell r="O700">
            <v>9581.33323681799</v>
          </cell>
        </row>
        <row r="700">
          <cell r="Z700">
            <v>6616.86020628609</v>
          </cell>
          <cell r="AA700">
            <v>5783.97170139672</v>
          </cell>
          <cell r="AB700">
            <v>5673.15174171198</v>
          </cell>
          <cell r="AC700">
            <v>6780.26933399833</v>
          </cell>
          <cell r="AD700">
            <v>6176.60468382356</v>
          </cell>
          <cell r="AE700">
            <v>6231.77394755384</v>
          </cell>
          <cell r="AF700">
            <v>5782.95172452805</v>
          </cell>
          <cell r="AG700">
            <v>5396.44659615097</v>
          </cell>
          <cell r="AH700">
            <v>5552.10051141932</v>
          </cell>
          <cell r="AI700">
            <v>6285.12652291664</v>
          </cell>
          <cell r="AJ700">
            <v>6659.77993427915</v>
          </cell>
          <cell r="AK700">
            <v>7510.89827744729</v>
          </cell>
          <cell r="AL700">
            <v>7970.34126514152</v>
          </cell>
          <cell r="AM700">
            <v>6883.20792122472</v>
          </cell>
          <cell r="AN700">
            <v>7315.38625164348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A701">
            <v>9500.55749522973</v>
          </cell>
          <cell r="B701">
            <v>7954.80863552119</v>
          </cell>
          <cell r="C701">
            <v>8060.61795444923</v>
          </cell>
          <cell r="D701">
            <v>6268.56869719874</v>
          </cell>
          <cell r="E701">
            <v>6745.34381118336</v>
          </cell>
          <cell r="F701">
            <v>7442.94441024313</v>
          </cell>
          <cell r="G701">
            <v>7881.95599218119</v>
          </cell>
          <cell r="H701">
            <v>10105.1839998758</v>
          </cell>
          <cell r="I701">
            <v>7849.69743269629</v>
          </cell>
          <cell r="J701">
            <v>9114.09359838249</v>
          </cell>
          <cell r="K701">
            <v>8170.06621906961</v>
          </cell>
          <cell r="L701">
            <v>8740.31815212433</v>
          </cell>
          <cell r="M701">
            <v>9691.63074019886</v>
          </cell>
          <cell r="N701">
            <v>10176.7958971108</v>
          </cell>
          <cell r="O701">
            <v>8843.05894238887</v>
          </cell>
        </row>
        <row r="701">
          <cell r="Z701">
            <v>7253.71364983788</v>
          </cell>
          <cell r="AA701">
            <v>6073.52821245497</v>
          </cell>
          <cell r="AB701">
            <v>6154.3140506938</v>
          </cell>
          <cell r="AC701">
            <v>4786.07727458603</v>
          </cell>
          <cell r="AD701">
            <v>5150.09698121374</v>
          </cell>
          <cell r="AE701">
            <v>5682.71782899827</v>
          </cell>
          <cell r="AF701">
            <v>6017.90492785431</v>
          </cell>
          <cell r="AG701">
            <v>7715.3484046412</v>
          </cell>
          <cell r="AH701">
            <v>5993.27538865335</v>
          </cell>
          <cell r="AI701">
            <v>6958.64691873942</v>
          </cell>
          <cell r="AJ701">
            <v>6237.87823852452</v>
          </cell>
          <cell r="AK701">
            <v>6673.26787041953</v>
          </cell>
          <cell r="AL701">
            <v>7399.59883666479</v>
          </cell>
          <cell r="AM701">
            <v>7770.02437462765</v>
          </cell>
          <cell r="AN701">
            <v>6751.71087474967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A702">
            <v>10247.4069307424</v>
          </cell>
          <cell r="B702">
            <v>8730.31193257922</v>
          </cell>
          <cell r="C702">
            <v>9784.03611218956</v>
          </cell>
          <cell r="D702">
            <v>7924.02091084621</v>
          </cell>
          <cell r="E702">
            <v>7806.03004565263</v>
          </cell>
          <cell r="F702">
            <v>8102.72055332102</v>
          </cell>
          <cell r="G702">
            <v>7093.17506259405</v>
          </cell>
          <cell r="H702">
            <v>8216.56687449539</v>
          </cell>
          <cell r="I702">
            <v>8595.53630119608</v>
          </cell>
          <cell r="J702">
            <v>8186.45957148192</v>
          </cell>
          <cell r="K702">
            <v>9748.17359518382</v>
          </cell>
          <cell r="L702">
            <v>10450.7262108671</v>
          </cell>
          <cell r="M702">
            <v>9831.36015862813</v>
          </cell>
          <cell r="N702">
            <v>9233.12816604256</v>
          </cell>
          <cell r="O702">
            <v>9429.92077648152</v>
          </cell>
        </row>
        <row r="702">
          <cell r="Z702">
            <v>7823.93618124952</v>
          </cell>
          <cell r="AA702">
            <v>6665.62808177196</v>
          </cell>
          <cell r="AB702">
            <v>7470.15070780117</v>
          </cell>
          <cell r="AC702">
            <v>6050.02166151472</v>
          </cell>
          <cell r="AD702">
            <v>5959.93516397597</v>
          </cell>
          <cell r="AE702">
            <v>6186.45955334281</v>
          </cell>
          <cell r="AF702">
            <v>5415.66753299081</v>
          </cell>
          <cell r="AG702">
            <v>6273.38167494473</v>
          </cell>
          <cell r="AH702">
            <v>6562.72634810841</v>
          </cell>
          <cell r="AI702">
            <v>6250.39462866473</v>
          </cell>
          <cell r="AJ702">
            <v>7442.76953261723</v>
          </cell>
          <cell r="AK702">
            <v>7979.17126490188</v>
          </cell>
          <cell r="AL702">
            <v>7506.28280655321</v>
          </cell>
          <cell r="AM702">
            <v>7049.53028728616</v>
          </cell>
          <cell r="AN702">
            <v>7199.78223252675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A703">
            <v>9150.6746154979</v>
          </cell>
          <cell r="B703">
            <v>8680.54740888664</v>
          </cell>
          <cell r="C703">
            <v>7484.38703913268</v>
          </cell>
          <cell r="D703">
            <v>7881.2278812046</v>
          </cell>
          <cell r="E703">
            <v>7529.01976510904</v>
          </cell>
          <cell r="F703">
            <v>7774.84670034544</v>
          </cell>
          <cell r="G703">
            <v>7327.52219621554</v>
          </cell>
          <cell r="H703">
            <v>7664.90899554733</v>
          </cell>
          <cell r="I703">
            <v>7937.275457008</v>
          </cell>
          <cell r="J703">
            <v>8949.78991817632</v>
          </cell>
          <cell r="K703">
            <v>9504.41605467372</v>
          </cell>
          <cell r="L703">
            <v>8365.06132475188</v>
          </cell>
          <cell r="M703">
            <v>8107.23480835194</v>
          </cell>
          <cell r="N703">
            <v>10021.9716421425</v>
          </cell>
          <cell r="O703">
            <v>10161.8837350673</v>
          </cell>
        </row>
        <row r="703">
          <cell r="Z703">
            <v>6986.57667163111</v>
          </cell>
          <cell r="AA703">
            <v>6627.63266887459</v>
          </cell>
          <cell r="AB703">
            <v>5714.35944192595</v>
          </cell>
          <cell r="AC703">
            <v>6017.34901221124</v>
          </cell>
          <cell r="AD703">
            <v>5748.43670673981</v>
          </cell>
          <cell r="AE703">
            <v>5936.12655510054</v>
          </cell>
          <cell r="AF703">
            <v>5594.59250689935</v>
          </cell>
          <cell r="AG703">
            <v>5852.18867773636</v>
          </cell>
          <cell r="AH703">
            <v>6060.14156052744</v>
          </cell>
          <cell r="AI703">
            <v>6833.20040168729</v>
          </cell>
          <cell r="AJ703">
            <v>7256.6596754076</v>
          </cell>
          <cell r="AK703">
            <v>6386.75778169336</v>
          </cell>
          <cell r="AL703">
            <v>6189.90620511594</v>
          </cell>
          <cell r="AM703">
            <v>7651.81543666234</v>
          </cell>
          <cell r="AN703">
            <v>7758.63887925884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A704">
            <v>8926.50072946497</v>
          </cell>
          <cell r="B704">
            <v>8846.63478063368</v>
          </cell>
          <cell r="C704">
            <v>8663.4395076117</v>
          </cell>
          <cell r="D704">
            <v>9251.05801398802</v>
          </cell>
          <cell r="E704">
            <v>9113.48615802983</v>
          </cell>
          <cell r="F704">
            <v>7643.65841602166</v>
          </cell>
          <cell r="G704">
            <v>7468.50672639334</v>
          </cell>
          <cell r="H704">
            <v>9561.02377348232</v>
          </cell>
          <cell r="I704">
            <v>8358.75176987162</v>
          </cell>
          <cell r="J704">
            <v>8226.56718140156</v>
          </cell>
          <cell r="K704">
            <v>9197.06278319729</v>
          </cell>
          <cell r="L704">
            <v>10032.9809535185</v>
          </cell>
          <cell r="M704">
            <v>10371.4822881383</v>
          </cell>
          <cell r="N704">
            <v>7955.81424762415</v>
          </cell>
          <cell r="O704">
            <v>8914.06699454766</v>
          </cell>
        </row>
        <row r="704">
          <cell r="Z704">
            <v>6815.41901294942</v>
          </cell>
          <cell r="AA704">
            <v>6754.44104155294</v>
          </cell>
          <cell r="AB704">
            <v>6614.57071781956</v>
          </cell>
          <cell r="AC704">
            <v>7063.21979791191</v>
          </cell>
          <cell r="AD704">
            <v>6958.18313560041</v>
          </cell>
          <cell r="AE704">
            <v>5835.9637752662</v>
          </cell>
          <cell r="AF704">
            <v>5702.23475962822</v>
          </cell>
          <cell r="AG704">
            <v>7299.87989514884</v>
          </cell>
          <cell r="AH704">
            <v>6381.94041130406</v>
          </cell>
          <cell r="AI704">
            <v>6281.01694926882</v>
          </cell>
          <cell r="AJ704">
            <v>7021.99422322226</v>
          </cell>
          <cell r="AK704">
            <v>7660.22108993521</v>
          </cell>
          <cell r="AL704">
            <v>7918.66821292274</v>
          </cell>
          <cell r="AM704">
            <v>6074.29600131803</v>
          </cell>
          <cell r="AN704">
            <v>6805.92580660512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A705">
            <v>9912.77961868151</v>
          </cell>
          <cell r="B705">
            <v>7859.50535430122</v>
          </cell>
          <cell r="C705">
            <v>6438.45975334754</v>
          </cell>
          <cell r="D705">
            <v>8234.48227391741</v>
          </cell>
          <cell r="E705">
            <v>7689.8616640526</v>
          </cell>
          <cell r="F705">
            <v>6940.01751342722</v>
          </cell>
          <cell r="G705">
            <v>8114.97189186603</v>
          </cell>
          <cell r="H705">
            <v>9325.93026573969</v>
          </cell>
          <cell r="I705">
            <v>8114.67422107935</v>
          </cell>
          <cell r="J705">
            <v>7984.9719127069</v>
          </cell>
          <cell r="K705">
            <v>7479.61911088988</v>
          </cell>
          <cell r="L705">
            <v>9765.5305013406</v>
          </cell>
          <cell r="M705">
            <v>10586.6568384275</v>
          </cell>
          <cell r="N705">
            <v>10060.1711240539</v>
          </cell>
          <cell r="O705">
            <v>8275.58233889608</v>
          </cell>
        </row>
        <row r="705">
          <cell r="Z705">
            <v>7568.4468899818</v>
          </cell>
          <cell r="AA705">
            <v>6000.7637760304</v>
          </cell>
          <cell r="AB705">
            <v>4915.78977551986</v>
          </cell>
          <cell r="AC705">
            <v>6287.06015406504</v>
          </cell>
          <cell r="AD705">
            <v>5871.24013995082</v>
          </cell>
          <cell r="AE705">
            <v>5298.73113157174</v>
          </cell>
          <cell r="AF705">
            <v>6195.81349932728</v>
          </cell>
          <cell r="AG705">
            <v>7120.38506161331</v>
          </cell>
          <cell r="AH705">
            <v>6195.58622649097</v>
          </cell>
          <cell r="AI705">
            <v>6096.55799523937</v>
          </cell>
          <cell r="AJ705">
            <v>5710.71910964086</v>
          </cell>
          <cell r="AK705">
            <v>7456.02159989555</v>
          </cell>
          <cell r="AL705">
            <v>8082.95484276674</v>
          </cell>
          <cell r="AM705">
            <v>7680.98089389966</v>
          </cell>
          <cell r="AN705">
            <v>6318.44021807651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A706">
            <v>10234.5336619425</v>
          </cell>
          <cell r="B706">
            <v>8278.21434270433</v>
          </cell>
          <cell r="C706">
            <v>7664.02447930452</v>
          </cell>
          <cell r="D706">
            <v>8454.17046829558</v>
          </cell>
          <cell r="E706">
            <v>7555.1025366394</v>
          </cell>
          <cell r="F706">
            <v>7707.53976705856</v>
          </cell>
          <cell r="G706">
            <v>8411.23762834061</v>
          </cell>
          <cell r="H706">
            <v>7155.52211011646</v>
          </cell>
          <cell r="I706">
            <v>9235.61554492745</v>
          </cell>
          <cell r="J706">
            <v>9727.51751122254</v>
          </cell>
          <cell r="K706">
            <v>9704.29253309947</v>
          </cell>
          <cell r="L706">
            <v>8063.9821484271</v>
          </cell>
          <cell r="M706">
            <v>7784.6436512061</v>
          </cell>
          <cell r="N706">
            <v>8832.0635285254</v>
          </cell>
          <cell r="O706">
            <v>10906.0870785348</v>
          </cell>
        </row>
        <row r="706">
          <cell r="Z706">
            <v>7814.10738902774</v>
          </cell>
          <cell r="AA706">
            <v>6320.44976351213</v>
          </cell>
          <cell r="AB706">
            <v>5851.51334604692</v>
          </cell>
          <cell r="AC706">
            <v>6454.79296922555</v>
          </cell>
          <cell r="AD706">
            <v>5768.35100713433</v>
          </cell>
          <cell r="AE706">
            <v>5884.73744230828</v>
          </cell>
          <cell r="AF706">
            <v>6422.01357418857</v>
          </cell>
          <cell r="AG706">
            <v>5463.26975316236</v>
          </cell>
          <cell r="AH706">
            <v>7051.42941101429</v>
          </cell>
          <cell r="AI706">
            <v>7426.99852988845</v>
          </cell>
          <cell r="AJ706">
            <v>7409.26616619158</v>
          </cell>
          <cell r="AK706">
            <v>6156.88262625268</v>
          </cell>
          <cell r="AL706">
            <v>5943.60656627046</v>
          </cell>
          <cell r="AM706">
            <v>6743.31583228326</v>
          </cell>
          <cell r="AN706">
            <v>8326.84110880962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A707">
            <v>10902.0296410151</v>
          </cell>
          <cell r="B707">
            <v>8312.78515865128</v>
          </cell>
          <cell r="C707">
            <v>7848.3806006916</v>
          </cell>
          <cell r="D707">
            <v>7873.14788911283</v>
          </cell>
          <cell r="E707">
            <v>8262.44576278147</v>
          </cell>
          <cell r="F707">
            <v>8603.9127297864</v>
          </cell>
          <cell r="G707">
            <v>9544.76231776019</v>
          </cell>
          <cell r="H707">
            <v>8742.20276621735</v>
          </cell>
          <cell r="I707">
            <v>7752.08361000248</v>
          </cell>
          <cell r="J707">
            <v>9460.96762565623</v>
          </cell>
          <cell r="K707">
            <v>9565.81801744544</v>
          </cell>
          <cell r="L707">
            <v>9419.9616056512</v>
          </cell>
          <cell r="M707">
            <v>9141.01265688875</v>
          </cell>
          <cell r="N707">
            <v>8546.03993831284</v>
          </cell>
          <cell r="O707">
            <v>8676.2640879941</v>
          </cell>
        </row>
        <row r="707">
          <cell r="Z707">
            <v>8323.74323903355</v>
          </cell>
          <cell r="AA707">
            <v>6346.84471977089</v>
          </cell>
          <cell r="AB707">
            <v>5992.26998215044</v>
          </cell>
          <cell r="AC707">
            <v>6011.1799059292</v>
          </cell>
          <cell r="AD707">
            <v>6308.41038966671</v>
          </cell>
          <cell r="AE707">
            <v>6569.12178484283</v>
          </cell>
          <cell r="AF707">
            <v>7287.46420865918</v>
          </cell>
          <cell r="AG707">
            <v>6674.70678081801</v>
          </cell>
          <cell r="AH707">
            <v>5918.74684457133</v>
          </cell>
          <cell r="AI707">
            <v>7223.48662605903</v>
          </cell>
          <cell r="AJ707">
            <v>7303.54031959166</v>
          </cell>
          <cell r="AK707">
            <v>7192.17836576111</v>
          </cell>
          <cell r="AL707">
            <v>6979.19972758519</v>
          </cell>
          <cell r="AM707">
            <v>6524.9356770616</v>
          </cell>
          <cell r="AN707">
            <v>6624.36233623985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A708">
            <v>10512.4843351252</v>
          </cell>
          <cell r="B708">
            <v>8921.23686222124</v>
          </cell>
          <cell r="C708">
            <v>8065.54268755394</v>
          </cell>
          <cell r="D708">
            <v>7680.87668282699</v>
          </cell>
          <cell r="E708">
            <v>8659.52363189219</v>
          </cell>
          <cell r="F708">
            <v>8366.71721423253</v>
          </cell>
          <cell r="G708">
            <v>9093.67740357464</v>
          </cell>
          <cell r="H708">
            <v>9383.18836073282</v>
          </cell>
          <cell r="I708">
            <v>8455.26511310199</v>
          </cell>
          <cell r="J708">
            <v>7876.84288728062</v>
          </cell>
          <cell r="K708">
            <v>9755.04042090288</v>
          </cell>
          <cell r="L708">
            <v>8701.00482027237</v>
          </cell>
          <cell r="M708">
            <v>8775.8726141948</v>
          </cell>
          <cell r="N708">
            <v>9455.68227738901</v>
          </cell>
          <cell r="O708">
            <v>10906.9325278966</v>
          </cell>
        </row>
        <row r="708">
          <cell r="Z708">
            <v>8026.32383980545</v>
          </cell>
          <cell r="AA708">
            <v>6811.40002925336</v>
          </cell>
          <cell r="AB708">
            <v>6158.07410411818</v>
          </cell>
          <cell r="AC708">
            <v>5864.38007084514</v>
          </cell>
          <cell r="AD708">
            <v>6611.58093104421</v>
          </cell>
          <cell r="AE708">
            <v>6388.02205993539</v>
          </cell>
          <cell r="AF708">
            <v>6943.05907233885</v>
          </cell>
          <cell r="AG708">
            <v>7164.10184617295</v>
          </cell>
          <cell r="AH708">
            <v>6455.62873491382</v>
          </cell>
          <cell r="AI708">
            <v>6014.0010518103</v>
          </cell>
          <cell r="AJ708">
            <v>7448.01238152103</v>
          </cell>
          <cell r="AK708">
            <v>6643.25198429723</v>
          </cell>
          <cell r="AL708">
            <v>6700.41384442818</v>
          </cell>
          <cell r="AM708">
            <v>7219.45124151562</v>
          </cell>
          <cell r="AN708">
            <v>8327.48661277919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A709">
            <v>9259.96988112047</v>
          </cell>
          <cell r="B709">
            <v>8571.69743193249</v>
          </cell>
          <cell r="C709">
            <v>7542.09006859483</v>
          </cell>
          <cell r="D709">
            <v>8217.29614988883</v>
          </cell>
          <cell r="E709">
            <v>8771.188645053</v>
          </cell>
          <cell r="F709">
            <v>7502.62056877611</v>
          </cell>
          <cell r="G709">
            <v>9280.64154845743</v>
          </cell>
          <cell r="H709">
            <v>8339.18025316746</v>
          </cell>
          <cell r="I709">
            <v>9075.69886651574</v>
          </cell>
          <cell r="J709">
            <v>9215.83577612693</v>
          </cell>
          <cell r="K709">
            <v>8196.86982483088</v>
          </cell>
          <cell r="L709">
            <v>8968.71230129385</v>
          </cell>
          <cell r="M709">
            <v>11009.5788520443</v>
          </cell>
          <cell r="N709">
            <v>9756.29257144685</v>
          </cell>
          <cell r="O709">
            <v>10074.9608274477</v>
          </cell>
        </row>
        <row r="709">
          <cell r="Z709">
            <v>7070.02404411501</v>
          </cell>
          <cell r="AA709">
            <v>6544.52527607018</v>
          </cell>
          <cell r="AB709">
            <v>5758.41593573243</v>
          </cell>
          <cell r="AC709">
            <v>6273.93847962472</v>
          </cell>
          <cell r="AD709">
            <v>6696.83761525255</v>
          </cell>
          <cell r="AE709">
            <v>5728.28081474284</v>
          </cell>
          <cell r="AF709">
            <v>7085.80694481344</v>
          </cell>
          <cell r="AG709">
            <v>6366.99748001437</v>
          </cell>
          <cell r="AH709">
            <v>6929.33238738023</v>
          </cell>
          <cell r="AI709">
            <v>7036.32747841601</v>
          </cell>
          <cell r="AJ709">
            <v>6258.34289873767</v>
          </cell>
          <cell r="AK709">
            <v>6847.64771688705</v>
          </cell>
          <cell r="AL709">
            <v>8405.85749185121</v>
          </cell>
          <cell r="AM709">
            <v>7448.96840346995</v>
          </cell>
          <cell r="AN709">
            <v>7692.27289159963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A710">
            <v>8407.95413120187</v>
          </cell>
          <cell r="B710">
            <v>8294.9384857446</v>
          </cell>
          <cell r="C710">
            <v>9166.64201676596</v>
          </cell>
          <cell r="D710">
            <v>10169.7220520246</v>
          </cell>
          <cell r="E710">
            <v>9690.00476729364</v>
          </cell>
          <cell r="F710">
            <v>8082.02941901749</v>
          </cell>
          <cell r="G710">
            <v>8055.29048508372</v>
          </cell>
          <cell r="H710">
            <v>8964.34325391408</v>
          </cell>
          <cell r="I710">
            <v>8070.150918777</v>
          </cell>
          <cell r="J710">
            <v>9608.04537748856</v>
          </cell>
          <cell r="K710">
            <v>9007.18542285173</v>
          </cell>
          <cell r="L710">
            <v>8694.74037692168</v>
          </cell>
          <cell r="M710">
            <v>8941.29379149959</v>
          </cell>
          <cell r="N710">
            <v>8620.48710322484</v>
          </cell>
          <cell r="O710">
            <v>10510.6876714815</v>
          </cell>
        </row>
        <row r="710">
          <cell r="Z710">
            <v>6419.50661098915</v>
          </cell>
          <cell r="AA710">
            <v>6333.21871361994</v>
          </cell>
          <cell r="AB710">
            <v>6998.76784636888</v>
          </cell>
          <cell r="AC710">
            <v>7764.62346560901</v>
          </cell>
          <cell r="AD710">
            <v>7398.35739984776</v>
          </cell>
          <cell r="AE710">
            <v>6170.66178953753</v>
          </cell>
          <cell r="AF710">
            <v>6150.24650652336</v>
          </cell>
          <cell r="AG710">
            <v>6844.31193173641</v>
          </cell>
          <cell r="AH710">
            <v>6161.59250708991</v>
          </cell>
          <cell r="AI710">
            <v>7335.78107789403</v>
          </cell>
          <cell r="AJ710">
            <v>6877.02209908899</v>
          </cell>
          <cell r="AK710">
            <v>6638.46905674121</v>
          </cell>
          <cell r="AL710">
            <v>6826.7135749851</v>
          </cell>
          <cell r="AM710">
            <v>6581.77638526058</v>
          </cell>
          <cell r="AN710">
            <v>8024.95207992679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A711">
            <v>11357.3489530624</v>
          </cell>
          <cell r="B711">
            <v>8480.45172782084</v>
          </cell>
          <cell r="C711">
            <v>8090.17080746666</v>
          </cell>
          <cell r="D711">
            <v>9139.63753671148</v>
          </cell>
          <cell r="E711">
            <v>8899.03284011749</v>
          </cell>
          <cell r="F711">
            <v>8292.30037784057</v>
          </cell>
          <cell r="G711">
            <v>8845.62296998767</v>
          </cell>
          <cell r="H711">
            <v>8101.2005266955</v>
          </cell>
          <cell r="I711">
            <v>9884.69664986145</v>
          </cell>
          <cell r="J711">
            <v>7526.35479939097</v>
          </cell>
          <cell r="K711">
            <v>10530.2092810296</v>
          </cell>
          <cell r="L711">
            <v>9148.79095163305</v>
          </cell>
          <cell r="M711">
            <v>8514.31595408101</v>
          </cell>
          <cell r="N711">
            <v>11245.7175856784</v>
          </cell>
          <cell r="O711">
            <v>8967.53539354271</v>
          </cell>
        </row>
        <row r="711">
          <cell r="Z711">
            <v>8671.38135505894</v>
          </cell>
          <cell r="AA711">
            <v>6474.85881599812</v>
          </cell>
          <cell r="AB711">
            <v>6176.87777218402</v>
          </cell>
          <cell r="AC711">
            <v>6978.14981782936</v>
          </cell>
          <cell r="AD711">
            <v>6794.44716956106</v>
          </cell>
          <cell r="AE711">
            <v>6331.20450768279</v>
          </cell>
          <cell r="AF711">
            <v>6753.66852007747</v>
          </cell>
          <cell r="AG711">
            <v>6185.29900693412</v>
          </cell>
          <cell r="AH711">
            <v>7547.00543095581</v>
          </cell>
          <cell r="AI711">
            <v>5746.4019947542</v>
          </cell>
          <cell r="AJ711">
            <v>8039.85690690324</v>
          </cell>
          <cell r="AK711">
            <v>6985.13848673564</v>
          </cell>
          <cell r="AL711">
            <v>6500.71428820467</v>
          </cell>
          <cell r="AM711">
            <v>8586.15035953584</v>
          </cell>
          <cell r="AN711">
            <v>6846.74914311143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A712">
            <v>8814.16210411571</v>
          </cell>
          <cell r="B712">
            <v>9168.49973862129</v>
          </cell>
          <cell r="C712">
            <v>8516.32360675448</v>
          </cell>
          <cell r="D712">
            <v>8863.9506393945</v>
          </cell>
          <cell r="E712">
            <v>8263.64812087698</v>
          </cell>
          <cell r="F712">
            <v>8571.99331319704</v>
          </cell>
          <cell r="G712">
            <v>8243.92084093777</v>
          </cell>
          <cell r="H712">
            <v>8212.8640190835</v>
          </cell>
          <cell r="I712">
            <v>7248.66994545445</v>
          </cell>
          <cell r="J712">
            <v>9529.24256447872</v>
          </cell>
          <cell r="K712">
            <v>9142.07910583214</v>
          </cell>
          <cell r="L712">
            <v>8702.2640745033</v>
          </cell>
          <cell r="M712">
            <v>8355.62259956854</v>
          </cell>
          <cell r="N712">
            <v>10733.7189589852</v>
          </cell>
          <cell r="O712">
            <v>8964.25881983126</v>
          </cell>
        </row>
        <row r="712">
          <cell r="Z712">
            <v>6729.64802314076</v>
          </cell>
          <cell r="AA712">
            <v>7000.1862244363</v>
          </cell>
          <cell r="AB712">
            <v>6502.24713905147</v>
          </cell>
          <cell r="AC712">
            <v>6767.66176898026</v>
          </cell>
          <cell r="AD712">
            <v>6309.32839488205</v>
          </cell>
          <cell r="AE712">
            <v>6544.75118259919</v>
          </cell>
          <cell r="AF712">
            <v>6294.26653773935</v>
          </cell>
          <cell r="AG712">
            <v>6270.55453002633</v>
          </cell>
          <cell r="AH712">
            <v>5534.38849803425</v>
          </cell>
          <cell r="AI712">
            <v>7275.61481494976</v>
          </cell>
          <cell r="AJ712">
            <v>6980.01396561926</v>
          </cell>
          <cell r="AK712">
            <v>6644.21342993956</v>
          </cell>
          <cell r="AL712">
            <v>6379.55127726098</v>
          </cell>
          <cell r="AM712">
            <v>8195.23736006106</v>
          </cell>
          <cell r="AN712">
            <v>6844.24746597644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A713">
            <v>10052.4178309358</v>
          </cell>
          <cell r="B713">
            <v>9281.68132563655</v>
          </cell>
          <cell r="C713">
            <v>9290.76326736095</v>
          </cell>
          <cell r="D713">
            <v>8480.49776217086</v>
          </cell>
          <cell r="E713">
            <v>8532.91276544753</v>
          </cell>
          <cell r="F713">
            <v>7797.06939222362</v>
          </cell>
          <cell r="G713">
            <v>8855.89964801402</v>
          </cell>
          <cell r="H713">
            <v>8084.20795939438</v>
          </cell>
          <cell r="I713">
            <v>9382.25964232977</v>
          </cell>
          <cell r="J713">
            <v>8648.83700150349</v>
          </cell>
          <cell r="K713">
            <v>8886.87789912095</v>
          </cell>
          <cell r="L713">
            <v>9981.15769182366</v>
          </cell>
          <cell r="M713">
            <v>9313.25315740677</v>
          </cell>
          <cell r="N713">
            <v>10490.8454147553</v>
          </cell>
          <cell r="O713">
            <v>9153.60661353018</v>
          </cell>
        </row>
        <row r="713">
          <cell r="Z713">
            <v>7675.06122359083</v>
          </cell>
          <cell r="AA713">
            <v>7086.60081884881</v>
          </cell>
          <cell r="AB713">
            <v>7093.53491768316</v>
          </cell>
          <cell r="AC713">
            <v>6474.8939634085</v>
          </cell>
          <cell r="AD713">
            <v>6514.91302807025</v>
          </cell>
          <cell r="AE713">
            <v>5953.0936692403</v>
          </cell>
          <cell r="AF713">
            <v>6761.5148048573</v>
          </cell>
          <cell r="AG713">
            <v>6172.32511382945</v>
          </cell>
          <cell r="AH713">
            <v>7163.39276595735</v>
          </cell>
          <cell r="AI713">
            <v>6603.42164599592</v>
          </cell>
          <cell r="AJ713">
            <v>6785.16682349044</v>
          </cell>
          <cell r="AK713">
            <v>7620.65382233813</v>
          </cell>
          <cell r="AL713">
            <v>7110.7060386927</v>
          </cell>
          <cell r="AM713">
            <v>8009.80243754734</v>
          </cell>
          <cell r="AN713">
            <v>6988.81526385674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A714">
            <v>9324.35717209166</v>
          </cell>
          <cell r="B714">
            <v>8074.86191907296</v>
          </cell>
          <cell r="C714">
            <v>7827.11981858483</v>
          </cell>
          <cell r="D714">
            <v>7860.3505311046</v>
          </cell>
          <cell r="E714">
            <v>8906.38175568428</v>
          </cell>
          <cell r="F714">
            <v>7976.05842598171</v>
          </cell>
          <cell r="G714">
            <v>7466.32878442706</v>
          </cell>
          <cell r="H714">
            <v>8488.81986553895</v>
          </cell>
          <cell r="I714">
            <v>9597.79213821704</v>
          </cell>
          <cell r="J714">
            <v>8635.08044998215</v>
          </cell>
          <cell r="K714">
            <v>8183.19735763838</v>
          </cell>
          <cell r="L714">
            <v>9336.6667518854</v>
          </cell>
          <cell r="M714">
            <v>8561.10093914566</v>
          </cell>
          <cell r="N714">
            <v>9561.74870682796</v>
          </cell>
          <cell r="O714">
            <v>7638.57359814145</v>
          </cell>
        </row>
        <row r="714">
          <cell r="Z714">
            <v>7119.18399832067</v>
          </cell>
          <cell r="AA714">
            <v>6165.18937465988</v>
          </cell>
          <cell r="AB714">
            <v>5976.03728996879</v>
          </cell>
          <cell r="AC714">
            <v>6001.40907190049</v>
          </cell>
          <cell r="AD714">
            <v>6800.05809599197</v>
          </cell>
          <cell r="AE714">
            <v>6089.75251247074</v>
          </cell>
          <cell r="AF714">
            <v>5700.5718922252</v>
          </cell>
          <cell r="AG714">
            <v>6481.24792261845</v>
          </cell>
          <cell r="AH714">
            <v>7327.95268869726</v>
          </cell>
          <cell r="AI714">
            <v>6592.91846388317</v>
          </cell>
          <cell r="AJ714">
            <v>6247.90391534633</v>
          </cell>
          <cell r="AK714">
            <v>7128.58241173151</v>
          </cell>
          <cell r="AL714">
            <v>6536.43481144146</v>
          </cell>
          <cell r="AM714">
            <v>7300.43338465797</v>
          </cell>
          <cell r="AN714">
            <v>5832.08149647539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A715">
            <v>10109.2366958639</v>
          </cell>
          <cell r="B715">
            <v>8644.15070088333</v>
          </cell>
          <cell r="C715">
            <v>8031.52577006173</v>
          </cell>
          <cell r="D715">
            <v>7666.78072482104</v>
          </cell>
          <cell r="E715">
            <v>8013.3442853606</v>
          </cell>
          <cell r="F715">
            <v>9223.38860650753</v>
          </cell>
          <cell r="G715">
            <v>8850.55039332494</v>
          </cell>
          <cell r="H715">
            <v>9733.55041568121</v>
          </cell>
          <cell r="I715">
            <v>7807.60813530488</v>
          </cell>
          <cell r="J715">
            <v>7956.29389393592</v>
          </cell>
          <cell r="K715">
            <v>9130.14199002325</v>
          </cell>
          <cell r="L715">
            <v>7952.04317007173</v>
          </cell>
          <cell r="M715">
            <v>8616.0421891036</v>
          </cell>
          <cell r="N715">
            <v>10149.3322366295</v>
          </cell>
          <cell r="O715">
            <v>9452.16735953237</v>
          </cell>
        </row>
        <row r="715">
          <cell r="Z715">
            <v>7718.44265423889</v>
          </cell>
          <cell r="AA715">
            <v>6599.84363672723</v>
          </cell>
          <cell r="AB715">
            <v>6132.10205154521</v>
          </cell>
          <cell r="AC715">
            <v>5853.61775052376</v>
          </cell>
          <cell r="AD715">
            <v>6118.22041524996</v>
          </cell>
          <cell r="AE715">
            <v>7042.09409462293</v>
          </cell>
          <cell r="AF715">
            <v>6757.43062750516</v>
          </cell>
          <cell r="AG715">
            <v>7431.60467657426</v>
          </cell>
          <cell r="AH715">
            <v>5961.14004173782</v>
          </cell>
          <cell r="AI715">
            <v>6074.66221319565</v>
          </cell>
          <cell r="AJ715">
            <v>6970.89992995071</v>
          </cell>
          <cell r="AK715">
            <v>6071.41676852244</v>
          </cell>
          <cell r="AL715">
            <v>6578.38267554935</v>
          </cell>
          <cell r="AM715">
            <v>7749.05575999559</v>
          </cell>
          <cell r="AN715">
            <v>7216.76758767241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A716">
            <v>11345.2163083625</v>
          </cell>
          <cell r="B716">
            <v>8269.28930235781</v>
          </cell>
          <cell r="C716">
            <v>8847.19666398733</v>
          </cell>
          <cell r="D716">
            <v>6897.38580703944</v>
          </cell>
          <cell r="E716">
            <v>6445.64011002602</v>
          </cell>
          <cell r="F716">
            <v>7367.71398386663</v>
          </cell>
          <cell r="G716">
            <v>7729.37238768945</v>
          </cell>
          <cell r="H716">
            <v>9391.11818841309</v>
          </cell>
          <cell r="I716">
            <v>8741.69810590676</v>
          </cell>
          <cell r="J716">
            <v>8395.89324163745</v>
          </cell>
          <cell r="K716">
            <v>8830.3956709628</v>
          </cell>
          <cell r="L716">
            <v>9131.83984571956</v>
          </cell>
          <cell r="M716">
            <v>9208.36295208084</v>
          </cell>
          <cell r="N716">
            <v>9569.29214136799</v>
          </cell>
          <cell r="O716">
            <v>8631.12108384698</v>
          </cell>
        </row>
        <row r="716">
          <cell r="Z716">
            <v>8662.11803229997</v>
          </cell>
          <cell r="AA716">
            <v>6313.6354595074</v>
          </cell>
          <cell r="AB716">
            <v>6754.87004174098</v>
          </cell>
          <cell r="AC716">
            <v>5266.18165321784</v>
          </cell>
          <cell r="AD716">
            <v>4921.2720065653</v>
          </cell>
          <cell r="AE716">
            <v>5625.27909753811</v>
          </cell>
          <cell r="AF716">
            <v>5901.40673549045</v>
          </cell>
          <cell r="AG716">
            <v>7170.15630132615</v>
          </cell>
          <cell r="AH716">
            <v>6674.32147065223</v>
          </cell>
          <cell r="AI716">
            <v>6410.29807356316</v>
          </cell>
          <cell r="AJ716">
            <v>6742.04241636278</v>
          </cell>
          <cell r="AK716">
            <v>6972.19624956627</v>
          </cell>
          <cell r="AL716">
            <v>7030.62194736553</v>
          </cell>
          <cell r="AM716">
            <v>7306.19282710302</v>
          </cell>
          <cell r="AN716">
            <v>6589.8954720015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A717">
            <v>8549.03921558151</v>
          </cell>
          <cell r="B717">
            <v>8467.03538650195</v>
          </cell>
          <cell r="C717">
            <v>7776.17440502191</v>
          </cell>
          <cell r="D717">
            <v>7464.88438966277</v>
          </cell>
          <cell r="E717">
            <v>8432.12052687162</v>
          </cell>
          <cell r="F717">
            <v>6898.95158043173</v>
          </cell>
          <cell r="G717">
            <v>7129.20917947021</v>
          </cell>
          <cell r="H717">
            <v>8208.6123005248</v>
          </cell>
          <cell r="I717">
            <v>8382.20604902444</v>
          </cell>
          <cell r="J717">
            <v>9100.49666368188</v>
          </cell>
          <cell r="K717">
            <v>9107.19598981989</v>
          </cell>
          <cell r="L717">
            <v>9274.7021269642</v>
          </cell>
          <cell r="M717">
            <v>8106.36591907033</v>
          </cell>
          <cell r="N717">
            <v>8490.3427379944</v>
          </cell>
          <cell r="O717">
            <v>9139.84083352513</v>
          </cell>
        </row>
        <row r="717">
          <cell r="Z717">
            <v>6527.22563725335</v>
          </cell>
          <cell r="AA717">
            <v>6464.61538573578</v>
          </cell>
          <cell r="AB717">
            <v>5937.14026293185</v>
          </cell>
          <cell r="AC717">
            <v>5699.46909104508</v>
          </cell>
          <cell r="AD717">
            <v>6437.95775074859</v>
          </cell>
          <cell r="AE717">
            <v>5267.37712746594</v>
          </cell>
          <cell r="AF717">
            <v>5443.17972536222</v>
          </cell>
          <cell r="AG717">
            <v>6267.30832589989</v>
          </cell>
          <cell r="AH717">
            <v>6399.84784725436</v>
          </cell>
          <cell r="AI717">
            <v>6948.26560470777</v>
          </cell>
          <cell r="AJ717">
            <v>6953.38056701144</v>
          </cell>
          <cell r="AK717">
            <v>7081.27217274568</v>
          </cell>
          <cell r="AL717">
            <v>6189.24280467387</v>
          </cell>
          <cell r="AM717">
            <v>6482.41064182968</v>
          </cell>
          <cell r="AN717">
            <v>6978.30503575977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A718">
            <v>8217.99362585348</v>
          </cell>
          <cell r="B718">
            <v>8116.51733362642</v>
          </cell>
          <cell r="C718">
            <v>8795.19043008898</v>
          </cell>
          <cell r="D718">
            <v>8366.60138309142</v>
          </cell>
          <cell r="E718">
            <v>8452.14205169006</v>
          </cell>
          <cell r="F718">
            <v>7854.17672545042</v>
          </cell>
          <cell r="G718">
            <v>8175.8945353054</v>
          </cell>
          <cell r="H718">
            <v>7652.78213190526</v>
          </cell>
          <cell r="I718">
            <v>7911.17171388657</v>
          </cell>
          <cell r="J718">
            <v>7167.39858722674</v>
          </cell>
          <cell r="K718">
            <v>8679.11375134786</v>
          </cell>
          <cell r="L718">
            <v>10560.4043381459</v>
          </cell>
          <cell r="M718">
            <v>9478.18625891148</v>
          </cell>
          <cell r="N718">
            <v>8990.45692607808</v>
          </cell>
          <cell r="O718">
            <v>11375.9842937788</v>
          </cell>
        </row>
        <row r="718">
          <cell r="Z718">
            <v>6274.47100531363</v>
          </cell>
          <cell r="AA718">
            <v>6196.99345029311</v>
          </cell>
          <cell r="AB718">
            <v>6715.16307413466</v>
          </cell>
          <cell r="AC718">
            <v>6387.93362239583</v>
          </cell>
          <cell r="AD718">
            <v>6453.24426503357</v>
          </cell>
          <cell r="AE718">
            <v>5996.69534658829</v>
          </cell>
          <cell r="AF718">
            <v>6242.32818128381</v>
          </cell>
          <cell r="AG718">
            <v>5842.92976883819</v>
          </cell>
          <cell r="AH718">
            <v>6040.21124823925</v>
          </cell>
          <cell r="AI718">
            <v>5472.33749094196</v>
          </cell>
          <cell r="AJ718">
            <v>6626.53806560909</v>
          </cell>
          <cell r="AK718">
            <v>8062.91095379172</v>
          </cell>
          <cell r="AL718">
            <v>7236.63312142395</v>
          </cell>
          <cell r="AM718">
            <v>6864.24982488831</v>
          </cell>
          <cell r="AN718">
            <v>8685.60951223728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A719">
            <v>9125.05531370649</v>
          </cell>
          <cell r="B719">
            <v>8356.42478730626</v>
          </cell>
          <cell r="C719">
            <v>8324.9689853026</v>
          </cell>
          <cell r="D719">
            <v>7870.38044004673</v>
          </cell>
          <cell r="E719">
            <v>7290.9980578305</v>
          </cell>
          <cell r="F719">
            <v>8284.53617806655</v>
          </cell>
          <cell r="G719">
            <v>7900.85901480838</v>
          </cell>
          <cell r="H719">
            <v>8404.10353945625</v>
          </cell>
          <cell r="I719">
            <v>7252.32627240201</v>
          </cell>
          <cell r="J719">
            <v>7689.37922820359</v>
          </cell>
          <cell r="K719">
            <v>7996.15262689599</v>
          </cell>
          <cell r="L719">
            <v>8631.71601095434</v>
          </cell>
          <cell r="M719">
            <v>8531.75279308247</v>
          </cell>
          <cell r="N719">
            <v>9014.44138715022</v>
          </cell>
          <cell r="O719">
            <v>9333.8621574171</v>
          </cell>
        </row>
        <row r="719">
          <cell r="Z719">
            <v>6967.01623223616</v>
          </cell>
          <cell r="AA719">
            <v>6380.16375080748</v>
          </cell>
          <cell r="AB719">
            <v>6356.14712015448</v>
          </cell>
          <cell r="AC719">
            <v>6009.06694749744</v>
          </cell>
          <cell r="AD719">
            <v>5566.70618114582</v>
          </cell>
          <cell r="AE719">
            <v>6325.27651009852</v>
          </cell>
          <cell r="AF719">
            <v>6032.33746124225</v>
          </cell>
          <cell r="AG719">
            <v>6416.566668789</v>
          </cell>
          <cell r="AH719">
            <v>5537.18011828402</v>
          </cell>
          <cell r="AI719">
            <v>5870.87179825035</v>
          </cell>
          <cell r="AJ719">
            <v>6105.0945152456</v>
          </cell>
          <cell r="AK719">
            <v>6590.34970122768</v>
          </cell>
          <cell r="AL719">
            <v>6514.02738452964</v>
          </cell>
          <cell r="AM719">
            <v>6882.56205685474</v>
          </cell>
          <cell r="AN719">
            <v>7126.44109263658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A720">
            <v>9713.10600183546</v>
          </cell>
          <cell r="B720">
            <v>8128.8911102125</v>
          </cell>
          <cell r="C720">
            <v>7563.1531848578</v>
          </cell>
          <cell r="D720">
            <v>6969.73196896917</v>
          </cell>
          <cell r="E720">
            <v>8315.95612848804</v>
          </cell>
          <cell r="F720">
            <v>7793.20598386258</v>
          </cell>
          <cell r="G720">
            <v>8812.63055329135</v>
          </cell>
          <cell r="H720">
            <v>8458.71977235144</v>
          </cell>
          <cell r="I720">
            <v>8395.2205878571</v>
          </cell>
          <cell r="J720">
            <v>8231.67298059958</v>
          </cell>
          <cell r="K720">
            <v>8915.51850219062</v>
          </cell>
          <cell r="L720">
            <v>8683.97410232462</v>
          </cell>
          <cell r="M720">
            <v>8680.94798221734</v>
          </cell>
          <cell r="N720">
            <v>8882.0508177677</v>
          </cell>
          <cell r="O720">
            <v>9735.93818181122</v>
          </cell>
        </row>
        <row r="720">
          <cell r="Z720">
            <v>7415.99528482538</v>
          </cell>
          <cell r="AA720">
            <v>6206.44087821169</v>
          </cell>
          <cell r="AB720">
            <v>5774.49770925167</v>
          </cell>
          <cell r="AC720">
            <v>5321.41823723584</v>
          </cell>
          <cell r="AD720">
            <v>6349.26576792513</v>
          </cell>
          <cell r="AE720">
            <v>5950.14394150302</v>
          </cell>
          <cell r="AF720">
            <v>6728.47867796016</v>
          </cell>
          <cell r="AG720">
            <v>6458.26638106941</v>
          </cell>
          <cell r="AH720">
            <v>6409.78449971124</v>
          </cell>
          <cell r="AI720">
            <v>6284.9152473797</v>
          </cell>
          <cell r="AJ720">
            <v>6807.03403849655</v>
          </cell>
          <cell r="AK720">
            <v>6630.24896302125</v>
          </cell>
          <cell r="AL720">
            <v>6627.93850821487</v>
          </cell>
          <cell r="AM720">
            <v>6781.48132756891</v>
          </cell>
          <cell r="AN720">
            <v>7433.42774556559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A721">
            <v>10722.6522595087</v>
          </cell>
          <cell r="B721">
            <v>8761.47712629875</v>
          </cell>
          <cell r="C721">
            <v>9353.43356469594</v>
          </cell>
          <cell r="D721">
            <v>7702.59542907279</v>
          </cell>
          <cell r="E721">
            <v>7387.33533201435</v>
          </cell>
          <cell r="F721">
            <v>8286.10521711586</v>
          </cell>
          <cell r="G721">
            <v>7506.68336832972</v>
          </cell>
          <cell r="H721">
            <v>6887.69289247856</v>
          </cell>
          <cell r="I721">
            <v>8641.84499115518</v>
          </cell>
          <cell r="J721">
            <v>8455.97315544981</v>
          </cell>
          <cell r="K721">
            <v>8214.43231217019</v>
          </cell>
          <cell r="L721">
            <v>8956.16827960585</v>
          </cell>
          <cell r="M721">
            <v>10005.181025987</v>
          </cell>
          <cell r="N721">
            <v>9788.48706071536</v>
          </cell>
          <cell r="O721">
            <v>11034.21631478</v>
          </cell>
        </row>
        <row r="721">
          <cell r="Z721">
            <v>8186.78789074395</v>
          </cell>
          <cell r="AA721">
            <v>6689.4228318376</v>
          </cell>
          <cell r="AB721">
            <v>7141.38394037961</v>
          </cell>
          <cell r="AC721">
            <v>5880.96242047879</v>
          </cell>
          <cell r="AD721">
            <v>5640.26007533428</v>
          </cell>
          <cell r="AE721">
            <v>6326.47447768883</v>
          </cell>
          <cell r="AF721">
            <v>5731.38277845321</v>
          </cell>
          <cell r="AG721">
            <v>5258.78107417895</v>
          </cell>
          <cell r="AH721">
            <v>6598.08321812694</v>
          </cell>
          <cell r="AI721">
            <v>6456.16932807855</v>
          </cell>
          <cell r="AJ721">
            <v>6271.75192807118</v>
          </cell>
          <cell r="AK721">
            <v>6838.07030615218</v>
          </cell>
          <cell r="AL721">
            <v>7638.99573406515</v>
          </cell>
          <cell r="AM721">
            <v>7473.54902480442</v>
          </cell>
          <cell r="AN721">
            <v>8424.66829319975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A722">
            <v>9101.28769854107</v>
          </cell>
          <cell r="B722">
            <v>8007.65864778595</v>
          </cell>
          <cell r="C722">
            <v>7525.77732788939</v>
          </cell>
          <cell r="D722">
            <v>8480.74158674753</v>
          </cell>
          <cell r="E722">
            <v>7464.13583800806</v>
          </cell>
          <cell r="F722">
            <v>7685.25487982065</v>
          </cell>
          <cell r="G722">
            <v>9965.89122009518</v>
          </cell>
          <cell r="H722">
            <v>9223.71883915317</v>
          </cell>
          <cell r="I722">
            <v>7887.75278494152</v>
          </cell>
          <cell r="J722">
            <v>8849.9394599988</v>
          </cell>
          <cell r="K722">
            <v>10057.1625468535</v>
          </cell>
          <cell r="L722">
            <v>10146.4136036828</v>
          </cell>
          <cell r="M722">
            <v>9049.37936447249</v>
          </cell>
          <cell r="N722">
            <v>10143.7756826641</v>
          </cell>
          <cell r="O722">
            <v>9517.43622232827</v>
          </cell>
        </row>
        <row r="722">
          <cell r="Z722">
            <v>6948.8695629869</v>
          </cell>
          <cell r="AA722">
            <v>6113.87940821917</v>
          </cell>
          <cell r="AB722">
            <v>5745.96109295286</v>
          </cell>
          <cell r="AC722">
            <v>6475.08012444809</v>
          </cell>
          <cell r="AD722">
            <v>5698.89756886251</v>
          </cell>
          <cell r="AE722">
            <v>5867.72284176259</v>
          </cell>
          <cell r="AF722">
            <v>7608.99781010755</v>
          </cell>
          <cell r="AG722">
            <v>7042.3462285688</v>
          </cell>
          <cell r="AH722">
            <v>6022.33080231399</v>
          </cell>
          <cell r="AI722">
            <v>6756.96417746692</v>
          </cell>
          <cell r="AJ722">
            <v>7678.68383317285</v>
          </cell>
          <cell r="AK722">
            <v>7746.82737206621</v>
          </cell>
          <cell r="AL722">
            <v>6909.2373422922</v>
          </cell>
          <cell r="AM722">
            <v>7744.8133088168</v>
          </cell>
          <cell r="AN722">
            <v>7266.60062549252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A723">
            <v>10557.0867111037</v>
          </cell>
          <cell r="B723">
            <v>7884.25731678759</v>
          </cell>
          <cell r="C723">
            <v>8664.45106383395</v>
          </cell>
          <cell r="D723">
            <v>7181.10940759621</v>
          </cell>
          <cell r="E723">
            <v>7128.30128684644</v>
          </cell>
          <cell r="F723">
            <v>8042.7371248457</v>
          </cell>
          <cell r="G723">
            <v>8039.19562865601</v>
          </cell>
          <cell r="H723">
            <v>9602.15796378883</v>
          </cell>
          <cell r="I723">
            <v>8501.5752699918</v>
          </cell>
          <cell r="J723">
            <v>7728.38119127802</v>
          </cell>
          <cell r="K723">
            <v>7739.9270140143</v>
          </cell>
          <cell r="L723">
            <v>8799.9474070547</v>
          </cell>
          <cell r="M723">
            <v>9325.3205381001</v>
          </cell>
          <cell r="N723">
            <v>8920.11611971048</v>
          </cell>
          <cell r="O723">
            <v>9725.09165156332</v>
          </cell>
        </row>
        <row r="723">
          <cell r="Z723">
            <v>8060.37793227454</v>
          </cell>
          <cell r="AA723">
            <v>6019.66199839659</v>
          </cell>
          <cell r="AB723">
            <v>6615.34304504148</v>
          </cell>
          <cell r="AC723">
            <v>5482.80575713733</v>
          </cell>
          <cell r="AD723">
            <v>5442.48654571241</v>
          </cell>
          <cell r="AE723">
            <v>6140.66196576819</v>
          </cell>
          <cell r="AF723">
            <v>6137.95801926138</v>
          </cell>
          <cell r="AG723">
            <v>7331.28601398462</v>
          </cell>
          <cell r="AH723">
            <v>6490.98672493982</v>
          </cell>
          <cell r="AI723">
            <v>5900.64995306554</v>
          </cell>
          <cell r="AJ723">
            <v>5909.46523490798</v>
          </cell>
          <cell r="AK723">
            <v>6718.79504507589</v>
          </cell>
          <cell r="AL723">
            <v>7119.91953212158</v>
          </cell>
          <cell r="AM723">
            <v>6810.54433786343</v>
          </cell>
          <cell r="AN723">
            <v>7425.1463763352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A724">
            <v>10466.1013894835</v>
          </cell>
          <cell r="B724">
            <v>7886.45334299625</v>
          </cell>
          <cell r="C724">
            <v>7706.39857965272</v>
          </cell>
          <cell r="D724">
            <v>7210.02436641707</v>
          </cell>
          <cell r="E724">
            <v>8529.97239211529</v>
          </cell>
          <cell r="F724">
            <v>8384.9677615522</v>
          </cell>
          <cell r="G724">
            <v>9350.99563049104</v>
          </cell>
          <cell r="H724">
            <v>7710.07503966937</v>
          </cell>
          <cell r="I724">
            <v>6734.10860150959</v>
          </cell>
          <cell r="J724">
            <v>9305.37025836711</v>
          </cell>
          <cell r="K724">
            <v>7862.99728966391</v>
          </cell>
          <cell r="L724">
            <v>8682.38367170703</v>
          </cell>
          <cell r="M724">
            <v>9350.04424903705</v>
          </cell>
          <cell r="N724">
            <v>9646.47398420364</v>
          </cell>
          <cell r="O724">
            <v>10844.6518704821</v>
          </cell>
        </row>
        <row r="724">
          <cell r="Z724">
            <v>7990.9102752762</v>
          </cell>
          <cell r="AA724">
            <v>6021.33867319101</v>
          </cell>
          <cell r="AB724">
            <v>5883.86614115917</v>
          </cell>
          <cell r="AC724">
            <v>5504.8824438569</v>
          </cell>
          <cell r="AD724">
            <v>6512.66804126959</v>
          </cell>
          <cell r="AE724">
            <v>6401.95642581615</v>
          </cell>
          <cell r="AF724">
            <v>7139.52256786243</v>
          </cell>
          <cell r="AG724">
            <v>5886.67313308772</v>
          </cell>
          <cell r="AH724">
            <v>5141.51885368698</v>
          </cell>
          <cell r="AI724">
            <v>7104.68741374432</v>
          </cell>
          <cell r="AJ724">
            <v>6003.42988264756</v>
          </cell>
          <cell r="AK724">
            <v>6629.034662883</v>
          </cell>
          <cell r="AL724">
            <v>7138.79618431678</v>
          </cell>
          <cell r="AM724">
            <v>7365.12147283541</v>
          </cell>
          <cell r="AN724">
            <v>8279.9350817206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A725">
            <v>10596.134944334</v>
          </cell>
          <cell r="B725">
            <v>7931.42688902758</v>
          </cell>
          <cell r="C725">
            <v>7837.502617398</v>
          </cell>
          <cell r="D725">
            <v>8196.48470242521</v>
          </cell>
          <cell r="E725">
            <v>7611.81709803233</v>
          </cell>
          <cell r="F725">
            <v>9303.47077784637</v>
          </cell>
          <cell r="G725">
            <v>9186.79678893453</v>
          </cell>
          <cell r="H725">
            <v>8500.011518605</v>
          </cell>
          <cell r="I725">
            <v>7852.72796437813</v>
          </cell>
          <cell r="J725">
            <v>9121.42564066336</v>
          </cell>
          <cell r="K725">
            <v>9035.31222086283</v>
          </cell>
          <cell r="L725">
            <v>8586.4736779526</v>
          </cell>
          <cell r="M725">
            <v>9158.28426551315</v>
          </cell>
          <cell r="N725">
            <v>8692.63457280323</v>
          </cell>
          <cell r="O725">
            <v>8760.71832247545</v>
          </cell>
        </row>
        <row r="725">
          <cell r="Z725">
            <v>8090.1914145388</v>
          </cell>
          <cell r="AA725">
            <v>6055.67615548011</v>
          </cell>
          <cell r="AB725">
            <v>5983.96459839384</v>
          </cell>
          <cell r="AC725">
            <v>6258.04885624045</v>
          </cell>
          <cell r="AD725">
            <v>5811.65280161608</v>
          </cell>
          <cell r="AE725">
            <v>7103.23715276882</v>
          </cell>
          <cell r="AF725">
            <v>7014.15609553867</v>
          </cell>
          <cell r="AG725">
            <v>6489.79279450099</v>
          </cell>
          <cell r="AH725">
            <v>5995.58921171456</v>
          </cell>
          <cell r="AI725">
            <v>6964.24496234904</v>
          </cell>
          <cell r="AJ725">
            <v>6898.49702187765</v>
          </cell>
          <cell r="AK725">
            <v>6555.80699901152</v>
          </cell>
          <cell r="AL725">
            <v>6992.38666985635</v>
          </cell>
          <cell r="AM725">
            <v>6636.86126687356</v>
          </cell>
          <cell r="AN725">
            <v>6688.84348208329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A726">
            <v>9602.3516394088</v>
          </cell>
          <cell r="B726">
            <v>7461.25776120099</v>
          </cell>
          <cell r="C726">
            <v>8579.88311284843</v>
          </cell>
          <cell r="D726">
            <v>7764.76206311402</v>
          </cell>
          <cell r="E726">
            <v>8034.53993333673</v>
          </cell>
          <cell r="F726">
            <v>9171.04251770753</v>
          </cell>
          <cell r="G726">
            <v>8488.0815623373</v>
          </cell>
          <cell r="H726">
            <v>9441.18561849405</v>
          </cell>
          <cell r="I726">
            <v>8702.33123151098</v>
          </cell>
          <cell r="J726">
            <v>8917.78159185379</v>
          </cell>
          <cell r="K726">
            <v>9548.24383405487</v>
          </cell>
          <cell r="L726">
            <v>8988.39100328034</v>
          </cell>
          <cell r="M726">
            <v>9167.76853422875</v>
          </cell>
          <cell r="N726">
            <v>10655.7283767653</v>
          </cell>
          <cell r="O726">
            <v>9375.24420931454</v>
          </cell>
        </row>
        <row r="726">
          <cell r="Z726">
            <v>7331.43388609517</v>
          </cell>
          <cell r="AA726">
            <v>5696.700145708</v>
          </cell>
          <cell r="AB726">
            <v>6550.77507619223</v>
          </cell>
          <cell r="AC726">
            <v>5928.4268942358</v>
          </cell>
          <cell r="AD726">
            <v>6134.40337726233</v>
          </cell>
          <cell r="AE726">
            <v>7002.12764643977</v>
          </cell>
          <cell r="AF726">
            <v>6480.68422517078</v>
          </cell>
          <cell r="AG726">
            <v>7208.38298446268</v>
          </cell>
          <cell r="AH726">
            <v>6644.26470458356</v>
          </cell>
          <cell r="AI726">
            <v>6808.76191650674</v>
          </cell>
          <cell r="AJ726">
            <v>7290.12236027623</v>
          </cell>
          <cell r="AK726">
            <v>6862.67248456856</v>
          </cell>
          <cell r="AL726">
            <v>6999.62794695778</v>
          </cell>
          <cell r="AM726">
            <v>8135.6912385738</v>
          </cell>
          <cell r="AN726">
            <v>7158.03645478849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A727">
            <v>9283.74917893978</v>
          </cell>
          <cell r="B727">
            <v>7873.14809288384</v>
          </cell>
          <cell r="C727">
            <v>9065.12466246899</v>
          </cell>
          <cell r="D727">
            <v>8301.4056329345</v>
          </cell>
          <cell r="E727">
            <v>8902.19923879769</v>
          </cell>
          <cell r="F727">
            <v>9521.29205787625</v>
          </cell>
          <cell r="G727">
            <v>9008.07255478418</v>
          </cell>
          <cell r="H727">
            <v>8207.48318832502</v>
          </cell>
          <cell r="I727">
            <v>7376.91426288566</v>
          </cell>
          <cell r="J727">
            <v>7444.21974202188</v>
          </cell>
          <cell r="K727">
            <v>9189.53763094134</v>
          </cell>
          <cell r="L727">
            <v>9221.28138101433</v>
          </cell>
          <cell r="M727">
            <v>9019.74386990255</v>
          </cell>
          <cell r="N727">
            <v>9255.4142067308</v>
          </cell>
          <cell r="O727">
            <v>11094.7599552384</v>
          </cell>
        </row>
        <row r="727">
          <cell r="Z727">
            <v>7088.17963311724</v>
          </cell>
          <cell r="AA727">
            <v>6011.18006150918</v>
          </cell>
          <cell r="AB727">
            <v>6921.25894029372</v>
          </cell>
          <cell r="AC727">
            <v>6338.15640636802</v>
          </cell>
          <cell r="AD727">
            <v>6796.86472761899</v>
          </cell>
          <cell r="AE727">
            <v>7269.54457135675</v>
          </cell>
          <cell r="AF727">
            <v>6877.69942786794</v>
          </cell>
          <cell r="AG727">
            <v>6266.44624421891</v>
          </cell>
          <cell r="AH727">
            <v>5632.30354737025</v>
          </cell>
          <cell r="AI727">
            <v>5683.69154991267</v>
          </cell>
          <cell r="AJ727">
            <v>7016.24873937423</v>
          </cell>
          <cell r="AK727">
            <v>7040.48521952996</v>
          </cell>
          <cell r="AL727">
            <v>6886.61052364607</v>
          </cell>
          <cell r="AM727">
            <v>7066.54576849579</v>
          </cell>
          <cell r="AN727">
            <v>8470.89360486432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8">
          <cell r="A728">
            <v>8624.42840483136</v>
          </cell>
          <cell r="B728">
            <v>8012.33359841165</v>
          </cell>
          <cell r="C728">
            <v>8408.01173951244</v>
          </cell>
          <cell r="D728">
            <v>7757.9234388284</v>
          </cell>
          <cell r="E728">
            <v>7623.54974358473</v>
          </cell>
          <cell r="F728">
            <v>7305.02465812117</v>
          </cell>
          <cell r="G728">
            <v>6973.38928245025</v>
          </cell>
          <cell r="H728">
            <v>8118.02004738429</v>
          </cell>
          <cell r="I728">
            <v>8354.51491954503</v>
          </cell>
          <cell r="J728">
            <v>9903.84912170595</v>
          </cell>
          <cell r="K728">
            <v>9600.49134176324</v>
          </cell>
          <cell r="L728">
            <v>10457.0275277569</v>
          </cell>
          <cell r="M728">
            <v>10426.2194080121</v>
          </cell>
          <cell r="N728">
            <v>10399.7333966054</v>
          </cell>
          <cell r="O728">
            <v>9433.18202908542</v>
          </cell>
        </row>
        <row r="728">
          <cell r="Z728">
            <v>6584.78558480236</v>
          </cell>
          <cell r="AA728">
            <v>6117.44875172169</v>
          </cell>
          <cell r="AB728">
            <v>6419.55059516471</v>
          </cell>
          <cell r="AC728">
            <v>5923.20557723924</v>
          </cell>
          <cell r="AD728">
            <v>5820.61072342591</v>
          </cell>
          <cell r="AE728">
            <v>5577.41554657414</v>
          </cell>
          <cell r="AF728">
            <v>5324.21061070789</v>
          </cell>
          <cell r="AG728">
            <v>6198.14077825809</v>
          </cell>
          <cell r="AH728">
            <v>6378.70555913231</v>
          </cell>
          <cell r="AI728">
            <v>7561.62841981897</v>
          </cell>
          <cell r="AJ728">
            <v>7330.0135414016</v>
          </cell>
          <cell r="AK728">
            <v>7983.98234555249</v>
          </cell>
          <cell r="AL728">
            <v>7960.46022289483</v>
          </cell>
          <cell r="AM728">
            <v>7940.2380472418</v>
          </cell>
          <cell r="AN728">
            <v>7202.27221193483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9">
          <cell r="A729">
            <v>12370.6212265516</v>
          </cell>
          <cell r="B729">
            <v>9000.13514985218</v>
          </cell>
          <cell r="C729">
            <v>7299.09208985994</v>
          </cell>
          <cell r="D729">
            <v>8274.90708739307</v>
          </cell>
          <cell r="E729">
            <v>8455.51643752708</v>
          </cell>
          <cell r="F729">
            <v>8321.19673344678</v>
          </cell>
          <cell r="G729">
            <v>7894.67123436671</v>
          </cell>
          <cell r="H729">
            <v>8574.60285298895</v>
          </cell>
          <cell r="I729">
            <v>8718.66746740735</v>
          </cell>
          <cell r="J729">
            <v>8562.76475777745</v>
          </cell>
          <cell r="K729">
            <v>8652.7171645</v>
          </cell>
          <cell r="L729">
            <v>8836.85809665916</v>
          </cell>
          <cell r="M729">
            <v>8038.38495062106</v>
          </cell>
          <cell r="N729">
            <v>10927.1082072358</v>
          </cell>
          <cell r="O729">
            <v>10367.4273775315</v>
          </cell>
        </row>
        <row r="729">
          <cell r="Z729">
            <v>9445.01878895705</v>
          </cell>
          <cell r="AA729">
            <v>6871.63918745274</v>
          </cell>
          <cell r="AB729">
            <v>5572.88600697643</v>
          </cell>
          <cell r="AC729">
            <v>6317.92466085296</v>
          </cell>
          <cell r="AD729">
            <v>6455.82062211768</v>
          </cell>
          <cell r="AE729">
            <v>6353.26699077355</v>
          </cell>
          <cell r="AF729">
            <v>6027.61306612392</v>
          </cell>
          <cell r="AG729">
            <v>6546.74357666848</v>
          </cell>
          <cell r="AH729">
            <v>6656.73748603538</v>
          </cell>
          <cell r="AI729">
            <v>6537.70514362212</v>
          </cell>
          <cell r="AJ729">
            <v>6606.38416596441</v>
          </cell>
          <cell r="AK729">
            <v>6746.97650423166</v>
          </cell>
          <cell r="AL729">
            <v>6137.33906333898</v>
          </cell>
          <cell r="AM729">
            <v>8342.89082465736</v>
          </cell>
          <cell r="AN729">
            <v>7915.57227245483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30">
          <cell r="A730">
            <v>8507.64235759012</v>
          </cell>
          <cell r="B730">
            <v>8438.88517962702</v>
          </cell>
          <cell r="C730">
            <v>7848.5468618092</v>
          </cell>
          <cell r="D730">
            <v>8870.31985855078</v>
          </cell>
          <cell r="E730">
            <v>6931.97311692021</v>
          </cell>
          <cell r="F730">
            <v>9016.25621676911</v>
          </cell>
          <cell r="G730">
            <v>7868.97535591022</v>
          </cell>
          <cell r="H730">
            <v>8827.89440486818</v>
          </cell>
          <cell r="I730">
            <v>8092.30125018914</v>
          </cell>
          <cell r="J730">
            <v>8171.00489793859</v>
          </cell>
          <cell r="K730">
            <v>8553.71027064964</v>
          </cell>
          <cell r="L730">
            <v>9433.8835366536</v>
          </cell>
          <cell r="M730">
            <v>8719.32707883514</v>
          </cell>
          <cell r="N730">
            <v>9822.79222793863</v>
          </cell>
          <cell r="O730">
            <v>8934.0930013538</v>
          </cell>
        </row>
        <row r="730">
          <cell r="Z730">
            <v>6495.61897058949</v>
          </cell>
          <cell r="AA730">
            <v>6443.12259018594</v>
          </cell>
          <cell r="AB730">
            <v>5992.39692317877</v>
          </cell>
          <cell r="AC730">
            <v>6772.52469328296</v>
          </cell>
          <cell r="AD730">
            <v>5292.58920266105</v>
          </cell>
          <cell r="AE730">
            <v>6883.94768652808</v>
          </cell>
          <cell r="AF730">
            <v>6007.99416013887</v>
          </cell>
          <cell r="AG730">
            <v>6740.13268969447</v>
          </cell>
          <cell r="AH730">
            <v>6178.50437372441</v>
          </cell>
          <cell r="AI730">
            <v>6238.5949235957</v>
          </cell>
          <cell r="AJ730">
            <v>6530.79200648208</v>
          </cell>
          <cell r="AK730">
            <v>7202.80781576917</v>
          </cell>
          <cell r="AL730">
            <v>6657.24110199895</v>
          </cell>
          <cell r="AM730">
            <v>7499.74115720005</v>
          </cell>
          <cell r="AN730">
            <v>6821.21574290563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1">
          <cell r="A731">
            <v>11153.2391777356</v>
          </cell>
          <cell r="B731">
            <v>8198.38581975656</v>
          </cell>
          <cell r="C731">
            <v>9106.31467813817</v>
          </cell>
          <cell r="D731">
            <v>7156.17557113849</v>
          </cell>
          <cell r="E731">
            <v>7770.44301310297</v>
          </cell>
          <cell r="F731">
            <v>8696.58709782586</v>
          </cell>
          <cell r="G731">
            <v>8867.56666565929</v>
          </cell>
          <cell r="H731">
            <v>9059.32849061948</v>
          </cell>
          <cell r="I731">
            <v>6976.67951327879</v>
          </cell>
          <cell r="J731">
            <v>9005.2697628651</v>
          </cell>
          <cell r="K731">
            <v>10947.5630064188</v>
          </cell>
          <cell r="L731">
            <v>10381.8540604553</v>
          </cell>
          <cell r="M731">
            <v>8148.02476328787</v>
          </cell>
          <cell r="N731">
            <v>8003.32724221721</v>
          </cell>
          <cell r="O731">
            <v>9809.24683674138</v>
          </cell>
        </row>
        <row r="731">
          <cell r="Z731">
            <v>8515.54272515782</v>
          </cell>
          <cell r="AA731">
            <v>6259.50036692741</v>
          </cell>
          <cell r="AB731">
            <v>6952.7076820172</v>
          </cell>
          <cell r="AC731">
            <v>5463.76867326652</v>
          </cell>
          <cell r="AD731">
            <v>5932.76432227617</v>
          </cell>
          <cell r="AE731">
            <v>6639.87903553844</v>
          </cell>
          <cell r="AF731">
            <v>6770.42261949753</v>
          </cell>
          <cell r="AG731">
            <v>6916.83353990194</v>
          </cell>
          <cell r="AH731">
            <v>5326.72271510641</v>
          </cell>
          <cell r="AI731">
            <v>6875.55948502655</v>
          </cell>
          <cell r="AJ731">
            <v>8358.5081456528</v>
          </cell>
          <cell r="AK731">
            <v>7926.58710257383</v>
          </cell>
          <cell r="AL731">
            <v>6221.04949886934</v>
          </cell>
          <cell r="AM731">
            <v>6110.57236274181</v>
          </cell>
          <cell r="AN731">
            <v>7489.39919683939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2">
          <cell r="A732">
            <v>8859.03490906801</v>
          </cell>
          <cell r="B732">
            <v>8668.27722391508</v>
          </cell>
          <cell r="C732">
            <v>8051.45492936906</v>
          </cell>
          <cell r="D732">
            <v>7076.87490167836</v>
          </cell>
          <cell r="E732">
            <v>7018.78263426484</v>
          </cell>
          <cell r="F732">
            <v>8491.49566635177</v>
          </cell>
          <cell r="G732">
            <v>8283.36964608454</v>
          </cell>
          <cell r="H732">
            <v>7090.74930981633</v>
          </cell>
          <cell r="I732">
            <v>8097.67145130232</v>
          </cell>
          <cell r="J732">
            <v>9864.87703653058</v>
          </cell>
          <cell r="K732">
            <v>8033.69512436737</v>
          </cell>
          <cell r="L732">
            <v>9012.3433150399</v>
          </cell>
          <cell r="M732">
            <v>9509.45499644544</v>
          </cell>
          <cell r="N732">
            <v>10227.2944753756</v>
          </cell>
          <cell r="O732">
            <v>8673.06791847125</v>
          </cell>
        </row>
        <row r="732">
          <cell r="Z732">
            <v>6763.90858921306</v>
          </cell>
          <cell r="AA732">
            <v>6618.26433356806</v>
          </cell>
          <cell r="AB732">
            <v>6147.318044393</v>
          </cell>
          <cell r="AC732">
            <v>5403.22229493104</v>
          </cell>
          <cell r="AD732">
            <v>5358.86861639174</v>
          </cell>
          <cell r="AE732">
            <v>6483.29090724224</v>
          </cell>
          <cell r="AF732">
            <v>6324.38585826413</v>
          </cell>
          <cell r="AG732">
            <v>5413.81546104201</v>
          </cell>
          <cell r="AH732">
            <v>6182.60454375512</v>
          </cell>
          <cell r="AI732">
            <v>7531.87307689924</v>
          </cell>
          <cell r="AJ732">
            <v>6133.75836223499</v>
          </cell>
          <cell r="AK732">
            <v>6880.96017040622</v>
          </cell>
          <cell r="AL732">
            <v>7260.50692760608</v>
          </cell>
          <cell r="AM732">
            <v>7808.5802411272</v>
          </cell>
          <cell r="AN732">
            <v>6621.92204802448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3">
          <cell r="A733">
            <v>10886.1874038666</v>
          </cell>
          <cell r="B733">
            <v>8075.83503909987</v>
          </cell>
          <cell r="C733">
            <v>7301.39574879389</v>
          </cell>
          <cell r="D733">
            <v>9029.72105188005</v>
          </cell>
          <cell r="E733">
            <v>9021.11776767326</v>
          </cell>
          <cell r="F733">
            <v>8878.77709976172</v>
          </cell>
          <cell r="G733">
            <v>8001.25330707031</v>
          </cell>
          <cell r="H733">
            <v>7727.23863418187</v>
          </cell>
          <cell r="I733">
            <v>9166.02978399395</v>
          </cell>
          <cell r="J733">
            <v>8826.08648490343</v>
          </cell>
          <cell r="K733">
            <v>9772.62284877097</v>
          </cell>
          <cell r="L733">
            <v>9578.27051420704</v>
          </cell>
          <cell r="M733">
            <v>9667.85428913814</v>
          </cell>
          <cell r="N733">
            <v>9719.84846813387</v>
          </cell>
          <cell r="O733">
            <v>9285.25621905778</v>
          </cell>
        </row>
        <row r="733">
          <cell r="Z733">
            <v>8311.64762760179</v>
          </cell>
          <cell r="AA733">
            <v>6165.9323556929</v>
          </cell>
          <cell r="AB733">
            <v>5574.64485978713</v>
          </cell>
          <cell r="AC733">
            <v>6894.22814199462</v>
          </cell>
          <cell r="AD733">
            <v>6887.65950008961</v>
          </cell>
          <cell r="AE733">
            <v>6778.98183077648</v>
          </cell>
          <cell r="AF733">
            <v>6108.98890496141</v>
          </cell>
          <cell r="AG733">
            <v>5899.77760615239</v>
          </cell>
          <cell r="AH733">
            <v>6998.30040419852</v>
          </cell>
          <cell r="AI733">
            <v>6738.75233556971</v>
          </cell>
          <cell r="AJ733">
            <v>7461.43663552803</v>
          </cell>
          <cell r="AK733">
            <v>7313.04785067913</v>
          </cell>
          <cell r="AL733">
            <v>7381.44542117412</v>
          </cell>
          <cell r="AM733">
            <v>7421.14318481408</v>
          </cell>
          <cell r="AN733">
            <v>7089.33026427549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4">
          <cell r="A734">
            <v>8157.70886606534</v>
          </cell>
          <cell r="B734">
            <v>8852.66642012685</v>
          </cell>
          <cell r="C734">
            <v>8563.16697180454</v>
          </cell>
          <cell r="D734">
            <v>8617.42303539067</v>
          </cell>
          <cell r="E734">
            <v>7728.07831600843</v>
          </cell>
          <cell r="F734">
            <v>9492.915382211</v>
          </cell>
          <cell r="G734">
            <v>7467.33017132913</v>
          </cell>
          <cell r="H734">
            <v>7787.5777596408</v>
          </cell>
          <cell r="I734">
            <v>8723.77037979331</v>
          </cell>
          <cell r="J734">
            <v>9057.54776918752</v>
          </cell>
          <cell r="K734">
            <v>8588.67338232552</v>
          </cell>
          <cell r="L734">
            <v>7940.17455630412</v>
          </cell>
          <cell r="M734">
            <v>9450.88726732108</v>
          </cell>
          <cell r="N734">
            <v>8804.31685969659</v>
          </cell>
          <cell r="O734">
            <v>8577.44848188858</v>
          </cell>
        </row>
        <row r="734">
          <cell r="Z734">
            <v>6228.44335007635</v>
          </cell>
          <cell r="AA734">
            <v>6759.04622243253</v>
          </cell>
          <cell r="AB734">
            <v>6538.01223564065</v>
          </cell>
          <cell r="AC734">
            <v>6579.43695721292</v>
          </cell>
          <cell r="AD734">
            <v>5900.4187065857</v>
          </cell>
          <cell r="AE734">
            <v>7247.87886597963</v>
          </cell>
          <cell r="AF734">
            <v>5701.33645513048</v>
          </cell>
          <cell r="AG734">
            <v>5945.84676979678</v>
          </cell>
          <cell r="AH734">
            <v>6660.63358005371</v>
          </cell>
          <cell r="AI734">
            <v>6915.47395196575</v>
          </cell>
          <cell r="AJ734">
            <v>6557.48648209907</v>
          </cell>
          <cell r="AK734">
            <v>6062.35503443642</v>
          </cell>
          <cell r="AL734">
            <v>7215.79023214871</v>
          </cell>
          <cell r="AM734">
            <v>6722.13113964578</v>
          </cell>
          <cell r="AN734">
            <v>6548.91622571586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5">
          <cell r="A735">
            <v>9310.42664661995</v>
          </cell>
          <cell r="B735">
            <v>8039.57983587927</v>
          </cell>
          <cell r="C735">
            <v>8453.02359107966</v>
          </cell>
          <cell r="D735">
            <v>7951.7342483687</v>
          </cell>
          <cell r="E735">
            <v>9956.69941461729</v>
          </cell>
          <cell r="F735">
            <v>9335.28071383178</v>
          </cell>
          <cell r="G735">
            <v>9222.24071601965</v>
          </cell>
          <cell r="H735">
            <v>9497.33710523938</v>
          </cell>
          <cell r="I735">
            <v>9411.87280956527</v>
          </cell>
          <cell r="J735">
            <v>9111.17720901374</v>
          </cell>
          <cell r="K735">
            <v>8973.0288800546</v>
          </cell>
          <cell r="L735">
            <v>8823.91738592705</v>
          </cell>
          <cell r="M735">
            <v>9772.75821050402</v>
          </cell>
          <cell r="N735">
            <v>9807.03025319401</v>
          </cell>
          <cell r="O735">
            <v>8992.06582218098</v>
          </cell>
        </row>
        <row r="735">
          <cell r="Z735">
            <v>7108.54798640092</v>
          </cell>
          <cell r="AA735">
            <v>6138.25136301317</v>
          </cell>
          <cell r="AB735">
            <v>6453.91732388368</v>
          </cell>
          <cell r="AC735">
            <v>6071.1809055665</v>
          </cell>
          <cell r="AD735">
            <v>7601.97982985796</v>
          </cell>
          <cell r="AE735">
            <v>7127.52416613341</v>
          </cell>
          <cell r="AF735">
            <v>7041.21767564387</v>
          </cell>
          <cell r="AG735">
            <v>7251.25486919869</v>
          </cell>
          <cell r="AH735">
            <v>7186.00253759432</v>
          </cell>
          <cell r="AI735">
            <v>6956.42024379082</v>
          </cell>
          <cell r="AJ735">
            <v>6850.9434420372</v>
          </cell>
          <cell r="AK735">
            <v>6737.09621982484</v>
          </cell>
          <cell r="AL735">
            <v>7461.53998475266</v>
          </cell>
          <cell r="AM735">
            <v>7487.70682643464</v>
          </cell>
          <cell r="AN735">
            <v>6865.47822349847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6">
          <cell r="A736">
            <v>10623.7776724763</v>
          </cell>
          <cell r="B736">
            <v>7368.45782409601</v>
          </cell>
          <cell r="C736">
            <v>8673.819605981</v>
          </cell>
          <cell r="D736">
            <v>8218.95477577501</v>
          </cell>
          <cell r="E736">
            <v>8394.74023249917</v>
          </cell>
          <cell r="F736">
            <v>7679.65890377228</v>
          </cell>
          <cell r="G736">
            <v>8407.14522580381</v>
          </cell>
          <cell r="H736">
            <v>8700.63656232642</v>
          </cell>
          <cell r="I736">
            <v>8998.49891056887</v>
          </cell>
          <cell r="J736">
            <v>8674.34091774347</v>
          </cell>
          <cell r="K736">
            <v>9408.65469001806</v>
          </cell>
          <cell r="L736">
            <v>8165.87403495523</v>
          </cell>
          <cell r="M736">
            <v>9812.84190866735</v>
          </cell>
          <cell r="N736">
            <v>8767.59059876345</v>
          </cell>
          <cell r="O736">
            <v>9442.8775692753</v>
          </cell>
        </row>
        <row r="736">
          <cell r="Z736">
            <v>8111.29674804638</v>
          </cell>
          <cell r="AA736">
            <v>5625.8470225286</v>
          </cell>
          <cell r="AB736">
            <v>6622.49596444492</v>
          </cell>
          <cell r="AC736">
            <v>6275.20484712332</v>
          </cell>
          <cell r="AD736">
            <v>6409.41774647405</v>
          </cell>
          <cell r="AE736">
            <v>5863.45029166575</v>
          </cell>
          <cell r="AF736">
            <v>6418.88900848211</v>
          </cell>
          <cell r="AG736">
            <v>6642.97081788247</v>
          </cell>
          <cell r="AH736">
            <v>6870.38991221497</v>
          </cell>
          <cell r="AI736">
            <v>6622.89398806081</v>
          </cell>
          <cell r="AJ736">
            <v>7183.54549044755</v>
          </cell>
          <cell r="AK736">
            <v>6234.67748918446</v>
          </cell>
          <cell r="AL736">
            <v>7492.14404863515</v>
          </cell>
          <cell r="AM736">
            <v>6694.09049251828</v>
          </cell>
          <cell r="AN736">
            <v>7209.67479565197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7">
          <cell r="A737">
            <v>11018.5163621861</v>
          </cell>
          <cell r="B737">
            <v>8697.35240908451</v>
          </cell>
          <cell r="C737">
            <v>8850.98610666429</v>
          </cell>
          <cell r="D737">
            <v>7043.92564549045</v>
          </cell>
          <cell r="E737">
            <v>7529.72357363272</v>
          </cell>
          <cell r="F737">
            <v>8091.23803125751</v>
          </cell>
          <cell r="G737">
            <v>8236.71907260614</v>
          </cell>
          <cell r="H737">
            <v>7512.83424014971</v>
          </cell>
          <cell r="I737">
            <v>8475.18743974661</v>
          </cell>
          <cell r="J737">
            <v>8747.94062820811</v>
          </cell>
          <cell r="K737">
            <v>8484.02844866811</v>
          </cell>
          <cell r="L737">
            <v>10011.7305770972</v>
          </cell>
          <cell r="M737">
            <v>9979.14053221483</v>
          </cell>
          <cell r="N737">
            <v>8712.48391127691</v>
          </cell>
          <cell r="O737">
            <v>9441.70372131484</v>
          </cell>
        </row>
        <row r="737">
          <cell r="Z737">
            <v>8412.68131659452</v>
          </cell>
          <cell r="AA737">
            <v>6640.46335374566</v>
          </cell>
          <cell r="AB737">
            <v>6757.76329638261</v>
          </cell>
          <cell r="AC737">
            <v>5378.06540603454</v>
          </cell>
          <cell r="AD737">
            <v>5748.97406736287</v>
          </cell>
          <cell r="AE737">
            <v>6177.69260181724</v>
          </cell>
          <cell r="AF737">
            <v>6288.76795881108</v>
          </cell>
          <cell r="AG737">
            <v>5736.07899369126</v>
          </cell>
          <cell r="AH737">
            <v>6470.83951099629</v>
          </cell>
          <cell r="AI737">
            <v>6679.0876613994</v>
          </cell>
          <cell r="AJ737">
            <v>6477.5896566719</v>
          </cell>
          <cell r="AK737">
            <v>7643.996342536</v>
          </cell>
          <cell r="AL737">
            <v>7619.11371290815</v>
          </cell>
          <cell r="AM737">
            <v>6652.01631619557</v>
          </cell>
          <cell r="AN737">
            <v>7208.77855803877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8">
          <cell r="A738">
            <v>9810.58896553096</v>
          </cell>
          <cell r="B738">
            <v>8660.47299524156</v>
          </cell>
          <cell r="C738">
            <v>8905.41734446777</v>
          </cell>
          <cell r="D738">
            <v>8652.9699526635</v>
          </cell>
          <cell r="E738">
            <v>9085.98154988719</v>
          </cell>
          <cell r="F738">
            <v>7915.66680845662</v>
          </cell>
          <cell r="G738">
            <v>7274.4033478557</v>
          </cell>
          <cell r="H738">
            <v>9550.74747286942</v>
          </cell>
          <cell r="I738">
            <v>8843.10796600318</v>
          </cell>
          <cell r="J738">
            <v>8639.46879991888</v>
          </cell>
          <cell r="K738">
            <v>7778.48998337287</v>
          </cell>
          <cell r="L738">
            <v>9156.73110501714</v>
          </cell>
          <cell r="M738">
            <v>8300.21859919046</v>
          </cell>
          <cell r="N738">
            <v>9321.04002330625</v>
          </cell>
          <cell r="O738">
            <v>8875.265253782</v>
          </cell>
        </row>
        <row r="738">
          <cell r="Z738">
            <v>7490.42391753875</v>
          </cell>
          <cell r="AA738">
            <v>6612.30577375891</v>
          </cell>
          <cell r="AB738">
            <v>6799.32176417052</v>
          </cell>
          <cell r="AC738">
            <v>6606.57717073839</v>
          </cell>
          <cell r="AD738">
            <v>6937.18325726507</v>
          </cell>
          <cell r="AE738">
            <v>6043.64327092387</v>
          </cell>
          <cell r="AF738">
            <v>5554.03605370122</v>
          </cell>
          <cell r="AG738">
            <v>7292.03389852569</v>
          </cell>
          <cell r="AH738">
            <v>6751.74830447529</v>
          </cell>
          <cell r="AI738">
            <v>6596.26898661327</v>
          </cell>
          <cell r="AJ738">
            <v>5938.90821626512</v>
          </cell>
          <cell r="AK738">
            <v>6991.200825605</v>
          </cell>
          <cell r="AL738">
            <v>6337.25010135631</v>
          </cell>
          <cell r="AM738">
            <v>7116.65134195442</v>
          </cell>
          <cell r="AN738">
            <v>6776.30052232357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9">
          <cell r="A739">
            <v>8977.48573042927</v>
          </cell>
          <cell r="B739">
            <v>7674.50490419608</v>
          </cell>
          <cell r="C739">
            <v>7287.9498256787</v>
          </cell>
          <cell r="D739">
            <v>7055.64343771457</v>
          </cell>
          <cell r="E739">
            <v>6790.98362467748</v>
          </cell>
          <cell r="F739">
            <v>8811.12902792668</v>
          </cell>
          <cell r="G739">
            <v>8490.96469100777</v>
          </cell>
          <cell r="H739">
            <v>8311.03844553423</v>
          </cell>
          <cell r="I739">
            <v>9622.89183708925</v>
          </cell>
          <cell r="J739">
            <v>10064.4264928282</v>
          </cell>
          <cell r="K739">
            <v>8797.07904881374</v>
          </cell>
          <cell r="L739">
            <v>9146.17979445562</v>
          </cell>
          <cell r="M739">
            <v>9777.93090858427</v>
          </cell>
          <cell r="N739">
            <v>9883.48359626241</v>
          </cell>
          <cell r="O739">
            <v>9765.47335666545</v>
          </cell>
        </row>
        <row r="739">
          <cell r="Z739">
            <v>6854.34626512567</v>
          </cell>
          <cell r="AA739">
            <v>5859.51519237333</v>
          </cell>
          <cell r="AB739">
            <v>5564.37884370499</v>
          </cell>
          <cell r="AC739">
            <v>5387.01198726882</v>
          </cell>
          <cell r="AD739">
            <v>5184.94316137576</v>
          </cell>
          <cell r="AE739">
            <v>6727.33225733813</v>
          </cell>
          <cell r="AF739">
            <v>6482.8855054432</v>
          </cell>
          <cell r="AG739">
            <v>6345.51109731917</v>
          </cell>
          <cell r="AH739">
            <v>7347.11640918499</v>
          </cell>
          <cell r="AI739">
            <v>7684.22988498028</v>
          </cell>
          <cell r="AJ739">
            <v>6716.60504208549</v>
          </cell>
          <cell r="AK739">
            <v>6983.14485778605</v>
          </cell>
          <cell r="AL739">
            <v>7465.48936042773</v>
          </cell>
          <cell r="AM739">
            <v>7546.07925968073</v>
          </cell>
          <cell r="AN739">
            <v>7455.9779697075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40">
          <cell r="A740">
            <v>10338.8923664591</v>
          </cell>
          <cell r="B740">
            <v>8489.79736914318</v>
          </cell>
          <cell r="C740">
            <v>9027.69932686691</v>
          </cell>
          <cell r="D740">
            <v>8958.74714720345</v>
          </cell>
          <cell r="E740">
            <v>7209.87335866643</v>
          </cell>
          <cell r="F740">
            <v>8444.41735565534</v>
          </cell>
          <cell r="G740">
            <v>8818.34537093955</v>
          </cell>
          <cell r="H740">
            <v>8343.04062696587</v>
          </cell>
          <cell r="I740">
            <v>8296.46936183587</v>
          </cell>
          <cell r="J740">
            <v>7131.39368854073</v>
          </cell>
          <cell r="K740">
            <v>9898.38456618355</v>
          </cell>
          <cell r="L740">
            <v>8556.24352325207</v>
          </cell>
          <cell r="M740">
            <v>8692.75235443939</v>
          </cell>
          <cell r="N740">
            <v>8386.85163423698</v>
          </cell>
          <cell r="O740">
            <v>8966.05272373261</v>
          </cell>
        </row>
        <row r="740">
          <cell r="Z740">
            <v>7893.78567736098</v>
          </cell>
          <cell r="AA740">
            <v>6481.99425053029</v>
          </cell>
          <cell r="AB740">
            <v>6892.68454686019</v>
          </cell>
          <cell r="AC740">
            <v>6840.03928187842</v>
          </cell>
          <cell r="AD740">
            <v>5504.76714883525</v>
          </cell>
          <cell r="AE740">
            <v>6447.34642871227</v>
          </cell>
          <cell r="AF740">
            <v>6732.84196409383</v>
          </cell>
          <cell r="AG740">
            <v>6369.94489085095</v>
          </cell>
          <cell r="AH740">
            <v>6334.38754363913</v>
          </cell>
          <cell r="AI740">
            <v>5444.8476067756</v>
          </cell>
          <cell r="AJ740">
            <v>7557.4562098194</v>
          </cell>
          <cell r="AK740">
            <v>6532.72615497705</v>
          </cell>
          <cell r="AL740">
            <v>6636.95119362389</v>
          </cell>
          <cell r="AM740">
            <v>6403.39477014647</v>
          </cell>
          <cell r="AN740">
            <v>6845.61711878074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1">
          <cell r="A741">
            <v>9027.91428442548</v>
          </cell>
          <cell r="B741">
            <v>7156.9967344629</v>
          </cell>
          <cell r="C741">
            <v>8471.99095689896</v>
          </cell>
          <cell r="D741">
            <v>7821.31949335753</v>
          </cell>
          <cell r="E741">
            <v>9193.77602811407</v>
          </cell>
          <cell r="F741">
            <v>8234.95206258604</v>
          </cell>
          <cell r="G741">
            <v>8151.27938473873</v>
          </cell>
          <cell r="H741">
            <v>8330.83444047909</v>
          </cell>
          <cell r="I741">
            <v>9300.84034652471</v>
          </cell>
          <cell r="J741">
            <v>8846.38157375969</v>
          </cell>
          <cell r="K741">
            <v>8675.03922921527</v>
          </cell>
          <cell r="L741">
            <v>8750.4319689206</v>
          </cell>
          <cell r="M741">
            <v>9010.77040145594</v>
          </cell>
          <cell r="N741">
            <v>9607.18172446608</v>
          </cell>
          <cell r="O741">
            <v>9130.2512557054</v>
          </cell>
        </row>
        <row r="741">
          <cell r="Z741">
            <v>6892.84866781599</v>
          </cell>
          <cell r="AA741">
            <v>5464.39563474936</v>
          </cell>
          <cell r="AB741">
            <v>6468.39898355618</v>
          </cell>
          <cell r="AC741">
            <v>5971.60871845645</v>
          </cell>
          <cell r="AD741">
            <v>7019.4847725692</v>
          </cell>
          <cell r="AE741">
            <v>6287.4188395927</v>
          </cell>
          <cell r="AF741">
            <v>6223.53441536556</v>
          </cell>
          <cell r="AG741">
            <v>6360.62541864355</v>
          </cell>
          <cell r="AH741">
            <v>7101.228807933</v>
          </cell>
          <cell r="AI741">
            <v>6754.24771709182</v>
          </cell>
          <cell r="AJ741">
            <v>6623.42715166278</v>
          </cell>
          <cell r="AK741">
            <v>6680.98980999875</v>
          </cell>
          <cell r="AL741">
            <v>6879.75924459322</v>
          </cell>
          <cell r="AM741">
            <v>7335.12167535675</v>
          </cell>
          <cell r="AN741">
            <v>6970.98335473609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2">
          <cell r="A742">
            <v>9365.13630249</v>
          </cell>
          <cell r="B742">
            <v>8148.07539525751</v>
          </cell>
          <cell r="C742">
            <v>8174.14651858499</v>
          </cell>
          <cell r="D742">
            <v>7909.71265752393</v>
          </cell>
          <cell r="E742">
            <v>8295.80609938155</v>
          </cell>
          <cell r="F742">
            <v>7826.96094336801</v>
          </cell>
          <cell r="G742">
            <v>8028.75784495324</v>
          </cell>
          <cell r="H742">
            <v>8779.99667397328</v>
          </cell>
          <cell r="I742">
            <v>8486.01732168108</v>
          </cell>
          <cell r="J742">
            <v>8412.18149008077</v>
          </cell>
          <cell r="K742">
            <v>8986.3819445882</v>
          </cell>
          <cell r="L742">
            <v>8769.54873745136</v>
          </cell>
          <cell r="M742">
            <v>10555.2171788481</v>
          </cell>
          <cell r="N742">
            <v>11333.2231585947</v>
          </cell>
          <cell r="O742">
            <v>9887.45768508913</v>
          </cell>
        </row>
        <row r="742">
          <cell r="Z742">
            <v>7150.31902749632</v>
          </cell>
          <cell r="AA742">
            <v>6221.08815658069</v>
          </cell>
          <cell r="AB742">
            <v>6240.99356352571</v>
          </cell>
          <cell r="AC742">
            <v>6039.09725287015</v>
          </cell>
          <cell r="AD742">
            <v>6333.88114010221</v>
          </cell>
          <cell r="AE742">
            <v>5975.91598810525</v>
          </cell>
          <cell r="AF742">
            <v>6129.98872965318</v>
          </cell>
          <cell r="AG742">
            <v>6703.5625805653</v>
          </cell>
          <cell r="AH742">
            <v>6479.10816917279</v>
          </cell>
          <cell r="AI742">
            <v>6422.73421640263</v>
          </cell>
          <cell r="AJ742">
            <v>6861.13856022087</v>
          </cell>
          <cell r="AK742">
            <v>6695.58553923906</v>
          </cell>
          <cell r="AL742">
            <v>8058.95053691926</v>
          </cell>
          <cell r="AM742">
            <v>8652.96121447967</v>
          </cell>
          <cell r="AN742">
            <v>7549.11349239629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3">
          <cell r="A743">
            <v>9264.74001953836</v>
          </cell>
          <cell r="B743">
            <v>8594.71970453231</v>
          </cell>
          <cell r="C743">
            <v>8499.01292120093</v>
          </cell>
          <cell r="D743">
            <v>8181.67403452174</v>
          </cell>
          <cell r="E743">
            <v>7623.93621100826</v>
          </cell>
          <cell r="F743">
            <v>8134.42570255457</v>
          </cell>
          <cell r="G743">
            <v>7394.29350748183</v>
          </cell>
          <cell r="H743">
            <v>8205.02998412586</v>
          </cell>
          <cell r="I743">
            <v>9804.68657104265</v>
          </cell>
          <cell r="J743">
            <v>9080.74592040662</v>
          </cell>
          <cell r="K743">
            <v>8246.69711844898</v>
          </cell>
          <cell r="L743">
            <v>9254.41963805252</v>
          </cell>
          <cell r="M743">
            <v>9974.90010835848</v>
          </cell>
          <cell r="N743">
            <v>9612.8957909159</v>
          </cell>
          <cell r="O743">
            <v>9065.27518676576</v>
          </cell>
        </row>
        <row r="743">
          <cell r="Z743">
            <v>7073.66606387762</v>
          </cell>
          <cell r="AA743">
            <v>6562.10287328924</v>
          </cell>
          <cell r="AB743">
            <v>6489.03036138859</v>
          </cell>
          <cell r="AC743">
            <v>6246.74085205349</v>
          </cell>
          <cell r="AD743">
            <v>5820.90579284965</v>
          </cell>
          <cell r="AE743">
            <v>6210.66656160322</v>
          </cell>
          <cell r="AF743">
            <v>5645.5726701364</v>
          </cell>
          <cell r="AG743">
            <v>6264.57321300003</v>
          </cell>
          <cell r="AH743">
            <v>7485.91741573734</v>
          </cell>
          <cell r="AI743">
            <v>6933.18583321413</v>
          </cell>
          <cell r="AJ743">
            <v>6296.38623672427</v>
          </cell>
          <cell r="AK743">
            <v>7065.78641133165</v>
          </cell>
          <cell r="AL743">
            <v>7615.87613233213</v>
          </cell>
          <cell r="AM743">
            <v>7339.48438794745</v>
          </cell>
          <cell r="AN743">
            <v>6921.37386619641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4">
          <cell r="A744">
            <v>9395.41537493045</v>
          </cell>
          <cell r="B744">
            <v>9187.60423412744</v>
          </cell>
          <cell r="C744">
            <v>8349.17051938743</v>
          </cell>
          <cell r="D744">
            <v>7421.26043937831</v>
          </cell>
          <cell r="E744">
            <v>7776.04611253162</v>
          </cell>
          <cell r="F744">
            <v>6695.61701155012</v>
          </cell>
          <cell r="G744">
            <v>7902.34221068728</v>
          </cell>
          <cell r="H744">
            <v>7403.68099517461</v>
          </cell>
          <cell r="I744">
            <v>9221.50770469959</v>
          </cell>
          <cell r="J744">
            <v>7642.30877878477</v>
          </cell>
          <cell r="K744">
            <v>9682.43285603114</v>
          </cell>
          <cell r="L744">
            <v>9475.85018800217</v>
          </cell>
          <cell r="M744">
            <v>9415.35239218778</v>
          </cell>
          <cell r="N744">
            <v>9678.99815214</v>
          </cell>
          <cell r="O744">
            <v>9675.96349801956</v>
          </cell>
        </row>
        <row r="744">
          <cell r="Z744">
            <v>7173.4372204209</v>
          </cell>
          <cell r="AA744">
            <v>7014.77258317323</v>
          </cell>
          <cell r="AB744">
            <v>6374.62508823438</v>
          </cell>
          <cell r="AC744">
            <v>5666.16203050709</v>
          </cell>
          <cell r="AD744">
            <v>5937.04231110234</v>
          </cell>
          <cell r="AE744">
            <v>5112.13037078657</v>
          </cell>
          <cell r="AF744">
            <v>6033.46988722858</v>
          </cell>
          <cell r="AG744">
            <v>5652.7400545398</v>
          </cell>
          <cell r="AH744">
            <v>7040.65801856896</v>
          </cell>
          <cell r="AI744">
            <v>5834.93332183729</v>
          </cell>
          <cell r="AJ744">
            <v>7392.5762153112</v>
          </cell>
          <cell r="AK744">
            <v>7234.84952194041</v>
          </cell>
          <cell r="AL744">
            <v>7188.65921284494</v>
          </cell>
          <cell r="AM744">
            <v>7389.9538051515</v>
          </cell>
          <cell r="AN744">
            <v>7387.63683459192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5">
          <cell r="A745">
            <v>8852.46385270379</v>
          </cell>
          <cell r="B745">
            <v>7857.5973032816</v>
          </cell>
          <cell r="C745">
            <v>10216.4498256889</v>
          </cell>
          <cell r="D745">
            <v>8450.13373230482</v>
          </cell>
          <cell r="E745">
            <v>8073.04205245603</v>
          </cell>
          <cell r="F745">
            <v>7678.92223281306</v>
          </cell>
          <cell r="G745">
            <v>7766.2028012915</v>
          </cell>
          <cell r="H745">
            <v>7271.91250495603</v>
          </cell>
          <cell r="I745">
            <v>7849.21664751013</v>
          </cell>
          <cell r="J745">
            <v>8716.8674339208</v>
          </cell>
          <cell r="K745">
            <v>8074.89830633609</v>
          </cell>
          <cell r="L745">
            <v>8268.07416644037</v>
          </cell>
          <cell r="M745">
            <v>8774.9372461134</v>
          </cell>
          <cell r="N745">
            <v>9821.39755383125</v>
          </cell>
          <cell r="O745">
            <v>8970.1997098466</v>
          </cell>
        </row>
        <row r="745">
          <cell r="Z745">
            <v>6758.89156139475</v>
          </cell>
          <cell r="AA745">
            <v>5999.30697144472</v>
          </cell>
          <cell r="AB745">
            <v>7800.30030771275</v>
          </cell>
          <cell r="AC745">
            <v>6451.71090514966</v>
          </cell>
          <cell r="AD745">
            <v>6163.79989921839</v>
          </cell>
          <cell r="AE745">
            <v>5862.88784044171</v>
          </cell>
          <cell r="AF745">
            <v>5929.52690359727</v>
          </cell>
          <cell r="AG745">
            <v>5552.13428518395</v>
          </cell>
          <cell r="AH745">
            <v>5992.90830724057</v>
          </cell>
          <cell r="AI745">
            <v>6655.36315326827</v>
          </cell>
          <cell r="AJ745">
            <v>6165.21715648083</v>
          </cell>
          <cell r="AK745">
            <v>6312.70769837389</v>
          </cell>
          <cell r="AL745">
            <v>6699.69968715656</v>
          </cell>
          <cell r="AM745">
            <v>7498.67631794037</v>
          </cell>
          <cell r="AN745">
            <v>6848.78335926672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6">
          <cell r="A746">
            <v>8964.83870331828</v>
          </cell>
          <cell r="B746">
            <v>8389.8637692918</v>
          </cell>
          <cell r="C746">
            <v>9045.96981262294</v>
          </cell>
          <cell r="D746">
            <v>9942.5973151206</v>
          </cell>
          <cell r="E746">
            <v>8795.12936693646</v>
          </cell>
          <cell r="F746">
            <v>8395.01214557626</v>
          </cell>
          <cell r="G746">
            <v>9381.39329361978</v>
          </cell>
          <cell r="H746">
            <v>8482.0286198625</v>
          </cell>
          <cell r="I746">
            <v>8918.30447435109</v>
          </cell>
          <cell r="J746">
            <v>9223.91295594737</v>
          </cell>
          <cell r="K746">
            <v>9236.43021519238</v>
          </cell>
          <cell r="L746">
            <v>9039.58377651764</v>
          </cell>
          <cell r="M746">
            <v>10127.9916715245</v>
          </cell>
          <cell r="N746">
            <v>8118.77062533322</v>
          </cell>
          <cell r="O746">
            <v>10934.704151736</v>
          </cell>
        </row>
        <row r="746">
          <cell r="Z746">
            <v>6844.69020933832</v>
          </cell>
          <cell r="AA746">
            <v>6405.69454730937</v>
          </cell>
          <cell r="AB746">
            <v>6906.63413581686</v>
          </cell>
          <cell r="AC746">
            <v>7591.21282048384</v>
          </cell>
          <cell r="AD746">
            <v>6715.11645217346</v>
          </cell>
          <cell r="AE746">
            <v>6409.62535319605</v>
          </cell>
          <cell r="AF746">
            <v>7162.73130525187</v>
          </cell>
          <cell r="AG746">
            <v>6476.0627793795</v>
          </cell>
          <cell r="AH746">
            <v>6809.16113938496</v>
          </cell>
          <cell r="AI746">
            <v>7042.49443751764</v>
          </cell>
          <cell r="AJ746">
            <v>7052.05141502024</v>
          </cell>
          <cell r="AK746">
            <v>6901.75837170632</v>
          </cell>
          <cell r="AL746">
            <v>7732.76215317562</v>
          </cell>
          <cell r="AM746">
            <v>6198.71384752442</v>
          </cell>
          <cell r="AN746">
            <v>8348.69035866706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7">
          <cell r="A747">
            <v>9086.70014054915</v>
          </cell>
          <cell r="B747">
            <v>7762.96332093713</v>
          </cell>
          <cell r="C747">
            <v>8777.79622623748</v>
          </cell>
          <cell r="D747">
            <v>8777.7290023371</v>
          </cell>
          <cell r="E747">
            <v>7223.91369534611</v>
          </cell>
          <cell r="F747">
            <v>7672.16822634662</v>
          </cell>
          <cell r="G747">
            <v>7520.11945137643</v>
          </cell>
          <cell r="H747">
            <v>8978.2334081067</v>
          </cell>
          <cell r="I747">
            <v>8992.76186860179</v>
          </cell>
          <cell r="J747">
            <v>10148.0326418612</v>
          </cell>
          <cell r="K747">
            <v>9074.29269416075</v>
          </cell>
          <cell r="L747">
            <v>9309.12820706708</v>
          </cell>
          <cell r="M747">
            <v>9902.6990664906</v>
          </cell>
          <cell r="N747">
            <v>9881.60708460624</v>
          </cell>
          <cell r="O747">
            <v>10722.9957364569</v>
          </cell>
        </row>
        <row r="747">
          <cell r="Z747">
            <v>6937.73190410984</v>
          </cell>
          <cell r="AA747">
            <v>5927.05354738878</v>
          </cell>
          <cell r="AB747">
            <v>6701.88252991722</v>
          </cell>
          <cell r="AC747">
            <v>6701.83120420038</v>
          </cell>
          <cell r="AD747">
            <v>5515.48700205153</v>
          </cell>
          <cell r="AE747">
            <v>5857.73112948855</v>
          </cell>
          <cell r="AF747">
            <v>5741.64128160371</v>
          </cell>
          <cell r="AG747">
            <v>6854.9171200231</v>
          </cell>
          <cell r="AH747">
            <v>6866.00965772494</v>
          </cell>
          <cell r="AI747">
            <v>7748.06351419157</v>
          </cell>
          <cell r="AJ747">
            <v>6928.25876916251</v>
          </cell>
          <cell r="AK747">
            <v>7107.55662260855</v>
          </cell>
          <cell r="AL747">
            <v>7560.75034806184</v>
          </cell>
          <cell r="AM747">
            <v>7544.6465355252</v>
          </cell>
          <cell r="AN747">
            <v>8187.05013676777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8">
          <cell r="A748">
            <v>8622.10784744601</v>
          </cell>
          <cell r="B748">
            <v>10520.5531834195</v>
          </cell>
          <cell r="C748">
            <v>7974.91336228227</v>
          </cell>
          <cell r="D748">
            <v>8285.87207711968</v>
          </cell>
          <cell r="E748">
            <v>8656.16337289296</v>
          </cell>
          <cell r="F748">
            <v>8948.17359723902</v>
          </cell>
          <cell r="G748">
            <v>7986.96089371883</v>
          </cell>
          <cell r="H748">
            <v>8583.0684220772</v>
          </cell>
          <cell r="I748">
            <v>10141.366646802</v>
          </cell>
          <cell r="J748">
            <v>8530.14532929742</v>
          </cell>
          <cell r="K748">
            <v>8639.51476698054</v>
          </cell>
          <cell r="L748">
            <v>9436.85555509228</v>
          </cell>
          <cell r="M748">
            <v>8353.6323677981</v>
          </cell>
          <cell r="N748">
            <v>10536.7707880943</v>
          </cell>
          <cell r="O748">
            <v>9957.32593618063</v>
          </cell>
        </row>
        <row r="748">
          <cell r="Z748">
            <v>6583.01382995642</v>
          </cell>
          <cell r="AA748">
            <v>8032.48443775353</v>
          </cell>
          <cell r="AB748">
            <v>6088.87825175596</v>
          </cell>
          <cell r="AC748">
            <v>6326.29647436918</v>
          </cell>
          <cell r="AD748">
            <v>6609.01535985727</v>
          </cell>
          <cell r="AE748">
            <v>6831.96633418638</v>
          </cell>
          <cell r="AF748">
            <v>6098.0765901979</v>
          </cell>
          <cell r="AG748">
            <v>6553.20707252963</v>
          </cell>
          <cell r="AH748">
            <v>7742.97400029989</v>
          </cell>
          <cell r="AI748">
            <v>6512.8000794999</v>
          </cell>
          <cell r="AJ748">
            <v>6596.30408264871</v>
          </cell>
          <cell r="AK748">
            <v>7205.07696373517</v>
          </cell>
          <cell r="AL748">
            <v>6378.03172734332</v>
          </cell>
          <cell r="AM748">
            <v>8044.86664379313</v>
          </cell>
          <cell r="AN748">
            <v>7602.45818157765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9">
          <cell r="A749">
            <v>9223.84300929728</v>
          </cell>
          <cell r="B749">
            <v>8159.15977071973</v>
          </cell>
          <cell r="C749">
            <v>8616.13041967124</v>
          </cell>
          <cell r="D749">
            <v>7692.77025440892</v>
          </cell>
          <cell r="E749">
            <v>8742.11814992886</v>
          </cell>
          <cell r="F749">
            <v>9061.35563365474</v>
          </cell>
          <cell r="G749">
            <v>7595.21639254448</v>
          </cell>
          <cell r="H749">
            <v>7748.1894813647</v>
          </cell>
          <cell r="I749">
            <v>8466.90048856318</v>
          </cell>
          <cell r="J749">
            <v>8293.55308872614</v>
          </cell>
          <cell r="K749">
            <v>8777.87677674433</v>
          </cell>
          <cell r="L749">
            <v>8680.24284864609</v>
          </cell>
          <cell r="M749">
            <v>10150.4652404753</v>
          </cell>
          <cell r="N749">
            <v>10282.5044948985</v>
          </cell>
          <cell r="O749">
            <v>9664.17064450653</v>
          </cell>
        </row>
        <row r="749">
          <cell r="Z749">
            <v>7042.44103297051</v>
          </cell>
          <cell r="AA749">
            <v>6229.5511215836</v>
          </cell>
          <cell r="AB749">
            <v>6578.45003994067</v>
          </cell>
          <cell r="AC749">
            <v>5873.46086032223</v>
          </cell>
          <cell r="AD749">
            <v>6674.64217594329</v>
          </cell>
          <cell r="AE749">
            <v>6918.38127171793</v>
          </cell>
          <cell r="AF749">
            <v>5798.97809657328</v>
          </cell>
          <cell r="AG749">
            <v>5915.77366177988</v>
          </cell>
          <cell r="AH749">
            <v>6464.51239061994</v>
          </cell>
          <cell r="AI749">
            <v>6332.16095745476</v>
          </cell>
          <cell r="AJ749">
            <v>6701.9440305514</v>
          </cell>
          <cell r="AK749">
            <v>6627.40013591268</v>
          </cell>
          <cell r="AL749">
            <v>7749.92081296384</v>
          </cell>
          <cell r="AM749">
            <v>7850.73331187299</v>
          </cell>
          <cell r="AN749">
            <v>7378.63294376332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50">
          <cell r="A750">
            <v>8747.61435847645</v>
          </cell>
          <cell r="B750">
            <v>8810.412057007</v>
          </cell>
          <cell r="C750">
            <v>7435.02141655886</v>
          </cell>
          <cell r="D750">
            <v>8517.62112104236</v>
          </cell>
          <cell r="E750">
            <v>8873.95771735007</v>
          </cell>
          <cell r="F750">
            <v>9594.92014152245</v>
          </cell>
          <cell r="G750">
            <v>8577.0279055319</v>
          </cell>
          <cell r="H750">
            <v>9754.1973539416</v>
          </cell>
          <cell r="I750">
            <v>7472.29023439261</v>
          </cell>
          <cell r="J750">
            <v>8475.44606538712</v>
          </cell>
          <cell r="K750">
            <v>9237.64505940552</v>
          </cell>
          <cell r="L750">
            <v>9409.88222112139</v>
          </cell>
          <cell r="M750">
            <v>10174.7893292788</v>
          </cell>
          <cell r="N750">
            <v>8868.7881851858</v>
          </cell>
          <cell r="O750">
            <v>10337.7371996679</v>
          </cell>
        </row>
        <row r="750">
          <cell r="Z750">
            <v>6678.8385531542</v>
          </cell>
          <cell r="AA750">
            <v>6726.78484717307</v>
          </cell>
          <cell r="AB750">
            <v>5676.66859162835</v>
          </cell>
          <cell r="AC750">
            <v>6503.23779640033</v>
          </cell>
          <cell r="AD750">
            <v>6775.30221302765</v>
          </cell>
          <cell r="AE750">
            <v>7325.75990773295</v>
          </cell>
          <cell r="AF750">
            <v>6548.59511398523</v>
          </cell>
          <cell r="AG750">
            <v>7447.36869652383</v>
          </cell>
          <cell r="AH750">
            <v>5705.1234831197</v>
          </cell>
          <cell r="AI750">
            <v>6471.03697270733</v>
          </cell>
          <cell r="AJ750">
            <v>7052.97895343635</v>
          </cell>
          <cell r="AK750">
            <v>7184.48271535507</v>
          </cell>
          <cell r="AL750">
            <v>7768.49235206166</v>
          </cell>
          <cell r="AM750">
            <v>6771.3552545421</v>
          </cell>
          <cell r="AN750">
            <v>7892.90370289521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1">
          <cell r="A751">
            <v>9368.5616462563</v>
          </cell>
          <cell r="B751">
            <v>7397.20142297942</v>
          </cell>
          <cell r="C751">
            <v>8097.2238241054</v>
          </cell>
          <cell r="D751">
            <v>9017.12665416346</v>
          </cell>
          <cell r="E751">
            <v>8637.31158083468</v>
          </cell>
          <cell r="F751">
            <v>7948.96277855706</v>
          </cell>
          <cell r="G751">
            <v>8359.48484557038</v>
          </cell>
          <cell r="H751">
            <v>8739.33500740146</v>
          </cell>
          <cell r="I751">
            <v>9369.86354061534</v>
          </cell>
          <cell r="J751">
            <v>8337.80093356173</v>
          </cell>
          <cell r="K751">
            <v>9201.71809046661</v>
          </cell>
          <cell r="L751">
            <v>10342.0593786703</v>
          </cell>
          <cell r="M751">
            <v>10104.2452067253</v>
          </cell>
          <cell r="N751">
            <v>10224.4810963247</v>
          </cell>
          <cell r="O751">
            <v>9152.44507198745</v>
          </cell>
        </row>
        <row r="751">
          <cell r="Z751">
            <v>7152.93429116327</v>
          </cell>
          <cell r="AA751">
            <v>5647.79287525047</v>
          </cell>
          <cell r="AB751">
            <v>6182.26277859977</v>
          </cell>
          <cell r="AC751">
            <v>6884.61226896042</v>
          </cell>
          <cell r="AD751">
            <v>6594.6219412136</v>
          </cell>
          <cell r="AE751">
            <v>6069.06487727943</v>
          </cell>
          <cell r="AF751">
            <v>6382.50011753237</v>
          </cell>
          <cell r="AG751">
            <v>6672.51723549104</v>
          </cell>
          <cell r="AH751">
            <v>7153.92829271397</v>
          </cell>
          <cell r="AI751">
            <v>6365.94436397811</v>
          </cell>
          <cell r="AJ751">
            <v>7025.54856894362</v>
          </cell>
          <cell r="AK751">
            <v>7896.20370385226</v>
          </cell>
          <cell r="AL751">
            <v>7714.63163231562</v>
          </cell>
          <cell r="AM751">
            <v>7806.4322149683</v>
          </cell>
          <cell r="AN751">
            <v>6987.9284222427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2">
          <cell r="A752">
            <v>8496.0456735471</v>
          </cell>
          <cell r="B752">
            <v>7301.70481208284</v>
          </cell>
          <cell r="C752">
            <v>7910.17697306569</v>
          </cell>
          <cell r="D752">
            <v>7362.02861119393</v>
          </cell>
          <cell r="E752">
            <v>7049.31913529607</v>
          </cell>
          <cell r="F752">
            <v>9279.97672743609</v>
          </cell>
          <cell r="G752">
            <v>9438.19067113723</v>
          </cell>
          <cell r="H752">
            <v>7621.42856412566</v>
          </cell>
          <cell r="I752">
            <v>7575.48582672677</v>
          </cell>
          <cell r="J752">
            <v>8731.3514347844</v>
          </cell>
          <cell r="K752">
            <v>8569.03653618739</v>
          </cell>
          <cell r="L752">
            <v>9424.30244595362</v>
          </cell>
          <cell r="M752">
            <v>8884.13260665616</v>
          </cell>
          <cell r="N752">
            <v>11694.7630140857</v>
          </cell>
          <cell r="O752">
            <v>9555.71573611353</v>
          </cell>
        </row>
        <row r="752">
          <cell r="Z752">
            <v>6486.7648559359</v>
          </cell>
          <cell r="AA752">
            <v>5574.8808308445</v>
          </cell>
          <cell r="AB752">
            <v>6039.45175964354</v>
          </cell>
          <cell r="AC752">
            <v>5620.93829276101</v>
          </cell>
          <cell r="AD752">
            <v>5382.18335707509</v>
          </cell>
          <cell r="AE752">
            <v>7085.29935130436</v>
          </cell>
          <cell r="AF752">
            <v>7206.09633017596</v>
          </cell>
          <cell r="AG752">
            <v>5818.99119442419</v>
          </cell>
          <cell r="AH752">
            <v>5783.91373064919</v>
          </cell>
          <cell r="AI752">
            <v>6666.42174586363</v>
          </cell>
          <cell r="AJ752">
            <v>6542.49367152521</v>
          </cell>
          <cell r="AK752">
            <v>7195.49261469537</v>
          </cell>
          <cell r="AL752">
            <v>6783.0707817124</v>
          </cell>
          <cell r="AM752">
            <v>8928.99834030646</v>
          </cell>
          <cell r="AN752">
            <v>7295.82718738562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3">
          <cell r="A753">
            <v>10553.1237654285</v>
          </cell>
          <cell r="B753">
            <v>9140.95830058387</v>
          </cell>
          <cell r="C753">
            <v>6790.69313162345</v>
          </cell>
          <cell r="D753">
            <v>6857.6544864221</v>
          </cell>
          <cell r="E753">
            <v>7185.44608076013</v>
          </cell>
          <cell r="F753">
            <v>7988.8679069945</v>
          </cell>
          <cell r="G753">
            <v>7385.47089101704</v>
          </cell>
          <cell r="H753">
            <v>8030.6418683802</v>
          </cell>
          <cell r="I753">
            <v>10467.316085533</v>
          </cell>
          <cell r="J753">
            <v>9597.14524998298</v>
          </cell>
          <cell r="K753">
            <v>8115.39269617953</v>
          </cell>
          <cell r="L753">
            <v>10235.2026123735</v>
          </cell>
          <cell r="M753">
            <v>8737.68625561226</v>
          </cell>
          <cell r="N753">
            <v>8136.30919979272</v>
          </cell>
          <cell r="O753">
            <v>9163.86229615564</v>
          </cell>
        </row>
        <row r="753">
          <cell r="Z753">
            <v>8057.35220739971</v>
          </cell>
          <cell r="AA753">
            <v>6979.15822632899</v>
          </cell>
          <cell r="AB753">
            <v>5184.72136876703</v>
          </cell>
          <cell r="AC753">
            <v>5235.84663100122</v>
          </cell>
          <cell r="AD753">
            <v>5486.11682444468</v>
          </cell>
          <cell r="AE753">
            <v>6099.53260246193</v>
          </cell>
          <cell r="AF753">
            <v>5638.83656717507</v>
          </cell>
          <cell r="AG753">
            <v>6131.42718907575</v>
          </cell>
          <cell r="AH753">
            <v>7991.83770056875</v>
          </cell>
          <cell r="AI753">
            <v>7327.458786943</v>
          </cell>
          <cell r="AJ753">
            <v>6196.13478510385</v>
          </cell>
          <cell r="AK753">
            <v>7814.6181353576</v>
          </cell>
          <cell r="AL753">
            <v>6671.25840690498</v>
          </cell>
          <cell r="AM753">
            <v>6212.10461927854</v>
          </cell>
          <cell r="AN753">
            <v>6996.64551856401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4">
          <cell r="A754">
            <v>10189.5093649807</v>
          </cell>
          <cell r="B754">
            <v>8305.15896613245</v>
          </cell>
          <cell r="C754">
            <v>8445.64359007811</v>
          </cell>
          <cell r="D754">
            <v>7642.58009358674</v>
          </cell>
          <cell r="E754">
            <v>8382.37293060231</v>
          </cell>
          <cell r="F754">
            <v>6856.27054428147</v>
          </cell>
          <cell r="G754">
            <v>9558.67294912855</v>
          </cell>
          <cell r="H754">
            <v>9213.18728379434</v>
          </cell>
          <cell r="I754">
            <v>7888.25541738734</v>
          </cell>
          <cell r="J754">
            <v>7925.92162162104</v>
          </cell>
          <cell r="K754">
            <v>7507.39635932726</v>
          </cell>
          <cell r="L754">
            <v>9847.02364286879</v>
          </cell>
          <cell r="M754">
            <v>8614.75385192524</v>
          </cell>
          <cell r="N754">
            <v>8965.86340163786</v>
          </cell>
          <cell r="O754">
            <v>10335.0911094153</v>
          </cell>
        </row>
        <row r="754">
          <cell r="Z754">
            <v>7779.73115820026</v>
          </cell>
          <cell r="AA754">
            <v>6341.02209127799</v>
          </cell>
          <cell r="AB754">
            <v>6448.28266359899</v>
          </cell>
          <cell r="AC754">
            <v>5835.14047177385</v>
          </cell>
          <cell r="AD754">
            <v>6399.97526200658</v>
          </cell>
          <cell r="AE754">
            <v>5234.78998564108</v>
          </cell>
          <cell r="AF754">
            <v>7298.08503135144</v>
          </cell>
          <cell r="AG754">
            <v>7034.30534392611</v>
          </cell>
          <cell r="AH754">
            <v>6022.71456419691</v>
          </cell>
          <cell r="AI754">
            <v>6051.47286179415</v>
          </cell>
          <cell r="AJ754">
            <v>5731.9271499318</v>
          </cell>
          <cell r="AK754">
            <v>7518.24193942489</v>
          </cell>
          <cell r="AL754">
            <v>6577.39902496033</v>
          </cell>
          <cell r="AM754">
            <v>6845.47257060411</v>
          </cell>
          <cell r="AN754">
            <v>7890.88340240304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5">
          <cell r="A755">
            <v>9981.8646714531</v>
          </cell>
          <cell r="B755">
            <v>7879.27131376104</v>
          </cell>
          <cell r="C755">
            <v>8347.2480594476</v>
          </cell>
          <cell r="D755">
            <v>7661.31742173216</v>
          </cell>
          <cell r="E755">
            <v>7299.95839563022</v>
          </cell>
          <cell r="F755">
            <v>6986.6567717349</v>
          </cell>
          <cell r="G755">
            <v>10897.3373077032</v>
          </cell>
          <cell r="H755">
            <v>8056.26823949077</v>
          </cell>
          <cell r="I755">
            <v>7791.26949256478</v>
          </cell>
          <cell r="J755">
            <v>8481.85625564185</v>
          </cell>
          <cell r="K755">
            <v>7563.63128106215</v>
          </cell>
          <cell r="L755">
            <v>8252.13708616455</v>
          </cell>
          <cell r="M755">
            <v>9817.5301775244</v>
          </cell>
          <cell r="N755">
            <v>8859.48091668854</v>
          </cell>
          <cell r="O755">
            <v>10205.5572243546</v>
          </cell>
        </row>
        <row r="755">
          <cell r="Z755">
            <v>7621.19360411313</v>
          </cell>
          <cell r="AA755">
            <v>6015.85516514181</v>
          </cell>
          <cell r="AB755">
            <v>6373.15728238048</v>
          </cell>
          <cell r="AC755">
            <v>5849.44649676219</v>
          </cell>
          <cell r="AD755">
            <v>5573.54743489725</v>
          </cell>
          <cell r="AE755">
            <v>5334.34039184668</v>
          </cell>
          <cell r="AF755">
            <v>8320.16062378064</v>
          </cell>
          <cell r="AG755">
            <v>6150.99302592416</v>
          </cell>
          <cell r="AH755">
            <v>5948.66542265118</v>
          </cell>
          <cell r="AI755">
            <v>6475.93117860758</v>
          </cell>
          <cell r="AJ755">
            <v>5774.86273761607</v>
          </cell>
          <cell r="AK755">
            <v>6300.53967383498</v>
          </cell>
          <cell r="AL755">
            <v>7495.72356066059</v>
          </cell>
          <cell r="AM755">
            <v>6764.24911781536</v>
          </cell>
          <cell r="AN755">
            <v>7791.98376302362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6">
          <cell r="A756">
            <v>9934.71394374184</v>
          </cell>
          <cell r="B756">
            <v>6389.31788276693</v>
          </cell>
          <cell r="C756">
            <v>8313.69972568198</v>
          </cell>
          <cell r="D756">
            <v>7288.37263225774</v>
          </cell>
          <cell r="E756">
            <v>7706.53623115108</v>
          </cell>
          <cell r="F756">
            <v>8504.28436688023</v>
          </cell>
          <cell r="G756">
            <v>7700.86085154453</v>
          </cell>
          <cell r="H756">
            <v>8565.99052360832</v>
          </cell>
          <cell r="I756">
            <v>8723.25861366537</v>
          </cell>
          <cell r="J756">
            <v>10345.7996854642</v>
          </cell>
          <cell r="K756">
            <v>9502.81362418256</v>
          </cell>
          <cell r="L756">
            <v>8452.11028704199</v>
          </cell>
          <cell r="M756">
            <v>8805.71716549463</v>
          </cell>
          <cell r="N756">
            <v>9303.43595122272</v>
          </cell>
          <cell r="O756">
            <v>9314.50003307529</v>
          </cell>
        </row>
        <row r="756">
          <cell r="Z756">
            <v>7585.19383490267</v>
          </cell>
          <cell r="AA756">
            <v>4878.26976076408</v>
          </cell>
          <cell r="AB756">
            <v>6347.54299535709</v>
          </cell>
          <cell r="AC756">
            <v>5564.70165821932</v>
          </cell>
          <cell r="AD756">
            <v>5883.97123862877</v>
          </cell>
          <cell r="AE756">
            <v>6493.05513125052</v>
          </cell>
          <cell r="AF756">
            <v>5879.63806359765</v>
          </cell>
          <cell r="AG756">
            <v>6540.16802873705</v>
          </cell>
          <cell r="AH756">
            <v>6660.24284456797</v>
          </cell>
          <cell r="AI756">
            <v>7899.05944305069</v>
          </cell>
          <cell r="AJ756">
            <v>7255.43621331788</v>
          </cell>
          <cell r="AK756">
            <v>6453.22001259771</v>
          </cell>
          <cell r="AL756">
            <v>6723.20027872381</v>
          </cell>
          <cell r="AM756">
            <v>7103.21056250235</v>
          </cell>
          <cell r="AN756">
            <v>7111.65803325311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7">
          <cell r="A757">
            <v>8787.01421534009</v>
          </cell>
          <cell r="B757">
            <v>9226.39475022368</v>
          </cell>
          <cell r="C757">
            <v>8679.62627463825</v>
          </cell>
          <cell r="D757">
            <v>8471.0791383362</v>
          </cell>
          <cell r="E757">
            <v>7398.4601628164</v>
          </cell>
          <cell r="F757">
            <v>8551.58535001035</v>
          </cell>
          <cell r="G757">
            <v>9925.16487093383</v>
          </cell>
          <cell r="H757">
            <v>7225.89249557693</v>
          </cell>
          <cell r="I757">
            <v>7871.91601662386</v>
          </cell>
          <cell r="J757">
            <v>8451.58716483783</v>
          </cell>
          <cell r="K757">
            <v>8713.52793150171</v>
          </cell>
          <cell r="L757">
            <v>9856.94159415121</v>
          </cell>
          <cell r="M757">
            <v>8516.10428908829</v>
          </cell>
          <cell r="N757">
            <v>10182.263077604</v>
          </cell>
          <cell r="O757">
            <v>9528.08822870744</v>
          </cell>
        </row>
        <row r="757">
          <cell r="Z757">
            <v>6708.92050146902</v>
          </cell>
          <cell r="AA757">
            <v>7044.38929737478</v>
          </cell>
          <cell r="AB757">
            <v>6626.9293791914</v>
          </cell>
          <cell r="AC757">
            <v>6467.70280643624</v>
          </cell>
          <cell r="AD757">
            <v>5648.75392815098</v>
          </cell>
          <cell r="AE757">
            <v>6529.1696210743</v>
          </cell>
          <cell r="AF757">
            <v>7577.90307961746</v>
          </cell>
          <cell r="AG757">
            <v>5516.99782394297</v>
          </cell>
          <cell r="AH757">
            <v>6010.23936635638</v>
          </cell>
          <cell r="AI757">
            <v>6452.82060670234</v>
          </cell>
          <cell r="AJ757">
            <v>6652.81342981328</v>
          </cell>
          <cell r="AK757">
            <v>7525.81433490082</v>
          </cell>
          <cell r="AL757">
            <v>6502.07968913607</v>
          </cell>
          <cell r="AM757">
            <v>7774.19858880298</v>
          </cell>
          <cell r="AN757">
            <v>7274.73347497105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8">
          <cell r="A758">
            <v>9690.42689642009</v>
          </cell>
          <cell r="B758">
            <v>9027.06203624376</v>
          </cell>
          <cell r="C758">
            <v>7454.21096771705</v>
          </cell>
          <cell r="D758">
            <v>8722.74153224668</v>
          </cell>
          <cell r="E758">
            <v>8021.10854687482</v>
          </cell>
          <cell r="F758">
            <v>7925.97934873953</v>
          </cell>
          <cell r="G758">
            <v>8331.23334939504</v>
          </cell>
          <cell r="H758">
            <v>9318.25233943631</v>
          </cell>
          <cell r="I758">
            <v>8874.13255338525</v>
          </cell>
          <cell r="J758">
            <v>8382.92582447821</v>
          </cell>
          <cell r="K758">
            <v>8673.58609968464</v>
          </cell>
          <cell r="L758">
            <v>10156.0747985715</v>
          </cell>
          <cell r="M758">
            <v>8923.80694429646</v>
          </cell>
          <cell r="N758">
            <v>10675.750858367</v>
          </cell>
          <cell r="O758">
            <v>9466.17863821291</v>
          </cell>
        </row>
        <row r="758">
          <cell r="Z758">
            <v>7398.67969712433</v>
          </cell>
          <cell r="AA758">
            <v>6892.19797292026</v>
          </cell>
          <cell r="AB758">
            <v>5691.31989069583</v>
          </cell>
          <cell r="AC758">
            <v>6659.84805083647</v>
          </cell>
          <cell r="AD758">
            <v>6124.14845997311</v>
          </cell>
          <cell r="AE758">
            <v>6051.51693668003</v>
          </cell>
          <cell r="AF758">
            <v>6360.92998719651</v>
          </cell>
          <cell r="AG758">
            <v>7114.52293416898</v>
          </cell>
          <cell r="AH758">
            <v>6775.43570103985</v>
          </cell>
          <cell r="AI758">
            <v>6400.39739869241</v>
          </cell>
          <cell r="AJ758">
            <v>6622.31768145362</v>
          </cell>
          <cell r="AK758">
            <v>7754.20373300855</v>
          </cell>
          <cell r="AL758">
            <v>6813.36229719813</v>
          </cell>
          <cell r="AM758">
            <v>8150.97848336666</v>
          </cell>
          <cell r="AN758">
            <v>7227.46525499011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9">
          <cell r="A759">
            <v>8856.82450224872</v>
          </cell>
          <cell r="B759">
            <v>7229.95691938425</v>
          </cell>
          <cell r="C759">
            <v>7151.99592208519</v>
          </cell>
          <cell r="D759">
            <v>7545.85576186859</v>
          </cell>
          <cell r="E759">
            <v>8534.05992825946</v>
          </cell>
          <cell r="F759">
            <v>6924.52560881479</v>
          </cell>
          <cell r="G759">
            <v>9202.47545648455</v>
          </cell>
          <cell r="H759">
            <v>9077.90777632132</v>
          </cell>
          <cell r="I759">
            <v>8074.36620400281</v>
          </cell>
          <cell r="J759">
            <v>8624.1039183905</v>
          </cell>
          <cell r="K759">
            <v>7970.03396911614</v>
          </cell>
          <cell r="L759">
            <v>8881.16097744708</v>
          </cell>
          <cell r="M759">
            <v>9758.4816156928</v>
          </cell>
          <cell r="N759">
            <v>8196.64931639383</v>
          </cell>
          <cell r="O759">
            <v>8694.19551544746</v>
          </cell>
        </row>
        <row r="759">
          <cell r="Z759">
            <v>6762.22093476491</v>
          </cell>
          <cell r="AA759">
            <v>5520.10102777755</v>
          </cell>
          <cell r="AB759">
            <v>5460.57749449573</v>
          </cell>
          <cell r="AC759">
            <v>5761.29105760972</v>
          </cell>
          <cell r="AD759">
            <v>6515.78889146581</v>
          </cell>
          <cell r="AE759">
            <v>5286.90300043253</v>
          </cell>
          <cell r="AF759">
            <v>7026.12682092778</v>
          </cell>
          <cell r="AG759">
            <v>6931.01889885243</v>
          </cell>
          <cell r="AH759">
            <v>6164.81089422096</v>
          </cell>
          <cell r="AI759">
            <v>6584.53783810682</v>
          </cell>
          <cell r="AJ759">
            <v>6085.15281555605</v>
          </cell>
          <cell r="AK759">
            <v>6780.80193092475</v>
          </cell>
          <cell r="AL759">
            <v>7450.63974750792</v>
          </cell>
          <cell r="AM759">
            <v>6258.17453966396</v>
          </cell>
          <cell r="AN759">
            <v>6638.0530528262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60">
          <cell r="A760">
            <v>9998.83914324426</v>
          </cell>
          <cell r="B760">
            <v>7243.68133661962</v>
          </cell>
          <cell r="C760">
            <v>8457.54745662619</v>
          </cell>
          <cell r="D760">
            <v>7882.73902505134</v>
          </cell>
          <cell r="E760">
            <v>8286.1383739255</v>
          </cell>
          <cell r="F760">
            <v>9509.98880768355</v>
          </cell>
          <cell r="G760">
            <v>8143.64161048229</v>
          </cell>
          <cell r="H760">
            <v>8953.77607388146</v>
          </cell>
          <cell r="I760">
            <v>7579.7439402654</v>
          </cell>
          <cell r="J760">
            <v>8309.80361393345</v>
          </cell>
          <cell r="K760">
            <v>9125.35782647141</v>
          </cell>
          <cell r="L760">
            <v>8014.86378272456</v>
          </cell>
          <cell r="M760">
            <v>9274.31194171744</v>
          </cell>
          <cell r="N760">
            <v>10133.2425435908</v>
          </cell>
          <cell r="O760">
            <v>8181.90509439061</v>
          </cell>
        </row>
        <row r="760">
          <cell r="Z760">
            <v>7634.15368122357</v>
          </cell>
          <cell r="AA760">
            <v>5530.57967523442</v>
          </cell>
          <cell r="AB760">
            <v>6457.37131332392</v>
          </cell>
          <cell r="AC760">
            <v>6018.5027765828</v>
          </cell>
          <cell r="AD760">
            <v>6326.49979304562</v>
          </cell>
          <cell r="AE760">
            <v>7260.91449462162</v>
          </cell>
          <cell r="AF760">
            <v>6217.70294416967</v>
          </cell>
          <cell r="AG760">
            <v>6836.24384751279</v>
          </cell>
          <cell r="AH760">
            <v>5787.16481736839</v>
          </cell>
          <cell r="AI760">
            <v>6344.56829845264</v>
          </cell>
          <cell r="AJ760">
            <v>6967.24720194223</v>
          </cell>
          <cell r="AK760">
            <v>6119.38055756534</v>
          </cell>
          <cell r="AL760">
            <v>7080.97426474903</v>
          </cell>
          <cell r="AM760">
            <v>7736.77121500173</v>
          </cell>
          <cell r="AN760">
            <v>6246.91726718761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1">
          <cell r="A761">
            <v>11642.6371416239</v>
          </cell>
          <cell r="B761">
            <v>8584.15423928169</v>
          </cell>
          <cell r="C761">
            <v>8355.79265530898</v>
          </cell>
          <cell r="D761">
            <v>7387.53763003423</v>
          </cell>
          <cell r="E761">
            <v>7298.13683204348</v>
          </cell>
          <cell r="F761">
            <v>8522.41200972741</v>
          </cell>
          <cell r="G761">
            <v>8437.27934080621</v>
          </cell>
          <cell r="H761">
            <v>8395.47676050934</v>
          </cell>
          <cell r="I761">
            <v>8658.59945309497</v>
          </cell>
          <cell r="J761">
            <v>8331.50432935425</v>
          </cell>
          <cell r="K761">
            <v>8457.9638838887</v>
          </cell>
          <cell r="L761">
            <v>8417.80455158221</v>
          </cell>
          <cell r="M761">
            <v>10481.0018493159</v>
          </cell>
          <cell r="N761">
            <v>10718.533109516</v>
          </cell>
          <cell r="O761">
            <v>8599.76712194891</v>
          </cell>
        </row>
        <row r="761">
          <cell r="Z761">
            <v>8889.20002817842</v>
          </cell>
          <cell r="AA761">
            <v>6554.03609830853</v>
          </cell>
          <cell r="AB761">
            <v>6379.68111549903</v>
          </cell>
          <cell r="AC761">
            <v>5640.41453068165</v>
          </cell>
          <cell r="AD761">
            <v>5572.15666381252</v>
          </cell>
          <cell r="AE761">
            <v>6506.89565907492</v>
          </cell>
          <cell r="AF761">
            <v>6441.8965258229</v>
          </cell>
          <cell r="AG761">
            <v>6409.98008855593</v>
          </cell>
          <cell r="AH761">
            <v>6610.87531683582</v>
          </cell>
          <cell r="AI761">
            <v>6361.13688147929</v>
          </cell>
          <cell r="AJ761">
            <v>6457.68925720455</v>
          </cell>
          <cell r="AK761">
            <v>6427.02744635122</v>
          </cell>
          <cell r="AL761">
            <v>8002.2868359601</v>
          </cell>
          <cell r="AM761">
            <v>8183.6429032479</v>
          </cell>
          <cell r="AN761">
            <v>6565.95659667648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2">
          <cell r="A762">
            <v>10061.9084118228</v>
          </cell>
          <cell r="B762">
            <v>8395.02453336277</v>
          </cell>
          <cell r="C762">
            <v>7947.56639118572</v>
          </cell>
          <cell r="D762">
            <v>7873.69002731105</v>
          </cell>
          <cell r="E762">
            <v>10278.9925670553</v>
          </cell>
          <cell r="F762">
            <v>8895.03837064487</v>
          </cell>
          <cell r="G762">
            <v>8773.32269696741</v>
          </cell>
          <cell r="H762">
            <v>7324.25414786414</v>
          </cell>
          <cell r="I762">
            <v>7923.12182816617</v>
          </cell>
          <cell r="J762">
            <v>8859.01861293466</v>
          </cell>
          <cell r="K762">
            <v>8707.6380008294</v>
          </cell>
          <cell r="L762">
            <v>9787.4624935912</v>
          </cell>
          <cell r="M762">
            <v>7990.10515664636</v>
          </cell>
          <cell r="N762">
            <v>9541.22839437369</v>
          </cell>
          <cell r="O762">
            <v>8819.93717082165</v>
          </cell>
        </row>
        <row r="762">
          <cell r="Z762">
            <v>7682.30732006033</v>
          </cell>
          <cell r="AA762">
            <v>6409.63481132061</v>
          </cell>
          <cell r="AB762">
            <v>6067.99872993586</v>
          </cell>
          <cell r="AC762">
            <v>6011.5938306121</v>
          </cell>
          <cell r="AD762">
            <v>7848.051940917</v>
          </cell>
          <cell r="AE762">
            <v>6791.39737614084</v>
          </cell>
          <cell r="AF762">
            <v>6698.4669724254</v>
          </cell>
          <cell r="AG762">
            <v>5592.09733891086</v>
          </cell>
          <cell r="AH762">
            <v>6049.33520829218</v>
          </cell>
          <cell r="AI762">
            <v>6763.89614705007</v>
          </cell>
          <cell r="AJ762">
            <v>6648.31644418525</v>
          </cell>
          <cell r="AK762">
            <v>7472.76676370685</v>
          </cell>
          <cell r="AL762">
            <v>6100.47724752012</v>
          </cell>
          <cell r="AM762">
            <v>7284.76604401788</v>
          </cell>
          <cell r="AN762">
            <v>6734.05730967101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3">
          <cell r="A763">
            <v>8381.15287100925</v>
          </cell>
          <cell r="B763">
            <v>8746.83706908686</v>
          </cell>
          <cell r="C763">
            <v>8351.57229183817</v>
          </cell>
          <cell r="D763">
            <v>7523.69248982107</v>
          </cell>
          <cell r="E763">
            <v>7339.04351331124</v>
          </cell>
          <cell r="F763">
            <v>9170.61906292113</v>
          </cell>
          <cell r="G763">
            <v>8113.29943700974</v>
          </cell>
          <cell r="H763">
            <v>8817.76383194717</v>
          </cell>
          <cell r="I763">
            <v>9256.76381572571</v>
          </cell>
          <cell r="J763">
            <v>8792.18322408997</v>
          </cell>
          <cell r="K763">
            <v>8741.93984480232</v>
          </cell>
          <cell r="L763">
            <v>9309.29665790441</v>
          </cell>
          <cell r="M763">
            <v>8385.58787411959</v>
          </cell>
          <cell r="N763">
            <v>10181.7564846619</v>
          </cell>
          <cell r="O763">
            <v>9178.66694756715</v>
          </cell>
        </row>
        <row r="763">
          <cell r="Z763">
            <v>6399.04374162705</v>
          </cell>
          <cell r="AA763">
            <v>6678.24508959609</v>
          </cell>
          <cell r="AB763">
            <v>6376.45885110761</v>
          </cell>
          <cell r="AC763">
            <v>5744.36931074834</v>
          </cell>
          <cell r="AD763">
            <v>5603.38907858718</v>
          </cell>
          <cell r="AE763">
            <v>7001.80433701653</v>
          </cell>
          <cell r="AF763">
            <v>6194.53657335468</v>
          </cell>
          <cell r="AG763">
            <v>6732.39795674699</v>
          </cell>
          <cell r="AH763">
            <v>7067.57620036184</v>
          </cell>
          <cell r="AI763">
            <v>6712.86706032559</v>
          </cell>
          <cell r="AJ763">
            <v>6674.50603926595</v>
          </cell>
          <cell r="AK763">
            <v>7107.68523549665</v>
          </cell>
          <cell r="AL763">
            <v>6402.4298842418</v>
          </cell>
          <cell r="AM763">
            <v>7773.81180306527</v>
          </cell>
          <cell r="AN763">
            <v>7007.94892913531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4">
          <cell r="A764">
            <v>9949.01657004555</v>
          </cell>
          <cell r="B764">
            <v>7754.19643487734</v>
          </cell>
          <cell r="C764">
            <v>8729.87797400666</v>
          </cell>
          <cell r="D764">
            <v>8500.19762767256</v>
          </cell>
          <cell r="E764">
            <v>8396.78844946485</v>
          </cell>
          <cell r="F764">
            <v>9408.14032865498</v>
          </cell>
          <cell r="G764">
            <v>8782.32466201474</v>
          </cell>
          <cell r="H764">
            <v>9311.35520113844</v>
          </cell>
          <cell r="I764">
            <v>9108.34190968453</v>
          </cell>
          <cell r="J764">
            <v>9393.62405147627</v>
          </cell>
          <cell r="K764">
            <v>9671.67847298264</v>
          </cell>
          <cell r="L764">
            <v>9409.8976285318</v>
          </cell>
          <cell r="M764">
            <v>9085.03187275431</v>
          </cell>
          <cell r="N764">
            <v>9665.74745977028</v>
          </cell>
          <cell r="O764">
            <v>9677.15629466562</v>
          </cell>
        </row>
        <row r="764">
          <cell r="Z764">
            <v>7596.11394729605</v>
          </cell>
          <cell r="AA764">
            <v>5920.35999481459</v>
          </cell>
          <cell r="AB764">
            <v>6665.29675266598</v>
          </cell>
          <cell r="AC764">
            <v>6489.93488951851</v>
          </cell>
          <cell r="AD764">
            <v>6410.98156832021</v>
          </cell>
          <cell r="AE764">
            <v>7183.15277348939</v>
          </cell>
          <cell r="AF764">
            <v>6705.3400087469</v>
          </cell>
          <cell r="AG764">
            <v>7109.25694149</v>
          </cell>
          <cell r="AH764">
            <v>6954.25548141177</v>
          </cell>
          <cell r="AI764">
            <v>7172.06953779833</v>
          </cell>
          <cell r="AJ764">
            <v>7384.36520083614</v>
          </cell>
          <cell r="AK764">
            <v>7184.49447897454</v>
          </cell>
          <cell r="AL764">
            <v>6936.45817497541</v>
          </cell>
          <cell r="AM764">
            <v>7379.83684852445</v>
          </cell>
          <cell r="AN764">
            <v>7388.54753960238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5">
          <cell r="A765">
            <v>10255.5563339951</v>
          </cell>
          <cell r="B765">
            <v>9085.02897530335</v>
          </cell>
          <cell r="C765">
            <v>7591.97578148415</v>
          </cell>
          <cell r="D765">
            <v>8891.6654588262</v>
          </cell>
          <cell r="E765">
            <v>8151.26140848378</v>
          </cell>
          <cell r="F765">
            <v>8617.34933664385</v>
          </cell>
          <cell r="G765">
            <v>7843.55790985086</v>
          </cell>
          <cell r="H765">
            <v>7631.60703935995</v>
          </cell>
          <cell r="I765">
            <v>8013.73374427625</v>
          </cell>
          <cell r="J765">
            <v>8334.1637215734</v>
          </cell>
          <cell r="K765">
            <v>7536.37201963399</v>
          </cell>
          <cell r="L765">
            <v>8435.43947408974</v>
          </cell>
          <cell r="M765">
            <v>8147.48765547007</v>
          </cell>
          <cell r="N765">
            <v>9773.47611647541</v>
          </cell>
          <cell r="O765">
            <v>10905.4470079846</v>
          </cell>
        </row>
        <row r="765">
          <cell r="Z765">
            <v>7830.15828323056</v>
          </cell>
          <cell r="AA765">
            <v>6936.45596276001</v>
          </cell>
          <cell r="AB765">
            <v>5796.50387706628</v>
          </cell>
          <cell r="AC765">
            <v>6788.82214447564</v>
          </cell>
          <cell r="AD765">
            <v>6223.520690423</v>
          </cell>
          <cell r="AE765">
            <v>6579.38068792492</v>
          </cell>
          <cell r="AF765">
            <v>5988.58783840277</v>
          </cell>
          <cell r="AG765">
            <v>5826.76250097948</v>
          </cell>
          <cell r="AH765">
            <v>6118.51776868989</v>
          </cell>
          <cell r="AI765">
            <v>6363.16733807617</v>
          </cell>
          <cell r="AJ765">
            <v>5754.05018247863</v>
          </cell>
          <cell r="AK765">
            <v>6440.49178022542</v>
          </cell>
          <cell r="AL765">
            <v>6220.63941490202</v>
          </cell>
          <cell r="AM765">
            <v>7462.08810883344</v>
          </cell>
          <cell r="AN765">
            <v>8326.35241238424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6">
          <cell r="A766">
            <v>10057.0746439041</v>
          </cell>
          <cell r="B766">
            <v>7428.37535544568</v>
          </cell>
          <cell r="C766">
            <v>8146.08880280479</v>
          </cell>
          <cell r="D766">
            <v>8850.00592357058</v>
          </cell>
          <cell r="E766">
            <v>7635.84311927233</v>
          </cell>
          <cell r="F766">
            <v>7294.05074080389</v>
          </cell>
          <cell r="G766">
            <v>7818.54177472759</v>
          </cell>
          <cell r="H766">
            <v>8254.0016847956</v>
          </cell>
          <cell r="I766">
            <v>8763.34856613343</v>
          </cell>
          <cell r="J766">
            <v>9197.6957990055</v>
          </cell>
          <cell r="K766">
            <v>9816.40026320884</v>
          </cell>
          <cell r="L766">
            <v>8877.91895432667</v>
          </cell>
          <cell r="M766">
            <v>8441.84050307637</v>
          </cell>
          <cell r="N766">
            <v>9834.15605141631</v>
          </cell>
          <cell r="O766">
            <v>10278.0106050961</v>
          </cell>
        </row>
        <row r="766">
          <cell r="Z766">
            <v>7678.61671891939</v>
          </cell>
          <cell r="AA766">
            <v>5671.5942973842</v>
          </cell>
          <cell r="AB766">
            <v>6219.57138529667</v>
          </cell>
          <cell r="AC766">
            <v>6757.01492266983</v>
          </cell>
          <cell r="AD766">
            <v>5829.9967649369</v>
          </cell>
          <cell r="AE766">
            <v>5569.03691680673</v>
          </cell>
          <cell r="AF766">
            <v>5969.48791917161</v>
          </cell>
          <cell r="AG766">
            <v>6301.96330234818</v>
          </cell>
          <cell r="AH766">
            <v>6690.85168363714</v>
          </cell>
          <cell r="AI766">
            <v>7022.4775333239</v>
          </cell>
          <cell r="AJ766">
            <v>7494.860866561</v>
          </cell>
          <cell r="AK766">
            <v>6778.32663330423</v>
          </cell>
          <cell r="AL766">
            <v>6445.37899146082</v>
          </cell>
          <cell r="AM766">
            <v>7508.41748188056</v>
          </cell>
          <cell r="AN766">
            <v>7847.30220903332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7">
          <cell r="A767">
            <v>9234.59952762884</v>
          </cell>
          <cell r="B767">
            <v>8825.41137237612</v>
          </cell>
          <cell r="C767">
            <v>6672.9792851801</v>
          </cell>
          <cell r="D767">
            <v>7591.05449770433</v>
          </cell>
          <cell r="E767">
            <v>7516.01741100163</v>
          </cell>
          <cell r="F767">
            <v>7829.69883112029</v>
          </cell>
          <cell r="G767">
            <v>8237.59096405593</v>
          </cell>
          <cell r="H767">
            <v>7441.55781712158</v>
          </cell>
          <cell r="I767">
            <v>7810.9703729311</v>
          </cell>
          <cell r="J767">
            <v>8569.77214638957</v>
          </cell>
          <cell r="K767">
            <v>7818.55881448761</v>
          </cell>
          <cell r="L767">
            <v>8970.55502905248</v>
          </cell>
          <cell r="M767">
            <v>8381.89524336933</v>
          </cell>
          <cell r="N767">
            <v>9486.55250146786</v>
          </cell>
          <cell r="O767">
            <v>10668.4947668966</v>
          </cell>
        </row>
        <row r="767">
          <cell r="Z767">
            <v>7050.65367774273</v>
          </cell>
          <cell r="AA767">
            <v>6738.23688445465</v>
          </cell>
          <cell r="AB767">
            <v>5094.84637615215</v>
          </cell>
          <cell r="AC767">
            <v>5795.80047321525</v>
          </cell>
          <cell r="AD767">
            <v>5738.50935736939</v>
          </cell>
          <cell r="AE767">
            <v>5978.00637635567</v>
          </cell>
          <cell r="AF767">
            <v>6289.43365142056</v>
          </cell>
          <cell r="AG767">
            <v>5681.65915960359</v>
          </cell>
          <cell r="AH767">
            <v>5963.70712361439</v>
          </cell>
          <cell r="AI767">
            <v>6543.05531285703</v>
          </cell>
          <cell r="AJ767">
            <v>5969.50092909655</v>
          </cell>
          <cell r="AK767">
            <v>6849.05464690168</v>
          </cell>
          <cell r="AL767">
            <v>6399.61054589345</v>
          </cell>
          <cell r="AM767">
            <v>7243.02078108072</v>
          </cell>
          <cell r="AN767">
            <v>8145.43842850459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8">
          <cell r="A768">
            <v>7725.18075189415</v>
          </cell>
          <cell r="B768">
            <v>7579.23792381317</v>
          </cell>
          <cell r="C768">
            <v>9080.78442569191</v>
          </cell>
          <cell r="D768">
            <v>8076.84524147141</v>
          </cell>
          <cell r="E768">
            <v>8562.68260927919</v>
          </cell>
          <cell r="F768">
            <v>8015.48042131513</v>
          </cell>
          <cell r="G768">
            <v>9890.7205582235</v>
          </cell>
          <cell r="H768">
            <v>10135.9784229122</v>
          </cell>
          <cell r="I768">
            <v>8761.63587258311</v>
          </cell>
          <cell r="J768">
            <v>6904.47601933834</v>
          </cell>
          <cell r="K768">
            <v>8764.86343853949</v>
          </cell>
          <cell r="L768">
            <v>9353.1053045542</v>
          </cell>
          <cell r="M768">
            <v>10734.0639791733</v>
          </cell>
          <cell r="N768">
            <v>10197.9024605561</v>
          </cell>
          <cell r="O768">
            <v>9327.98057172373</v>
          </cell>
        </row>
        <row r="768">
          <cell r="Z768">
            <v>5898.20640479419</v>
          </cell>
          <cell r="AA768">
            <v>5786.77847178305</v>
          </cell>
          <cell r="AB768">
            <v>6933.21523215348</v>
          </cell>
          <cell r="AC768">
            <v>6166.70364924439</v>
          </cell>
          <cell r="AD768">
            <v>6537.6424229151</v>
          </cell>
          <cell r="AE768">
            <v>6119.85136359578</v>
          </cell>
          <cell r="AF768">
            <v>7551.60470908588</v>
          </cell>
          <cell r="AG768">
            <v>7738.86006980712</v>
          </cell>
          <cell r="AH768">
            <v>6689.5440352607</v>
          </cell>
          <cell r="AI768">
            <v>5271.5950586689</v>
          </cell>
          <cell r="AJ768">
            <v>6692.00829477866</v>
          </cell>
          <cell r="AK768">
            <v>7141.13331244835</v>
          </cell>
          <cell r="AL768">
            <v>8195.50078435471</v>
          </cell>
          <cell r="AM768">
            <v>7786.13932024443</v>
          </cell>
          <cell r="AN768">
            <v>7121.95047843335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9">
          <cell r="A769">
            <v>9815.3132002411</v>
          </cell>
          <cell r="B769">
            <v>7784.20374724282</v>
          </cell>
          <cell r="C769">
            <v>7317.20197574586</v>
          </cell>
          <cell r="D769">
            <v>8769.76158699939</v>
          </cell>
          <cell r="E769">
            <v>7589.72472878283</v>
          </cell>
          <cell r="F769">
            <v>7388.07906055567</v>
          </cell>
          <cell r="G769">
            <v>8260.0815300352</v>
          </cell>
          <cell r="H769">
            <v>8097.85824695122</v>
          </cell>
          <cell r="I769">
            <v>8670.74658742492</v>
          </cell>
          <cell r="J769">
            <v>8782.21653848634</v>
          </cell>
          <cell r="K769">
            <v>8611.85277857025</v>
          </cell>
          <cell r="L769">
            <v>9649.09472479502</v>
          </cell>
          <cell r="M769">
            <v>9341.4073415674</v>
          </cell>
          <cell r="N769">
            <v>10787.0466556532</v>
          </cell>
          <cell r="O769">
            <v>10787.5021672514</v>
          </cell>
        </row>
        <row r="769">
          <cell r="Z769">
            <v>7494.03088963687</v>
          </cell>
          <cell r="AA769">
            <v>5943.27069783488</v>
          </cell>
          <cell r="AB769">
            <v>5586.71297728987</v>
          </cell>
          <cell r="AC769">
            <v>6695.74805072038</v>
          </cell>
          <cell r="AD769">
            <v>5794.7851893246</v>
          </cell>
          <cell r="AE769">
            <v>5640.82791505049</v>
          </cell>
          <cell r="AF769">
            <v>6306.605288508</v>
          </cell>
          <cell r="AG769">
            <v>6182.74716298025</v>
          </cell>
          <cell r="AH769">
            <v>6620.14970248528</v>
          </cell>
          <cell r="AI769">
            <v>6705.25745600047</v>
          </cell>
          <cell r="AJ769">
            <v>6575.1840438495</v>
          </cell>
          <cell r="AK769">
            <v>7367.12241875989</v>
          </cell>
          <cell r="AL769">
            <v>7132.20187091608</v>
          </cell>
          <cell r="AM769">
            <v>8235.95326977787</v>
          </cell>
          <cell r="AN769">
            <v>8236.30105470512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70">
          <cell r="A770">
            <v>9295.93747531773</v>
          </cell>
          <cell r="B770">
            <v>9061.33095628258</v>
          </cell>
          <cell r="C770">
            <v>7845.72386837216</v>
          </cell>
          <cell r="D770">
            <v>7560.17336202078</v>
          </cell>
          <cell r="E770">
            <v>9029.46190744627</v>
          </cell>
          <cell r="F770">
            <v>7917.0038554217</v>
          </cell>
          <cell r="G770">
            <v>8243.90718138869</v>
          </cell>
          <cell r="H770">
            <v>8598.39234823899</v>
          </cell>
          <cell r="I770">
            <v>7111.97405361213</v>
          </cell>
          <cell r="J770">
            <v>9278.79450357176</v>
          </cell>
          <cell r="K770">
            <v>9778.4542371395</v>
          </cell>
          <cell r="L770">
            <v>8301.77347526507</v>
          </cell>
          <cell r="M770">
            <v>10351.2306293939</v>
          </cell>
          <cell r="N770">
            <v>9874.79168710696</v>
          </cell>
          <cell r="O770">
            <v>8513.60099293827</v>
          </cell>
        </row>
        <row r="770">
          <cell r="Z770">
            <v>7097.48544615499</v>
          </cell>
          <cell r="AA770">
            <v>6918.36243044558</v>
          </cell>
          <cell r="AB770">
            <v>5990.24155639762</v>
          </cell>
          <cell r="AC770">
            <v>5772.22260259631</v>
          </cell>
          <cell r="AD770">
            <v>6894.03028418286</v>
          </cell>
          <cell r="AE770">
            <v>6044.66411162989</v>
          </cell>
          <cell r="AF770">
            <v>6294.25610861899</v>
          </cell>
          <cell r="AG770">
            <v>6564.90695144986</v>
          </cell>
          <cell r="AH770">
            <v>5430.02063782908</v>
          </cell>
          <cell r="AI770">
            <v>7084.39671865506</v>
          </cell>
          <cell r="AJ770">
            <v>7465.88892387296</v>
          </cell>
          <cell r="AK770">
            <v>6338.43725545878</v>
          </cell>
          <cell r="AL770">
            <v>7903.20599046475</v>
          </cell>
          <cell r="AM770">
            <v>7539.44295227291</v>
          </cell>
          <cell r="AN770">
            <v>6500.16841251234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1">
          <cell r="A771">
            <v>9909.08691733834</v>
          </cell>
          <cell r="B771">
            <v>9107.34575083247</v>
          </cell>
          <cell r="C771">
            <v>7409.93457935179</v>
          </cell>
          <cell r="D771">
            <v>6513.12966589341</v>
          </cell>
          <cell r="E771">
            <v>9240.43501565486</v>
          </cell>
          <cell r="F771">
            <v>7923.45590627614</v>
          </cell>
          <cell r="G771">
            <v>7676.21878419942</v>
          </cell>
          <cell r="H771">
            <v>8876.14448202192</v>
          </cell>
          <cell r="I771">
            <v>7822.30751644409</v>
          </cell>
          <cell r="J771">
            <v>9896.9232792521</v>
          </cell>
          <cell r="K771">
            <v>9264.1481847593</v>
          </cell>
          <cell r="L771">
            <v>9481.46679705771</v>
          </cell>
          <cell r="M771">
            <v>9359.91418060302</v>
          </cell>
          <cell r="N771">
            <v>8895.40528209028</v>
          </cell>
          <cell r="O771">
            <v>9619.80149753281</v>
          </cell>
        </row>
        <row r="771">
          <cell r="Z771">
            <v>7565.62749773549</v>
          </cell>
          <cell r="AA771">
            <v>6953.4949101436</v>
          </cell>
          <cell r="AB771">
            <v>5657.51469107341</v>
          </cell>
          <cell r="AC771">
            <v>4972.80055242828</v>
          </cell>
          <cell r="AD771">
            <v>7055.10909619255</v>
          </cell>
          <cell r="AE771">
            <v>6049.59027826546</v>
          </cell>
          <cell r="AF771">
            <v>5860.82374661139</v>
          </cell>
          <cell r="AG771">
            <v>6776.97181660166</v>
          </cell>
          <cell r="AH771">
            <v>5972.36307803513</v>
          </cell>
          <cell r="AI771">
            <v>7556.3405114021</v>
          </cell>
          <cell r="AJ771">
            <v>7073.21419565646</v>
          </cell>
          <cell r="AK771">
            <v>7239.13782542075</v>
          </cell>
          <cell r="AL771">
            <v>7146.33191654713</v>
          </cell>
          <cell r="AM771">
            <v>6791.67751449706</v>
          </cell>
          <cell r="AN771">
            <v>7344.75692257229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2">
          <cell r="A772">
            <v>9394.94537906534</v>
          </cell>
          <cell r="B772">
            <v>7791.6457619875</v>
          </cell>
          <cell r="C772">
            <v>8146.76945416551</v>
          </cell>
          <cell r="D772">
            <v>8507.08784843675</v>
          </cell>
          <cell r="E772">
            <v>8091.96898114287</v>
          </cell>
          <cell r="F772">
            <v>8592.68989064004</v>
          </cell>
          <cell r="G772">
            <v>7158.07835271458</v>
          </cell>
          <cell r="H772">
            <v>9624.33867849313</v>
          </cell>
          <cell r="I772">
            <v>8510.00097773413</v>
          </cell>
          <cell r="J772">
            <v>9395.56277860075</v>
          </cell>
          <cell r="K772">
            <v>10260.6770477666</v>
          </cell>
          <cell r="L772">
            <v>9922.17901320158</v>
          </cell>
          <cell r="M772">
            <v>8840.68451241247</v>
          </cell>
          <cell r="N772">
            <v>9603.88572544227</v>
          </cell>
          <cell r="O772">
            <v>9762.90918885423</v>
          </cell>
        </row>
        <row r="772">
          <cell r="Z772">
            <v>7173.0783766979</v>
          </cell>
          <cell r="AA772">
            <v>5948.9527058605</v>
          </cell>
          <cell r="AB772">
            <v>6220.09106533318</v>
          </cell>
          <cell r="AC772">
            <v>6495.19560063285</v>
          </cell>
          <cell r="AD772">
            <v>6178.2506849785</v>
          </cell>
          <cell r="AE772">
            <v>6560.55310226323</v>
          </cell>
          <cell r="AF772">
            <v>5465.221454611</v>
          </cell>
          <cell r="AG772">
            <v>7348.22107838422</v>
          </cell>
          <cell r="AH772">
            <v>6497.41978650392</v>
          </cell>
          <cell r="AI772">
            <v>7173.54976371279</v>
          </cell>
          <cell r="AJ772">
            <v>7834.067968678</v>
          </cell>
          <cell r="AK772">
            <v>7575.62336529546</v>
          </cell>
          <cell r="AL772">
            <v>6749.89798796497</v>
          </cell>
          <cell r="AM772">
            <v>7332.60516691807</v>
          </cell>
          <cell r="AN772">
            <v>7454.02021732696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3">
          <cell r="A773">
            <v>9543.70951470372</v>
          </cell>
          <cell r="B773">
            <v>8306.46173651199</v>
          </cell>
          <cell r="C773">
            <v>6904.74749743984</v>
          </cell>
          <cell r="D773">
            <v>8201.90774641344</v>
          </cell>
          <cell r="E773">
            <v>7605.83623590793</v>
          </cell>
          <cell r="F773">
            <v>8382.66710621136</v>
          </cell>
          <cell r="G773">
            <v>8339.19315820964</v>
          </cell>
          <cell r="H773">
            <v>8102.89612391755</v>
          </cell>
          <cell r="I773">
            <v>8843.83187783316</v>
          </cell>
          <cell r="J773">
            <v>9458.68924985035</v>
          </cell>
          <cell r="K773">
            <v>10155.5499123955</v>
          </cell>
          <cell r="L773">
            <v>8319.11200437774</v>
          </cell>
          <cell r="M773">
            <v>9384.13667325512</v>
          </cell>
          <cell r="N773">
            <v>10625.4678379549</v>
          </cell>
          <cell r="O773">
            <v>10699.8793725481</v>
          </cell>
        </row>
        <row r="773">
          <cell r="Z773">
            <v>7286.66038931435</v>
          </cell>
          <cell r="AA773">
            <v>6342.01676167385</v>
          </cell>
          <cell r="AB773">
            <v>5271.80233328531</v>
          </cell>
          <cell r="AC773">
            <v>6262.18937201764</v>
          </cell>
          <cell r="AD773">
            <v>5807.08638946065</v>
          </cell>
          <cell r="AE773">
            <v>6400.1998662608</v>
          </cell>
          <cell r="AF773">
            <v>6367.00733306569</v>
          </cell>
          <cell r="AG773">
            <v>6186.59360219555</v>
          </cell>
          <cell r="AH773">
            <v>6752.30101405313</v>
          </cell>
          <cell r="AI773">
            <v>7221.74707701774</v>
          </cell>
          <cell r="AJ773">
            <v>7753.80298031361</v>
          </cell>
          <cell r="AK773">
            <v>6351.67529179042</v>
          </cell>
          <cell r="AL773">
            <v>7164.82588657698</v>
          </cell>
          <cell r="AM773">
            <v>8112.58719614992</v>
          </cell>
          <cell r="AN773">
            <v>8169.40070045794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4">
          <cell r="A774">
            <v>9378.8031954383</v>
          </cell>
          <cell r="B774">
            <v>8957.69304165717</v>
          </cell>
          <cell r="C774">
            <v>7830.97408478365</v>
          </cell>
          <cell r="D774">
            <v>8261.98050771756</v>
          </cell>
          <cell r="E774">
            <v>7352.17978204081</v>
          </cell>
          <cell r="F774">
            <v>8642.56989825128</v>
          </cell>
          <cell r="G774">
            <v>7270.70134630589</v>
          </cell>
          <cell r="H774">
            <v>8417.53116958068</v>
          </cell>
          <cell r="I774">
            <v>8537.41106201937</v>
          </cell>
          <cell r="J774">
            <v>8914.55236891039</v>
          </cell>
          <cell r="K774">
            <v>9243.40288689475</v>
          </cell>
          <cell r="L774">
            <v>8353.89183454396</v>
          </cell>
          <cell r="M774">
            <v>9134.28782000767</v>
          </cell>
          <cell r="N774">
            <v>9548.22567071948</v>
          </cell>
          <cell r="O774">
            <v>9443.26902962987</v>
          </cell>
        </row>
        <row r="774">
          <cell r="Z774">
            <v>7160.75375492993</v>
          </cell>
          <cell r="AA774">
            <v>6839.23446807742</v>
          </cell>
          <cell r="AB774">
            <v>5978.98003762865</v>
          </cell>
          <cell r="AC774">
            <v>6308.05516556439</v>
          </cell>
          <cell r="AD774">
            <v>5613.41867230729</v>
          </cell>
          <cell r="AE774">
            <v>6598.63668759444</v>
          </cell>
          <cell r="AF774">
            <v>5551.20956070993</v>
          </cell>
          <cell r="AG774">
            <v>6426.81871809952</v>
          </cell>
          <cell r="AH774">
            <v>6518.34749549604</v>
          </cell>
          <cell r="AI774">
            <v>6806.29639187256</v>
          </cell>
          <cell r="AJ774">
            <v>7057.37507775569</v>
          </cell>
          <cell r="AK774">
            <v>6378.22983124165</v>
          </cell>
          <cell r="AL774">
            <v>6974.06528772714</v>
          </cell>
          <cell r="AM774">
            <v>7290.10849249701</v>
          </cell>
          <cell r="AN774">
            <v>7209.97367719852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5">
          <cell r="A775">
            <v>8118.1102172977</v>
          </cell>
          <cell r="B775">
            <v>8185.67982261516</v>
          </cell>
          <cell r="C775">
            <v>7801.17539378968</v>
          </cell>
          <cell r="D775">
            <v>8574.85681506951</v>
          </cell>
          <cell r="E775">
            <v>9219.48363621271</v>
          </cell>
          <cell r="F775">
            <v>7060.28401254165</v>
          </cell>
          <cell r="G775">
            <v>8611.52112923225</v>
          </cell>
          <cell r="H775">
            <v>8357.29697676631</v>
          </cell>
          <cell r="I775">
            <v>9253.33669275429</v>
          </cell>
          <cell r="J775">
            <v>8467.45046816316</v>
          </cell>
          <cell r="K775">
            <v>9402.98009256762</v>
          </cell>
          <cell r="L775">
            <v>8169.38782696413</v>
          </cell>
          <cell r="M775">
            <v>9366.15001415166</v>
          </cell>
          <cell r="N775">
            <v>8878.92700868123</v>
          </cell>
          <cell r="O775">
            <v>9029.63038938514</v>
          </cell>
        </row>
        <row r="775">
          <cell r="Z775">
            <v>6198.20962334766</v>
          </cell>
          <cell r="AA775">
            <v>6249.79928728596</v>
          </cell>
          <cell r="AB775">
            <v>5956.22861786</v>
          </cell>
          <cell r="AC775">
            <v>6546.93747773283</v>
          </cell>
          <cell r="AD775">
            <v>7039.11263418295</v>
          </cell>
          <cell r="AE775">
            <v>5390.5550847116</v>
          </cell>
          <cell r="AF775">
            <v>6574.93082825334</v>
          </cell>
          <cell r="AG775">
            <v>6380.82967094899</v>
          </cell>
          <cell r="AH775">
            <v>7064.95957826467</v>
          </cell>
          <cell r="AI775">
            <v>6464.93230224444</v>
          </cell>
          <cell r="AJ775">
            <v>7179.21291259575</v>
          </cell>
          <cell r="AK775">
            <v>6237.36028343842</v>
          </cell>
          <cell r="AL775">
            <v>7151.09300040485</v>
          </cell>
          <cell r="AM775">
            <v>6779.09628683615</v>
          </cell>
          <cell r="AN775">
            <v>6894.15892081711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6">
          <cell r="A776">
            <v>10506.9118437262</v>
          </cell>
          <cell r="B776">
            <v>9431.66961258932</v>
          </cell>
          <cell r="C776">
            <v>7637.3498797025</v>
          </cell>
          <cell r="D776">
            <v>9021.699522948</v>
          </cell>
          <cell r="E776">
            <v>7302.69212496967</v>
          </cell>
          <cell r="F776">
            <v>9785.11471251629</v>
          </cell>
          <cell r="G776">
            <v>9171.63762380748</v>
          </cell>
          <cell r="H776">
            <v>8487.27820654218</v>
          </cell>
          <cell r="I776">
            <v>8008.35749576375</v>
          </cell>
          <cell r="J776">
            <v>9788.18676747347</v>
          </cell>
          <cell r="K776">
            <v>9147.63058081006</v>
          </cell>
          <cell r="L776">
            <v>9391.48545111115</v>
          </cell>
          <cell r="M776">
            <v>10260.4864491363</v>
          </cell>
          <cell r="N776">
            <v>10242.8908526131</v>
          </cell>
          <cell r="O776">
            <v>9201.81097205748</v>
          </cell>
        </row>
        <row r="776">
          <cell r="Z776">
            <v>8022.06922033235</v>
          </cell>
          <cell r="AA776">
            <v>7201.1174758904</v>
          </cell>
          <cell r="AB776">
            <v>5831.14718255238</v>
          </cell>
          <cell r="AC776">
            <v>6888.10367256889</v>
          </cell>
          <cell r="AD776">
            <v>5575.63464818285</v>
          </cell>
          <cell r="AE776">
            <v>7470.97422346504</v>
          </cell>
          <cell r="AF776">
            <v>7002.58201232751</v>
          </cell>
          <cell r="AG776">
            <v>6480.07085980778</v>
          </cell>
          <cell r="AH776">
            <v>6114.41298144561</v>
          </cell>
          <cell r="AI776">
            <v>7473.31974971306</v>
          </cell>
          <cell r="AJ776">
            <v>6984.25253897081</v>
          </cell>
          <cell r="AK776">
            <v>7170.43670786517</v>
          </cell>
          <cell r="AL776">
            <v>7833.92244586139</v>
          </cell>
          <cell r="AM776">
            <v>7820.48813753353</v>
          </cell>
          <cell r="AN776">
            <v>7025.61948440977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7">
          <cell r="A777">
            <v>9726.88269609676</v>
          </cell>
          <cell r="B777">
            <v>8656.85777894042</v>
          </cell>
          <cell r="C777">
            <v>7858.70567685266</v>
          </cell>
          <cell r="D777">
            <v>8857.15513297893</v>
          </cell>
          <cell r="E777">
            <v>7998.06633431037</v>
          </cell>
          <cell r="F777">
            <v>7708.97353845627</v>
          </cell>
          <cell r="G777">
            <v>7775.91950654694</v>
          </cell>
          <cell r="H777">
            <v>8488.85496819677</v>
          </cell>
          <cell r="I777">
            <v>7974.10726505235</v>
          </cell>
          <cell r="J777">
            <v>9417.80355359977</v>
          </cell>
          <cell r="K777">
            <v>10012.3265893365</v>
          </cell>
          <cell r="L777">
            <v>9629.94713478713</v>
          </cell>
          <cell r="M777">
            <v>9120.18168331123</v>
          </cell>
          <cell r="N777">
            <v>10549.2173114052</v>
          </cell>
          <cell r="O777">
            <v>9089.49318232037</v>
          </cell>
        </row>
        <row r="777">
          <cell r="Z777">
            <v>7426.51384600066</v>
          </cell>
          <cell r="AA777">
            <v>6609.54554165213</v>
          </cell>
          <cell r="AB777">
            <v>6000.15321909971</v>
          </cell>
          <cell r="AC777">
            <v>6762.47337264994</v>
          </cell>
          <cell r="AD777">
            <v>6106.5556385113</v>
          </cell>
          <cell r="AE777">
            <v>5885.83213250551</v>
          </cell>
          <cell r="AF777">
            <v>5936.94564692662</v>
          </cell>
          <cell r="AG777">
            <v>6481.27472363811</v>
          </cell>
          <cell r="AH777">
            <v>6088.26279329653</v>
          </cell>
          <cell r="AI777">
            <v>7190.53068438764</v>
          </cell>
          <cell r="AJ777">
            <v>7644.4514002648</v>
          </cell>
          <cell r="AK777">
            <v>7352.50315719851</v>
          </cell>
          <cell r="AL777">
            <v>6963.29519593485</v>
          </cell>
          <cell r="AM777">
            <v>8054.36961412714</v>
          </cell>
          <cell r="AN777">
            <v>6939.86440267433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8">
          <cell r="A778">
            <v>10428.2233861389</v>
          </cell>
          <cell r="B778">
            <v>9266.39011859638</v>
          </cell>
          <cell r="C778">
            <v>8449.98400690116</v>
          </cell>
          <cell r="D778">
            <v>8033.06499639062</v>
          </cell>
          <cell r="E778">
            <v>8001.14675684051</v>
          </cell>
          <cell r="F778">
            <v>7598.06075803914</v>
          </cell>
          <cell r="G778">
            <v>8249.24514970126</v>
          </cell>
          <cell r="H778">
            <v>8384.3131073729</v>
          </cell>
          <cell r="I778">
            <v>9193.22340721583</v>
          </cell>
          <cell r="J778">
            <v>8275.56676566</v>
          </cell>
          <cell r="K778">
            <v>9618.36840662054</v>
          </cell>
          <cell r="L778">
            <v>9005.65582329377</v>
          </cell>
          <cell r="M778">
            <v>9619.42421652692</v>
          </cell>
          <cell r="N778">
            <v>8100.9653519533</v>
          </cell>
          <cell r="O778">
            <v>8052.45684280222</v>
          </cell>
        </row>
        <row r="778">
          <cell r="Z778">
            <v>7961.99026821057</v>
          </cell>
          <cell r="AA778">
            <v>7074.92592110881</v>
          </cell>
          <cell r="AB778">
            <v>6451.59658920506</v>
          </cell>
          <cell r="AC778">
            <v>6133.27725700422</v>
          </cell>
          <cell r="AD778">
            <v>6108.90755343476</v>
          </cell>
          <cell r="AE778">
            <v>5801.14978100592</v>
          </cell>
          <cell r="AF778">
            <v>6298.33166877751</v>
          </cell>
          <cell r="AG778">
            <v>6401.45659473163</v>
          </cell>
          <cell r="AH778">
            <v>7019.06284430292</v>
          </cell>
          <cell r="AI778">
            <v>6318.42832784848</v>
          </cell>
          <cell r="AJ778">
            <v>7343.66275192841</v>
          </cell>
          <cell r="AK778">
            <v>6875.85424370809</v>
          </cell>
          <cell r="AL778">
            <v>7344.46886701516</v>
          </cell>
          <cell r="AM778">
            <v>6185.11945007775</v>
          </cell>
          <cell r="AN778">
            <v>6148.08300930686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9">
          <cell r="A779">
            <v>8947.16448952336</v>
          </cell>
          <cell r="B779">
            <v>7538.99760417291</v>
          </cell>
          <cell r="C779">
            <v>8259.39993982816</v>
          </cell>
          <cell r="D779">
            <v>9361.712971456</v>
          </cell>
          <cell r="E779">
            <v>7358.15315059285</v>
          </cell>
          <cell r="F779">
            <v>8350.66804044443</v>
          </cell>
          <cell r="G779">
            <v>7157.05727562301</v>
          </cell>
          <cell r="H779">
            <v>8583.26353516706</v>
          </cell>
          <cell r="I779">
            <v>7412.23300887661</v>
          </cell>
          <cell r="J779">
            <v>9572.08796831378</v>
          </cell>
          <cell r="K779">
            <v>7874.40718240249</v>
          </cell>
          <cell r="L779">
            <v>9588.38311054241</v>
          </cell>
          <cell r="M779">
            <v>9306.26976798338</v>
          </cell>
          <cell r="N779">
            <v>9072.73907766378</v>
          </cell>
          <cell r="O779">
            <v>8369.79607421654</v>
          </cell>
        </row>
        <row r="779">
          <cell r="Z779">
            <v>6831.19587640905</v>
          </cell>
          <cell r="AA779">
            <v>5756.05482677643</v>
          </cell>
          <cell r="AB779">
            <v>6306.08489165856</v>
          </cell>
          <cell r="AC779">
            <v>7147.70530055854</v>
          </cell>
          <cell r="AD779">
            <v>5617.97936309024</v>
          </cell>
          <cell r="AE779">
            <v>6375.76845155148</v>
          </cell>
          <cell r="AF779">
            <v>5464.44185816727</v>
          </cell>
          <cell r="AG779">
            <v>6553.35604215419</v>
          </cell>
          <cell r="AH779">
            <v>5659.26955120933</v>
          </cell>
          <cell r="AI779">
            <v>7308.32745215945</v>
          </cell>
          <cell r="AJ779">
            <v>6012.14138139303</v>
          </cell>
          <cell r="AK779">
            <v>7320.76885843157</v>
          </cell>
          <cell r="AL779">
            <v>7105.37419293438</v>
          </cell>
          <cell r="AM779">
            <v>6927.0725767526</v>
          </cell>
          <cell r="AN779">
            <v>6390.37278184862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80">
          <cell r="A780">
            <v>8721.43031875292</v>
          </cell>
          <cell r="B780">
            <v>6852.48127020139</v>
          </cell>
          <cell r="C780">
            <v>8560.89450330352</v>
          </cell>
          <cell r="D780">
            <v>7198.24478989545</v>
          </cell>
          <cell r="E780">
            <v>8179.32822631904</v>
          </cell>
          <cell r="F780">
            <v>9153.14113726856</v>
          </cell>
          <cell r="G780">
            <v>7738.59703456206</v>
          </cell>
          <cell r="H780">
            <v>8121.60984483244</v>
          </cell>
          <cell r="I780">
            <v>8637.89417373382</v>
          </cell>
          <cell r="J780">
            <v>8783.44856958185</v>
          </cell>
          <cell r="K780">
            <v>8265.31329750926</v>
          </cell>
          <cell r="L780">
            <v>9731.17377863871</v>
          </cell>
          <cell r="M780">
            <v>9039.26979747784</v>
          </cell>
          <cell r="N780">
            <v>10024.285775284</v>
          </cell>
          <cell r="O780">
            <v>9997.98077426414</v>
          </cell>
        </row>
        <row r="780">
          <cell r="Z780">
            <v>6658.84693408913</v>
          </cell>
          <cell r="AA780">
            <v>5231.89685972384</v>
          </cell>
          <cell r="AB780">
            <v>6536.27719685025</v>
          </cell>
          <cell r="AC780">
            <v>5495.88869006433</v>
          </cell>
          <cell r="AD780">
            <v>6244.94981810749</v>
          </cell>
          <cell r="AE780">
            <v>6988.45987086909</v>
          </cell>
          <cell r="AF780">
            <v>5908.44979027627</v>
          </cell>
          <cell r="AG780">
            <v>6200.88160296894</v>
          </cell>
          <cell r="AH780">
            <v>6595.06675322246</v>
          </cell>
          <cell r="AI780">
            <v>6706.19811667002</v>
          </cell>
          <cell r="AJ780">
            <v>6310.59976390151</v>
          </cell>
          <cell r="AK780">
            <v>7429.79010468577</v>
          </cell>
          <cell r="AL780">
            <v>6901.51864745352</v>
          </cell>
          <cell r="AM780">
            <v>7653.58228657242</v>
          </cell>
          <cell r="AN780">
            <v>7633.49831307377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1">
          <cell r="A781">
            <v>8638.99887677848</v>
          </cell>
          <cell r="B781">
            <v>8631.24094915359</v>
          </cell>
          <cell r="C781">
            <v>8051.65621676155</v>
          </cell>
          <cell r="D781">
            <v>7821.33903190096</v>
          </cell>
          <cell r="E781">
            <v>8422.83975915141</v>
          </cell>
          <cell r="F781">
            <v>8670.04813862761</v>
          </cell>
          <cell r="G781">
            <v>7542.18025798028</v>
          </cell>
          <cell r="H781">
            <v>8342.52030334571</v>
          </cell>
          <cell r="I781">
            <v>9059.63646846221</v>
          </cell>
          <cell r="J781">
            <v>9187.65269354904</v>
          </cell>
          <cell r="K781">
            <v>8057.11054591957</v>
          </cell>
          <cell r="L781">
            <v>10501.3853257192</v>
          </cell>
          <cell r="M781">
            <v>8589.49195200376</v>
          </cell>
          <cell r="N781">
            <v>9305.31728819589</v>
          </cell>
          <cell r="O781">
            <v>9822.63600042907</v>
          </cell>
        </row>
        <row r="781">
          <cell r="Z781">
            <v>6595.91019841588</v>
          </cell>
          <cell r="AA781">
            <v>6589.98698964256</v>
          </cell>
          <cell r="AB781">
            <v>6147.47172812231</v>
          </cell>
          <cell r="AC781">
            <v>5971.62363621251</v>
          </cell>
          <cell r="AD781">
            <v>6430.87184747114</v>
          </cell>
          <cell r="AE781">
            <v>6619.61643403473</v>
          </cell>
          <cell r="AF781">
            <v>5758.48479568898</v>
          </cell>
          <cell r="AG781">
            <v>6369.54762168566</v>
          </cell>
          <cell r="AH781">
            <v>6917.06868221677</v>
          </cell>
          <cell r="AI781">
            <v>7014.80958213546</v>
          </cell>
          <cell r="AJ781">
            <v>6151.63613025177</v>
          </cell>
          <cell r="AK781">
            <v>8017.84970172788</v>
          </cell>
          <cell r="AL781">
            <v>6558.11146332268</v>
          </cell>
          <cell r="AM781">
            <v>7104.64697080672</v>
          </cell>
          <cell r="AN781">
            <v>7499.62187687159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2">
          <cell r="A782">
            <v>9147.55177289816</v>
          </cell>
          <cell r="B782">
            <v>8257.73279607531</v>
          </cell>
          <cell r="C782">
            <v>7903.41145695678</v>
          </cell>
          <cell r="D782">
            <v>8154.98077387948</v>
          </cell>
          <cell r="E782">
            <v>8181.2333004927</v>
          </cell>
          <cell r="F782">
            <v>8639.4879206989</v>
          </cell>
          <cell r="G782">
            <v>7935.49632387024</v>
          </cell>
          <cell r="H782">
            <v>8816.5970928314</v>
          </cell>
          <cell r="I782">
            <v>8682.83789470357</v>
          </cell>
          <cell r="J782">
            <v>9948.8786109592</v>
          </cell>
          <cell r="K782">
            <v>8757.80432755623</v>
          </cell>
          <cell r="L782">
            <v>7405.94875683731</v>
          </cell>
          <cell r="M782">
            <v>9955.75602383637</v>
          </cell>
          <cell r="N782">
            <v>9704.20959719872</v>
          </cell>
          <cell r="O782">
            <v>9943.57844445206</v>
          </cell>
        </row>
        <row r="782">
          <cell r="Z782">
            <v>6984.19236881484</v>
          </cell>
          <cell r="AA782">
            <v>6304.81202073468</v>
          </cell>
          <cell r="AB782">
            <v>6034.28626103233</v>
          </cell>
          <cell r="AC782">
            <v>6226.36044078008</v>
          </cell>
          <cell r="AD782">
            <v>6246.40434985938</v>
          </cell>
          <cell r="AE782">
            <v>6596.28358540529</v>
          </cell>
          <cell r="AF782">
            <v>6058.78318526022</v>
          </cell>
          <cell r="AG782">
            <v>6731.50714676514</v>
          </cell>
          <cell r="AH782">
            <v>6629.38146395775</v>
          </cell>
          <cell r="AI782">
            <v>7596.00861498179</v>
          </cell>
          <cell r="AJ782">
            <v>6686.61863530649</v>
          </cell>
          <cell r="AK782">
            <v>5654.47149964031</v>
          </cell>
          <cell r="AL782">
            <v>7601.25954722316</v>
          </cell>
          <cell r="AM782">
            <v>7409.20284429961</v>
          </cell>
          <cell r="AN782">
            <v>7591.96191665292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3">
          <cell r="A783">
            <v>9356.47411027737</v>
          </cell>
          <cell r="B783">
            <v>7045.39825548352</v>
          </cell>
          <cell r="C783">
            <v>7902.25680176384</v>
          </cell>
          <cell r="D783">
            <v>8326.96846083957</v>
          </cell>
          <cell r="E783">
            <v>8597.1874167342</v>
          </cell>
          <cell r="F783">
            <v>8088.8640768598</v>
          </cell>
          <cell r="G783">
            <v>7242.60344177185</v>
          </cell>
          <cell r="H783">
            <v>8470.49189948153</v>
          </cell>
          <cell r="I783">
            <v>9104.38833588889</v>
          </cell>
          <cell r="J783">
            <v>8065.15961006106</v>
          </cell>
          <cell r="K783">
            <v>9474.04685185547</v>
          </cell>
          <cell r="L783">
            <v>8048.34160024144</v>
          </cell>
          <cell r="M783">
            <v>9093.96348625566</v>
          </cell>
          <cell r="N783">
            <v>8840.13925845163</v>
          </cell>
          <cell r="O783">
            <v>9458.19552266136</v>
          </cell>
        </row>
        <row r="783">
          <cell r="Z783">
            <v>7143.70540909322</v>
          </cell>
          <cell r="AA783">
            <v>5379.18974965469</v>
          </cell>
          <cell r="AB783">
            <v>6033.4046771739</v>
          </cell>
          <cell r="AC783">
            <v>6357.67372772486</v>
          </cell>
          <cell r="AD783">
            <v>6563.98698142623</v>
          </cell>
          <cell r="AE783">
            <v>6175.88007813876</v>
          </cell>
          <cell r="AF783">
            <v>5529.75669820657</v>
          </cell>
          <cell r="AG783">
            <v>6467.25444722175</v>
          </cell>
          <cell r="AH783">
            <v>6951.23691200451</v>
          </cell>
          <cell r="AI783">
            <v>6157.78162292006</v>
          </cell>
          <cell r="AJ783">
            <v>7233.47266757906</v>
          </cell>
          <cell r="AK783">
            <v>6144.94100515074</v>
          </cell>
          <cell r="AL783">
            <v>6943.27749761014</v>
          </cell>
          <cell r="AM783">
            <v>6749.48168438485</v>
          </cell>
          <cell r="AN783">
            <v>7221.37011433404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4">
          <cell r="A784">
            <v>8541.01823367482</v>
          </cell>
          <cell r="B784">
            <v>8890.40070744127</v>
          </cell>
          <cell r="C784">
            <v>8129.63352746653</v>
          </cell>
          <cell r="D784">
            <v>7994.83600666658</v>
          </cell>
          <cell r="E784">
            <v>7469.86421665537</v>
          </cell>
          <cell r="F784">
            <v>9661.98627634775</v>
          </cell>
          <cell r="G784">
            <v>7712.73125655181</v>
          </cell>
          <cell r="H784">
            <v>7964.99584682463</v>
          </cell>
          <cell r="I784">
            <v>8096.61856573793</v>
          </cell>
          <cell r="J784">
            <v>8683.39178278982</v>
          </cell>
          <cell r="K784">
            <v>7465.00574531317</v>
          </cell>
          <cell r="L784">
            <v>8469.35262967554</v>
          </cell>
          <cell r="M784">
            <v>9088.23341594486</v>
          </cell>
          <cell r="N784">
            <v>10029.7865502807</v>
          </cell>
          <cell r="O784">
            <v>10909.7270915696</v>
          </cell>
        </row>
        <row r="784">
          <cell r="Z784">
            <v>6521.10158548366</v>
          </cell>
          <cell r="AA784">
            <v>6787.85650173424</v>
          </cell>
          <cell r="AB784">
            <v>6207.0077167548</v>
          </cell>
          <cell r="AC784">
            <v>6104.08927043396</v>
          </cell>
          <cell r="AD784">
            <v>5703.27120887324</v>
          </cell>
          <cell r="AE784">
            <v>7376.96516993661</v>
          </cell>
          <cell r="AF784">
            <v>5888.70116530233</v>
          </cell>
          <cell r="AG784">
            <v>6081.30618903399</v>
          </cell>
          <cell r="AH784">
            <v>6181.80066141517</v>
          </cell>
          <cell r="AI784">
            <v>6629.80435972716</v>
          </cell>
          <cell r="AJ784">
            <v>5699.56174656958</v>
          </cell>
          <cell r="AK784">
            <v>6466.3846101678</v>
          </cell>
          <cell r="AL784">
            <v>6938.90256600757</v>
          </cell>
          <cell r="AM784">
            <v>7657.78215028549</v>
          </cell>
          <cell r="AN784">
            <v>8329.62027332172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5">
          <cell r="A785">
            <v>8590.35696284059</v>
          </cell>
          <cell r="B785">
            <v>7971.42092743342</v>
          </cell>
          <cell r="C785">
            <v>8315.23857642298</v>
          </cell>
          <cell r="D785">
            <v>8759.22064737286</v>
          </cell>
          <cell r="E785">
            <v>9305.79601976344</v>
          </cell>
          <cell r="F785">
            <v>7736.04322544787</v>
          </cell>
          <cell r="G785">
            <v>8239.97896794482</v>
          </cell>
          <cell r="H785">
            <v>9388.7636708201</v>
          </cell>
          <cell r="I785">
            <v>9030.08051898618</v>
          </cell>
          <cell r="J785">
            <v>8125.35154740276</v>
          </cell>
          <cell r="K785">
            <v>7207.92898019524</v>
          </cell>
          <cell r="L785">
            <v>8506.80643390547</v>
          </cell>
          <cell r="M785">
            <v>12049.9442859233</v>
          </cell>
          <cell r="N785">
            <v>9869.99906935647</v>
          </cell>
          <cell r="O785">
            <v>9384.33994742885</v>
          </cell>
        </row>
        <row r="785">
          <cell r="Z785">
            <v>6558.77190255664</v>
          </cell>
          <cell r="AA785">
            <v>6086.21176377912</v>
          </cell>
          <cell r="AB785">
            <v>6348.71791405325</v>
          </cell>
          <cell r="AC785">
            <v>6687.70000115176</v>
          </cell>
          <cell r="AD785">
            <v>7105.01248427346</v>
          </cell>
          <cell r="AE785">
            <v>5906.49994680235</v>
          </cell>
          <cell r="AF785">
            <v>6291.25690194174</v>
          </cell>
          <cell r="AG785">
            <v>7168.35861772583</v>
          </cell>
          <cell r="AH785">
            <v>6894.50259656802</v>
          </cell>
          <cell r="AI785">
            <v>6203.7384078482</v>
          </cell>
          <cell r="AJ785">
            <v>5503.28260809498</v>
          </cell>
          <cell r="AK785">
            <v>6494.98073951256</v>
          </cell>
          <cell r="AL785">
            <v>9200.18066207955</v>
          </cell>
          <cell r="AM785">
            <v>7535.78376944994</v>
          </cell>
          <cell r="AN785">
            <v>7164.98108722171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6">
          <cell r="A786">
            <v>9296.72314399282</v>
          </cell>
          <cell r="B786">
            <v>7690.97027534062</v>
          </cell>
          <cell r="C786">
            <v>8976.85836798641</v>
          </cell>
          <cell r="D786">
            <v>8457.13246938947</v>
          </cell>
          <cell r="E786">
            <v>8297.33907251266</v>
          </cell>
          <cell r="F786">
            <v>7626.33145984315</v>
          </cell>
          <cell r="G786">
            <v>7449.17437398379</v>
          </cell>
          <cell r="H786">
            <v>8869.96818156568</v>
          </cell>
          <cell r="I786">
            <v>7366.64904152484</v>
          </cell>
          <cell r="J786">
            <v>8878.46400385546</v>
          </cell>
          <cell r="K786">
            <v>9491.85148325869</v>
          </cell>
          <cell r="L786">
            <v>9393.33017570044</v>
          </cell>
          <cell r="M786">
            <v>9942.60529078884</v>
          </cell>
          <cell r="N786">
            <v>10006.1724024917</v>
          </cell>
          <cell r="O786">
            <v>10535.9886493076</v>
          </cell>
        </row>
        <row r="786">
          <cell r="Z786">
            <v>7098.0853073311</v>
          </cell>
          <cell r="AA786">
            <v>5872.08656910367</v>
          </cell>
          <cell r="AB786">
            <v>6853.8672713911</v>
          </cell>
          <cell r="AC786">
            <v>6457.05446890874</v>
          </cell>
          <cell r="AD786">
            <v>6335.0515712197</v>
          </cell>
          <cell r="AE786">
            <v>5822.73457491608</v>
          </cell>
          <cell r="AF786">
            <v>5687.47443123411</v>
          </cell>
          <cell r="AG786">
            <v>6772.25618649813</v>
          </cell>
          <cell r="AH786">
            <v>5624.46600980038</v>
          </cell>
          <cell r="AI786">
            <v>6778.74278079966</v>
          </cell>
          <cell r="AJ786">
            <v>7247.06657487395</v>
          </cell>
          <cell r="AK786">
            <v>7171.84516246799</v>
          </cell>
          <cell r="AL786">
            <v>7591.21890993844</v>
          </cell>
          <cell r="AM786">
            <v>7639.75265399198</v>
          </cell>
          <cell r="AN786">
            <v>8044.26947770092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7">
          <cell r="A787">
            <v>9201.61141432282</v>
          </cell>
          <cell r="B787">
            <v>8846.1486000475</v>
          </cell>
          <cell r="C787">
            <v>8038.74038113275</v>
          </cell>
          <cell r="D787">
            <v>6327.30523655979</v>
          </cell>
          <cell r="E787">
            <v>8084.77834250551</v>
          </cell>
          <cell r="F787">
            <v>8370.97299071077</v>
          </cell>
          <cell r="G787">
            <v>9001.86901578949</v>
          </cell>
          <cell r="H787">
            <v>8363.18734556444</v>
          </cell>
          <cell r="I787">
            <v>8626.37689593795</v>
          </cell>
          <cell r="J787">
            <v>9421.97111457008</v>
          </cell>
          <cell r="K787">
            <v>8486.7740371628</v>
          </cell>
          <cell r="L787">
            <v>8637.48747797268</v>
          </cell>
          <cell r="M787">
            <v>10168.4930803955</v>
          </cell>
          <cell r="N787">
            <v>9753.73548294008</v>
          </cell>
          <cell r="O787">
            <v>9899.0659420641</v>
          </cell>
        </row>
        <row r="787">
          <cell r="Z787">
            <v>7025.46712128113</v>
          </cell>
          <cell r="AA787">
            <v>6754.06984073066</v>
          </cell>
          <cell r="AB787">
            <v>6137.61043595638</v>
          </cell>
          <cell r="AC787">
            <v>4830.92285733434</v>
          </cell>
          <cell r="AD787">
            <v>6172.76060361632</v>
          </cell>
          <cell r="AE787">
            <v>6391.27136229963</v>
          </cell>
          <cell r="AF787">
            <v>6872.96300103134</v>
          </cell>
          <cell r="AG787">
            <v>6385.32699108783</v>
          </cell>
          <cell r="AH787">
            <v>6586.27326555621</v>
          </cell>
          <cell r="AI787">
            <v>7193.71263385871</v>
          </cell>
          <cell r="AJ787">
            <v>6479.68592446994</v>
          </cell>
          <cell r="AK787">
            <v>6594.75623938205</v>
          </cell>
          <cell r="AL787">
            <v>7763.68514085431</v>
          </cell>
          <cell r="AM787">
            <v>7447.01605616668</v>
          </cell>
          <cell r="AN787">
            <v>7557.9764430297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8">
          <cell r="A788">
            <v>8967.73199001607</v>
          </cell>
          <cell r="B788">
            <v>8195.47581901349</v>
          </cell>
          <cell r="C788">
            <v>8598.6303525345</v>
          </cell>
          <cell r="D788">
            <v>7523.84754313537</v>
          </cell>
          <cell r="E788">
            <v>7485.34879654515</v>
          </cell>
          <cell r="F788">
            <v>7430.59201857167</v>
          </cell>
          <cell r="G788">
            <v>8422.39956635324</v>
          </cell>
          <cell r="H788">
            <v>7371.9755031825</v>
          </cell>
          <cell r="I788">
            <v>9717.45510109711</v>
          </cell>
          <cell r="J788">
            <v>9160.23356323851</v>
          </cell>
          <cell r="K788">
            <v>9870.91820678927</v>
          </cell>
          <cell r="L788">
            <v>8714.64730269039</v>
          </cell>
          <cell r="M788">
            <v>8964.12786752541</v>
          </cell>
          <cell r="N788">
            <v>9450.42523998575</v>
          </cell>
          <cell r="O788">
            <v>8523.18795127474</v>
          </cell>
        </row>
        <row r="788">
          <cell r="Z788">
            <v>6846.89924530523</v>
          </cell>
          <cell r="AA788">
            <v>6257.27856972007</v>
          </cell>
          <cell r="AB788">
            <v>6565.0886686815</v>
          </cell>
          <cell r="AC788">
            <v>5744.48769457402</v>
          </cell>
          <cell r="AD788">
            <v>5715.09374755741</v>
          </cell>
          <cell r="AE788">
            <v>5673.28672854754</v>
          </cell>
          <cell r="AF788">
            <v>6430.53575850896</v>
          </cell>
          <cell r="AG788">
            <v>5628.53278458185</v>
          </cell>
          <cell r="AH788">
            <v>7419.31583950805</v>
          </cell>
          <cell r="AI788">
            <v>6993.87496646686</v>
          </cell>
          <cell r="AJ788">
            <v>7536.48553455643</v>
          </cell>
          <cell r="AK788">
            <v>6653.66807419333</v>
          </cell>
          <cell r="AL788">
            <v>6844.14748336712</v>
          </cell>
          <cell r="AM788">
            <v>7215.43747243008</v>
          </cell>
          <cell r="AN788">
            <v>6507.48809355007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9">
          <cell r="A789">
            <v>10182.9535708778</v>
          </cell>
          <cell r="B789">
            <v>8483.50214764306</v>
          </cell>
          <cell r="C789">
            <v>8456.30821827746</v>
          </cell>
          <cell r="D789">
            <v>7298.54939236227</v>
          </cell>
          <cell r="E789">
            <v>8387.12173902604</v>
          </cell>
          <cell r="F789">
            <v>7922.90467462059</v>
          </cell>
          <cell r="G789">
            <v>9464.48070527599</v>
          </cell>
          <cell r="H789">
            <v>7320.20863282446</v>
          </cell>
          <cell r="I789">
            <v>7583.64372835649</v>
          </cell>
          <cell r="J789">
            <v>8520.12907355411</v>
          </cell>
          <cell r="K789">
            <v>9084.75879642407</v>
          </cell>
          <cell r="L789">
            <v>8057.51369695276</v>
          </cell>
          <cell r="M789">
            <v>9327.96761130218</v>
          </cell>
          <cell r="N789">
            <v>10098.5889610598</v>
          </cell>
          <cell r="O789">
            <v>10351.5080244232</v>
          </cell>
        </row>
        <row r="789">
          <cell r="Z789">
            <v>7774.72578317949</v>
          </cell>
          <cell r="AA789">
            <v>6477.18782373407</v>
          </cell>
          <cell r="AB789">
            <v>6456.42514988772</v>
          </cell>
          <cell r="AC789">
            <v>5572.47165526616</v>
          </cell>
          <cell r="AD789">
            <v>6403.60099623334</v>
          </cell>
          <cell r="AE789">
            <v>6049.16941069152</v>
          </cell>
          <cell r="AF789">
            <v>7226.16887640104</v>
          </cell>
          <cell r="AG789">
            <v>5589.00857199601</v>
          </cell>
          <cell r="AH789">
            <v>5790.14232117509</v>
          </cell>
          <cell r="AI789">
            <v>6505.15262817485</v>
          </cell>
          <cell r="AJ789">
            <v>6936.24968010496</v>
          </cell>
          <cell r="AK789">
            <v>6151.94393767822</v>
          </cell>
          <cell r="AL789">
            <v>7121.94058309966</v>
          </cell>
          <cell r="AM789">
            <v>7710.313066125</v>
          </cell>
          <cell r="AN789">
            <v>7903.41778267921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90">
          <cell r="A790">
            <v>8991.35506040735</v>
          </cell>
          <cell r="B790">
            <v>7377.75109146036</v>
          </cell>
          <cell r="C790">
            <v>8970.82625598957</v>
          </cell>
          <cell r="D790">
            <v>7953.74622282633</v>
          </cell>
          <cell r="E790">
            <v>7949.45637071601</v>
          </cell>
          <cell r="F790">
            <v>7543.39533608562</v>
          </cell>
          <cell r="G790">
            <v>8085.86676244142</v>
          </cell>
          <cell r="H790">
            <v>8150.76287030159</v>
          </cell>
          <cell r="I790">
            <v>9543.34618065362</v>
          </cell>
          <cell r="J790">
            <v>9432.22977779204</v>
          </cell>
          <cell r="K790">
            <v>9267.11820688312</v>
          </cell>
          <cell r="L790">
            <v>8622.24562617907</v>
          </cell>
          <cell r="M790">
            <v>8883.09270594773</v>
          </cell>
          <cell r="N790">
            <v>10526.212937281</v>
          </cell>
          <cell r="O790">
            <v>8935.83312361079</v>
          </cell>
        </row>
        <row r="790">
          <cell r="Z790">
            <v>6864.93555404126</v>
          </cell>
          <cell r="AA790">
            <v>5632.94246933435</v>
          </cell>
          <cell r="AB790">
            <v>6849.26172975306</v>
          </cell>
          <cell r="AC790">
            <v>6072.71705611279</v>
          </cell>
          <cell r="AD790">
            <v>6069.44173686715</v>
          </cell>
          <cell r="AE790">
            <v>5759.41251268272</v>
          </cell>
          <cell r="AF790">
            <v>6173.59161659107</v>
          </cell>
          <cell r="AG790">
            <v>6223.14005452675</v>
          </cell>
          <cell r="AH790">
            <v>7286.38298231376</v>
          </cell>
          <cell r="AI790">
            <v>7201.54516426333</v>
          </cell>
          <cell r="AJ790">
            <v>7075.48181942809</v>
          </cell>
          <cell r="AK790">
            <v>6583.11902457023</v>
          </cell>
          <cell r="AL790">
            <v>6782.27681336192</v>
          </cell>
          <cell r="AM790">
            <v>8036.80568246581</v>
          </cell>
          <cell r="AN790">
            <v>6822.54433320933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1">
          <cell r="A791">
            <v>9312.78117084149</v>
          </cell>
          <cell r="B791">
            <v>8297.96788444529</v>
          </cell>
          <cell r="C791">
            <v>8238.88373064265</v>
          </cell>
          <cell r="D791">
            <v>8191.72521919313</v>
          </cell>
          <cell r="E791">
            <v>9850.16355481968</v>
          </cell>
          <cell r="F791">
            <v>7587.64228812258</v>
          </cell>
          <cell r="G791">
            <v>7521.17242457859</v>
          </cell>
          <cell r="H791">
            <v>7687.74986974701</v>
          </cell>
          <cell r="I791">
            <v>7919.57685503469</v>
          </cell>
          <cell r="J791">
            <v>9147.18346836286</v>
          </cell>
          <cell r="K791">
            <v>9973.76657642118</v>
          </cell>
          <cell r="L791">
            <v>7943.79433333476</v>
          </cell>
          <cell r="M791">
            <v>11087.7846006421</v>
          </cell>
          <cell r="N791">
            <v>9063.86019088445</v>
          </cell>
          <cell r="O791">
            <v>10239.7249029754</v>
          </cell>
        </row>
        <row r="791">
          <cell r="Z791">
            <v>7110.34567506216</v>
          </cell>
          <cell r="AA791">
            <v>6335.53167164552</v>
          </cell>
          <cell r="AB791">
            <v>6290.42068388059</v>
          </cell>
          <cell r="AC791">
            <v>6254.41497175483</v>
          </cell>
          <cell r="AD791">
            <v>7520.63927475905</v>
          </cell>
          <cell r="AE791">
            <v>5793.19523755074</v>
          </cell>
          <cell r="AF791">
            <v>5742.44523085545</v>
          </cell>
          <cell r="AG791">
            <v>5869.62777655132</v>
          </cell>
          <cell r="AH791">
            <v>6046.6286071264</v>
          </cell>
          <cell r="AI791">
            <v>6983.91116682891</v>
          </cell>
          <cell r="AJ791">
            <v>7615.01067616387</v>
          </cell>
          <cell r="AK791">
            <v>6065.11874867842</v>
          </cell>
          <cell r="AL791">
            <v>8465.56789372864</v>
          </cell>
          <cell r="AM791">
            <v>6920.29351118104</v>
          </cell>
          <cell r="AN791">
            <v>7818.07092232132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2">
          <cell r="A792">
            <v>10450.4165562922</v>
          </cell>
          <cell r="B792">
            <v>9178.21241153496</v>
          </cell>
          <cell r="C792">
            <v>7964.91985518097</v>
          </cell>
          <cell r="D792">
            <v>8243.42799644738</v>
          </cell>
          <cell r="E792">
            <v>7419.04773151076</v>
          </cell>
          <cell r="F792">
            <v>9312.24074709424</v>
          </cell>
          <cell r="G792">
            <v>9368.84474750146</v>
          </cell>
          <cell r="H792">
            <v>8135.44111314944</v>
          </cell>
          <cell r="I792">
            <v>6941.35952981927</v>
          </cell>
          <cell r="J792">
            <v>8268.42937252221</v>
          </cell>
          <cell r="K792">
            <v>9937.9221003585</v>
          </cell>
          <cell r="L792">
            <v>8676.07774288329</v>
          </cell>
          <cell r="M792">
            <v>8099.35841874431</v>
          </cell>
          <cell r="N792">
            <v>9818.53032204076</v>
          </cell>
          <cell r="O792">
            <v>10095.7653172967</v>
          </cell>
        </row>
        <row r="792">
          <cell r="Z792">
            <v>7978.93484239529</v>
          </cell>
          <cell r="AA792">
            <v>7007.60188905659</v>
          </cell>
          <cell r="AB792">
            <v>6081.24816911009</v>
          </cell>
          <cell r="AC792">
            <v>6293.89024899956</v>
          </cell>
          <cell r="AD792">
            <v>5664.47261919939</v>
          </cell>
          <cell r="AE792">
            <v>7109.93305936944</v>
          </cell>
          <cell r="AF792">
            <v>7153.15044009636</v>
          </cell>
          <cell r="AG792">
            <v>6211.44183165405</v>
          </cell>
          <cell r="AH792">
            <v>5299.75576645513</v>
          </cell>
          <cell r="AI792">
            <v>6312.97889963819</v>
          </cell>
          <cell r="AJ792">
            <v>7587.64327531211</v>
          </cell>
          <cell r="AK792">
            <v>6624.22006100236</v>
          </cell>
          <cell r="AL792">
            <v>6183.89255014495</v>
          </cell>
          <cell r="AM792">
            <v>7496.48717499941</v>
          </cell>
          <cell r="AN792">
            <v>7708.1572028173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3">
          <cell r="A793">
            <v>9464.56531987221</v>
          </cell>
          <cell r="B793">
            <v>8981.26522342781</v>
          </cell>
          <cell r="C793">
            <v>8382.61874916289</v>
          </cell>
          <cell r="D793">
            <v>7995.37172778371</v>
          </cell>
          <cell r="E793">
            <v>9563.84977994542</v>
          </cell>
          <cell r="F793">
            <v>7517.85906451714</v>
          </cell>
          <cell r="G793">
            <v>6300.32558296099</v>
          </cell>
          <cell r="H793">
            <v>9283.03155123228</v>
          </cell>
          <cell r="I793">
            <v>8235.96509188218</v>
          </cell>
          <cell r="J793">
            <v>8712.4585606094</v>
          </cell>
          <cell r="K793">
            <v>9224.66222939756</v>
          </cell>
          <cell r="L793">
            <v>9098.86553635782</v>
          </cell>
          <cell r="M793">
            <v>7909.66243880782</v>
          </cell>
          <cell r="N793">
            <v>9231.86430389048</v>
          </cell>
          <cell r="O793">
            <v>10563.0961379944</v>
          </cell>
        </row>
        <row r="793">
          <cell r="Z793">
            <v>7226.23347998371</v>
          </cell>
          <cell r="AA793">
            <v>6857.23192314802</v>
          </cell>
          <cell r="AB793">
            <v>6400.16294546086</v>
          </cell>
          <cell r="AC793">
            <v>6104.49829564977</v>
          </cell>
          <cell r="AD793">
            <v>7302.03756238745</v>
          </cell>
          <cell r="AE793">
            <v>5739.91546719509</v>
          </cell>
          <cell r="AF793">
            <v>4810.32378389305</v>
          </cell>
          <cell r="AG793">
            <v>7087.63172149205</v>
          </cell>
          <cell r="AH793">
            <v>6288.19229151241</v>
          </cell>
          <cell r="AI793">
            <v>6651.99696085952</v>
          </cell>
          <cell r="AJ793">
            <v>7043.06651079396</v>
          </cell>
          <cell r="AK793">
            <v>6947.02023247134</v>
          </cell>
          <cell r="AL793">
            <v>6039.05891067952</v>
          </cell>
          <cell r="AM793">
            <v>7048.5653234776</v>
          </cell>
          <cell r="AN793">
            <v>8064.96615374324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4">
          <cell r="A794">
            <v>9803.10397451085</v>
          </cell>
          <cell r="B794">
            <v>8256.31359794312</v>
          </cell>
          <cell r="C794">
            <v>7109.05912385789</v>
          </cell>
          <cell r="D794">
            <v>7219.5581610887</v>
          </cell>
          <cell r="E794">
            <v>8285.01957719788</v>
          </cell>
          <cell r="F794">
            <v>7948.41920722711</v>
          </cell>
          <cell r="G794">
            <v>7415.73406781913</v>
          </cell>
          <cell r="H794">
            <v>8392.87596686072</v>
          </cell>
          <cell r="I794">
            <v>7751.18504903409</v>
          </cell>
          <cell r="J794">
            <v>8103.71721569209</v>
          </cell>
          <cell r="K794">
            <v>8732.11663491115</v>
          </cell>
          <cell r="L794">
            <v>9282.56292791719</v>
          </cell>
          <cell r="M794">
            <v>8756.35253619105</v>
          </cell>
          <cell r="N794">
            <v>9008.89805209798</v>
          </cell>
          <cell r="O794">
            <v>9871.87872042393</v>
          </cell>
        </row>
        <row r="794">
          <cell r="Z794">
            <v>7484.70909695493</v>
          </cell>
          <cell r="AA794">
            <v>6303.72845728397</v>
          </cell>
          <cell r="AB794">
            <v>5427.79507730199</v>
          </cell>
          <cell r="AC794">
            <v>5512.16153422387</v>
          </cell>
          <cell r="AD794">
            <v>6325.64558726889</v>
          </cell>
          <cell r="AE794">
            <v>6068.64985839473</v>
          </cell>
          <cell r="AF794">
            <v>5661.94262371618</v>
          </cell>
          <cell r="AG794">
            <v>6407.99437220203</v>
          </cell>
          <cell r="AH794">
            <v>5918.06078967772</v>
          </cell>
          <cell r="AI794">
            <v>6187.22050904977</v>
          </cell>
          <cell r="AJ794">
            <v>6667.0059792212</v>
          </cell>
          <cell r="AK794">
            <v>7087.27392571648</v>
          </cell>
          <cell r="AL794">
            <v>6685.51018679201</v>
          </cell>
          <cell r="AM794">
            <v>6878.32969836901</v>
          </cell>
          <cell r="AN794">
            <v>7537.21889055855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5">
          <cell r="A795">
            <v>11204.0162439135</v>
          </cell>
          <cell r="B795">
            <v>8548.69226725405</v>
          </cell>
          <cell r="C795">
            <v>8307.91436617705</v>
          </cell>
          <cell r="D795">
            <v>7544.47979418952</v>
          </cell>
          <cell r="E795">
            <v>8051.74061362375</v>
          </cell>
          <cell r="F795">
            <v>7247.19644348526</v>
          </cell>
          <cell r="G795">
            <v>8248.96005961658</v>
          </cell>
          <cell r="H795">
            <v>9190.72070861304</v>
          </cell>
          <cell r="I795">
            <v>8688.60967690265</v>
          </cell>
          <cell r="J795">
            <v>9598.66675994818</v>
          </cell>
          <cell r="K795">
            <v>8874.82394655013</v>
          </cell>
          <cell r="L795">
            <v>8424.50961340932</v>
          </cell>
          <cell r="M795">
            <v>8280.69814684361</v>
          </cell>
          <cell r="N795">
            <v>9342.40982603056</v>
          </cell>
          <cell r="O795">
            <v>8633.01358733179</v>
          </cell>
        </row>
        <row r="795">
          <cell r="Z795">
            <v>8554.31121829297</v>
          </cell>
          <cell r="AA795">
            <v>6526.96074081753</v>
          </cell>
          <cell r="AB795">
            <v>6343.12585023364</v>
          </cell>
          <cell r="AC795">
            <v>5760.24050078288</v>
          </cell>
          <cell r="AD795">
            <v>6147.53616546419</v>
          </cell>
          <cell r="AE795">
            <v>5533.26347338677</v>
          </cell>
          <cell r="AF795">
            <v>6298.11400135749</v>
          </cell>
          <cell r="AG795">
            <v>7017.15202390889</v>
          </cell>
          <cell r="AH795">
            <v>6633.78824275388</v>
          </cell>
          <cell r="AI795">
            <v>7328.62046588748</v>
          </cell>
          <cell r="AJ795">
            <v>6775.96358248681</v>
          </cell>
          <cell r="AK795">
            <v>6432.14678787647</v>
          </cell>
          <cell r="AL795">
            <v>6322.34615790768</v>
          </cell>
          <cell r="AM795">
            <v>7132.96727181363</v>
          </cell>
          <cell r="AN795">
            <v>6591.34040598217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6">
          <cell r="A796">
            <v>9880.30304693242</v>
          </cell>
          <cell r="B796">
            <v>6839.7236488311</v>
          </cell>
          <cell r="C796">
            <v>8151.86602240679</v>
          </cell>
          <cell r="D796">
            <v>9170.93077457136</v>
          </cell>
          <cell r="E796">
            <v>8971.95239339231</v>
          </cell>
          <cell r="F796">
            <v>8022.71481603234</v>
          </cell>
          <cell r="G796">
            <v>8682.02901530761</v>
          </cell>
          <cell r="H796">
            <v>6742.74320331171</v>
          </cell>
          <cell r="I796">
            <v>7504.04157977784</v>
          </cell>
          <cell r="J796">
            <v>8901.08935791948</v>
          </cell>
          <cell r="K796">
            <v>10006.9373026015</v>
          </cell>
          <cell r="L796">
            <v>8650.44394190064</v>
          </cell>
          <cell r="M796">
            <v>9142.49188698463</v>
          </cell>
          <cell r="N796">
            <v>9393.37718669252</v>
          </cell>
          <cell r="O796">
            <v>11549.0876247288</v>
          </cell>
        </row>
        <row r="796">
          <cell r="Z796">
            <v>7543.65089754509</v>
          </cell>
          <cell r="AA796">
            <v>5222.15636477714</v>
          </cell>
          <cell r="AB796">
            <v>6223.98231557167</v>
          </cell>
          <cell r="AC796">
            <v>7002.04233010833</v>
          </cell>
          <cell r="AD796">
            <v>6850.1215401646</v>
          </cell>
          <cell r="AE796">
            <v>6125.37485289996</v>
          </cell>
          <cell r="AF796">
            <v>6628.76388130342</v>
          </cell>
          <cell r="AG796">
            <v>5148.1114067013</v>
          </cell>
          <cell r="AH796">
            <v>5729.3657623267</v>
          </cell>
          <cell r="AI796">
            <v>6796.01732912896</v>
          </cell>
          <cell r="AJ796">
            <v>7640.33665828542</v>
          </cell>
          <cell r="AK796">
            <v>6604.6485514169</v>
          </cell>
          <cell r="AL796">
            <v>6980.32912568031</v>
          </cell>
          <cell r="AM796">
            <v>7171.88105554848</v>
          </cell>
          <cell r="AN796">
            <v>8817.77459783096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7">
          <cell r="A797">
            <v>11143.9958396747</v>
          </cell>
          <cell r="B797">
            <v>8631.17549790013</v>
          </cell>
          <cell r="C797">
            <v>6952.78589684429</v>
          </cell>
          <cell r="D797">
            <v>7455.78715485634</v>
          </cell>
          <cell r="E797">
            <v>8941.9594524519</v>
          </cell>
          <cell r="F797">
            <v>7903.19068741998</v>
          </cell>
          <cell r="G797">
            <v>8570.20090490399</v>
          </cell>
          <cell r="H797">
            <v>9020.72313097433</v>
          </cell>
          <cell r="I797">
            <v>9240.62282861233</v>
          </cell>
          <cell r="J797">
            <v>8924.19882845861</v>
          </cell>
          <cell r="K797">
            <v>7606.19747664675</v>
          </cell>
          <cell r="L797">
            <v>8605.29373852023</v>
          </cell>
          <cell r="M797">
            <v>10716.217910821</v>
          </cell>
          <cell r="N797">
            <v>8534.42790116746</v>
          </cell>
          <cell r="O797">
            <v>9848.02186636834</v>
          </cell>
        </row>
        <row r="797">
          <cell r="Z797">
            <v>8508.48539957502</v>
          </cell>
          <cell r="AA797">
            <v>6589.93701734874</v>
          </cell>
          <cell r="AB797">
            <v>5308.47984338421</v>
          </cell>
          <cell r="AC797">
            <v>5692.52331588144</v>
          </cell>
          <cell r="AD797">
            <v>6827.22180978483</v>
          </cell>
          <cell r="AE797">
            <v>6034.1177026079</v>
          </cell>
          <cell r="AF797">
            <v>6543.38267169782</v>
          </cell>
          <cell r="AG797">
            <v>6887.35819339142</v>
          </cell>
          <cell r="AH797">
            <v>7055.25249213682</v>
          </cell>
          <cell r="AI797">
            <v>6813.66150232346</v>
          </cell>
          <cell r="AJ797">
            <v>5807.3621982097</v>
          </cell>
          <cell r="AK797">
            <v>6570.17619053515</v>
          </cell>
          <cell r="AL797">
            <v>8181.87523978347</v>
          </cell>
          <cell r="AM797">
            <v>6516.06984025296</v>
          </cell>
          <cell r="AN797">
            <v>7519.00408705969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8">
          <cell r="A798">
            <v>8973.39000748292</v>
          </cell>
          <cell r="B798">
            <v>9953.79110185358</v>
          </cell>
          <cell r="C798">
            <v>8452.05970692325</v>
          </cell>
          <cell r="D798">
            <v>7613.52980112254</v>
          </cell>
          <cell r="E798">
            <v>6163.89543553215</v>
          </cell>
          <cell r="F798">
            <v>7187.9077578745</v>
          </cell>
          <cell r="G798">
            <v>7815.31688249632</v>
          </cell>
          <cell r="H798">
            <v>7230.57790155079</v>
          </cell>
          <cell r="I798">
            <v>9050.30788749001</v>
          </cell>
          <cell r="J798">
            <v>8289.22743883612</v>
          </cell>
          <cell r="K798">
            <v>8768.11962154566</v>
          </cell>
          <cell r="L798">
            <v>9885.00610193551</v>
          </cell>
          <cell r="M798">
            <v>10212.4959149905</v>
          </cell>
          <cell r="N798">
            <v>10934.4524521678</v>
          </cell>
          <cell r="O798">
            <v>9441.51045415125</v>
          </cell>
        </row>
        <row r="798">
          <cell r="Z798">
            <v>6851.21916427324</v>
          </cell>
          <cell r="AA798">
            <v>7599.75932142962</v>
          </cell>
          <cell r="AB798">
            <v>6453.18139447473</v>
          </cell>
          <cell r="AC798">
            <v>5812.96045727626</v>
          </cell>
          <cell r="AD798">
            <v>4706.15882061054</v>
          </cell>
          <cell r="AE798">
            <v>5487.99632476821</v>
          </cell>
          <cell r="AF798">
            <v>5967.02570105347</v>
          </cell>
          <cell r="AG798">
            <v>5520.57515014563</v>
          </cell>
          <cell r="AH798">
            <v>6909.94627333017</v>
          </cell>
          <cell r="AI798">
            <v>6328.85830646113</v>
          </cell>
          <cell r="AJ798">
            <v>6694.4944035286</v>
          </cell>
          <cell r="AK798">
            <v>7547.24169885216</v>
          </cell>
          <cell r="AL798">
            <v>7797.28148107888</v>
          </cell>
          <cell r="AM798">
            <v>8348.49818503991</v>
          </cell>
          <cell r="AN798">
            <v>7208.6309977863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9">
          <cell r="A799">
            <v>10785.4218175137</v>
          </cell>
          <cell r="B799">
            <v>8119.99688050493</v>
          </cell>
          <cell r="C799">
            <v>7704.36435869558</v>
          </cell>
          <cell r="D799">
            <v>9047.18898270993</v>
          </cell>
          <cell r="E799">
            <v>9194.77878794164</v>
          </cell>
          <cell r="F799">
            <v>8361.70175729248</v>
          </cell>
          <cell r="G799">
            <v>7918.57883275589</v>
          </cell>
          <cell r="H799">
            <v>8014.12614620629</v>
          </cell>
          <cell r="I799">
            <v>8908.26686578851</v>
          </cell>
          <cell r="J799">
            <v>8728.48582038241</v>
          </cell>
          <cell r="K799">
            <v>9144.99302101917</v>
          </cell>
          <cell r="L799">
            <v>8738.84678461928</v>
          </cell>
          <cell r="M799">
            <v>8082.85832690686</v>
          </cell>
          <cell r="N799">
            <v>10430.1190903811</v>
          </cell>
          <cell r="O799">
            <v>10084.6016616082</v>
          </cell>
        </row>
        <row r="799">
          <cell r="Z799">
            <v>8234.71269935898</v>
          </cell>
          <cell r="AA799">
            <v>6199.65009825303</v>
          </cell>
          <cell r="AB799">
            <v>5882.31300532151</v>
          </cell>
          <cell r="AC799">
            <v>6907.56497705496</v>
          </cell>
          <cell r="AD799">
            <v>7020.25038370859</v>
          </cell>
          <cell r="AE799">
            <v>6384.19273849984</v>
          </cell>
          <cell r="AF799">
            <v>6045.86661312445</v>
          </cell>
          <cell r="AG799">
            <v>6118.81736913309</v>
          </cell>
          <cell r="AH799">
            <v>6801.49738509699</v>
          </cell>
          <cell r="AI799">
            <v>6664.23383780525</v>
          </cell>
          <cell r="AJ799">
            <v>6982.23875152022</v>
          </cell>
          <cell r="AK799">
            <v>6672.14447544396</v>
          </cell>
          <cell r="AL799">
            <v>6171.29466402669</v>
          </cell>
          <cell r="AM799">
            <v>7963.43764598231</v>
          </cell>
          <cell r="AN799">
            <v>7699.63370704454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800">
          <cell r="A800">
            <v>10491.8826955653</v>
          </cell>
          <cell r="B800">
            <v>9269.12871653324</v>
          </cell>
          <cell r="C800">
            <v>8033.1465360984</v>
          </cell>
          <cell r="D800">
            <v>9660.87907302605</v>
          </cell>
          <cell r="E800">
            <v>7302.56684836874</v>
          </cell>
          <cell r="F800">
            <v>7461.37429383988</v>
          </cell>
          <cell r="G800">
            <v>8789.65759617603</v>
          </cell>
          <cell r="H800">
            <v>8813.33593343623</v>
          </cell>
          <cell r="I800">
            <v>9550.69276961739</v>
          </cell>
          <cell r="J800">
            <v>9390.74941055275</v>
          </cell>
          <cell r="K800">
            <v>9510.38010408107</v>
          </cell>
          <cell r="L800">
            <v>8749.67041258143</v>
          </cell>
          <cell r="M800">
            <v>9549.60912741557</v>
          </cell>
          <cell r="N800">
            <v>9322.66291756019</v>
          </cell>
          <cell r="O800">
            <v>9031.69166355291</v>
          </cell>
        </row>
        <row r="800">
          <cell r="Z800">
            <v>8010.59440559487</v>
          </cell>
          <cell r="AA800">
            <v>7077.016851588</v>
          </cell>
          <cell r="AB800">
            <v>6133.33951289727</v>
          </cell>
          <cell r="AC800">
            <v>7376.11981577168</v>
          </cell>
          <cell r="AD800">
            <v>5575.53899899692</v>
          </cell>
          <cell r="AE800">
            <v>5696.78911884392</v>
          </cell>
          <cell r="AF800">
            <v>6710.93873331079</v>
          </cell>
          <cell r="AG800">
            <v>6729.01723852229</v>
          </cell>
          <cell r="AH800">
            <v>7291.99213237396</v>
          </cell>
          <cell r="AI800">
            <v>7169.87473795467</v>
          </cell>
          <cell r="AJ800">
            <v>7261.21325098631</v>
          </cell>
          <cell r="AK800">
            <v>6680.40835868757</v>
          </cell>
          <cell r="AL800">
            <v>7291.1647672183</v>
          </cell>
          <cell r="AM800">
            <v>7117.89042820888</v>
          </cell>
          <cell r="AN800">
            <v>6895.7327118893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1">
          <cell r="A801">
            <v>9974.41885059333</v>
          </cell>
          <cell r="B801">
            <v>8385.50599529913</v>
          </cell>
          <cell r="C801">
            <v>7880.06936907485</v>
          </cell>
          <cell r="D801">
            <v>7767.10778751112</v>
          </cell>
          <cell r="E801">
            <v>9012.85351647073</v>
          </cell>
          <cell r="F801">
            <v>8235.14107379742</v>
          </cell>
          <cell r="G801">
            <v>8247.7433331683</v>
          </cell>
          <cell r="H801">
            <v>8465.27193690019</v>
          </cell>
          <cell r="I801">
            <v>8502.31289464792</v>
          </cell>
          <cell r="J801">
            <v>10066.4376293108</v>
          </cell>
          <cell r="K801">
            <v>8352.23752928792</v>
          </cell>
          <cell r="L801">
            <v>8781.64989120782</v>
          </cell>
          <cell r="M801">
            <v>8727.01886205917</v>
          </cell>
          <cell r="N801">
            <v>7691.53006233206</v>
          </cell>
          <cell r="O801">
            <v>10284.2010752168</v>
          </cell>
        </row>
        <row r="801">
          <cell r="Z801">
            <v>7615.50869010341</v>
          </cell>
          <cell r="AA801">
            <v>6402.36736943486</v>
          </cell>
          <cell r="AB801">
            <v>6016.46448356612</v>
          </cell>
          <cell r="AC801">
            <v>5930.21786419589</v>
          </cell>
          <cell r="AD801">
            <v>6881.34971123946</v>
          </cell>
          <cell r="AE801">
            <v>6287.56315040862</v>
          </cell>
          <cell r="AF801">
            <v>6297.18502584733</v>
          </cell>
          <cell r="AG801">
            <v>6463.26898491104</v>
          </cell>
          <cell r="AH801">
            <v>6491.54990431527</v>
          </cell>
          <cell r="AI801">
            <v>7685.76539572934</v>
          </cell>
          <cell r="AJ801">
            <v>6376.96676256144</v>
          </cell>
          <cell r="AK801">
            <v>6704.82481853673</v>
          </cell>
          <cell r="AL801">
            <v>6663.11380925763</v>
          </cell>
          <cell r="AM801">
            <v>5872.51396871078</v>
          </cell>
          <cell r="AN801">
            <v>7852.02865773236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2">
          <cell r="A802">
            <v>9833.21298469788</v>
          </cell>
          <cell r="B802">
            <v>8071.95906389455</v>
          </cell>
          <cell r="C802">
            <v>8197.11111280271</v>
          </cell>
          <cell r="D802">
            <v>8295.18922638844</v>
          </cell>
          <cell r="E802">
            <v>7147.86026959693</v>
          </cell>
          <cell r="F802">
            <v>9157.20103919703</v>
          </cell>
          <cell r="G802">
            <v>7708.67643643554</v>
          </cell>
          <cell r="H802">
            <v>8098.83305743373</v>
          </cell>
          <cell r="I802">
            <v>8557.24954474361</v>
          </cell>
          <cell r="J802">
            <v>8124.58172347692</v>
          </cell>
          <cell r="K802">
            <v>8708.88387766571</v>
          </cell>
          <cell r="L802">
            <v>10330.4268042773</v>
          </cell>
          <cell r="M802">
            <v>9288.85007338908</v>
          </cell>
          <cell r="N802">
            <v>10109.9812736284</v>
          </cell>
          <cell r="O802">
            <v>10700.1445365506</v>
          </cell>
        </row>
        <row r="802">
          <cell r="Z802">
            <v>7507.69744666877</v>
          </cell>
          <cell r="AA802">
            <v>6162.97303311975</v>
          </cell>
          <cell r="AB802">
            <v>6258.52712306932</v>
          </cell>
          <cell r="AC802">
            <v>6333.41015510448</v>
          </cell>
          <cell r="AD802">
            <v>5457.41990727833</v>
          </cell>
          <cell r="AE802">
            <v>6991.55962223109</v>
          </cell>
          <cell r="AF802">
            <v>5885.60529392428</v>
          </cell>
          <cell r="AG802">
            <v>6183.49143468288</v>
          </cell>
          <cell r="AH802">
            <v>6533.49425640993</v>
          </cell>
          <cell r="AI802">
            <v>6203.15064420152</v>
          </cell>
          <cell r="AJ802">
            <v>6649.26767613328</v>
          </cell>
          <cell r="AK802">
            <v>7887.32218677294</v>
          </cell>
          <cell r="AL802">
            <v>7092.07418643286</v>
          </cell>
          <cell r="AM802">
            <v>7719.01114234037</v>
          </cell>
          <cell r="AN802">
            <v>8169.60315423455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3">
          <cell r="A803">
            <v>9312.94377177835</v>
          </cell>
          <cell r="B803">
            <v>7862.54561207251</v>
          </cell>
          <cell r="C803">
            <v>8231.17228337606</v>
          </cell>
          <cell r="D803">
            <v>7373.18060116584</v>
          </cell>
          <cell r="E803">
            <v>7196.17448251723</v>
          </cell>
          <cell r="F803">
            <v>8143.88195183196</v>
          </cell>
          <cell r="G803">
            <v>6890.68222948293</v>
          </cell>
          <cell r="H803">
            <v>7081.7376042159</v>
          </cell>
          <cell r="I803">
            <v>8396.81821067354</v>
          </cell>
          <cell r="J803">
            <v>8250.84924993372</v>
          </cell>
          <cell r="K803">
            <v>8948.93755201445</v>
          </cell>
          <cell r="L803">
            <v>9283.48261878983</v>
          </cell>
          <cell r="M803">
            <v>8775.43487937192</v>
          </cell>
          <cell r="N803">
            <v>9680.00542845447</v>
          </cell>
          <cell r="O803">
            <v>9176.44124271192</v>
          </cell>
        </row>
        <row r="803">
          <cell r="Z803">
            <v>7110.46982152785</v>
          </cell>
          <cell r="AA803">
            <v>6003.08502499981</v>
          </cell>
          <cell r="AB803">
            <v>6284.53296304676</v>
          </cell>
          <cell r="AC803">
            <v>5629.45288171252</v>
          </cell>
          <cell r="AD803">
            <v>5494.30800209984</v>
          </cell>
          <cell r="AE803">
            <v>6217.88644575151</v>
          </cell>
          <cell r="AF803">
            <v>5261.06344493914</v>
          </cell>
          <cell r="AG803">
            <v>5406.93498776925</v>
          </cell>
          <cell r="AH803">
            <v>6411.00429112209</v>
          </cell>
          <cell r="AI803">
            <v>6299.5564057214</v>
          </cell>
          <cell r="AJ803">
            <v>6832.54961671324</v>
          </cell>
          <cell r="AK803">
            <v>7087.97611337651</v>
          </cell>
          <cell r="AL803">
            <v>6700.07963213998</v>
          </cell>
          <cell r="AM803">
            <v>7390.7228646467</v>
          </cell>
          <cell r="AN803">
            <v>7006.24959457552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4">
          <cell r="A804">
            <v>10913.4305660304</v>
          </cell>
          <cell r="B804">
            <v>8169.91125039973</v>
          </cell>
          <cell r="C804">
            <v>8245.73143463472</v>
          </cell>
          <cell r="D804">
            <v>8442.33537963193</v>
          </cell>
          <cell r="E804">
            <v>8021.09745940079</v>
          </cell>
          <cell r="F804">
            <v>9291.84288981325</v>
          </cell>
          <cell r="G804">
            <v>7697.44715251847</v>
          </cell>
          <cell r="H804">
            <v>8472.91239394428</v>
          </cell>
          <cell r="I804">
            <v>7547.35376708128</v>
          </cell>
          <cell r="J804">
            <v>8747.24967318103</v>
          </cell>
          <cell r="K804">
            <v>7842.19693935416</v>
          </cell>
          <cell r="L804">
            <v>7858.17036126875</v>
          </cell>
          <cell r="M804">
            <v>9256.94968311183</v>
          </cell>
          <cell r="N804">
            <v>11081.2397759912</v>
          </cell>
          <cell r="O804">
            <v>10643.8804118208</v>
          </cell>
        </row>
        <row r="804">
          <cell r="Z804">
            <v>8332.4478908865</v>
          </cell>
          <cell r="AA804">
            <v>6237.75991932519</v>
          </cell>
          <cell r="AB804">
            <v>6295.64893326934</v>
          </cell>
          <cell r="AC804">
            <v>6445.7568316905</v>
          </cell>
          <cell r="AD804">
            <v>6124.13999464234</v>
          </cell>
          <cell r="AE804">
            <v>7094.35921374398</v>
          </cell>
          <cell r="AF804">
            <v>5877.03169073646</v>
          </cell>
          <cell r="AG804">
            <v>6469.10250442603</v>
          </cell>
          <cell r="AH804">
            <v>5762.43479058163</v>
          </cell>
          <cell r="AI804">
            <v>6678.56011447241</v>
          </cell>
          <cell r="AJ804">
            <v>5987.54873198466</v>
          </cell>
          <cell r="AK804">
            <v>5999.74450351014</v>
          </cell>
          <cell r="AL804">
            <v>7067.71811085461</v>
          </cell>
          <cell r="AM804">
            <v>8460.57089392839</v>
          </cell>
          <cell r="AN804">
            <v>8126.64526994684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5">
          <cell r="A805">
            <v>9847.71007929374</v>
          </cell>
          <cell r="B805">
            <v>8381.16660074784</v>
          </cell>
          <cell r="C805">
            <v>8297.84760702406</v>
          </cell>
          <cell r="D805">
            <v>7363.01489754474</v>
          </cell>
          <cell r="E805">
            <v>9248.83868964299</v>
          </cell>
          <cell r="F805">
            <v>7808.04633470805</v>
          </cell>
          <cell r="G805">
            <v>7876.51879410006</v>
          </cell>
          <cell r="H805">
            <v>8642.12902226156</v>
          </cell>
          <cell r="I805">
            <v>8203.85104628949</v>
          </cell>
          <cell r="J805">
            <v>9970.83236775945</v>
          </cell>
          <cell r="K805">
            <v>9109.00167726073</v>
          </cell>
          <cell r="L805">
            <v>9757.76413544609</v>
          </cell>
          <cell r="M805">
            <v>8996.64351477093</v>
          </cell>
          <cell r="N805">
            <v>9004.14924495344</v>
          </cell>
          <cell r="O805">
            <v>9559.12541030894</v>
          </cell>
        </row>
        <row r="805">
          <cell r="Z805">
            <v>7518.76603638109</v>
          </cell>
          <cell r="AA805">
            <v>6399.05422433737</v>
          </cell>
          <cell r="AB805">
            <v>6335.43983935329</v>
          </cell>
          <cell r="AC805">
            <v>5621.691326335</v>
          </cell>
          <cell r="AD805">
            <v>7061.52533489718</v>
          </cell>
          <cell r="AE805">
            <v>5961.47460873493</v>
          </cell>
          <cell r="AF805">
            <v>6013.75360537057</v>
          </cell>
          <cell r="AG805">
            <v>6598.30007701279</v>
          </cell>
          <cell r="AH805">
            <v>6263.67308924621</v>
          </cell>
          <cell r="AI805">
            <v>7612.77039611381</v>
          </cell>
          <cell r="AJ805">
            <v>6954.75921659528</v>
          </cell>
          <cell r="AK805">
            <v>7450.09194846963</v>
          </cell>
          <cell r="AL805">
            <v>6868.97331010166</v>
          </cell>
          <cell r="AM805">
            <v>6874.70396511893</v>
          </cell>
          <cell r="AN805">
            <v>7298.43048727252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6">
          <cell r="A806">
            <v>9222.78432521892</v>
          </cell>
          <cell r="B806">
            <v>8447.04331699846</v>
          </cell>
          <cell r="C806">
            <v>8701.69308711728</v>
          </cell>
          <cell r="D806">
            <v>8252.52520694383</v>
          </cell>
          <cell r="E806">
            <v>9025.61567206403</v>
          </cell>
          <cell r="F806">
            <v>8604.87105092983</v>
          </cell>
          <cell r="G806">
            <v>8368.16436074563</v>
          </cell>
          <cell r="H806">
            <v>8886.6525427023</v>
          </cell>
          <cell r="I806">
            <v>8164.53471020243</v>
          </cell>
          <cell r="J806">
            <v>8972.47223899374</v>
          </cell>
          <cell r="K806">
            <v>8178.19641374964</v>
          </cell>
          <cell r="L806">
            <v>9566.44352098686</v>
          </cell>
          <cell r="M806">
            <v>9165.14402056746</v>
          </cell>
          <cell r="N806">
            <v>10582.0215604236</v>
          </cell>
          <cell r="O806">
            <v>10527.0178084432</v>
          </cell>
        </row>
        <row r="806">
          <cell r="Z806">
            <v>7041.63272344194</v>
          </cell>
          <cell r="AA806">
            <v>6449.35136070159</v>
          </cell>
          <cell r="AB806">
            <v>6643.77747878639</v>
          </cell>
          <cell r="AC806">
            <v>6300.83600560245</v>
          </cell>
          <cell r="AD806">
            <v>6891.09366808358</v>
          </cell>
          <cell r="AE806">
            <v>6569.85346686913</v>
          </cell>
          <cell r="AF806">
            <v>6389.12696208673</v>
          </cell>
          <cell r="AG806">
            <v>6784.99476296338</v>
          </cell>
          <cell r="AH806">
            <v>6233.65490937839</v>
          </cell>
          <cell r="AI806">
            <v>6850.51844436067</v>
          </cell>
          <cell r="AJ806">
            <v>6244.08567468351</v>
          </cell>
          <cell r="AK806">
            <v>7304.01789404755</v>
          </cell>
          <cell r="AL806">
            <v>6997.62412027933</v>
          </cell>
          <cell r="AM806">
            <v>8079.41578946968</v>
          </cell>
          <cell r="AN806">
            <v>8037.42020481764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7">
          <cell r="A807">
            <v>8605.27182498368</v>
          </cell>
          <cell r="B807">
            <v>7956.21830967498</v>
          </cell>
          <cell r="C807">
            <v>7317.62376236006</v>
          </cell>
          <cell r="D807">
            <v>7519.01655148296</v>
          </cell>
          <cell r="E807">
            <v>6744.34416894039</v>
          </cell>
          <cell r="F807">
            <v>8556.3210273461</v>
          </cell>
          <cell r="G807">
            <v>9246.79619224261</v>
          </cell>
          <cell r="H807">
            <v>7413.0516069928</v>
          </cell>
          <cell r="I807">
            <v>7549.68985498759</v>
          </cell>
          <cell r="J807">
            <v>9429.93788894635</v>
          </cell>
          <cell r="K807">
            <v>9550.07277304329</v>
          </cell>
          <cell r="L807">
            <v>9787.367501432</v>
          </cell>
          <cell r="M807">
            <v>9267.95315815267</v>
          </cell>
          <cell r="N807">
            <v>9660.50454809597</v>
          </cell>
          <cell r="O807">
            <v>8956.36738477814</v>
          </cell>
        </row>
        <row r="807">
          <cell r="Z807">
            <v>6570.15945946234</v>
          </cell>
          <cell r="AA807">
            <v>6074.60450431008</v>
          </cell>
          <cell r="AB807">
            <v>5587.03501305696</v>
          </cell>
          <cell r="AC807">
            <v>5740.79921312344</v>
          </cell>
          <cell r="AD807">
            <v>5149.33375036266</v>
          </cell>
          <cell r="AE807">
            <v>6532.78532966286</v>
          </cell>
          <cell r="AF807">
            <v>7059.965879962</v>
          </cell>
          <cell r="AG807">
            <v>5659.89455414543</v>
          </cell>
          <cell r="AH807">
            <v>5764.21840304244</v>
          </cell>
          <cell r="AI807">
            <v>7199.7952979621</v>
          </cell>
          <cell r="AJ807">
            <v>7291.51876250964</v>
          </cell>
          <cell r="AK807">
            <v>7472.69423681334</v>
          </cell>
          <cell r="AL807">
            <v>7076.1193080622</v>
          </cell>
          <cell r="AM807">
            <v>7375.83386448946</v>
          </cell>
          <cell r="AN807">
            <v>6838.22232374765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8">
          <cell r="A808">
            <v>9789.11291150945</v>
          </cell>
          <cell r="B808">
            <v>7925.82889405096</v>
          </cell>
          <cell r="C808">
            <v>8252.99691754944</v>
          </cell>
          <cell r="D808">
            <v>7348.67570282625</v>
          </cell>
          <cell r="E808">
            <v>8876.81204131255</v>
          </cell>
          <cell r="F808">
            <v>7826.61476523985</v>
          </cell>
          <cell r="G808">
            <v>8925.80260251544</v>
          </cell>
          <cell r="H808">
            <v>7384.16366306944</v>
          </cell>
          <cell r="I808">
            <v>9007.97786116186</v>
          </cell>
          <cell r="J808">
            <v>9385.61265663337</v>
          </cell>
          <cell r="K808">
            <v>9414.71364427735</v>
          </cell>
          <cell r="L808">
            <v>8727.61088926419</v>
          </cell>
          <cell r="M808">
            <v>8832.70153935054</v>
          </cell>
          <cell r="N808">
            <v>9705.31158682579</v>
          </cell>
          <cell r="O808">
            <v>9817.02519552452</v>
          </cell>
        </row>
        <row r="808">
          <cell r="Z808">
            <v>7474.02686438911</v>
          </cell>
          <cell r="AA808">
            <v>6051.40206392348</v>
          </cell>
          <cell r="AB808">
            <v>6301.19615853667</v>
          </cell>
          <cell r="AC808">
            <v>5610.74329381065</v>
          </cell>
          <cell r="AD808">
            <v>6777.4815007903</v>
          </cell>
          <cell r="AE808">
            <v>5975.65167971968</v>
          </cell>
          <cell r="AF808">
            <v>6814.88599023095</v>
          </cell>
          <cell r="AG808">
            <v>5637.83849340817</v>
          </cell>
          <cell r="AH808">
            <v>6877.62712890852</v>
          </cell>
          <cell r="AI808">
            <v>7165.9528057902</v>
          </cell>
          <cell r="AJ808">
            <v>7188.17152626033</v>
          </cell>
          <cell r="AK808">
            <v>6663.56582439676</v>
          </cell>
          <cell r="AL808">
            <v>6743.80295610029</v>
          </cell>
          <cell r="AM808">
            <v>7410.04421778784</v>
          </cell>
          <cell r="AN808">
            <v>7495.33800488375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9">
          <cell r="A809">
            <v>9489.26192020662</v>
          </cell>
          <cell r="B809">
            <v>7978.9785996255</v>
          </cell>
          <cell r="C809">
            <v>9093.76865486556</v>
          </cell>
          <cell r="D809">
            <v>7815.95820982759</v>
          </cell>
          <cell r="E809">
            <v>9019.56913812506</v>
          </cell>
          <cell r="F809">
            <v>7103.17462898979</v>
          </cell>
          <cell r="G809">
            <v>7204.894222761</v>
          </cell>
          <cell r="H809">
            <v>9066.59004724762</v>
          </cell>
          <cell r="I809">
            <v>9265.91959367377</v>
          </cell>
          <cell r="J809">
            <v>9131.65554566858</v>
          </cell>
          <cell r="K809">
            <v>9224.81610992428</v>
          </cell>
          <cell r="L809">
            <v>7821.13712009026</v>
          </cell>
          <cell r="M809">
            <v>9260.78210217532</v>
          </cell>
          <cell r="N809">
            <v>10680.4833840059</v>
          </cell>
          <cell r="O809">
            <v>8861.81547490015</v>
          </cell>
        </row>
        <row r="809">
          <cell r="Z809">
            <v>7245.08943312544</v>
          </cell>
          <cell r="AA809">
            <v>6091.98207672847</v>
          </cell>
          <cell r="AB809">
            <v>6943.12874306447</v>
          </cell>
          <cell r="AC809">
            <v>5967.5153570362</v>
          </cell>
          <cell r="AD809">
            <v>6886.47711523503</v>
          </cell>
          <cell r="AE809">
            <v>5423.30224193222</v>
          </cell>
          <cell r="AF809">
            <v>5500.96555865491</v>
          </cell>
          <cell r="AG809">
            <v>6922.37776743375</v>
          </cell>
          <cell r="AH809">
            <v>7074.56667344829</v>
          </cell>
          <cell r="AI809">
            <v>6972.05553574015</v>
          </cell>
          <cell r="AJ809">
            <v>7043.18399919163</v>
          </cell>
          <cell r="AK809">
            <v>5971.46947573739</v>
          </cell>
          <cell r="AL809">
            <v>7070.64417813927</v>
          </cell>
          <cell r="AM809">
            <v>8154.59178562205</v>
          </cell>
          <cell r="AN809">
            <v>6766.03156234816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10">
          <cell r="A810">
            <v>9771.06817825856</v>
          </cell>
          <cell r="B810">
            <v>8254.24825075021</v>
          </cell>
          <cell r="C810">
            <v>7846.34982953664</v>
          </cell>
          <cell r="D810">
            <v>8120.56203439588</v>
          </cell>
          <cell r="E810">
            <v>8221.59519443813</v>
          </cell>
          <cell r="F810">
            <v>6449.39624904075</v>
          </cell>
          <cell r="G810">
            <v>8375.29548405471</v>
          </cell>
          <cell r="H810">
            <v>8286.22939340904</v>
          </cell>
          <cell r="I810">
            <v>8618.88226979915</v>
          </cell>
          <cell r="J810">
            <v>8103.70941219395</v>
          </cell>
          <cell r="K810">
            <v>8821.2105083857</v>
          </cell>
          <cell r="L810">
            <v>8432.0531807402</v>
          </cell>
          <cell r="M810">
            <v>7722.62406968026</v>
          </cell>
          <cell r="N810">
            <v>9155.34432993178</v>
          </cell>
          <cell r="O810">
            <v>11891.7418250472</v>
          </cell>
        </row>
        <row r="810">
          <cell r="Z810">
            <v>7460.24963837312</v>
          </cell>
          <cell r="AA810">
            <v>6302.15155644079</v>
          </cell>
          <cell r="AB810">
            <v>5990.71948025054</v>
          </cell>
          <cell r="AC810">
            <v>6200.08159550939</v>
          </cell>
          <cell r="AD810">
            <v>6277.22081733429</v>
          </cell>
          <cell r="AE810">
            <v>4924.13983372761</v>
          </cell>
          <cell r="AF810">
            <v>6394.5716032577</v>
          </cell>
          <cell r="AG810">
            <v>6326.56928678537</v>
          </cell>
          <cell r="AH810">
            <v>6580.55108852073</v>
          </cell>
          <cell r="AI810">
            <v>6187.21455104773</v>
          </cell>
          <cell r="AJ810">
            <v>6735.02950799451</v>
          </cell>
          <cell r="AK810">
            <v>6437.90633170787</v>
          </cell>
          <cell r="AL810">
            <v>5896.25436769716</v>
          </cell>
          <cell r="AM810">
            <v>6990.14201728023</v>
          </cell>
          <cell r="AN810">
            <v>9079.39245039086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1">
          <cell r="A811">
            <v>12071.4529398752</v>
          </cell>
          <cell r="B811">
            <v>8650.37536291261</v>
          </cell>
          <cell r="C811">
            <v>8295.07527562463</v>
          </cell>
          <cell r="D811">
            <v>8171.72786985141</v>
          </cell>
          <cell r="E811">
            <v>7446.29079636276</v>
          </cell>
          <cell r="F811">
            <v>9419.88076764816</v>
          </cell>
          <cell r="G811">
            <v>7835.56894513587</v>
          </cell>
          <cell r="H811">
            <v>6851.69709419497</v>
          </cell>
          <cell r="I811">
            <v>6882.28322560131</v>
          </cell>
          <cell r="J811">
            <v>8722.7597913413</v>
          </cell>
          <cell r="K811">
            <v>8014.71794325566</v>
          </cell>
          <cell r="L811">
            <v>8487.98427762681</v>
          </cell>
          <cell r="M811">
            <v>9132.27684435292</v>
          </cell>
          <cell r="N811">
            <v>9604.28604327708</v>
          </cell>
          <cell r="O811">
            <v>8573.77575733171</v>
          </cell>
        </row>
        <row r="811">
          <cell r="Z811">
            <v>9216.60260540645</v>
          </cell>
          <cell r="AA811">
            <v>6604.59619108523</v>
          </cell>
          <cell r="AB811">
            <v>6333.3231532405</v>
          </cell>
          <cell r="AC811">
            <v>6239.14691554303</v>
          </cell>
          <cell r="AD811">
            <v>5685.27280818615</v>
          </cell>
          <cell r="AE811">
            <v>7192.11664562244</v>
          </cell>
          <cell r="AF811">
            <v>5982.48823188702</v>
          </cell>
          <cell r="AG811">
            <v>5231.29813820624</v>
          </cell>
          <cell r="AH811">
            <v>5254.6507718795</v>
          </cell>
          <cell r="AI811">
            <v>6659.86199172825</v>
          </cell>
          <cell r="AJ811">
            <v>6119.26920854747</v>
          </cell>
          <cell r="AK811">
            <v>6480.60994790518</v>
          </cell>
          <cell r="AL811">
            <v>6972.52989977083</v>
          </cell>
          <cell r="AM811">
            <v>7332.91081118622</v>
          </cell>
          <cell r="AN811">
            <v>6546.11208582579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2">
          <cell r="A812">
            <v>9532.30678627766</v>
          </cell>
          <cell r="B812">
            <v>8946.07629025806</v>
          </cell>
          <cell r="C812">
            <v>8853.23154108522</v>
          </cell>
          <cell r="D812">
            <v>8886.00467689684</v>
          </cell>
          <cell r="E812">
            <v>8234.87513676948</v>
          </cell>
          <cell r="F812">
            <v>7288.85613977568</v>
          </cell>
          <cell r="G812">
            <v>8483.59344518661</v>
          </cell>
          <cell r="H812">
            <v>8531.4736265381</v>
          </cell>
          <cell r="I812">
            <v>8084.76502854857</v>
          </cell>
          <cell r="J812">
            <v>8066.56468774409</v>
          </cell>
          <cell r="K812">
            <v>9437.71483318223</v>
          </cell>
          <cell r="L812">
            <v>10988.0382577798</v>
          </cell>
          <cell r="M812">
            <v>11198.6427500911</v>
          </cell>
          <cell r="N812">
            <v>8801.02350501966</v>
          </cell>
          <cell r="O812">
            <v>10191.358696668</v>
          </cell>
        </row>
        <row r="812">
          <cell r="Z812">
            <v>7277.95436055014</v>
          </cell>
          <cell r="AA812">
            <v>6830.36503191719</v>
          </cell>
          <cell r="AB812">
            <v>6759.47769454473</v>
          </cell>
          <cell r="AC812">
            <v>6784.50011482944</v>
          </cell>
          <cell r="AD812">
            <v>6287.36010642405</v>
          </cell>
          <cell r="AE812">
            <v>5565.07081814329</v>
          </cell>
          <cell r="AF812">
            <v>6477.25752977376</v>
          </cell>
          <cell r="AG812">
            <v>6513.81423975634</v>
          </cell>
          <cell r="AH812">
            <v>6172.75043835695</v>
          </cell>
          <cell r="AI812">
            <v>6158.85440535136</v>
          </cell>
          <cell r="AJ812">
            <v>7205.73302599397</v>
          </cell>
          <cell r="AK812">
            <v>8389.41116196788</v>
          </cell>
          <cell r="AL812">
            <v>8550.20853426555</v>
          </cell>
          <cell r="AM812">
            <v>6719.61665017653</v>
          </cell>
          <cell r="AN812">
            <v>7781.14313034078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3">
          <cell r="A813">
            <v>8552.14581745955</v>
          </cell>
          <cell r="B813">
            <v>9292.3217398812</v>
          </cell>
          <cell r="C813">
            <v>7299.84854288079</v>
          </cell>
          <cell r="D813">
            <v>8805.70441641089</v>
          </cell>
          <cell r="E813">
            <v>8907.53521458009</v>
          </cell>
          <cell r="F813">
            <v>8250.31023519294</v>
          </cell>
          <cell r="G813">
            <v>7769.82978300519</v>
          </cell>
          <cell r="H813">
            <v>9146.15003147428</v>
          </cell>
          <cell r="I813">
            <v>8562.78970614843</v>
          </cell>
          <cell r="J813">
            <v>7643.31083138169</v>
          </cell>
          <cell r="K813">
            <v>9922.16092725748</v>
          </cell>
          <cell r="L813">
            <v>8327.28662803733</v>
          </cell>
          <cell r="M813">
            <v>9607.02188193627</v>
          </cell>
          <cell r="N813">
            <v>9938.57073979917</v>
          </cell>
          <cell r="O813">
            <v>10070.7582567312</v>
          </cell>
        </row>
        <row r="813">
          <cell r="Z813">
            <v>6529.59754021363</v>
          </cell>
          <cell r="AA813">
            <v>7094.72481768626</v>
          </cell>
          <cell r="AB813">
            <v>5573.46356188365</v>
          </cell>
          <cell r="AC813">
            <v>6723.19054474738</v>
          </cell>
          <cell r="AD813">
            <v>6800.93876647275</v>
          </cell>
          <cell r="AE813">
            <v>6299.14486581075</v>
          </cell>
          <cell r="AF813">
            <v>5932.2961186436</v>
          </cell>
          <cell r="AG813">
            <v>6983.12213363074</v>
          </cell>
          <cell r="AH813">
            <v>6537.72419180315</v>
          </cell>
          <cell r="AI813">
            <v>5835.69839300324</v>
          </cell>
          <cell r="AJ813">
            <v>7575.6095566048</v>
          </cell>
          <cell r="AK813">
            <v>6357.91664965301</v>
          </cell>
          <cell r="AL813">
            <v>7334.99963494587</v>
          </cell>
          <cell r="AM813">
            <v>7588.13851411963</v>
          </cell>
          <cell r="AN813">
            <v>7689.06421204732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4">
          <cell r="A814">
            <v>9930.33703762432</v>
          </cell>
          <cell r="B814">
            <v>8830.27145027339</v>
          </cell>
          <cell r="C814">
            <v>7841.39760955098</v>
          </cell>
          <cell r="D814">
            <v>7524.86109280093</v>
          </cell>
          <cell r="E814">
            <v>9136.11427427914</v>
          </cell>
          <cell r="F814">
            <v>8812.47848346505</v>
          </cell>
          <cell r="G814">
            <v>9496.90984261148</v>
          </cell>
          <cell r="H814">
            <v>8111.3020731943</v>
          </cell>
          <cell r="I814">
            <v>9454.56064006301</v>
          </cell>
          <cell r="J814">
            <v>7534.53207810871</v>
          </cell>
          <cell r="K814">
            <v>7339.71170182511</v>
          </cell>
          <cell r="L814">
            <v>8986.58072126101</v>
          </cell>
          <cell r="M814">
            <v>9136.8080627363</v>
          </cell>
          <cell r="N814">
            <v>8655.66573090798</v>
          </cell>
          <cell r="O814">
            <v>9106.28641335762</v>
          </cell>
        </row>
        <row r="814">
          <cell r="Z814">
            <v>7581.85204957431</v>
          </cell>
          <cell r="AA814">
            <v>6741.94757336954</v>
          </cell>
          <cell r="AB814">
            <v>5986.93844048261</v>
          </cell>
          <cell r="AC814">
            <v>5745.26154379788</v>
          </cell>
          <cell r="AD814">
            <v>6975.45979286922</v>
          </cell>
          <cell r="AE814">
            <v>6728.3625720395</v>
          </cell>
          <cell r="AF814">
            <v>7250.92865247324</v>
          </cell>
          <cell r="AG814">
            <v>6193.01157809214</v>
          </cell>
          <cell r="AH814">
            <v>7218.59486693067</v>
          </cell>
          <cell r="AI814">
            <v>5752.64537976431</v>
          </cell>
          <cell r="AJ814">
            <v>5603.89924319028</v>
          </cell>
          <cell r="AK814">
            <v>6861.29032700567</v>
          </cell>
          <cell r="AL814">
            <v>6975.98950313141</v>
          </cell>
          <cell r="AM814">
            <v>6608.63540821116</v>
          </cell>
          <cell r="AN814">
            <v>6952.6861017442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5">
          <cell r="A815">
            <v>8494.21914459055</v>
          </cell>
          <cell r="B815">
            <v>8494.41960227412</v>
          </cell>
          <cell r="C815">
            <v>7912.66088847415</v>
          </cell>
          <cell r="D815">
            <v>7878.03411923813</v>
          </cell>
          <cell r="E815">
            <v>7265.32844693161</v>
          </cell>
          <cell r="F815">
            <v>7251.86310417176</v>
          </cell>
          <cell r="G815">
            <v>8002.9828485994</v>
          </cell>
          <cell r="H815">
            <v>8914.3557739046</v>
          </cell>
          <cell r="I815">
            <v>8716.7120981485</v>
          </cell>
          <cell r="J815">
            <v>8933.14851109885</v>
          </cell>
          <cell r="K815">
            <v>10116.7799999325</v>
          </cell>
          <cell r="L815">
            <v>9859.19328090734</v>
          </cell>
          <cell r="M815">
            <v>11018.2016372537</v>
          </cell>
          <cell r="N815">
            <v>9741.71484889213</v>
          </cell>
          <cell r="O815">
            <v>12067.9520569624</v>
          </cell>
        </row>
        <row r="815">
          <cell r="Z815">
            <v>6485.37029377146</v>
          </cell>
          <cell r="AA815">
            <v>6485.5233440147</v>
          </cell>
          <cell r="AB815">
            <v>6041.34823899356</v>
          </cell>
          <cell r="AC815">
            <v>6014.91056217479</v>
          </cell>
          <cell r="AD815">
            <v>5547.10733054607</v>
          </cell>
          <cell r="AE815">
            <v>5536.82648748756</v>
          </cell>
          <cell r="AF815">
            <v>6110.30941683703</v>
          </cell>
          <cell r="AG815">
            <v>6806.14629079926</v>
          </cell>
          <cell r="AH815">
            <v>6655.24455378477</v>
          </cell>
          <cell r="AI815">
            <v>6820.49462081801</v>
          </cell>
          <cell r="AJ815">
            <v>7724.20199706848</v>
          </cell>
          <cell r="AK815">
            <v>7527.53350674587</v>
          </cell>
          <cell r="AL815">
            <v>8412.44102284972</v>
          </cell>
          <cell r="AM815">
            <v>7437.83825398854</v>
          </cell>
          <cell r="AN815">
            <v>9213.92966729904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6">
          <cell r="A816">
            <v>9039.59561692811</v>
          </cell>
          <cell r="B816">
            <v>9573.29545660041</v>
          </cell>
          <cell r="C816">
            <v>7546.39179417065</v>
          </cell>
          <cell r="D816">
            <v>6903.04652821647</v>
          </cell>
          <cell r="E816">
            <v>7505.5264657048</v>
          </cell>
          <cell r="F816">
            <v>8022.95705302056</v>
          </cell>
          <cell r="G816">
            <v>8376.53511996242</v>
          </cell>
          <cell r="H816">
            <v>7729.20184083998</v>
          </cell>
          <cell r="I816">
            <v>7379.01930799879</v>
          </cell>
          <cell r="J816">
            <v>9123.96301771617</v>
          </cell>
          <cell r="K816">
            <v>9446.38784419548</v>
          </cell>
          <cell r="L816">
            <v>9625.67114985801</v>
          </cell>
          <cell r="M816">
            <v>9920.68886232943</v>
          </cell>
          <cell r="N816">
            <v>10104.7755427896</v>
          </cell>
          <cell r="O816">
            <v>9702.76304193992</v>
          </cell>
        </row>
        <row r="816">
          <cell r="Z816">
            <v>6901.76741190708</v>
          </cell>
          <cell r="AA816">
            <v>7309.24937429624</v>
          </cell>
          <cell r="AB816">
            <v>5761.70032041647</v>
          </cell>
          <cell r="AC816">
            <v>5270.50363647938</v>
          </cell>
          <cell r="AD816">
            <v>5730.49947867148</v>
          </cell>
          <cell r="AE816">
            <v>6125.55980180941</v>
          </cell>
          <cell r="AF816">
            <v>6395.51807023179</v>
          </cell>
          <cell r="AG816">
            <v>5901.27652228869</v>
          </cell>
          <cell r="AH816">
            <v>5633.91075773431</v>
          </cell>
          <cell r="AI816">
            <v>6966.18225987837</v>
          </cell>
          <cell r="AJ816">
            <v>7212.35490459462</v>
          </cell>
          <cell r="AK816">
            <v>7349.23842560119</v>
          </cell>
          <cell r="AL816">
            <v>7574.48562914397</v>
          </cell>
          <cell r="AM816">
            <v>7715.03654602206</v>
          </cell>
          <cell r="AN816">
            <v>7408.0983935733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7">
          <cell r="A817">
            <v>9954.0006584266</v>
          </cell>
          <cell r="B817">
            <v>8378.59797418589</v>
          </cell>
          <cell r="C817">
            <v>7183.70681036475</v>
          </cell>
          <cell r="D817">
            <v>7907.47970225283</v>
          </cell>
          <cell r="E817">
            <v>10229.6458861111</v>
          </cell>
          <cell r="F817">
            <v>7937.5029316772</v>
          </cell>
          <cell r="G817">
            <v>7579.49452886999</v>
          </cell>
          <cell r="H817">
            <v>8350.89624484938</v>
          </cell>
          <cell r="I817">
            <v>7745.12816248183</v>
          </cell>
          <cell r="J817">
            <v>7855.42673116628</v>
          </cell>
          <cell r="K817">
            <v>8725.57919351128</v>
          </cell>
          <cell r="L817">
            <v>8455.96412659121</v>
          </cell>
          <cell r="M817">
            <v>9032.23860591449</v>
          </cell>
          <cell r="N817">
            <v>9319.58260786509</v>
          </cell>
          <cell r="O817">
            <v>9683.29573846679</v>
          </cell>
        </row>
        <row r="817">
          <cell r="Z817">
            <v>7599.91931871134</v>
          </cell>
          <cell r="AA817">
            <v>6397.09306768282</v>
          </cell>
          <cell r="AB817">
            <v>5484.78888454073</v>
          </cell>
          <cell r="AC817">
            <v>6037.39238258884</v>
          </cell>
          <cell r="AD817">
            <v>7810.37555262937</v>
          </cell>
          <cell r="AE817">
            <v>6060.31523834727</v>
          </cell>
          <cell r="AF817">
            <v>5786.97439077035</v>
          </cell>
          <cell r="AG817">
            <v>6375.94268652748</v>
          </cell>
          <cell r="AH817">
            <v>5913.43633256753</v>
          </cell>
          <cell r="AI817">
            <v>5997.64973095237</v>
          </cell>
          <cell r="AJ817">
            <v>6662.01461656264</v>
          </cell>
          <cell r="AK817">
            <v>6456.16243450889</v>
          </cell>
          <cell r="AL817">
            <v>6896.15030457013</v>
          </cell>
          <cell r="AM817">
            <v>7115.53859943543</v>
          </cell>
          <cell r="AN817">
            <v>7393.23502950235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8">
          <cell r="A818">
            <v>10342.439575089</v>
          </cell>
          <cell r="B818">
            <v>10411.3253695061</v>
          </cell>
          <cell r="C818">
            <v>6487.08655097112</v>
          </cell>
          <cell r="D818">
            <v>9137.20093363781</v>
          </cell>
          <cell r="E818">
            <v>7241.12142593386</v>
          </cell>
          <cell r="F818">
            <v>7205.72218731851</v>
          </cell>
          <cell r="G818">
            <v>7660.29368678745</v>
          </cell>
          <cell r="H818">
            <v>9154.02436374974</v>
          </cell>
          <cell r="I818">
            <v>9087.31381285683</v>
          </cell>
          <cell r="J818">
            <v>7774.3589935012</v>
          </cell>
          <cell r="K818">
            <v>8773.79440450219</v>
          </cell>
          <cell r="L818">
            <v>10194.9793792842</v>
          </cell>
          <cell r="M818">
            <v>9097.66829467609</v>
          </cell>
          <cell r="N818">
            <v>8270.98890477371</v>
          </cell>
          <cell r="O818">
            <v>10306.2951560206</v>
          </cell>
        </row>
        <row r="818">
          <cell r="Z818">
            <v>7896.49398533872</v>
          </cell>
          <cell r="AA818">
            <v>7949.08856491936</v>
          </cell>
          <cell r="AB818">
            <v>4952.91653001265</v>
          </cell>
          <cell r="AC818">
            <v>6976.2894616362</v>
          </cell>
          <cell r="AD818">
            <v>5528.62517318621</v>
          </cell>
          <cell r="AE818">
            <v>5501.59771290643</v>
          </cell>
          <cell r="AF818">
            <v>5848.66487103696</v>
          </cell>
          <cell r="AG818">
            <v>6989.13421782038</v>
          </cell>
          <cell r="AH818">
            <v>6938.20044537144</v>
          </cell>
          <cell r="AI818">
            <v>5935.75418897414</v>
          </cell>
          <cell r="AJ818">
            <v>6698.82712301504</v>
          </cell>
          <cell r="AK818">
            <v>7783.90753600099</v>
          </cell>
          <cell r="AL818">
            <v>6946.10613365837</v>
          </cell>
          <cell r="AM818">
            <v>6314.93311275034</v>
          </cell>
          <cell r="AN818">
            <v>7868.89757680236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9">
          <cell r="A819">
            <v>8530.82210528008</v>
          </cell>
          <cell r="B819">
            <v>8577.12491590416</v>
          </cell>
          <cell r="C819">
            <v>8601.62670638127</v>
          </cell>
          <cell r="D819">
            <v>7221.70887456627</v>
          </cell>
          <cell r="E819">
            <v>8083.26277637994</v>
          </cell>
          <cell r="F819">
            <v>7998.87935347935</v>
          </cell>
          <cell r="G819">
            <v>7800.08775686343</v>
          </cell>
          <cell r="H819">
            <v>7293.3733293649</v>
          </cell>
          <cell r="I819">
            <v>9035.31919358227</v>
          </cell>
          <cell r="J819">
            <v>8721.96004745673</v>
          </cell>
          <cell r="K819">
            <v>9307.77458869946</v>
          </cell>
          <cell r="L819">
            <v>9052.61770859919</v>
          </cell>
          <cell r="M819">
            <v>8509.17606944033</v>
          </cell>
          <cell r="N819">
            <v>9051.66358338393</v>
          </cell>
          <cell r="O819">
            <v>10032.0704504209</v>
          </cell>
        </row>
        <row r="819">
          <cell r="Z819">
            <v>6513.31680066976</v>
          </cell>
          <cell r="AA819">
            <v>6548.66918179249</v>
          </cell>
          <cell r="AB819">
            <v>6567.37639682892</v>
          </cell>
          <cell r="AC819">
            <v>5513.80361256684</v>
          </cell>
          <cell r="AD819">
            <v>6171.60346281719</v>
          </cell>
          <cell r="AE819">
            <v>6107.1763818989</v>
          </cell>
          <cell r="AF819">
            <v>5955.39820271625</v>
          </cell>
          <cell r="AG819">
            <v>5568.51971046342</v>
          </cell>
          <cell r="AH819">
            <v>6898.50234557683</v>
          </cell>
          <cell r="AI819">
            <v>6659.25138407341</v>
          </cell>
          <cell r="AJ819">
            <v>7106.52312957039</v>
          </cell>
          <cell r="AK819">
            <v>6911.70983098632</v>
          </cell>
          <cell r="AL819">
            <v>6496.78996572197</v>
          </cell>
          <cell r="AM819">
            <v>6910.98135256797</v>
          </cell>
          <cell r="AN819">
            <v>7659.52591717815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20">
          <cell r="A820">
            <v>10333.618169775</v>
          </cell>
          <cell r="B820">
            <v>8647.4551231492</v>
          </cell>
          <cell r="C820">
            <v>7547.98907655296</v>
          </cell>
          <cell r="D820">
            <v>7207.59475171883</v>
          </cell>
          <cell r="E820">
            <v>7453.33857612126</v>
          </cell>
          <cell r="F820">
            <v>8032.06028935308</v>
          </cell>
          <cell r="G820">
            <v>8958.63694397029</v>
          </cell>
          <cell r="H820">
            <v>7683.47958433846</v>
          </cell>
          <cell r="I820">
            <v>9063.20227408961</v>
          </cell>
          <cell r="J820">
            <v>8267.10039274729</v>
          </cell>
          <cell r="K820">
            <v>8279.16969921906</v>
          </cell>
          <cell r="L820">
            <v>8568.29483371689</v>
          </cell>
          <cell r="M820">
            <v>10060.0540385641</v>
          </cell>
          <cell r="N820">
            <v>10724.3457165877</v>
          </cell>
          <cell r="O820">
            <v>9921.40921232612</v>
          </cell>
        </row>
        <row r="820">
          <cell r="Z820">
            <v>7889.75880709593</v>
          </cell>
          <cell r="AA820">
            <v>6602.36657634491</v>
          </cell>
          <cell r="AB820">
            <v>5762.91985190449</v>
          </cell>
          <cell r="AC820">
            <v>5503.02742331634</v>
          </cell>
          <cell r="AD820">
            <v>5690.65381622289</v>
          </cell>
          <cell r="AE820">
            <v>6132.51015916223</v>
          </cell>
          <cell r="AF820">
            <v>6839.95514126909</v>
          </cell>
          <cell r="AG820">
            <v>5866.36739656075</v>
          </cell>
          <cell r="AH820">
            <v>6919.79118907651</v>
          </cell>
          <cell r="AI820">
            <v>6311.96421826412</v>
          </cell>
          <cell r="AJ820">
            <v>6321.17918203255</v>
          </cell>
          <cell r="AK820">
            <v>6541.92737872218</v>
          </cell>
          <cell r="AL820">
            <v>7680.89149865985</v>
          </cell>
          <cell r="AM820">
            <v>8188.08085199755</v>
          </cell>
          <cell r="AN820">
            <v>7575.03561924784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1">
          <cell r="A821">
            <v>10150.0436282262</v>
          </cell>
          <cell r="B821">
            <v>8501.48921103164</v>
          </cell>
          <cell r="C821">
            <v>9301.62495273254</v>
          </cell>
          <cell r="D821">
            <v>8972.22569161273</v>
          </cell>
          <cell r="E821">
            <v>8853.31099108493</v>
          </cell>
          <cell r="F821">
            <v>8604.99078766866</v>
          </cell>
          <cell r="G821">
            <v>8408.06460040344</v>
          </cell>
          <cell r="H821">
            <v>7930.59037948115</v>
          </cell>
          <cell r="I821">
            <v>8311.80803858851</v>
          </cell>
          <cell r="J821">
            <v>7295.67729564173</v>
          </cell>
          <cell r="K821">
            <v>9582.78778664682</v>
          </cell>
          <cell r="L821">
            <v>9282.27508330642</v>
          </cell>
          <cell r="M821">
            <v>9750.94601384555</v>
          </cell>
          <cell r="N821">
            <v>9537.98003455949</v>
          </cell>
          <cell r="O821">
            <v>8029.5182047509</v>
          </cell>
        </row>
        <row r="821">
          <cell r="Z821">
            <v>7749.59891032524</v>
          </cell>
          <cell r="AA821">
            <v>6490.9210185795</v>
          </cell>
          <cell r="AB821">
            <v>7101.8278579111</v>
          </cell>
          <cell r="AC821">
            <v>6850.33020444908</v>
          </cell>
          <cell r="AD821">
            <v>6759.53835493731</v>
          </cell>
          <cell r="AE821">
            <v>6569.94488634817</v>
          </cell>
          <cell r="AF821">
            <v>6419.59095466642</v>
          </cell>
          <cell r="AG821">
            <v>6055.03747709538</v>
          </cell>
          <cell r="AH821">
            <v>6346.09868469448</v>
          </cell>
          <cell r="AI821">
            <v>5570.27879793164</v>
          </cell>
          <cell r="AJ821">
            <v>7316.49680625599</v>
          </cell>
          <cell r="AK821">
            <v>7087.05415520478</v>
          </cell>
          <cell r="AL821">
            <v>7444.88628535513</v>
          </cell>
          <cell r="AM821">
            <v>7282.28590830631</v>
          </cell>
          <cell r="AN821">
            <v>6130.56926740013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2">
          <cell r="A822">
            <v>9551.40641658923</v>
          </cell>
          <cell r="B822">
            <v>7384.46281131936</v>
          </cell>
          <cell r="C822">
            <v>8243.934535963</v>
          </cell>
          <cell r="D822">
            <v>8087.19068120844</v>
          </cell>
          <cell r="E822">
            <v>9005.83126325164</v>
          </cell>
          <cell r="F822">
            <v>8557.49400286893</v>
          </cell>
          <cell r="G822">
            <v>7334.92881500303</v>
          </cell>
          <cell r="H822">
            <v>7333.03019998704</v>
          </cell>
          <cell r="I822">
            <v>7829.40264604565</v>
          </cell>
          <cell r="J822">
            <v>8068.98837044371</v>
          </cell>
          <cell r="K822">
            <v>7912.91669294228</v>
          </cell>
          <cell r="L822">
            <v>8794.19282530289</v>
          </cell>
          <cell r="M822">
            <v>9330.44689007042</v>
          </cell>
          <cell r="N822">
            <v>9576.91857059843</v>
          </cell>
          <cell r="O822">
            <v>9207.35158482581</v>
          </cell>
        </row>
        <row r="822">
          <cell r="Z822">
            <v>7292.53700469154</v>
          </cell>
          <cell r="AA822">
            <v>5638.06689429357</v>
          </cell>
          <cell r="AB822">
            <v>6294.2769939459</v>
          </cell>
          <cell r="AC822">
            <v>6174.60243386537</v>
          </cell>
          <cell r="AD822">
            <v>6875.98819281768</v>
          </cell>
          <cell r="AE822">
            <v>6533.68090116644</v>
          </cell>
          <cell r="AF822">
            <v>5600.24748997008</v>
          </cell>
          <cell r="AG822">
            <v>5598.79788981091</v>
          </cell>
          <cell r="AH822">
            <v>5977.78023786644</v>
          </cell>
          <cell r="AI822">
            <v>6160.70489678725</v>
          </cell>
          <cell r="AJ822">
            <v>6041.5435467282</v>
          </cell>
          <cell r="AK822">
            <v>6714.40139889006</v>
          </cell>
          <cell r="AL822">
            <v>7123.83352235633</v>
          </cell>
          <cell r="AM822">
            <v>7312.01563632618</v>
          </cell>
          <cell r="AN822">
            <v>7029.84976442085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3">
          <cell r="A823">
            <v>9949.13304201676</v>
          </cell>
          <cell r="B823">
            <v>8680.30277046401</v>
          </cell>
          <cell r="C823">
            <v>7284.11335420947</v>
          </cell>
          <cell r="D823">
            <v>9317.41365264006</v>
          </cell>
          <cell r="E823">
            <v>7754.27711533076</v>
          </cell>
          <cell r="F823">
            <v>7379.61000052771</v>
          </cell>
          <cell r="G823">
            <v>8041.96859516417</v>
          </cell>
          <cell r="H823">
            <v>9191.06887883518</v>
          </cell>
          <cell r="I823">
            <v>10098.3744155086</v>
          </cell>
          <cell r="J823">
            <v>7921.94852550213</v>
          </cell>
          <cell r="K823">
            <v>9365.04152590212</v>
          </cell>
          <cell r="L823">
            <v>8871.39794578172</v>
          </cell>
          <cell r="M823">
            <v>8435.71164122817</v>
          </cell>
          <cell r="N823">
            <v>9108.23269356716</v>
          </cell>
          <cell r="O823">
            <v>10807.198637529</v>
          </cell>
        </row>
        <row r="823">
          <cell r="Z823">
            <v>7596.20287411197</v>
          </cell>
          <cell r="AA823">
            <v>6627.44588646035</v>
          </cell>
          <cell r="AB823">
            <v>5561.44968239235</v>
          </cell>
          <cell r="AC823">
            <v>7113.8825934453</v>
          </cell>
          <cell r="AD823">
            <v>5920.4215946635</v>
          </cell>
          <cell r="AE823">
            <v>5634.36175384291</v>
          </cell>
          <cell r="AF823">
            <v>6140.07519028222</v>
          </cell>
          <cell r="AG823">
            <v>7017.41785326618</v>
          </cell>
          <cell r="AH823">
            <v>7710.14925973845</v>
          </cell>
          <cell r="AI823">
            <v>6048.43938701498</v>
          </cell>
          <cell r="AJ823">
            <v>7150.24666519237</v>
          </cell>
          <cell r="AK823">
            <v>6773.34781719612</v>
          </cell>
          <cell r="AL823">
            <v>6440.69958092427</v>
          </cell>
          <cell r="AM823">
            <v>6954.1720944693</v>
          </cell>
          <cell r="AN823">
            <v>8251.33938854797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4">
          <cell r="A824">
            <v>9727.76858732116</v>
          </cell>
          <cell r="B824">
            <v>9256.03195577246</v>
          </cell>
          <cell r="C824">
            <v>7449.93589827901</v>
          </cell>
          <cell r="D824">
            <v>7593.13821149793</v>
          </cell>
          <cell r="E824">
            <v>8563.17137218314</v>
          </cell>
          <cell r="F824">
            <v>9645.7221183252</v>
          </cell>
          <cell r="G824">
            <v>8787.18810923865</v>
          </cell>
          <cell r="H824">
            <v>7428.79298925064</v>
          </cell>
          <cell r="I824">
            <v>7420.54765308131</v>
          </cell>
          <cell r="J824">
            <v>9026.35921380448</v>
          </cell>
          <cell r="K824">
            <v>9332.75794709046</v>
          </cell>
          <cell r="L824">
            <v>9463.33812340515</v>
          </cell>
          <cell r="M824">
            <v>9356.13833908924</v>
          </cell>
          <cell r="N824">
            <v>8348.90649378763</v>
          </cell>
          <cell r="O824">
            <v>10211.9213026815</v>
          </cell>
        </row>
        <row r="824">
          <cell r="Z824">
            <v>7427.19022749406</v>
          </cell>
          <cell r="AA824">
            <v>7067.0174223601</v>
          </cell>
          <cell r="AB824">
            <v>5688.05585807961</v>
          </cell>
          <cell r="AC824">
            <v>5797.39139703151</v>
          </cell>
          <cell r="AD824">
            <v>6538.01559534731</v>
          </cell>
          <cell r="AE824">
            <v>7364.54742022976</v>
          </cell>
          <cell r="AF824">
            <v>6709.05327015614</v>
          </cell>
          <cell r="AG824">
            <v>5671.91316246482</v>
          </cell>
          <cell r="AH824">
            <v>5665.61781531819</v>
          </cell>
          <cell r="AI824">
            <v>6891.66136517657</v>
          </cell>
          <cell r="AJ824">
            <v>7125.59802363535</v>
          </cell>
          <cell r="AK824">
            <v>7225.29651057232</v>
          </cell>
          <cell r="AL824">
            <v>7143.44904644799</v>
          </cell>
          <cell r="AM824">
            <v>6374.42350363283</v>
          </cell>
          <cell r="AN824">
            <v>7796.84276228255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5">
          <cell r="A825">
            <v>10051.7040455899</v>
          </cell>
          <cell r="B825">
            <v>8662.39342385559</v>
          </cell>
          <cell r="C825">
            <v>8557.86777493225</v>
          </cell>
          <cell r="D825">
            <v>9528.70586291678</v>
          </cell>
          <cell r="E825">
            <v>8689.29922341439</v>
          </cell>
          <cell r="F825">
            <v>7263.44088542068</v>
          </cell>
          <cell r="G825">
            <v>9048.10239763725</v>
          </cell>
          <cell r="H825">
            <v>9898.77045467175</v>
          </cell>
          <cell r="I825">
            <v>10166.6300663992</v>
          </cell>
          <cell r="J825">
            <v>9549.35721517414</v>
          </cell>
          <cell r="K825">
            <v>8983.67553685404</v>
          </cell>
          <cell r="L825">
            <v>8567.42331437835</v>
          </cell>
          <cell r="M825">
            <v>8252.21841929769</v>
          </cell>
          <cell r="N825">
            <v>10522.8239979631</v>
          </cell>
          <cell r="O825">
            <v>9496.67792148842</v>
          </cell>
        </row>
        <row r="825">
          <cell r="Z825">
            <v>7674.51624562408</v>
          </cell>
          <cell r="AA825">
            <v>6613.77202868744</v>
          </cell>
          <cell r="AB825">
            <v>6533.96627763188</v>
          </cell>
          <cell r="AC825">
            <v>7275.20504116041</v>
          </cell>
          <cell r="AD825">
            <v>6634.31471427378</v>
          </cell>
          <cell r="AE825">
            <v>5545.66616978223</v>
          </cell>
          <cell r="AF825">
            <v>6908.26237300563</v>
          </cell>
          <cell r="AG825">
            <v>7557.7508372237</v>
          </cell>
          <cell r="AH825">
            <v>7762.26272221603</v>
          </cell>
          <cell r="AI825">
            <v>7290.97243121431</v>
          </cell>
          <cell r="AJ825">
            <v>6859.07220709021</v>
          </cell>
          <cell r="AK825">
            <v>6541.26197022112</v>
          </cell>
          <cell r="AL825">
            <v>6300.60177200746</v>
          </cell>
          <cell r="AM825">
            <v>8034.21821374081</v>
          </cell>
          <cell r="AN825">
            <v>7250.75157976809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6">
          <cell r="A826">
            <v>10520.213646232</v>
          </cell>
          <cell r="B826">
            <v>6989.54028173124</v>
          </cell>
          <cell r="C826">
            <v>7357.76121713186</v>
          </cell>
          <cell r="D826">
            <v>7434.42844642298</v>
          </cell>
          <cell r="E826">
            <v>8095.39706722383</v>
          </cell>
          <cell r="F826">
            <v>7348.03870685324</v>
          </cell>
          <cell r="G826">
            <v>8735.94053017052</v>
          </cell>
          <cell r="H826">
            <v>9673.8859629059</v>
          </cell>
          <cell r="I826">
            <v>8946.48556550645</v>
          </cell>
          <cell r="J826">
            <v>8958.17165685103</v>
          </cell>
          <cell r="K826">
            <v>7682.89705235769</v>
          </cell>
          <cell r="L826">
            <v>8302.29786298749</v>
          </cell>
          <cell r="M826">
            <v>9875.55952410739</v>
          </cell>
          <cell r="N826">
            <v>8985.72290995111</v>
          </cell>
          <cell r="O826">
            <v>10616.8396897484</v>
          </cell>
        </row>
        <row r="826">
          <cell r="Z826">
            <v>8032.2251997527</v>
          </cell>
          <cell r="AA826">
            <v>5336.54196326292</v>
          </cell>
          <cell r="AB826">
            <v>5617.68012032505</v>
          </cell>
          <cell r="AC826">
            <v>5676.21585655773</v>
          </cell>
          <cell r="AD826">
            <v>6180.86804241366</v>
          </cell>
          <cell r="AE826">
            <v>5610.25694483728</v>
          </cell>
          <cell r="AF826">
            <v>6669.92553854731</v>
          </cell>
          <cell r="AG826">
            <v>7386.0506282225</v>
          </cell>
          <cell r="AH826">
            <v>6830.67751520644</v>
          </cell>
          <cell r="AI826">
            <v>6839.59989269239</v>
          </cell>
          <cell r="AJ826">
            <v>5865.92263106331</v>
          </cell>
          <cell r="AK826">
            <v>6338.8376275824</v>
          </cell>
          <cell r="AL826">
            <v>7540.02919889409</v>
          </cell>
          <cell r="AM826">
            <v>6860.63538463931</v>
          </cell>
          <cell r="AN826">
            <v>8105.99957048169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7">
          <cell r="A827">
            <v>8987.46930656029</v>
          </cell>
          <cell r="B827">
            <v>9118.80500534747</v>
          </cell>
          <cell r="C827">
            <v>7876.81406845773</v>
          </cell>
          <cell r="D827">
            <v>7012.05254185286</v>
          </cell>
          <cell r="E827">
            <v>8123.52310844953</v>
          </cell>
          <cell r="F827">
            <v>7443.01152684782</v>
          </cell>
          <cell r="G827">
            <v>7920.53840967281</v>
          </cell>
          <cell r="H827">
            <v>10191.5208204974</v>
          </cell>
          <cell r="I827">
            <v>9343.54729225356</v>
          </cell>
          <cell r="J827">
            <v>9781.77208069018</v>
          </cell>
          <cell r="K827">
            <v>9294.68269157936</v>
          </cell>
          <cell r="L827">
            <v>10163.6102241706</v>
          </cell>
          <cell r="M827">
            <v>9084.29037922455</v>
          </cell>
          <cell r="N827">
            <v>8235.23839533156</v>
          </cell>
          <cell r="O827">
            <v>9462.67598087568</v>
          </cell>
        </row>
        <row r="827">
          <cell r="Z827">
            <v>6861.968765436</v>
          </cell>
          <cell r="AA827">
            <v>6962.24409680281</v>
          </cell>
          <cell r="AB827">
            <v>6013.97904852375</v>
          </cell>
          <cell r="AC827">
            <v>5353.73016391482</v>
          </cell>
          <cell r="AD827">
            <v>6202.34238739365</v>
          </cell>
          <cell r="AE827">
            <v>5682.76907279442</v>
          </cell>
          <cell r="AF827">
            <v>6047.36275793883</v>
          </cell>
          <cell r="AG827">
            <v>7781.26691253308</v>
          </cell>
          <cell r="AH827">
            <v>7133.83573182476</v>
          </cell>
          <cell r="AI827">
            <v>7468.42211069527</v>
          </cell>
          <cell r="AJ827">
            <v>7096.52741375161</v>
          </cell>
          <cell r="AK827">
            <v>7759.95706059513</v>
          </cell>
          <cell r="AL827">
            <v>6935.89204169946</v>
          </cell>
          <cell r="AM827">
            <v>6287.63745578922</v>
          </cell>
          <cell r="AN827">
            <v>7224.7909621025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8">
          <cell r="A828">
            <v>9239.26021023428</v>
          </cell>
          <cell r="B828">
            <v>7663.479444045</v>
          </cell>
          <cell r="C828">
            <v>7890.49860346467</v>
          </cell>
          <cell r="D828">
            <v>7533.1396422388</v>
          </cell>
          <cell r="E828">
            <v>7018.84734522325</v>
          </cell>
          <cell r="F828">
            <v>8223.46420168037</v>
          </cell>
          <cell r="G828">
            <v>9029.63241506609</v>
          </cell>
          <cell r="H828">
            <v>8092.91466412556</v>
          </cell>
          <cell r="I828">
            <v>7540.58250613902</v>
          </cell>
          <cell r="J828">
            <v>8664.9839269387</v>
          </cell>
          <cell r="K828">
            <v>8862.29820201822</v>
          </cell>
          <cell r="L828">
            <v>8774.68868843144</v>
          </cell>
          <cell r="M828">
            <v>8592.40225895655</v>
          </cell>
          <cell r="N828">
            <v>11718.6105305519</v>
          </cell>
          <cell r="O828">
            <v>8796.36129240628</v>
          </cell>
        </row>
        <row r="828">
          <cell r="Z828">
            <v>7054.21212755471</v>
          </cell>
          <cell r="AA828">
            <v>5851.09720944613</v>
          </cell>
          <cell r="AB828">
            <v>6024.42724573969</v>
          </cell>
          <cell r="AC828">
            <v>5751.58224940789</v>
          </cell>
          <cell r="AD828">
            <v>5358.91802346733</v>
          </cell>
          <cell r="AE828">
            <v>6278.64781183977</v>
          </cell>
          <cell r="AF828">
            <v>6894.16046743262</v>
          </cell>
          <cell r="AG828">
            <v>6178.97271771852</v>
          </cell>
          <cell r="AH828">
            <v>5757.26490576717</v>
          </cell>
          <cell r="AI828">
            <v>6615.74988815341</v>
          </cell>
          <cell r="AJ828">
            <v>6766.40012643372</v>
          </cell>
          <cell r="AK828">
            <v>6699.50991237216</v>
          </cell>
          <cell r="AL828">
            <v>6560.33349432236</v>
          </cell>
          <cell r="AM828">
            <v>8947.20601451848</v>
          </cell>
          <cell r="AN828">
            <v>6716.05703219736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9">
          <cell r="A829">
            <v>9041.10104944914</v>
          </cell>
          <cell r="B829">
            <v>8877.4187468128</v>
          </cell>
          <cell r="C829">
            <v>8524.22663834647</v>
          </cell>
          <cell r="D829">
            <v>8089.51506639547</v>
          </cell>
          <cell r="E829">
            <v>9100.60983223098</v>
          </cell>
          <cell r="F829">
            <v>7318.70233877044</v>
          </cell>
          <cell r="G829">
            <v>8119.34782058918</v>
          </cell>
          <cell r="H829">
            <v>9411.73684555506</v>
          </cell>
          <cell r="I829">
            <v>6919.68615756335</v>
          </cell>
          <cell r="J829">
            <v>7904.92378839933</v>
          </cell>
          <cell r="K829">
            <v>8893.32621701362</v>
          </cell>
          <cell r="L829">
            <v>9422.08791465496</v>
          </cell>
          <cell r="M829">
            <v>8541.4611364725</v>
          </cell>
          <cell r="N829">
            <v>9372.92944650209</v>
          </cell>
          <cell r="O829">
            <v>9472.45274748044</v>
          </cell>
        </row>
        <row r="829">
          <cell r="Z829">
            <v>6902.91681565861</v>
          </cell>
          <cell r="AA829">
            <v>6777.94472286656</v>
          </cell>
          <cell r="AB829">
            <v>6508.28113528409</v>
          </cell>
          <cell r="AC829">
            <v>6176.37711125321</v>
          </cell>
          <cell r="AD829">
            <v>6948.35200934768</v>
          </cell>
          <cell r="AE829">
            <v>5587.85851046059</v>
          </cell>
          <cell r="AF829">
            <v>6199.15453841112</v>
          </cell>
          <cell r="AG829">
            <v>7185.89872852867</v>
          </cell>
          <cell r="AH829">
            <v>5283.20806004425</v>
          </cell>
          <cell r="AI829">
            <v>6035.44093213804</v>
          </cell>
          <cell r="AJ829">
            <v>6790.09013999477</v>
          </cell>
          <cell r="AK829">
            <v>7193.80181119072</v>
          </cell>
          <cell r="AL829">
            <v>6521.4397435413</v>
          </cell>
          <cell r="AM829">
            <v>7156.26912412213</v>
          </cell>
          <cell r="AN829">
            <v>7232.2555625123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30">
          <cell r="A830">
            <v>9078.7578831847</v>
          </cell>
          <cell r="B830">
            <v>8222.19319071794</v>
          </cell>
          <cell r="C830">
            <v>7123.29264481522</v>
          </cell>
          <cell r="D830">
            <v>8998.6901504843</v>
          </cell>
          <cell r="E830">
            <v>8980.94018969649</v>
          </cell>
          <cell r="F830">
            <v>7645.43593688388</v>
          </cell>
          <cell r="G830">
            <v>7937.15521350276</v>
          </cell>
          <cell r="H830">
            <v>7388.0192494744</v>
          </cell>
          <cell r="I830">
            <v>7639.02992811279</v>
          </cell>
          <cell r="J830">
            <v>8503.34060220854</v>
          </cell>
          <cell r="K830">
            <v>9954.12869711459</v>
          </cell>
          <cell r="L830">
            <v>8935.07679073225</v>
          </cell>
          <cell r="M830">
            <v>9747.1213108224</v>
          </cell>
          <cell r="N830">
            <v>9366.04838162614</v>
          </cell>
          <cell r="O830">
            <v>9548.72624887637</v>
          </cell>
        </row>
        <row r="830">
          <cell r="Z830">
            <v>6931.66795884305</v>
          </cell>
          <cell r="AA830">
            <v>6277.67738988591</v>
          </cell>
          <cell r="AB830">
            <v>5438.662427487</v>
          </cell>
          <cell r="AC830">
            <v>6870.53592465536</v>
          </cell>
          <cell r="AD830">
            <v>6856.98375859403</v>
          </cell>
          <cell r="AE830">
            <v>5837.32091955459</v>
          </cell>
          <cell r="AF830">
            <v>6060.04975413021</v>
          </cell>
          <cell r="AG830">
            <v>5640.7822490507</v>
          </cell>
          <cell r="AH830">
            <v>5832.42990623383</v>
          </cell>
          <cell r="AI830">
            <v>6492.33456314863</v>
          </cell>
          <cell r="AJ830">
            <v>7600.01707676178</v>
          </cell>
          <cell r="AK830">
            <v>6821.96687003124</v>
          </cell>
          <cell r="AL830">
            <v>7441.96610929815</v>
          </cell>
          <cell r="AM830">
            <v>7151.01540356509</v>
          </cell>
          <cell r="AN830">
            <v>7290.4906859221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1">
          <cell r="A831">
            <v>8892.95108729069</v>
          </cell>
          <cell r="B831">
            <v>9740.34659934924</v>
          </cell>
          <cell r="C831">
            <v>7717.26387797653</v>
          </cell>
          <cell r="D831">
            <v>7812.93136784506</v>
          </cell>
          <cell r="E831">
            <v>6854.83349710377</v>
          </cell>
          <cell r="F831">
            <v>7946.65977349789</v>
          </cell>
          <cell r="G831">
            <v>7890.46801997305</v>
          </cell>
          <cell r="H831">
            <v>8242.6898299333</v>
          </cell>
          <cell r="I831">
            <v>8842.18423863817</v>
          </cell>
          <cell r="J831">
            <v>7726.78812185561</v>
          </cell>
          <cell r="K831">
            <v>7681.03113581181</v>
          </cell>
          <cell r="L831">
            <v>10789.6458633112</v>
          </cell>
          <cell r="M831">
            <v>9088.16857103637</v>
          </cell>
          <cell r="N831">
            <v>10049.3781987386</v>
          </cell>
          <cell r="O831">
            <v>9894.33556156672</v>
          </cell>
        </row>
        <row r="831">
          <cell r="Z831">
            <v>6789.80372695079</v>
          </cell>
          <cell r="AA831">
            <v>7436.79358998954</v>
          </cell>
          <cell r="AB831">
            <v>5892.16183989059</v>
          </cell>
          <cell r="AC831">
            <v>5965.20435107517</v>
          </cell>
          <cell r="AD831">
            <v>5233.69279437271</v>
          </cell>
          <cell r="AE831">
            <v>6067.30652370473</v>
          </cell>
          <cell r="AF831">
            <v>6024.4038951215</v>
          </cell>
          <cell r="AG831">
            <v>6293.32665591339</v>
          </cell>
          <cell r="AH831">
            <v>6751.0430349372</v>
          </cell>
          <cell r="AI831">
            <v>5899.43363818925</v>
          </cell>
          <cell r="AJ831">
            <v>5864.49799631686</v>
          </cell>
          <cell r="AK831">
            <v>8237.93777522159</v>
          </cell>
          <cell r="AL831">
            <v>6938.85305666056</v>
          </cell>
          <cell r="AM831">
            <v>7672.7404522497</v>
          </cell>
          <cell r="AN831">
            <v>7554.36477859844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2">
          <cell r="A832">
            <v>8776.64791931735</v>
          </cell>
          <cell r="B832">
            <v>9179.2153505938</v>
          </cell>
          <cell r="C832">
            <v>7955.22498064627</v>
          </cell>
          <cell r="D832">
            <v>7247.65292795004</v>
          </cell>
          <cell r="E832">
            <v>7930.61998209016</v>
          </cell>
          <cell r="F832">
            <v>8081.12142447934</v>
          </cell>
          <cell r="G832">
            <v>7940.60137211969</v>
          </cell>
          <cell r="H832">
            <v>7347.56204013632</v>
          </cell>
          <cell r="I832">
            <v>8879.17901088553</v>
          </cell>
          <cell r="J832">
            <v>7843.02287338028</v>
          </cell>
          <cell r="K832">
            <v>8292.48842013489</v>
          </cell>
          <cell r="L832">
            <v>8879.85694193244</v>
          </cell>
          <cell r="M832">
            <v>9606.15128245161</v>
          </cell>
          <cell r="N832">
            <v>9691.75355537211</v>
          </cell>
          <cell r="O832">
            <v>10552.930723989</v>
          </cell>
        </row>
        <row r="832">
          <cell r="Z832">
            <v>6701.00579299048</v>
          </cell>
          <cell r="AA832">
            <v>7008.36763703977</v>
          </cell>
          <cell r="AB832">
            <v>6073.84609362335</v>
          </cell>
          <cell r="AC832">
            <v>5533.61200110157</v>
          </cell>
          <cell r="AD832">
            <v>6055.06007880577</v>
          </cell>
          <cell r="AE832">
            <v>6169.96853207567</v>
          </cell>
          <cell r="AF832">
            <v>6062.68091001887</v>
          </cell>
          <cell r="AG832">
            <v>5609.89300789224</v>
          </cell>
          <cell r="AH832">
            <v>6779.28869152714</v>
          </cell>
          <cell r="AI832">
            <v>5988.17933591734</v>
          </cell>
          <cell r="AJ832">
            <v>6331.34807872667</v>
          </cell>
          <cell r="AK832">
            <v>6779.80629459319</v>
          </cell>
          <cell r="AL832">
            <v>7334.33492875693</v>
          </cell>
          <cell r="AM832">
            <v>7399.69260654082</v>
          </cell>
          <cell r="AN832">
            <v>8057.20481948851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3">
          <cell r="A833">
            <v>9222.79008722471</v>
          </cell>
          <cell r="B833">
            <v>7056.55380450889</v>
          </cell>
          <cell r="C833">
            <v>7782.19991550694</v>
          </cell>
          <cell r="D833">
            <v>8583.97370776304</v>
          </cell>
          <cell r="E833">
            <v>8355.2863677613</v>
          </cell>
          <cell r="F833">
            <v>8354.88166661925</v>
          </cell>
          <cell r="G833">
            <v>7758.37558717119</v>
          </cell>
          <cell r="H833">
            <v>8985.80686170468</v>
          </cell>
          <cell r="I833">
            <v>9432.73399743236</v>
          </cell>
          <cell r="J833">
            <v>8089.02482831425</v>
          </cell>
          <cell r="K833">
            <v>9334.14361448473</v>
          </cell>
          <cell r="L833">
            <v>9537.29206981765</v>
          </cell>
          <cell r="M833">
            <v>10324.5336064195</v>
          </cell>
          <cell r="N833">
            <v>10355.3850907536</v>
          </cell>
          <cell r="O833">
            <v>9442.08407422341</v>
          </cell>
        </row>
        <row r="833">
          <cell r="Z833">
            <v>7041.63712275641</v>
          </cell>
          <cell r="AA833">
            <v>5387.70705595776</v>
          </cell>
          <cell r="AB833">
            <v>5941.74076428921</v>
          </cell>
          <cell r="AC833">
            <v>6553.89826177191</v>
          </cell>
          <cell r="AD833">
            <v>6379.29456293122</v>
          </cell>
          <cell r="AE833">
            <v>6378.98557199046</v>
          </cell>
          <cell r="AF833">
            <v>5923.55079430755</v>
          </cell>
          <cell r="AG833">
            <v>6860.69948213897</v>
          </cell>
          <cell r="AH833">
            <v>7201.93013797559</v>
          </cell>
          <cell r="AI833">
            <v>6176.00281251724</v>
          </cell>
          <cell r="AJ833">
            <v>7126.65598623355</v>
          </cell>
          <cell r="AK833">
            <v>7281.76064447406</v>
          </cell>
          <cell r="AL833">
            <v>7882.82270663571</v>
          </cell>
          <cell r="AM833">
            <v>7906.37793833071</v>
          </cell>
          <cell r="AN833">
            <v>7209.06895900587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4">
          <cell r="A834">
            <v>9104.52453059768</v>
          </cell>
          <cell r="B834">
            <v>7779.87594481295</v>
          </cell>
          <cell r="C834">
            <v>9041.08628917599</v>
          </cell>
          <cell r="D834">
            <v>8132.69864247606</v>
          </cell>
          <cell r="E834">
            <v>6265.92186959926</v>
          </cell>
          <cell r="F834">
            <v>8007.36301301113</v>
          </cell>
          <cell r="G834">
            <v>8197.42039305865</v>
          </cell>
          <cell r="H834">
            <v>8516.42198211963</v>
          </cell>
          <cell r="I834">
            <v>8423.8116716335</v>
          </cell>
          <cell r="J834">
            <v>9220.94063857813</v>
          </cell>
          <cell r="K834">
            <v>8274.2878083918</v>
          </cell>
          <cell r="L834">
            <v>8898.27935415493</v>
          </cell>
          <cell r="M834">
            <v>9772.38532334607</v>
          </cell>
          <cell r="N834">
            <v>8906.16357961723</v>
          </cell>
          <cell r="O834">
            <v>9147.10688974975</v>
          </cell>
        </row>
        <row r="834">
          <cell r="Z834">
            <v>6951.34089720945</v>
          </cell>
          <cell r="AA834">
            <v>5939.96640336847</v>
          </cell>
          <cell r="AB834">
            <v>6902.90554613102</v>
          </cell>
          <cell r="AC834">
            <v>6209.34794432504</v>
          </cell>
          <cell r="AD834">
            <v>4784.05641112651</v>
          </cell>
          <cell r="AE834">
            <v>6113.65368988605</v>
          </cell>
          <cell r="AF834">
            <v>6258.76325978185</v>
          </cell>
          <cell r="AG834">
            <v>6502.32224903627</v>
          </cell>
          <cell r="AH834">
            <v>6431.61390653886</v>
          </cell>
          <cell r="AI834">
            <v>7040.22506131695</v>
          </cell>
          <cell r="AJ834">
            <v>6317.45183885837</v>
          </cell>
          <cell r="AK834">
            <v>6793.87188001471</v>
          </cell>
          <cell r="AL834">
            <v>7461.25528391602</v>
          </cell>
          <cell r="AM834">
            <v>6799.89151769208</v>
          </cell>
          <cell r="AN834">
            <v>6983.85269875149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5">
          <cell r="A835">
            <v>9795.59372591446</v>
          </cell>
          <cell r="B835">
            <v>7209.66643443757</v>
          </cell>
          <cell r="C835">
            <v>8840.21651217575</v>
          </cell>
          <cell r="D835">
            <v>7487.08038345162</v>
          </cell>
          <cell r="E835">
            <v>8759.19787255351</v>
          </cell>
          <cell r="F835">
            <v>8028.77301957912</v>
          </cell>
          <cell r="G835">
            <v>7409.70560756772</v>
          </cell>
          <cell r="H835">
            <v>8377.70262185751</v>
          </cell>
          <cell r="I835">
            <v>9300.927799278</v>
          </cell>
          <cell r="J835">
            <v>8870.79473837017</v>
          </cell>
          <cell r="K835">
            <v>8646.63262750226</v>
          </cell>
          <cell r="L835">
            <v>8005.77798579291</v>
          </cell>
          <cell r="M835">
            <v>7519.77849110563</v>
          </cell>
          <cell r="N835">
            <v>8587.83547017595</v>
          </cell>
          <cell r="O835">
            <v>12446.3392326242</v>
          </cell>
        </row>
        <row r="835">
          <cell r="Z835">
            <v>7478.97499211059</v>
          </cell>
          <cell r="AA835">
            <v>5504.60916135882</v>
          </cell>
          <cell r="AB835">
            <v>6749.54066791223</v>
          </cell>
          <cell r="AC835">
            <v>5716.41582108685</v>
          </cell>
          <cell r="AD835">
            <v>6687.6826124861</v>
          </cell>
          <cell r="AE835">
            <v>6130.00031554073</v>
          </cell>
          <cell r="AF835">
            <v>5657.33987020038</v>
          </cell>
          <cell r="AG835">
            <v>6396.40946259869</v>
          </cell>
          <cell r="AH835">
            <v>7101.29557845995</v>
          </cell>
          <cell r="AI835">
            <v>6772.88726592458</v>
          </cell>
          <cell r="AJ835">
            <v>6601.73859762849</v>
          </cell>
          <cell r="AK835">
            <v>6112.44351526483</v>
          </cell>
          <cell r="AL835">
            <v>5741.38095707311</v>
          </cell>
          <cell r="AM835">
            <v>6556.84673282122</v>
          </cell>
          <cell r="AN835">
            <v>9502.82978946552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6">
          <cell r="A836">
            <v>9122.66015512274</v>
          </cell>
          <cell r="B836">
            <v>8100.58012535084</v>
          </cell>
          <cell r="C836">
            <v>8777.78923342027</v>
          </cell>
          <cell r="D836">
            <v>7190.60613706622</v>
          </cell>
          <cell r="E836">
            <v>8005.09059615891</v>
          </cell>
          <cell r="F836">
            <v>7563.24472184512</v>
          </cell>
          <cell r="G836">
            <v>7759.17321797291</v>
          </cell>
          <cell r="H836">
            <v>9326.58539561466</v>
          </cell>
          <cell r="I836">
            <v>9267.22468694593</v>
          </cell>
          <cell r="J836">
            <v>9119.4774935602</v>
          </cell>
          <cell r="K836">
            <v>9309.30787288515</v>
          </cell>
          <cell r="L836">
            <v>10392.6629271468</v>
          </cell>
          <cell r="M836">
            <v>8925.12631221608</v>
          </cell>
          <cell r="N836">
            <v>9658.53619742278</v>
          </cell>
          <cell r="O836">
            <v>8736.76772541767</v>
          </cell>
        </row>
        <row r="836">
          <cell r="Z836">
            <v>6965.18751907683</v>
          </cell>
          <cell r="AA836">
            <v>6184.82532802587</v>
          </cell>
          <cell r="AB836">
            <v>6701.87719087331</v>
          </cell>
          <cell r="AC836">
            <v>5490.05654807461</v>
          </cell>
          <cell r="AD836">
            <v>6111.91869052971</v>
          </cell>
          <cell r="AE836">
            <v>5774.56759810764</v>
          </cell>
          <cell r="AF836">
            <v>5924.15978861519</v>
          </cell>
          <cell r="AG836">
            <v>7120.88525589338</v>
          </cell>
          <cell r="AH836">
            <v>7075.56311738196</v>
          </cell>
          <cell r="AI836">
            <v>6962.75754424319</v>
          </cell>
          <cell r="AJ836">
            <v>7107.6937981793</v>
          </cell>
          <cell r="AK836">
            <v>7934.83971552826</v>
          </cell>
          <cell r="AL836">
            <v>6814.36963988223</v>
          </cell>
          <cell r="AM836">
            <v>7374.33102087708</v>
          </cell>
          <cell r="AN836">
            <v>6670.55710542729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7">
          <cell r="A837">
            <v>9344.66325246306</v>
          </cell>
          <cell r="B837">
            <v>7625.24705662013</v>
          </cell>
          <cell r="C837">
            <v>7783.49884891336</v>
          </cell>
          <cell r="D837">
            <v>8186.55550697074</v>
          </cell>
          <cell r="E837">
            <v>7627.79392407877</v>
          </cell>
          <cell r="F837">
            <v>8345.47350076266</v>
          </cell>
          <cell r="G837">
            <v>5697.45925408049</v>
          </cell>
          <cell r="H837">
            <v>8590.5906990837</v>
          </cell>
          <cell r="I837">
            <v>8945.49420701559</v>
          </cell>
          <cell r="J837">
            <v>8491.4197557004</v>
          </cell>
          <cell r="K837">
            <v>8805.29563846704</v>
          </cell>
          <cell r="L837">
            <v>9019.20931619968</v>
          </cell>
          <cell r="M837">
            <v>8632.87937297509</v>
          </cell>
          <cell r="N837">
            <v>8765.33412075645</v>
          </cell>
          <cell r="O837">
            <v>9758.81448914946</v>
          </cell>
        </row>
        <row r="837">
          <cell r="Z837">
            <v>7134.68777190855</v>
          </cell>
          <cell r="AA837">
            <v>5821.90662871769</v>
          </cell>
          <cell r="AB837">
            <v>5942.73250514075</v>
          </cell>
          <cell r="AC837">
            <v>6250.46787579419</v>
          </cell>
          <cell r="AD837">
            <v>5823.85117220984</v>
          </cell>
          <cell r="AE837">
            <v>6371.8023997263</v>
          </cell>
          <cell r="AF837">
            <v>4350.03293032747</v>
          </cell>
          <cell r="AG837">
            <v>6558.9503611132</v>
          </cell>
          <cell r="AH837">
            <v>6829.92060903323</v>
          </cell>
          <cell r="AI837">
            <v>6483.23294915627</v>
          </cell>
          <cell r="AJ837">
            <v>6722.87844115214</v>
          </cell>
          <cell r="AK837">
            <v>6886.20238975572</v>
          </cell>
          <cell r="AL837">
            <v>6591.23793278397</v>
          </cell>
          <cell r="AM837">
            <v>6692.36766253403</v>
          </cell>
          <cell r="AN837">
            <v>7450.89389772357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8">
          <cell r="A838">
            <v>8092.70095792276</v>
          </cell>
          <cell r="B838">
            <v>7303.48217744824</v>
          </cell>
          <cell r="C838">
            <v>7631.30014696764</v>
          </cell>
          <cell r="D838">
            <v>8139.58098540468</v>
          </cell>
          <cell r="E838">
            <v>7745.20743117436</v>
          </cell>
          <cell r="F838">
            <v>7533.67667799148</v>
          </cell>
          <cell r="G838">
            <v>8078.35286530903</v>
          </cell>
          <cell r="H838">
            <v>9465.71153954775</v>
          </cell>
          <cell r="I838">
            <v>9136.33566082619</v>
          </cell>
          <cell r="J838">
            <v>8568.52837723628</v>
          </cell>
          <cell r="K838">
            <v>9481.60637636743</v>
          </cell>
          <cell r="L838">
            <v>9719.07445216951</v>
          </cell>
          <cell r="M838">
            <v>9373.95069044306</v>
          </cell>
          <cell r="N838">
            <v>10334.4123310641</v>
          </cell>
          <cell r="O838">
            <v>8762.35520489285</v>
          </cell>
        </row>
        <row r="838">
          <cell r="Z838">
            <v>6178.80955217786</v>
          </cell>
          <cell r="AA838">
            <v>5576.23785641044</v>
          </cell>
          <cell r="AB838">
            <v>5826.52818741038</v>
          </cell>
          <cell r="AC838">
            <v>6214.60264068041</v>
          </cell>
          <cell r="AD838">
            <v>5913.49685453135</v>
          </cell>
          <cell r="AE838">
            <v>5751.99227835321</v>
          </cell>
          <cell r="AF838">
            <v>6167.8547260749</v>
          </cell>
          <cell r="AG838">
            <v>7227.10862329086</v>
          </cell>
          <cell r="AH838">
            <v>6975.62882238344</v>
          </cell>
          <cell r="AI838">
            <v>6542.1056901334</v>
          </cell>
          <cell r="AJ838">
            <v>7239.24439478203</v>
          </cell>
          <cell r="AK838">
            <v>7420.55222052923</v>
          </cell>
          <cell r="AL838">
            <v>7157.04884795604</v>
          </cell>
          <cell r="AM838">
            <v>7890.36515241674</v>
          </cell>
          <cell r="AN838">
            <v>6690.09324835651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9">
          <cell r="A839">
            <v>8922.52996876399</v>
          </cell>
          <cell r="B839">
            <v>6658.33091735421</v>
          </cell>
          <cell r="C839">
            <v>7582.23803870649</v>
          </cell>
          <cell r="D839">
            <v>7878.98186308648</v>
          </cell>
          <cell r="E839">
            <v>8723.60769572188</v>
          </cell>
          <cell r="F839">
            <v>7715.82551552354</v>
          </cell>
          <cell r="G839">
            <v>9268.50159913824</v>
          </cell>
          <cell r="H839">
            <v>8831.81230672658</v>
          </cell>
          <cell r="I839">
            <v>8728.27112169526</v>
          </cell>
          <cell r="J839">
            <v>7492.00074587355</v>
          </cell>
          <cell r="K839">
            <v>10076.5926132159</v>
          </cell>
          <cell r="L839">
            <v>8609.78668322094</v>
          </cell>
          <cell r="M839">
            <v>9119.1553972953</v>
          </cell>
          <cell r="N839">
            <v>10474.9481893008</v>
          </cell>
          <cell r="O839">
            <v>9369.92765237483</v>
          </cell>
        </row>
        <row r="839">
          <cell r="Z839">
            <v>6812.38732127118</v>
          </cell>
          <cell r="AA839">
            <v>5083.66228872361</v>
          </cell>
          <cell r="AB839">
            <v>5789.06907150456</v>
          </cell>
          <cell r="AC839">
            <v>6015.63416839398</v>
          </cell>
          <cell r="AD839">
            <v>6660.50937011444</v>
          </cell>
          <cell r="AE839">
            <v>5891.06364440428</v>
          </cell>
          <cell r="AF839">
            <v>7076.53804494844</v>
          </cell>
          <cell r="AG839">
            <v>6743.12402343497</v>
          </cell>
          <cell r="AH839">
            <v>6664.06991449882</v>
          </cell>
          <cell r="AI839">
            <v>5720.17253747744</v>
          </cell>
          <cell r="AJ839">
            <v>7693.5187665608</v>
          </cell>
          <cell r="AK839">
            <v>6573.60657178592</v>
          </cell>
          <cell r="AL839">
            <v>6962.51162245655</v>
          </cell>
          <cell r="AM839">
            <v>7997.66484232396</v>
          </cell>
          <cell r="AN839">
            <v>7153.97724229879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40">
          <cell r="A840">
            <v>9903.57787629307</v>
          </cell>
          <cell r="B840">
            <v>8206.60743690891</v>
          </cell>
          <cell r="C840">
            <v>8628.69425175424</v>
          </cell>
          <cell r="D840">
            <v>8610.99662773629</v>
          </cell>
          <cell r="E840">
            <v>7123.82559818332</v>
          </cell>
          <cell r="F840">
            <v>7258.53901759872</v>
          </cell>
          <cell r="G840">
            <v>9570.21333494273</v>
          </cell>
          <cell r="H840">
            <v>8171.34970361923</v>
          </cell>
          <cell r="I840">
            <v>8524.81986178838</v>
          </cell>
          <cell r="J840">
            <v>8199.81356645044</v>
          </cell>
          <cell r="K840">
            <v>9177.80967951653</v>
          </cell>
          <cell r="L840">
            <v>8470.7905722737</v>
          </cell>
          <cell r="M840">
            <v>10377.5591014322</v>
          </cell>
          <cell r="N840">
            <v>8080.26522553108</v>
          </cell>
          <cell r="O840">
            <v>9053.28381031525</v>
          </cell>
        </row>
        <row r="840">
          <cell r="Z840">
            <v>7561.42132286126</v>
          </cell>
          <cell r="AA840">
            <v>6265.7776045097</v>
          </cell>
          <cell r="AB840">
            <v>6588.04257599137</v>
          </cell>
          <cell r="AC840">
            <v>6574.53036926317</v>
          </cell>
          <cell r="AD840">
            <v>5439.06933951535</v>
          </cell>
          <cell r="AE840">
            <v>5541.92357409269</v>
          </cell>
          <cell r="AF840">
            <v>7306.89616208212</v>
          </cell>
          <cell r="AG840">
            <v>6238.85818411209</v>
          </cell>
          <cell r="AH840">
            <v>6508.73406375488</v>
          </cell>
          <cell r="AI840">
            <v>6260.59045723918</v>
          </cell>
          <cell r="AJ840">
            <v>7007.29440154958</v>
          </cell>
          <cell r="AK840">
            <v>6467.48248509326</v>
          </cell>
          <cell r="AL840">
            <v>7923.30788417988</v>
          </cell>
          <cell r="AM840">
            <v>6169.31482075388</v>
          </cell>
          <cell r="AN840">
            <v>6912.21840231093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1">
          <cell r="A841">
            <v>9374.5538221115</v>
          </cell>
          <cell r="B841">
            <v>8047.94499662478</v>
          </cell>
          <cell r="C841">
            <v>7584.63759010736</v>
          </cell>
          <cell r="D841">
            <v>8056.95042910621</v>
          </cell>
          <cell r="E841">
            <v>8468.17146589348</v>
          </cell>
          <cell r="F841">
            <v>7771.36499713968</v>
          </cell>
          <cell r="G841">
            <v>8896.49039792881</v>
          </cell>
          <cell r="H841">
            <v>9398.10587507772</v>
          </cell>
          <cell r="I841">
            <v>8293.42307705857</v>
          </cell>
          <cell r="J841">
            <v>9268.09640487073</v>
          </cell>
          <cell r="K841">
            <v>9921.54352581015</v>
          </cell>
          <cell r="L841">
            <v>8824.88734418865</v>
          </cell>
          <cell r="M841">
            <v>10295.4454077486</v>
          </cell>
          <cell r="N841">
            <v>9570.25389682523</v>
          </cell>
          <cell r="O841">
            <v>9275.1789914224</v>
          </cell>
        </row>
        <row r="841">
          <cell r="Z841">
            <v>7157.50934139742</v>
          </cell>
          <cell r="AA841">
            <v>6144.638196703</v>
          </cell>
          <cell r="AB841">
            <v>5790.90113859733</v>
          </cell>
          <cell r="AC841">
            <v>6151.51388042431</v>
          </cell>
          <cell r="AD841">
            <v>6465.48278689553</v>
          </cell>
          <cell r="AE841">
            <v>5933.46826077613</v>
          </cell>
          <cell r="AF841">
            <v>6792.50600478024</v>
          </cell>
          <cell r="AG841">
            <v>7175.49142804534</v>
          </cell>
          <cell r="AH841">
            <v>6332.06169302653</v>
          </cell>
          <cell r="AI841">
            <v>7076.22867750442</v>
          </cell>
          <cell r="AJ841">
            <v>7575.13816813015</v>
          </cell>
          <cell r="AK841">
            <v>6737.83678683741</v>
          </cell>
          <cell r="AL841">
            <v>7860.61375059768</v>
          </cell>
          <cell r="AM841">
            <v>7306.92713124165</v>
          </cell>
          <cell r="AN841">
            <v>7081.63626066697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2">
          <cell r="A842">
            <v>9976.60625355463</v>
          </cell>
          <cell r="B842">
            <v>6109.57817961871</v>
          </cell>
          <cell r="C842">
            <v>7809.01522129513</v>
          </cell>
          <cell r="D842">
            <v>8244.90588511093</v>
          </cell>
          <cell r="E842">
            <v>7543.61526995682</v>
          </cell>
          <cell r="F842">
            <v>8802.46718226744</v>
          </cell>
          <cell r="G842">
            <v>8196.44528465398</v>
          </cell>
          <cell r="H842">
            <v>7607.8202948885</v>
          </cell>
          <cell r="I842">
            <v>8047.36215288201</v>
          </cell>
          <cell r="J842">
            <v>9913.12753027007</v>
          </cell>
          <cell r="K842">
            <v>8556.49903379833</v>
          </cell>
          <cell r="L842">
            <v>10134.8815393414</v>
          </cell>
          <cell r="M842">
            <v>9980.75253934831</v>
          </cell>
          <cell r="N842">
            <v>8969.43982991918</v>
          </cell>
          <cell r="O842">
            <v>10220.9176142816</v>
          </cell>
        </row>
        <row r="842">
          <cell r="Z842">
            <v>7617.17878101397</v>
          </cell>
          <cell r="AA842">
            <v>4664.6873784516</v>
          </cell>
          <cell r="AB842">
            <v>5962.21435751971</v>
          </cell>
          <cell r="AC842">
            <v>6295.01862290574</v>
          </cell>
          <cell r="AD842">
            <v>5759.58043307311</v>
          </cell>
          <cell r="AE842">
            <v>6720.71890352992</v>
          </cell>
          <cell r="AF842">
            <v>6258.01876061445</v>
          </cell>
          <cell r="AG842">
            <v>5808.60122642855</v>
          </cell>
          <cell r="AH842">
            <v>6144.19319317402</v>
          </cell>
          <cell r="AI842">
            <v>7568.71252187132</v>
          </cell>
          <cell r="AJ842">
            <v>6532.92123830116</v>
          </cell>
          <cell r="AK842">
            <v>7738.02259481334</v>
          </cell>
          <cell r="AL842">
            <v>7620.34448680259</v>
          </cell>
          <cell r="AM842">
            <v>6848.20318790262</v>
          </cell>
          <cell r="AN842">
            <v>7803.71148217443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3">
          <cell r="A843">
            <v>8358.12485607623</v>
          </cell>
          <cell r="B843">
            <v>7598.16341530322</v>
          </cell>
          <cell r="C843">
            <v>7783.04817819022</v>
          </cell>
          <cell r="D843">
            <v>7238.37517207335</v>
          </cell>
          <cell r="E843">
            <v>7578.94370398052</v>
          </cell>
          <cell r="F843">
            <v>8360.22549554137</v>
          </cell>
          <cell r="G843">
            <v>8060.50424799902</v>
          </cell>
          <cell r="H843">
            <v>7570.72460889753</v>
          </cell>
          <cell r="I843">
            <v>8953.50006846451</v>
          </cell>
          <cell r="J843">
            <v>8810.52899076208</v>
          </cell>
          <cell r="K843">
            <v>8753.47624378881</v>
          </cell>
          <cell r="L843">
            <v>9592.02546607427</v>
          </cell>
          <cell r="M843">
            <v>9087.52099599979</v>
          </cell>
          <cell r="N843">
            <v>9692.74138232855</v>
          </cell>
          <cell r="O843">
            <v>9760.85734576674</v>
          </cell>
        </row>
        <row r="843">
          <cell r="Z843">
            <v>6381.46176011362</v>
          </cell>
          <cell r="AA843">
            <v>5801.22816023767</v>
          </cell>
          <cell r="AB843">
            <v>5942.38841624095</v>
          </cell>
          <cell r="AC843">
            <v>5526.52839737869</v>
          </cell>
          <cell r="AD843">
            <v>5786.55383376394</v>
          </cell>
          <cell r="AE843">
            <v>6383.06560674781</v>
          </cell>
          <cell r="AF843">
            <v>6154.22723536424</v>
          </cell>
          <cell r="AG843">
            <v>5780.2785217917</v>
          </cell>
          <cell r="AH843">
            <v>6836.03311627292</v>
          </cell>
          <cell r="AI843">
            <v>6726.87412656281</v>
          </cell>
          <cell r="AJ843">
            <v>6683.31412603773</v>
          </cell>
          <cell r="AK843">
            <v>7323.54981144957</v>
          </cell>
          <cell r="AL843">
            <v>6938.35863052982</v>
          </cell>
          <cell r="AM843">
            <v>7400.44681637338</v>
          </cell>
          <cell r="AN843">
            <v>7452.45362692229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4">
          <cell r="A844">
            <v>9177.52315049375</v>
          </cell>
          <cell r="B844">
            <v>7745.25034332442</v>
          </cell>
          <cell r="C844">
            <v>8297.09494431478</v>
          </cell>
          <cell r="D844">
            <v>7693.15634332771</v>
          </cell>
          <cell r="E844">
            <v>6766.61439451077</v>
          </cell>
          <cell r="F844">
            <v>7223.34422854501</v>
          </cell>
          <cell r="G844">
            <v>7127.08610838772</v>
          </cell>
          <cell r="H844">
            <v>8365.89332794136</v>
          </cell>
          <cell r="I844">
            <v>8291.45638291744</v>
          </cell>
          <cell r="J844">
            <v>9282.36608928771</v>
          </cell>
          <cell r="K844">
            <v>9333.79335988624</v>
          </cell>
          <cell r="L844">
            <v>10073.4807275472</v>
          </cell>
          <cell r="M844">
            <v>9546.56597621643</v>
          </cell>
          <cell r="N844">
            <v>9065.48814790592</v>
          </cell>
          <cell r="O844">
            <v>11107.626352087</v>
          </cell>
        </row>
        <row r="844">
          <cell r="Z844">
            <v>7007.07563549458</v>
          </cell>
          <cell r="AA844">
            <v>5913.52961812957</v>
          </cell>
          <cell r="AB844">
            <v>6334.86517836411</v>
          </cell>
          <cell r="AC844">
            <v>5873.75564075608</v>
          </cell>
          <cell r="AD844">
            <v>5166.33715666655</v>
          </cell>
          <cell r="AE844">
            <v>5515.05221187103</v>
          </cell>
          <cell r="AF844">
            <v>5441.55875209845</v>
          </cell>
          <cell r="AG844">
            <v>6387.39301945654</v>
          </cell>
          <cell r="AH844">
            <v>6330.560114183</v>
          </cell>
          <cell r="AI844">
            <v>7087.12363863552</v>
          </cell>
          <cell r="AJ844">
            <v>7126.38856544658</v>
          </cell>
          <cell r="AK844">
            <v>7691.1428294052</v>
          </cell>
          <cell r="AL844">
            <v>7288.84130910515</v>
          </cell>
          <cell r="AM844">
            <v>6921.53646287876</v>
          </cell>
          <cell r="AN844">
            <v>8480.71715032382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5">
          <cell r="A845">
            <v>9547.90351432169</v>
          </cell>
          <cell r="B845">
            <v>7283.42592323496</v>
          </cell>
          <cell r="C845">
            <v>8775.19609890331</v>
          </cell>
          <cell r="D845">
            <v>8200.36576583162</v>
          </cell>
          <cell r="E845">
            <v>7668.376299625</v>
          </cell>
          <cell r="F845">
            <v>9687.8527652088</v>
          </cell>
          <cell r="G845">
            <v>9631.04697852971</v>
          </cell>
          <cell r="H845">
            <v>7777.96875737718</v>
          </cell>
          <cell r="I845">
            <v>8775.10293087089</v>
          </cell>
          <cell r="J845">
            <v>8377.11333659722</v>
          </cell>
          <cell r="K845">
            <v>7503.16254293851</v>
          </cell>
          <cell r="L845">
            <v>9080.75096751618</v>
          </cell>
          <cell r="M845">
            <v>9730.45829836364</v>
          </cell>
          <cell r="N845">
            <v>10445.8667788642</v>
          </cell>
          <cell r="O845">
            <v>10009.7882488133</v>
          </cell>
        </row>
        <row r="845">
          <cell r="Z845">
            <v>7289.86252479867</v>
          </cell>
          <cell r="AA845">
            <v>5560.92482609359</v>
          </cell>
          <cell r="AB845">
            <v>6699.89732229707</v>
          </cell>
          <cell r="AC845">
            <v>6261.0120636755</v>
          </cell>
          <cell r="AD845">
            <v>5854.83597826888</v>
          </cell>
          <cell r="AE845">
            <v>7396.71433764798</v>
          </cell>
          <cell r="AF845">
            <v>7353.34289229535</v>
          </cell>
          <cell r="AG845">
            <v>5938.5102581325</v>
          </cell>
          <cell r="AH845">
            <v>6699.82618813165</v>
          </cell>
          <cell r="AI845">
            <v>6395.95954094533</v>
          </cell>
          <cell r="AJ845">
            <v>5728.69461418372</v>
          </cell>
          <cell r="AK845">
            <v>6933.18968670247</v>
          </cell>
          <cell r="AL845">
            <v>7429.24383263384</v>
          </cell>
          <cell r="AM845">
            <v>7975.46106912991</v>
          </cell>
          <cell r="AN845">
            <v>7642.51336712196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6">
          <cell r="A846">
            <v>9323.41083154743</v>
          </cell>
          <cell r="B846">
            <v>8861.17577487245</v>
          </cell>
          <cell r="C846">
            <v>6621.07681378403</v>
          </cell>
          <cell r="D846">
            <v>6813.24623644633</v>
          </cell>
          <cell r="E846">
            <v>9277.35865352153</v>
          </cell>
          <cell r="F846">
            <v>9214.14300528977</v>
          </cell>
          <cell r="G846">
            <v>9400.17006835734</v>
          </cell>
          <cell r="H846">
            <v>7307.11155489375</v>
          </cell>
          <cell r="I846">
            <v>8405.5868499951</v>
          </cell>
          <cell r="J846">
            <v>7641.2115908584</v>
          </cell>
          <cell r="K846">
            <v>9448.44496481409</v>
          </cell>
          <cell r="L846">
            <v>8546.79706712435</v>
          </cell>
          <cell r="M846">
            <v>9619.52108576966</v>
          </cell>
          <cell r="N846">
            <v>9107.17024498913</v>
          </cell>
          <cell r="O846">
            <v>10146.0492819315</v>
          </cell>
        </row>
        <row r="846">
          <cell r="Z846">
            <v>7118.46146352979</v>
          </cell>
          <cell r="AA846">
            <v>6765.54314881822</v>
          </cell>
          <cell r="AB846">
            <v>5055.21863163137</v>
          </cell>
          <cell r="AC846">
            <v>5201.94075451172</v>
          </cell>
          <cell r="AD846">
            <v>7083.3004413983</v>
          </cell>
          <cell r="AE846">
            <v>7035.03504111076</v>
          </cell>
          <cell r="AF846">
            <v>7177.0674478711</v>
          </cell>
          <cell r="AG846">
            <v>5579.0089006076</v>
          </cell>
          <cell r="AH846">
            <v>6417.69918231866</v>
          </cell>
          <cell r="AI846">
            <v>5834.09561446675</v>
          </cell>
          <cell r="AJ846">
            <v>7213.92552441542</v>
          </cell>
          <cell r="AK846">
            <v>6525.51374793771</v>
          </cell>
          <cell r="AL846">
            <v>7344.54282706948</v>
          </cell>
          <cell r="AM846">
            <v>6953.36091073018</v>
          </cell>
          <cell r="AN846">
            <v>7746.54921095185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7">
          <cell r="A847">
            <v>9422.21665042562</v>
          </cell>
          <cell r="B847">
            <v>7862.11442233923</v>
          </cell>
          <cell r="C847">
            <v>7231.13838901685</v>
          </cell>
          <cell r="D847">
            <v>7664.32855853235</v>
          </cell>
          <cell r="E847">
            <v>7496.71675368305</v>
          </cell>
          <cell r="F847">
            <v>7258.35311656275</v>
          </cell>
          <cell r="G847">
            <v>8925.35743951962</v>
          </cell>
          <cell r="H847">
            <v>8735.86584404741</v>
          </cell>
          <cell r="I847">
            <v>9402.20817347538</v>
          </cell>
          <cell r="J847">
            <v>9540.91913275827</v>
          </cell>
          <cell r="K847">
            <v>9332.81237380458</v>
          </cell>
          <cell r="L847">
            <v>9598.16604173616</v>
          </cell>
          <cell r="M847">
            <v>9583.66202234886</v>
          </cell>
          <cell r="N847">
            <v>9754.57117377241</v>
          </cell>
          <cell r="O847">
            <v>9725.01389962317</v>
          </cell>
        </row>
        <row r="847">
          <cell r="Z847">
            <v>7193.90010146657</v>
          </cell>
          <cell r="AA847">
            <v>6002.75580991369</v>
          </cell>
          <cell r="AB847">
            <v>5521.00308456792</v>
          </cell>
          <cell r="AC847">
            <v>5851.74551175368</v>
          </cell>
          <cell r="AD847">
            <v>5723.77322830402</v>
          </cell>
          <cell r="AE847">
            <v>5541.78163790812</v>
          </cell>
          <cell r="AF847">
            <v>6814.54610650299</v>
          </cell>
          <cell r="AG847">
            <v>6669.86851539358</v>
          </cell>
          <cell r="AH847">
            <v>7178.62354928114</v>
          </cell>
          <cell r="AI847">
            <v>7284.52992153747</v>
          </cell>
          <cell r="AJ847">
            <v>7125.63957864929</v>
          </cell>
          <cell r="AK847">
            <v>7328.23816552972</v>
          </cell>
          <cell r="AL847">
            <v>7317.16428871145</v>
          </cell>
          <cell r="AM847">
            <v>7447.65410945993</v>
          </cell>
          <cell r="AN847">
            <v>7425.08701241789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8">
          <cell r="A848">
            <v>10229.0475365074</v>
          </cell>
          <cell r="B848">
            <v>7952.37259364521</v>
          </cell>
          <cell r="C848">
            <v>8507.84634664006</v>
          </cell>
          <cell r="D848">
            <v>8080.29629992995</v>
          </cell>
          <cell r="E848">
            <v>8928.3462573416</v>
          </cell>
          <cell r="F848">
            <v>8020.90377209622</v>
          </cell>
          <cell r="G848">
            <v>7991.40355278578</v>
          </cell>
          <cell r="H848">
            <v>7534.25100884226</v>
          </cell>
          <cell r="I848">
            <v>7850.36516953778</v>
          </cell>
          <cell r="J848">
            <v>9067.53529978089</v>
          </cell>
          <cell r="K848">
            <v>8820.24813040712</v>
          </cell>
          <cell r="L848">
            <v>9351.95238100806</v>
          </cell>
          <cell r="M848">
            <v>10296.4524176781</v>
          </cell>
          <cell r="N848">
            <v>9058.60666282573</v>
          </cell>
          <cell r="O848">
            <v>9324.85673622642</v>
          </cell>
        </row>
        <row r="848">
          <cell r="Z848">
            <v>7809.91871031354</v>
          </cell>
          <cell r="AA848">
            <v>6071.66828473849</v>
          </cell>
          <cell r="AB848">
            <v>6495.77471704507</v>
          </cell>
          <cell r="AC848">
            <v>6169.33854618171</v>
          </cell>
          <cell r="AD848">
            <v>6816.82808086534</v>
          </cell>
          <cell r="AE848">
            <v>6123.99211361055</v>
          </cell>
          <cell r="AF848">
            <v>6101.46857816616</v>
          </cell>
          <cell r="AG848">
            <v>5752.4307822551</v>
          </cell>
          <cell r="AH848">
            <v>5993.78520840278</v>
          </cell>
          <cell r="AI848">
            <v>6923.09947152391</v>
          </cell>
          <cell r="AJ848">
            <v>6734.29472855836</v>
          </cell>
          <cell r="AK848">
            <v>7140.25305070918</v>
          </cell>
          <cell r="AL848">
            <v>7861.3826067069</v>
          </cell>
          <cell r="AM848">
            <v>6916.2824214941</v>
          </cell>
          <cell r="AN848">
            <v>7119.56541753582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9">
          <cell r="A849">
            <v>9709.97184862616</v>
          </cell>
          <cell r="B849">
            <v>8856.52046899263</v>
          </cell>
          <cell r="C849">
            <v>9348.38307187138</v>
          </cell>
          <cell r="D849">
            <v>7833.53699215936</v>
          </cell>
          <cell r="E849">
            <v>8217.6322872759</v>
          </cell>
          <cell r="F849">
            <v>8357.02887935548</v>
          </cell>
          <cell r="G849">
            <v>8836.943858111</v>
          </cell>
          <cell r="H849">
            <v>7567.8462978782</v>
          </cell>
          <cell r="I849">
            <v>8734.86027014728</v>
          </cell>
          <cell r="J849">
            <v>7611.88283269326</v>
          </cell>
          <cell r="K849">
            <v>8629.98247009964</v>
          </cell>
          <cell r="L849">
            <v>7788.25921045872</v>
          </cell>
          <cell r="M849">
            <v>10173.8209839381</v>
          </cell>
          <cell r="N849">
            <v>9355.22109707903</v>
          </cell>
          <cell r="O849">
            <v>8403.74122490293</v>
          </cell>
        </row>
        <row r="849">
          <cell r="Z849">
            <v>7413.60234631347</v>
          </cell>
          <cell r="AA849">
            <v>6761.98880415775</v>
          </cell>
          <cell r="AB849">
            <v>7137.52786890608</v>
          </cell>
          <cell r="AC849">
            <v>5980.93682766164</v>
          </cell>
          <cell r="AD849">
            <v>6274.1951218643</v>
          </cell>
          <cell r="AE849">
            <v>6380.62497750342</v>
          </cell>
          <cell r="AF849">
            <v>6747.04198344318</v>
          </cell>
          <cell r="AG849">
            <v>5778.08091981519</v>
          </cell>
          <cell r="AH849">
            <v>6669.10075569853</v>
          </cell>
          <cell r="AI849">
            <v>5811.70299029264</v>
          </cell>
          <cell r="AJ849">
            <v>6589.02613585096</v>
          </cell>
          <cell r="AK849">
            <v>5946.36706022208</v>
          </cell>
          <cell r="AL849">
            <v>7767.7530165207</v>
          </cell>
          <cell r="AM849">
            <v>7142.74872850423</v>
          </cell>
          <cell r="AN849">
            <v>6416.29004017829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50">
          <cell r="A850">
            <v>11396.0018806481</v>
          </cell>
          <cell r="B850">
            <v>8393.90374056089</v>
          </cell>
          <cell r="C850">
            <v>6983.03483687651</v>
          </cell>
          <cell r="D850">
            <v>8251.31698335653</v>
          </cell>
          <cell r="E850">
            <v>7304.44543302887</v>
          </cell>
          <cell r="F850">
            <v>7430.57650281121</v>
          </cell>
          <cell r="G850">
            <v>7577.51398130353</v>
          </cell>
          <cell r="H850">
            <v>8780.45483883163</v>
          </cell>
          <cell r="I850">
            <v>10288.0972122356</v>
          </cell>
          <cell r="J850">
            <v>7912.89047828397</v>
          </cell>
          <cell r="K850">
            <v>9656.27714187407</v>
          </cell>
          <cell r="L850">
            <v>8831.57467319678</v>
          </cell>
          <cell r="M850">
            <v>8613.16007425171</v>
          </cell>
          <cell r="N850">
            <v>9958.86998764903</v>
          </cell>
          <cell r="O850">
            <v>8965.04424848611</v>
          </cell>
        </row>
        <row r="850">
          <cell r="Z850">
            <v>8700.89301988231</v>
          </cell>
          <cell r="AA850">
            <v>6408.7790815332</v>
          </cell>
          <cell r="AB850">
            <v>5331.57503009456</v>
          </cell>
          <cell r="AC850">
            <v>6299.91352206064</v>
          </cell>
          <cell r="AD850">
            <v>5576.97330589927</v>
          </cell>
          <cell r="AE850">
            <v>5673.27488220237</v>
          </cell>
          <cell r="AF850">
            <v>5785.46223478117</v>
          </cell>
          <cell r="AG850">
            <v>6703.91239126731</v>
          </cell>
          <cell r="AH850">
            <v>7855.00337393075</v>
          </cell>
          <cell r="AI850">
            <v>6041.52353173173</v>
          </cell>
          <cell r="AJ850">
            <v>7372.60622292942</v>
          </cell>
          <cell r="AK850">
            <v>6742.94258928444</v>
          </cell>
          <cell r="AL850">
            <v>6576.18216933148</v>
          </cell>
          <cell r="AM850">
            <v>7603.63707104998</v>
          </cell>
          <cell r="AN850">
            <v>6844.84714389614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1">
          <cell r="A851">
            <v>10079.8562749032</v>
          </cell>
          <cell r="B851">
            <v>7957.75451360967</v>
          </cell>
          <cell r="C851">
            <v>7797.45495292762</v>
          </cell>
          <cell r="D851">
            <v>7688.61316823497</v>
          </cell>
          <cell r="E851">
            <v>6054.94540849136</v>
          </cell>
          <cell r="F851">
            <v>7306.82998477297</v>
          </cell>
          <cell r="G851">
            <v>9005.41336288714</v>
          </cell>
          <cell r="H851">
            <v>7479.1824584626</v>
          </cell>
          <cell r="I851">
            <v>7204.77315189359</v>
          </cell>
          <cell r="J851">
            <v>8842.50164965994</v>
          </cell>
          <cell r="K851">
            <v>7897.49000153739</v>
          </cell>
          <cell r="L851">
            <v>9245.66408981198</v>
          </cell>
          <cell r="M851">
            <v>9800.17389662203</v>
          </cell>
          <cell r="N851">
            <v>7833.33052582921</v>
          </cell>
          <cell r="O851">
            <v>8441.10318768867</v>
          </cell>
        </row>
        <row r="851">
          <cell r="Z851">
            <v>7696.01058531369</v>
          </cell>
          <cell r="AA851">
            <v>6075.77740215904</v>
          </cell>
          <cell r="AB851">
            <v>5953.38804638005</v>
          </cell>
          <cell r="AC851">
            <v>5870.28690840007</v>
          </cell>
          <cell r="AD851">
            <v>4622.97503916479</v>
          </cell>
          <cell r="AE851">
            <v>5578.7939206941</v>
          </cell>
          <cell r="AF851">
            <v>6875.66912421779</v>
          </cell>
          <cell r="AG851">
            <v>5710.38572376603</v>
          </cell>
          <cell r="AH851">
            <v>5500.87312056336</v>
          </cell>
          <cell r="AI851">
            <v>6751.28537952196</v>
          </cell>
          <cell r="AJ851">
            <v>6029.7652061338</v>
          </cell>
          <cell r="AK851">
            <v>7059.1015152278</v>
          </cell>
          <cell r="AL851">
            <v>7482.47197076651</v>
          </cell>
          <cell r="AM851">
            <v>5980.7791897927</v>
          </cell>
          <cell r="AN851">
            <v>6444.81604821305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2">
          <cell r="A852">
            <v>8397.35841516031</v>
          </cell>
          <cell r="B852">
            <v>7478.55421467973</v>
          </cell>
          <cell r="C852">
            <v>7822.17616410723</v>
          </cell>
          <cell r="D852">
            <v>7939.65815910322</v>
          </cell>
          <cell r="E852">
            <v>6730.99050276544</v>
          </cell>
          <cell r="F852">
            <v>7364.34613482297</v>
          </cell>
          <cell r="G852">
            <v>8464.97613911949</v>
          </cell>
          <cell r="H852">
            <v>8348.43398261737</v>
          </cell>
          <cell r="I852">
            <v>9335.59494932344</v>
          </cell>
          <cell r="J852">
            <v>7682.79451276797</v>
          </cell>
          <cell r="K852">
            <v>9383.80115107328</v>
          </cell>
          <cell r="L852">
            <v>9320.65117466972</v>
          </cell>
          <cell r="M852">
            <v>8263.97440851682</v>
          </cell>
          <cell r="N852">
            <v>9009.04012163316</v>
          </cell>
          <cell r="O852">
            <v>8791.29695586051</v>
          </cell>
        </row>
        <row r="852">
          <cell r="Z852">
            <v>6411.41673940855</v>
          </cell>
          <cell r="AA852">
            <v>5709.90605712483</v>
          </cell>
          <cell r="AB852">
            <v>5972.26279000053</v>
          </cell>
          <cell r="AC852">
            <v>6061.96076310794</v>
          </cell>
          <cell r="AD852">
            <v>5139.13817282343</v>
          </cell>
          <cell r="AE852">
            <v>5622.70773132187</v>
          </cell>
          <cell r="AF852">
            <v>6463.04314212229</v>
          </cell>
          <cell r="AG852">
            <v>6374.06273946429</v>
          </cell>
          <cell r="AH852">
            <v>7127.76408618824</v>
          </cell>
          <cell r="AI852">
            <v>5865.8443416764</v>
          </cell>
          <cell r="AJ852">
            <v>7164.56971404905</v>
          </cell>
          <cell r="AK852">
            <v>7116.35445446503</v>
          </cell>
          <cell r="AL852">
            <v>6309.57751680022</v>
          </cell>
          <cell r="AM852">
            <v>6878.4381690274</v>
          </cell>
          <cell r="AN852">
            <v>6712.19039098732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3">
          <cell r="A853">
            <v>9460.21458390939</v>
          </cell>
          <cell r="B853">
            <v>9299.46264810843</v>
          </cell>
          <cell r="C853">
            <v>7900.97999447624</v>
          </cell>
          <cell r="D853">
            <v>7999.73518776828</v>
          </cell>
          <cell r="E853">
            <v>8490.80227251459</v>
          </cell>
          <cell r="F853">
            <v>8391.29236483716</v>
          </cell>
          <cell r="G853">
            <v>7785.83800170497</v>
          </cell>
          <cell r="H853">
            <v>6830.46065561003</v>
          </cell>
          <cell r="I853">
            <v>9126.22645847964</v>
          </cell>
          <cell r="J853">
            <v>9182.85413349586</v>
          </cell>
          <cell r="K853">
            <v>8826.11057939284</v>
          </cell>
          <cell r="L853">
            <v>9395.85979298013</v>
          </cell>
          <cell r="M853">
            <v>7734.04741838085</v>
          </cell>
          <cell r="N853">
            <v>9537.93806026717</v>
          </cell>
          <cell r="O853">
            <v>11273.3645456174</v>
          </cell>
        </row>
        <row r="853">
          <cell r="Z853">
            <v>7222.91167567315</v>
          </cell>
          <cell r="AA853">
            <v>7100.17692968138</v>
          </cell>
          <cell r="AB853">
            <v>6032.42982970259</v>
          </cell>
          <cell r="AC853">
            <v>6107.82981480183</v>
          </cell>
          <cell r="AD853">
            <v>6482.76149827398</v>
          </cell>
          <cell r="AE853">
            <v>6406.78528572263</v>
          </cell>
          <cell r="AF853">
            <v>5944.51845765375</v>
          </cell>
          <cell r="AG853">
            <v>5215.08403240088</v>
          </cell>
          <cell r="AH853">
            <v>6967.91040595504</v>
          </cell>
          <cell r="AI853">
            <v>7011.14586234062</v>
          </cell>
          <cell r="AJ853">
            <v>6738.77073180875</v>
          </cell>
          <cell r="AK853">
            <v>7173.7765353795</v>
          </cell>
          <cell r="AL853">
            <v>5904.97614012345</v>
          </cell>
          <cell r="AM853">
            <v>7282.25386076623</v>
          </cell>
          <cell r="AN853">
            <v>8607.25892403705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4">
          <cell r="A854">
            <v>9497.09681358409</v>
          </cell>
          <cell r="B854">
            <v>7930.32210116737</v>
          </cell>
          <cell r="C854">
            <v>8348.45681488106</v>
          </cell>
          <cell r="D854">
            <v>8569.03834279265</v>
          </cell>
          <cell r="E854">
            <v>8207.99780954415</v>
          </cell>
          <cell r="F854">
            <v>7083.25413473325</v>
          </cell>
          <cell r="G854">
            <v>8279.33824925709</v>
          </cell>
          <cell r="H854">
            <v>8509.20480718424</v>
          </cell>
          <cell r="I854">
            <v>7740.95533596214</v>
          </cell>
          <cell r="J854">
            <v>8141.28430375965</v>
          </cell>
          <cell r="K854">
            <v>8860.42963152689</v>
          </cell>
          <cell r="L854">
            <v>9866.67233285355</v>
          </cell>
          <cell r="M854">
            <v>8923.09301985015</v>
          </cell>
          <cell r="N854">
            <v>10344.7666990364</v>
          </cell>
          <cell r="O854">
            <v>10184.1732924016</v>
          </cell>
        </row>
        <row r="854">
          <cell r="Z854">
            <v>7251.0714055587</v>
          </cell>
          <cell r="AA854">
            <v>6054.83264552969</v>
          </cell>
          <cell r="AB854">
            <v>6374.08017198894</v>
          </cell>
          <cell r="AC854">
            <v>6542.49505087556</v>
          </cell>
          <cell r="AD854">
            <v>6266.8391595782</v>
          </cell>
          <cell r="AE854">
            <v>5408.09286488538</v>
          </cell>
          <cell r="AF854">
            <v>6321.30787066078</v>
          </cell>
          <cell r="AG854">
            <v>6496.8119071044</v>
          </cell>
          <cell r="AH854">
            <v>5910.25036282844</v>
          </cell>
          <cell r="AI854">
            <v>6215.90313105771</v>
          </cell>
          <cell r="AJ854">
            <v>6764.9734653893</v>
          </cell>
          <cell r="AK854">
            <v>7533.24379282302</v>
          </cell>
          <cell r="AL854">
            <v>6812.81721302766</v>
          </cell>
          <cell r="AM854">
            <v>7898.27075378106</v>
          </cell>
          <cell r="AN854">
            <v>7775.65704544181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5">
          <cell r="A855">
            <v>8909.38692582391</v>
          </cell>
          <cell r="B855">
            <v>8222.64160348949</v>
          </cell>
          <cell r="C855">
            <v>9008.46259065271</v>
          </cell>
          <cell r="D855">
            <v>7756.09356965437</v>
          </cell>
          <cell r="E855">
            <v>9555.81086921507</v>
          </cell>
          <cell r="F855">
            <v>8406.8968794842</v>
          </cell>
          <cell r="G855">
            <v>9023.15364759043</v>
          </cell>
          <cell r="H855">
            <v>8449.62115301897</v>
          </cell>
          <cell r="I855">
            <v>7840.08169862375</v>
          </cell>
          <cell r="J855">
            <v>8449.87367395713</v>
          </cell>
          <cell r="K855">
            <v>8138.38344427749</v>
          </cell>
          <cell r="L855">
            <v>8226.40469729835</v>
          </cell>
          <cell r="M855">
            <v>9084.63162607318</v>
          </cell>
          <cell r="N855">
            <v>9750.5864226291</v>
          </cell>
          <cell r="O855">
            <v>10318.6923875775</v>
          </cell>
        </row>
        <row r="855">
          <cell r="Z855">
            <v>6802.35255541426</v>
          </cell>
          <cell r="AA855">
            <v>6278.01975483063</v>
          </cell>
          <cell r="AB855">
            <v>6877.99722181371</v>
          </cell>
          <cell r="AC855">
            <v>5921.80846480539</v>
          </cell>
          <cell r="AD855">
            <v>7295.89982188919</v>
          </cell>
          <cell r="AE855">
            <v>6418.69939507371</v>
          </cell>
          <cell r="AF855">
            <v>6889.21390254988</v>
          </cell>
          <cell r="AG855">
            <v>6451.31954881459</v>
          </cell>
          <cell r="AH855">
            <v>5985.93373722603</v>
          </cell>
          <cell r="AI855">
            <v>6451.51234956096</v>
          </cell>
          <cell r="AJ855">
            <v>6213.68831323964</v>
          </cell>
          <cell r="AK855">
            <v>6280.89289200608</v>
          </cell>
          <cell r="AL855">
            <v>6936.15258503337</v>
          </cell>
          <cell r="AM855">
            <v>7444.611736023</v>
          </cell>
          <cell r="AN855">
            <v>7878.36291268499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6">
          <cell r="A856">
            <v>9414.83130660459</v>
          </cell>
          <cell r="B856">
            <v>6483.02548581177</v>
          </cell>
          <cell r="C856">
            <v>6522.78505866894</v>
          </cell>
          <cell r="D856">
            <v>6723.34590015961</v>
          </cell>
          <cell r="E856">
            <v>8188.4152259034</v>
          </cell>
          <cell r="F856">
            <v>8353.77755223171</v>
          </cell>
          <cell r="G856">
            <v>7876.08824543458</v>
          </cell>
          <cell r="H856">
            <v>9338.71583623691</v>
          </cell>
          <cell r="I856">
            <v>8957.80940359348</v>
          </cell>
          <cell r="J856">
            <v>8175.85713314366</v>
          </cell>
          <cell r="K856">
            <v>8376.27655148086</v>
          </cell>
          <cell r="L856">
            <v>9138.6328329241</v>
          </cell>
          <cell r="M856">
            <v>8620.69047875573</v>
          </cell>
          <cell r="N856">
            <v>8676.01917342106</v>
          </cell>
          <cell r="O856">
            <v>9647.08750461954</v>
          </cell>
        </row>
        <row r="856">
          <cell r="Z856">
            <v>7188.26136191783</v>
          </cell>
          <cell r="AA856">
            <v>4949.81589051923</v>
          </cell>
          <cell r="AB856">
            <v>4980.17248343397</v>
          </cell>
          <cell r="AC856">
            <v>5133.30148815546</v>
          </cell>
          <cell r="AD856">
            <v>6251.88777863815</v>
          </cell>
          <cell r="AE856">
            <v>6378.14257623912</v>
          </cell>
          <cell r="AF856">
            <v>6013.42487974228</v>
          </cell>
          <cell r="AG856">
            <v>7130.14689583023</v>
          </cell>
          <cell r="AH856">
            <v>6839.32331088123</v>
          </cell>
          <cell r="AI856">
            <v>6242.29962458371</v>
          </cell>
          <cell r="AJ856">
            <v>6395.32065216184</v>
          </cell>
          <cell r="AK856">
            <v>6977.38272246888</v>
          </cell>
          <cell r="AL856">
            <v>6581.93166329191</v>
          </cell>
          <cell r="AM856">
            <v>6624.17534298368</v>
          </cell>
          <cell r="AN856">
            <v>7365.58989812704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7">
          <cell r="A857">
            <v>8497.47634244474</v>
          </cell>
          <cell r="B857">
            <v>7727.06844706266</v>
          </cell>
          <cell r="C857">
            <v>8744.7819029314</v>
          </cell>
          <cell r="D857">
            <v>7257.21556408837</v>
          </cell>
          <cell r="E857">
            <v>7232.89505990637</v>
          </cell>
          <cell r="F857">
            <v>7203.68975043791</v>
          </cell>
          <cell r="G857">
            <v>6966.91102533479</v>
          </cell>
          <cell r="H857">
            <v>9358.19102660708</v>
          </cell>
          <cell r="I857">
            <v>9185.88893310157</v>
          </cell>
          <cell r="J857">
            <v>8946.79186991325</v>
          </cell>
          <cell r="K857">
            <v>7956.31500805292</v>
          </cell>
          <cell r="L857">
            <v>8881.16021507836</v>
          </cell>
          <cell r="M857">
            <v>9656.99104830352</v>
          </cell>
          <cell r="N857">
            <v>11504.3496010067</v>
          </cell>
          <cell r="O857">
            <v>10880.6150406224</v>
          </cell>
        </row>
        <row r="857">
          <cell r="Z857">
            <v>6487.85717736192</v>
          </cell>
          <cell r="AA857">
            <v>5899.64766760613</v>
          </cell>
          <cell r="AB857">
            <v>6676.67596201574</v>
          </cell>
          <cell r="AC857">
            <v>5540.91311204373</v>
          </cell>
          <cell r="AD857">
            <v>5522.34430981875</v>
          </cell>
          <cell r="AE857">
            <v>5500.04593921834</v>
          </cell>
          <cell r="AF857">
            <v>5319.26443548721</v>
          </cell>
          <cell r="AG857">
            <v>7145.01628157861</v>
          </cell>
          <cell r="AH857">
            <v>7013.46294397878</v>
          </cell>
          <cell r="AI857">
            <v>6830.91137984624</v>
          </cell>
          <cell r="AJ857">
            <v>6074.67833390844</v>
          </cell>
          <cell r="AK857">
            <v>6780.80134885318</v>
          </cell>
          <cell r="AL857">
            <v>7373.15129334393</v>
          </cell>
          <cell r="AM857">
            <v>8783.61693776703</v>
          </cell>
          <cell r="AN857">
            <v>8307.39310597536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8">
          <cell r="A858">
            <v>9611.74971756454</v>
          </cell>
          <cell r="B858">
            <v>8431.48748848217</v>
          </cell>
          <cell r="C858">
            <v>7952.45209358128</v>
          </cell>
          <cell r="D858">
            <v>8182.12787281282</v>
          </cell>
          <cell r="E858">
            <v>9150.84904998721</v>
          </cell>
          <cell r="F858">
            <v>8630.80545456589</v>
          </cell>
          <cell r="G858">
            <v>7826.23491986609</v>
          </cell>
          <cell r="H858">
            <v>9011.96845820015</v>
          </cell>
          <cell r="I858">
            <v>9471.02333225376</v>
          </cell>
          <cell r="J858">
            <v>9361.8184094199</v>
          </cell>
          <cell r="K858">
            <v>8321.37159088124</v>
          </cell>
          <cell r="L858">
            <v>9174.24458371902</v>
          </cell>
          <cell r="M858">
            <v>10278.9497680094</v>
          </cell>
          <cell r="N858">
            <v>8629.68783851721</v>
          </cell>
          <cell r="O858">
            <v>9625.37244281924</v>
          </cell>
        </row>
        <row r="858">
          <cell r="Z858">
            <v>7338.60935635939</v>
          </cell>
          <cell r="AA858">
            <v>6437.47442340609</v>
          </cell>
          <cell r="AB858">
            <v>6071.72898325768</v>
          </cell>
          <cell r="AC858">
            <v>6247.08735940408</v>
          </cell>
          <cell r="AD858">
            <v>6986.70985306144</v>
          </cell>
          <cell r="AE858">
            <v>6589.65448778288</v>
          </cell>
          <cell r="AF858">
            <v>5975.36166625744</v>
          </cell>
          <cell r="AG858">
            <v>6880.67396570965</v>
          </cell>
          <cell r="AH858">
            <v>7231.16419826907</v>
          </cell>
          <cell r="AI858">
            <v>7147.78580286573</v>
          </cell>
          <cell r="AJ858">
            <v>6353.40049512419</v>
          </cell>
          <cell r="AK858">
            <v>7004.5724366478</v>
          </cell>
          <cell r="AL858">
            <v>7848.01926367421</v>
          </cell>
          <cell r="AM858">
            <v>6588.80118345924</v>
          </cell>
          <cell r="AN858">
            <v>7349.01036158226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9">
          <cell r="A859">
            <v>9031.16831067513</v>
          </cell>
          <cell r="B859">
            <v>8292.68915628449</v>
          </cell>
          <cell r="C859">
            <v>7843.46424085559</v>
          </cell>
          <cell r="D859">
            <v>8139.66711031379</v>
          </cell>
          <cell r="E859">
            <v>7110.79614965433</v>
          </cell>
          <cell r="F859">
            <v>7570.06924566243</v>
          </cell>
          <cell r="G859">
            <v>8196.63883912326</v>
          </cell>
          <cell r="H859">
            <v>10156.7066863841</v>
          </cell>
          <cell r="I859">
            <v>7882.97097991921</v>
          </cell>
          <cell r="J859">
            <v>8222.68971649343</v>
          </cell>
          <cell r="K859">
            <v>9331.12234018929</v>
          </cell>
          <cell r="L859">
            <v>7470.10852186966</v>
          </cell>
          <cell r="M859">
            <v>9070.84166546111</v>
          </cell>
          <cell r="N859">
            <v>9794.0320261294</v>
          </cell>
          <cell r="O859">
            <v>11435.2681506201</v>
          </cell>
        </row>
        <row r="859">
          <cell r="Z859">
            <v>6895.3331298737</v>
          </cell>
          <cell r="AA859">
            <v>6331.50134157983</v>
          </cell>
          <cell r="AB859">
            <v>5988.5163217502</v>
          </cell>
          <cell r="AC859">
            <v>6214.66839739302</v>
          </cell>
          <cell r="AD859">
            <v>5429.12130344568</v>
          </cell>
          <cell r="AE859">
            <v>5779.77814934025</v>
          </cell>
          <cell r="AF859">
            <v>6258.16654022596</v>
          </cell>
          <cell r="AG859">
            <v>7754.68618188102</v>
          </cell>
          <cell r="AH859">
            <v>6018.67987505224</v>
          </cell>
          <cell r="AI859">
            <v>6278.0564893016</v>
          </cell>
          <cell r="AJ859">
            <v>7124.34923122388</v>
          </cell>
          <cell r="AK859">
            <v>5703.45773688157</v>
          </cell>
          <cell r="AL859">
            <v>6925.62389494622</v>
          </cell>
          <cell r="AM859">
            <v>7477.7826280779</v>
          </cell>
          <cell r="AN859">
            <v>8730.87297407107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60">
          <cell r="A860">
            <v>8787.7320239904</v>
          </cell>
          <cell r="B860">
            <v>7928.24796785475</v>
          </cell>
          <cell r="C860">
            <v>8921.27227820294</v>
          </cell>
          <cell r="D860">
            <v>9088.29506475447</v>
          </cell>
          <cell r="E860">
            <v>7842.93839055255</v>
          </cell>
          <cell r="F860">
            <v>7842.38080521334</v>
          </cell>
          <cell r="G860">
            <v>8168.99904680947</v>
          </cell>
          <cell r="H860">
            <v>8035.97771651019</v>
          </cell>
          <cell r="I860">
            <v>8891.66817537772</v>
          </cell>
          <cell r="J860">
            <v>7800.98310966246</v>
          </cell>
          <cell r="K860">
            <v>8345.95861568458</v>
          </cell>
          <cell r="L860">
            <v>9400.06140940218</v>
          </cell>
          <cell r="M860">
            <v>9761.58177238485</v>
          </cell>
          <cell r="N860">
            <v>9828.7039052698</v>
          </cell>
          <cell r="O860">
            <v>9449.1414933555</v>
          </cell>
        </row>
        <row r="860">
          <cell r="Z860">
            <v>6709.46855124477</v>
          </cell>
          <cell r="AA860">
            <v>6053.24903644897</v>
          </cell>
          <cell r="AB860">
            <v>6811.42706949706</v>
          </cell>
          <cell r="AC860">
            <v>6938.9496351203</v>
          </cell>
          <cell r="AD860">
            <v>5988.11483294043</v>
          </cell>
          <cell r="AE860">
            <v>5987.68911430361</v>
          </cell>
          <cell r="AF860">
            <v>6237.06344823522</v>
          </cell>
          <cell r="AG860">
            <v>6135.50113046639</v>
          </cell>
          <cell r="AH860">
            <v>6788.82421857359</v>
          </cell>
          <cell r="AI860">
            <v>5956.08180815972</v>
          </cell>
          <cell r="AJ860">
            <v>6372.17278690964</v>
          </cell>
          <cell r="AK860">
            <v>7176.9844863242</v>
          </cell>
          <cell r="AL860">
            <v>7453.00672954292</v>
          </cell>
          <cell r="AM860">
            <v>7504.25474648911</v>
          </cell>
          <cell r="AN860">
            <v>7214.4573267429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1">
          <cell r="A861">
            <v>10936.0876427835</v>
          </cell>
          <cell r="B861">
            <v>7892.67425326358</v>
          </cell>
          <cell r="C861">
            <v>6741.54513407534</v>
          </cell>
          <cell r="D861">
            <v>8292.22682327497</v>
          </cell>
          <cell r="E861">
            <v>9393.47900565347</v>
          </cell>
          <cell r="F861">
            <v>8974.67114433659</v>
          </cell>
          <cell r="G861">
            <v>7936.48588188264</v>
          </cell>
          <cell r="H861">
            <v>8679.09531621285</v>
          </cell>
          <cell r="I861">
            <v>7291.51443661065</v>
          </cell>
          <cell r="J861">
            <v>8707.91039938539</v>
          </cell>
          <cell r="K861">
            <v>9692.65547019335</v>
          </cell>
          <cell r="L861">
            <v>9587.16504053376</v>
          </cell>
          <cell r="M861">
            <v>9254.93826228109</v>
          </cell>
          <cell r="N861">
            <v>8531.3895675339</v>
          </cell>
          <cell r="O861">
            <v>10501.7915204137</v>
          </cell>
        </row>
        <row r="861">
          <cell r="Z861">
            <v>8349.74665961578</v>
          </cell>
          <cell r="AA861">
            <v>6026.08836306375</v>
          </cell>
          <cell r="AB861">
            <v>5147.19667604706</v>
          </cell>
          <cell r="AC861">
            <v>6331.14834847773</v>
          </cell>
          <cell r="AD861">
            <v>7171.95879473244</v>
          </cell>
          <cell r="AE861">
            <v>6852.19731738556</v>
          </cell>
          <cell r="AF861">
            <v>6059.53871676092</v>
          </cell>
          <cell r="AG861">
            <v>6626.52399030977</v>
          </cell>
          <cell r="AH861">
            <v>5567.10043840998</v>
          </cell>
          <cell r="AI861">
            <v>6648.52442157234</v>
          </cell>
          <cell r="AJ861">
            <v>7400.3812221145</v>
          </cell>
          <cell r="AK861">
            <v>7319.83885710769</v>
          </cell>
          <cell r="AL861">
            <v>7066.18238300466</v>
          </cell>
          <cell r="AM861">
            <v>6513.7500603704</v>
          </cell>
          <cell r="AN861">
            <v>8018.15983300191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2">
          <cell r="A862">
            <v>10345.7497625027</v>
          </cell>
          <cell r="B862">
            <v>7552.92082111029</v>
          </cell>
          <cell r="C862">
            <v>8160.96798866402</v>
          </cell>
          <cell r="D862">
            <v>8817.66904630467</v>
          </cell>
          <cell r="E862">
            <v>9082.89557590678</v>
          </cell>
          <cell r="F862">
            <v>8091.24427758602</v>
          </cell>
          <cell r="G862">
            <v>9113.923008691</v>
          </cell>
          <cell r="H862">
            <v>7893.77116213027</v>
          </cell>
          <cell r="I862">
            <v>8135.45993892557</v>
          </cell>
          <cell r="J862">
            <v>10369.0810763519</v>
          </cell>
          <cell r="K862">
            <v>9512.85022565442</v>
          </cell>
          <cell r="L862">
            <v>9770.92805787734</v>
          </cell>
          <cell r="M862">
            <v>8822.49379492783</v>
          </cell>
          <cell r="N862">
            <v>8860.03163853687</v>
          </cell>
          <cell r="O862">
            <v>9088.13033604482</v>
          </cell>
        </row>
        <row r="862">
          <cell r="Z862">
            <v>7899.02132666983</v>
          </cell>
          <cell r="AA862">
            <v>5766.68525860099</v>
          </cell>
          <cell r="AB862">
            <v>6230.93170321693</v>
          </cell>
          <cell r="AC862">
            <v>6732.3255875298</v>
          </cell>
          <cell r="AD862">
            <v>6934.82710378713</v>
          </cell>
          <cell r="AE862">
            <v>6177.69737091404</v>
          </cell>
          <cell r="AF862">
            <v>6958.51667282761</v>
          </cell>
          <cell r="AG862">
            <v>6026.92585737111</v>
          </cell>
          <cell r="AH862">
            <v>6211.45620520943</v>
          </cell>
          <cell r="AI862">
            <v>7916.834878119</v>
          </cell>
          <cell r="AJ862">
            <v>7263.09919868805</v>
          </cell>
          <cell r="AK862">
            <v>7460.14265590158</v>
          </cell>
          <cell r="AL862">
            <v>6736.00930240257</v>
          </cell>
          <cell r="AM862">
            <v>6764.66959614945</v>
          </cell>
          <cell r="AN862">
            <v>6938.82386409156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3">
          <cell r="A863">
            <v>9717.20567825227</v>
          </cell>
          <cell r="B863">
            <v>7949.82297108708</v>
          </cell>
          <cell r="C863">
            <v>8122.62273053215</v>
          </cell>
          <cell r="D863">
            <v>7342.92292791401</v>
          </cell>
          <cell r="E863">
            <v>7303.89364874174</v>
          </cell>
          <cell r="F863">
            <v>8690.93317467775</v>
          </cell>
          <cell r="G863">
            <v>8421.38163133044</v>
          </cell>
          <cell r="H863">
            <v>8749.91160025293</v>
          </cell>
          <cell r="I863">
            <v>8042.77055122166</v>
          </cell>
          <cell r="J863">
            <v>8792.2516883738</v>
          </cell>
          <cell r="K863">
            <v>8587.48280967577</v>
          </cell>
          <cell r="L863">
            <v>9212.5313850023</v>
          </cell>
          <cell r="M863">
            <v>9470.15443319902</v>
          </cell>
          <cell r="N863">
            <v>9275.11497850795</v>
          </cell>
          <cell r="O863">
            <v>11626.2853868273</v>
          </cell>
        </row>
        <row r="863">
          <cell r="Z863">
            <v>7419.12540416832</v>
          </cell>
          <cell r="AA863">
            <v>6069.72163771687</v>
          </cell>
          <cell r="AB863">
            <v>6201.65494525221</v>
          </cell>
          <cell r="AC863">
            <v>5606.35102715405</v>
          </cell>
          <cell r="AD863">
            <v>5576.55201638891</v>
          </cell>
          <cell r="AE863">
            <v>6635.56224259916</v>
          </cell>
          <cell r="AF863">
            <v>6429.75856104732</v>
          </cell>
          <cell r="AG863">
            <v>6680.59250643951</v>
          </cell>
          <cell r="AH863">
            <v>6140.68748693994</v>
          </cell>
          <cell r="AI863">
            <v>6712.91933308015</v>
          </cell>
          <cell r="AJ863">
            <v>6556.57747511869</v>
          </cell>
          <cell r="AK863">
            <v>7033.8045625748</v>
          </cell>
          <cell r="AL863">
            <v>7230.50079036518</v>
          </cell>
          <cell r="AM863">
            <v>7081.58738655073</v>
          </cell>
          <cell r="AN863">
            <v>8876.71539798417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4">
          <cell r="A864">
            <v>10113.0252018138</v>
          </cell>
          <cell r="B864">
            <v>9107.20967425716</v>
          </cell>
          <cell r="C864">
            <v>8313.78270482979</v>
          </cell>
          <cell r="D864">
            <v>7660.19340951288</v>
          </cell>
          <cell r="E864">
            <v>8511.73179768951</v>
          </cell>
          <cell r="F864">
            <v>7825.66114133081</v>
          </cell>
          <cell r="G864">
            <v>8076.71169486095</v>
          </cell>
          <cell r="H864">
            <v>8804.60773082703</v>
          </cell>
          <cell r="I864">
            <v>8166.45308086748</v>
          </cell>
          <cell r="J864">
            <v>8227.68612731203</v>
          </cell>
          <cell r="K864">
            <v>8761.80047214385</v>
          </cell>
          <cell r="L864">
            <v>8413.36549761751</v>
          </cell>
          <cell r="M864">
            <v>8811.60871732202</v>
          </cell>
          <cell r="N864">
            <v>9559.40144030452</v>
          </cell>
          <cell r="O864">
            <v>8459.53677822277</v>
          </cell>
        </row>
        <row r="864">
          <cell r="Z864">
            <v>7721.33519368562</v>
          </cell>
          <cell r="AA864">
            <v>6953.39101513403</v>
          </cell>
          <cell r="AB864">
            <v>6347.60635026836</v>
          </cell>
          <cell r="AC864">
            <v>5848.58830893672</v>
          </cell>
          <cell r="AD864">
            <v>6498.74127446313</v>
          </cell>
          <cell r="AE864">
            <v>5974.92358405064</v>
          </cell>
          <cell r="AF864">
            <v>6166.60168587312</v>
          </cell>
          <cell r="AG864">
            <v>6722.35322091736</v>
          </cell>
          <cell r="AH864">
            <v>6235.11959305465</v>
          </cell>
          <cell r="AI864">
            <v>6281.87126894725</v>
          </cell>
          <cell r="AJ864">
            <v>6689.66970768371</v>
          </cell>
          <cell r="AK864">
            <v>6423.63821089296</v>
          </cell>
          <cell r="AL864">
            <v>6727.69850211023</v>
          </cell>
          <cell r="AM864">
            <v>7298.64123727826</v>
          </cell>
          <cell r="AN864">
            <v>6458.8901683202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5">
          <cell r="A865">
            <v>8070.98303404099</v>
          </cell>
          <cell r="B865">
            <v>7963.23310614451</v>
          </cell>
          <cell r="C865">
            <v>8283.54642468711</v>
          </cell>
          <cell r="D865">
            <v>7407.41763277468</v>
          </cell>
          <cell r="E865">
            <v>7760.8482429386</v>
          </cell>
          <cell r="F865">
            <v>7147.35502988567</v>
          </cell>
          <cell r="G865">
            <v>8948.03033047971</v>
          </cell>
          <cell r="H865">
            <v>9416.0944220578</v>
          </cell>
          <cell r="I865">
            <v>8474.31858198832</v>
          </cell>
          <cell r="J865">
            <v>8491.48043915811</v>
          </cell>
          <cell r="K865">
            <v>9706.77818870687</v>
          </cell>
          <cell r="L865">
            <v>8189.40540608405</v>
          </cell>
          <cell r="M865">
            <v>10496.5027810683</v>
          </cell>
          <cell r="N865">
            <v>10911.1641715323</v>
          </cell>
          <cell r="O865">
            <v>9026.64509912274</v>
          </cell>
        </row>
        <row r="865">
          <cell r="Z865">
            <v>6162.22783042243</v>
          </cell>
          <cell r="AA865">
            <v>6079.96032947376</v>
          </cell>
          <cell r="AB865">
            <v>6324.5208294343</v>
          </cell>
          <cell r="AC865">
            <v>5655.592992294</v>
          </cell>
          <cell r="AD865">
            <v>5925.43867687659</v>
          </cell>
          <cell r="AE865">
            <v>5457.03415473783</v>
          </cell>
          <cell r="AF865">
            <v>6831.85694944258</v>
          </cell>
          <cell r="AG865">
            <v>7189.22575561882</v>
          </cell>
          <cell r="AH865">
            <v>6470.17613462241</v>
          </cell>
          <cell r="AI865">
            <v>6483.27928121897</v>
          </cell>
          <cell r="AJ865">
            <v>7411.16397419045</v>
          </cell>
          <cell r="AK865">
            <v>6252.6437851668</v>
          </cell>
          <cell r="AL865">
            <v>8014.12185935675</v>
          </cell>
          <cell r="AM865">
            <v>8330.71748962157</v>
          </cell>
          <cell r="AN865">
            <v>6891.87963976061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6">
          <cell r="A866">
            <v>8987.97180483043</v>
          </cell>
          <cell r="B866">
            <v>8529.96948353218</v>
          </cell>
          <cell r="C866">
            <v>8216.76036827721</v>
          </cell>
          <cell r="D866">
            <v>8237.27974001777</v>
          </cell>
          <cell r="E866">
            <v>8202.98060104225</v>
          </cell>
          <cell r="F866">
            <v>8292.81381393636</v>
          </cell>
          <cell r="G866">
            <v>9072.94432419386</v>
          </cell>
          <cell r="H866">
            <v>8556.56323111597</v>
          </cell>
          <cell r="I866">
            <v>9896.61419820209</v>
          </cell>
          <cell r="J866">
            <v>8176.11746691623</v>
          </cell>
          <cell r="K866">
            <v>9137.86504587268</v>
          </cell>
          <cell r="L866">
            <v>9020.90532355567</v>
          </cell>
          <cell r="M866">
            <v>8613.18143337926</v>
          </cell>
          <cell r="N866">
            <v>9073.00551551321</v>
          </cell>
          <cell r="O866">
            <v>8910.75454739346</v>
          </cell>
        </row>
        <row r="866">
          <cell r="Z866">
            <v>6862.35242487525</v>
          </cell>
          <cell r="AA866">
            <v>6512.66582055475</v>
          </cell>
          <cell r="AB866">
            <v>6273.52940822112</v>
          </cell>
          <cell r="AC866">
            <v>6289.19603062253</v>
          </cell>
          <cell r="AD866">
            <v>6263.00850081816</v>
          </cell>
          <cell r="AE866">
            <v>6331.59651819567</v>
          </cell>
          <cell r="AF866">
            <v>6927.22928329931</v>
          </cell>
          <cell r="AG866">
            <v>6532.97025320997</v>
          </cell>
          <cell r="AH866">
            <v>7556.10452678409</v>
          </cell>
          <cell r="AI866">
            <v>6242.49839046041</v>
          </cell>
          <cell r="AJ866">
            <v>6976.79651398398</v>
          </cell>
          <cell r="AK866">
            <v>6887.49729815605</v>
          </cell>
          <cell r="AL866">
            <v>6576.1984771108</v>
          </cell>
          <cell r="AM866">
            <v>6927.2760031164</v>
          </cell>
          <cell r="AN866">
            <v>6803.39673995309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7">
          <cell r="A867">
            <v>9799.48889945201</v>
          </cell>
          <cell r="B867">
            <v>8449.99527962227</v>
          </cell>
          <cell r="C867">
            <v>8848.57626620922</v>
          </cell>
          <cell r="D867">
            <v>7240.89896084886</v>
          </cell>
          <cell r="E867">
            <v>6927.80392374006</v>
          </cell>
          <cell r="F867">
            <v>8316.76192996709</v>
          </cell>
          <cell r="G867">
            <v>8798.50767812019</v>
          </cell>
          <cell r="H867">
            <v>8726.79967699504</v>
          </cell>
          <cell r="I867">
            <v>7603.20205852788</v>
          </cell>
          <cell r="J867">
            <v>9146.13673162679</v>
          </cell>
          <cell r="K867">
            <v>9527.25389221846</v>
          </cell>
          <cell r="L867">
            <v>8231.17690354915</v>
          </cell>
          <cell r="M867">
            <v>7244.00128863464</v>
          </cell>
          <cell r="N867">
            <v>9178.4444870151</v>
          </cell>
          <cell r="O867">
            <v>10889.2989434692</v>
          </cell>
        </row>
        <row r="867">
          <cell r="Z867">
            <v>7481.9489726872</v>
          </cell>
          <cell r="AA867">
            <v>6451.60519597272</v>
          </cell>
          <cell r="AB867">
            <v>6755.92337355581</v>
          </cell>
          <cell r="AC867">
            <v>5528.45532020395</v>
          </cell>
          <cell r="AD867">
            <v>5289.40600699123</v>
          </cell>
          <cell r="AE867">
            <v>6349.88100057759</v>
          </cell>
          <cell r="AF867">
            <v>6717.69580627548</v>
          </cell>
          <cell r="AG867">
            <v>6662.94646058442</v>
          </cell>
          <cell r="AH867">
            <v>5805.07518449427</v>
          </cell>
          <cell r="AI867">
            <v>6983.11197914398</v>
          </cell>
          <cell r="AJ867">
            <v>7274.09645572436</v>
          </cell>
          <cell r="AK867">
            <v>6284.53649056739</v>
          </cell>
          <cell r="AL867">
            <v>5530.8239598777</v>
          </cell>
          <cell r="AM867">
            <v>7007.77907961398</v>
          </cell>
          <cell r="AN867">
            <v>8314.02330053453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8">
          <cell r="A868">
            <v>10119.4681961832</v>
          </cell>
          <cell r="B868">
            <v>9225.05366219487</v>
          </cell>
          <cell r="C868">
            <v>7796.90101802292</v>
          </cell>
          <cell r="D868">
            <v>7668.30068811337</v>
          </cell>
          <cell r="E868">
            <v>10211.9229251813</v>
          </cell>
          <cell r="F868">
            <v>8537.21714620203</v>
          </cell>
          <cell r="G868">
            <v>7828.50118203577</v>
          </cell>
          <cell r="H868">
            <v>7736.34974509661</v>
          </cell>
          <cell r="I868">
            <v>8887.16587065899</v>
          </cell>
          <cell r="J868">
            <v>9746.47459418603</v>
          </cell>
          <cell r="K868">
            <v>8543.99727614799</v>
          </cell>
          <cell r="L868">
            <v>9699.99646852258</v>
          </cell>
          <cell r="M868">
            <v>8858.29169979087</v>
          </cell>
          <cell r="N868">
            <v>8973.81718440009</v>
          </cell>
          <cell r="O868">
            <v>8532.56001628476</v>
          </cell>
        </row>
        <row r="868">
          <cell r="Z868">
            <v>7726.25444565862</v>
          </cell>
          <cell r="AA868">
            <v>7043.36537130044</v>
          </cell>
          <cell r="AB868">
            <v>5952.96511486457</v>
          </cell>
          <cell r="AC868">
            <v>5854.77824857731</v>
          </cell>
          <cell r="AD868">
            <v>7796.84400106765</v>
          </cell>
          <cell r="AE868">
            <v>6518.19943999383</v>
          </cell>
          <cell r="AF868">
            <v>5977.09196648904</v>
          </cell>
          <cell r="AG868">
            <v>5906.73397578025</v>
          </cell>
          <cell r="AH868">
            <v>6785.38669091162</v>
          </cell>
          <cell r="AI868">
            <v>7441.47233855941</v>
          </cell>
          <cell r="AJ868">
            <v>6523.3760963281</v>
          </cell>
          <cell r="AK868">
            <v>7405.98610370286</v>
          </cell>
          <cell r="AL868">
            <v>6763.34114595712</v>
          </cell>
          <cell r="AM868">
            <v>6851.5453155582</v>
          </cell>
          <cell r="AN868">
            <v>6514.64370267348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9">
          <cell r="A869">
            <v>10096.5859895904</v>
          </cell>
          <cell r="B869">
            <v>8766.0540426096</v>
          </cell>
          <cell r="C869">
            <v>8562.7618140629</v>
          </cell>
          <cell r="D869">
            <v>7785.51204891234</v>
          </cell>
          <cell r="E869">
            <v>7520.78330847022</v>
          </cell>
          <cell r="F869">
            <v>9349.84220134257</v>
          </cell>
          <cell r="G869">
            <v>10072.6899080933</v>
          </cell>
          <cell r="H869">
            <v>9212.95243900663</v>
          </cell>
          <cell r="I869">
            <v>8758.21613142028</v>
          </cell>
          <cell r="J869">
            <v>7473.98786294158</v>
          </cell>
          <cell r="K869">
            <v>8797.47978015192</v>
          </cell>
          <cell r="L869">
            <v>9060.02471376291</v>
          </cell>
          <cell r="M869">
            <v>9580.51878179386</v>
          </cell>
          <cell r="N869">
            <v>9519.40369850754</v>
          </cell>
          <cell r="O869">
            <v>9815.25755271926</v>
          </cell>
        </row>
        <row r="869">
          <cell r="Z869">
            <v>7708.78378939624</v>
          </cell>
          <cell r="AA869">
            <v>6692.9173257486</v>
          </cell>
          <cell r="AB869">
            <v>6537.70289608428</v>
          </cell>
          <cell r="AC869">
            <v>5944.26959139277</v>
          </cell>
          <cell r="AD869">
            <v>5742.14813915025</v>
          </cell>
          <cell r="AE869">
            <v>7138.64192009385</v>
          </cell>
          <cell r="AF869">
            <v>7690.53903558889</v>
          </cell>
          <cell r="AG869">
            <v>7034.12603899132</v>
          </cell>
          <cell r="AH869">
            <v>6686.93304920391</v>
          </cell>
          <cell r="AI869">
            <v>5706.41962930735</v>
          </cell>
          <cell r="AJ869">
            <v>6716.91100206511</v>
          </cell>
          <cell r="AK869">
            <v>6917.36510905683</v>
          </cell>
          <cell r="AL869">
            <v>7314.76441197474</v>
          </cell>
          <cell r="AM869">
            <v>7268.1028014253</v>
          </cell>
          <cell r="AN869">
            <v>7493.98840253137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70">
          <cell r="A870">
            <v>10096.4101001525</v>
          </cell>
          <cell r="B870">
            <v>7995.76887922779</v>
          </cell>
          <cell r="C870">
            <v>7128.74860833987</v>
          </cell>
          <cell r="D870">
            <v>7940.96037637018</v>
          </cell>
          <cell r="E870">
            <v>7996.20788170184</v>
          </cell>
          <cell r="F870">
            <v>8431.39222323348</v>
          </cell>
          <cell r="G870">
            <v>7164.79929380893</v>
          </cell>
          <cell r="H870">
            <v>8489.35032189588</v>
          </cell>
          <cell r="I870">
            <v>8664.73580563727</v>
          </cell>
          <cell r="J870">
            <v>6981.23251205719</v>
          </cell>
          <cell r="K870">
            <v>9262.08549438391</v>
          </cell>
          <cell r="L870">
            <v>11234.0307246517</v>
          </cell>
          <cell r="M870">
            <v>9361.45802972278</v>
          </cell>
          <cell r="N870">
            <v>9607.44834612615</v>
          </cell>
          <cell r="O870">
            <v>8729.75454541782</v>
          </cell>
        </row>
        <row r="870">
          <cell r="Z870">
            <v>7708.64949710684</v>
          </cell>
          <cell r="AA870">
            <v>6104.80152236593</v>
          </cell>
          <cell r="AB870">
            <v>5442.82807746192</v>
          </cell>
          <cell r="AC870">
            <v>6062.95501120014</v>
          </cell>
          <cell r="AD870">
            <v>6105.13670251088</v>
          </cell>
          <cell r="AE870">
            <v>6437.40168800765</v>
          </cell>
          <cell r="AF870">
            <v>5470.35292002029</v>
          </cell>
          <cell r="AG870">
            <v>6481.65292816879</v>
          </cell>
          <cell r="AH870">
            <v>6615.56044654727</v>
          </cell>
          <cell r="AI870">
            <v>5330.19894788571</v>
          </cell>
          <cell r="AJ870">
            <v>7071.63932330409</v>
          </cell>
          <cell r="AK870">
            <v>8577.22739439445</v>
          </cell>
          <cell r="AL870">
            <v>7147.51065152546</v>
          </cell>
          <cell r="AM870">
            <v>7335.3252420607</v>
          </cell>
          <cell r="AN870">
            <v>6665.20251444469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1">
          <cell r="A871">
            <v>9272.23031846108</v>
          </cell>
          <cell r="B871">
            <v>7507.32463735764</v>
          </cell>
          <cell r="C871">
            <v>8178.03364592837</v>
          </cell>
          <cell r="D871">
            <v>7990.98858473253</v>
          </cell>
          <cell r="E871">
            <v>8063.57815657963</v>
          </cell>
          <cell r="F871">
            <v>8471.40647422157</v>
          </cell>
          <cell r="G871">
            <v>9261.91578340539</v>
          </cell>
          <cell r="H871">
            <v>9664.11897832967</v>
          </cell>
          <cell r="I871">
            <v>7140.18318003212</v>
          </cell>
          <cell r="J871">
            <v>8592.63664621176</v>
          </cell>
          <cell r="K871">
            <v>9023.23449930928</v>
          </cell>
          <cell r="L871">
            <v>7763.29751400708</v>
          </cell>
          <cell r="M871">
            <v>8990.75309925338</v>
          </cell>
          <cell r="N871">
            <v>9554.64678525034</v>
          </cell>
          <cell r="O871">
            <v>9607.16926861141</v>
          </cell>
        </row>
        <row r="871">
          <cell r="Z871">
            <v>7079.38493706631</v>
          </cell>
          <cell r="AA871">
            <v>5731.8723899211</v>
          </cell>
          <cell r="AB871">
            <v>6243.96140080089</v>
          </cell>
          <cell r="AC871">
            <v>6101.15174839762</v>
          </cell>
          <cell r="AD871">
            <v>6156.57417686117</v>
          </cell>
          <cell r="AE871">
            <v>6467.95272869407</v>
          </cell>
          <cell r="AF871">
            <v>7071.50974829315</v>
          </cell>
          <cell r="AG871">
            <v>7378.59349643061</v>
          </cell>
          <cell r="AH871">
            <v>5451.55841868724</v>
          </cell>
          <cell r="AI871">
            <v>6560.51244992926</v>
          </cell>
          <cell r="AJ871">
            <v>6889.27563316063</v>
          </cell>
          <cell r="AK871">
            <v>5927.30870513446</v>
          </cell>
          <cell r="AL871">
            <v>6864.47595429235</v>
          </cell>
          <cell r="AM871">
            <v>7295.01103912577</v>
          </cell>
          <cell r="AN871">
            <v>7335.11216526188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2">
          <cell r="A872">
            <v>8729.50868575972</v>
          </cell>
          <cell r="B872">
            <v>9004.20786074403</v>
          </cell>
          <cell r="C872">
            <v>7030.10029228966</v>
          </cell>
          <cell r="D872">
            <v>6422.48494320764</v>
          </cell>
          <cell r="E872">
            <v>8004.15428710463</v>
          </cell>
          <cell r="F872">
            <v>7394.18320361873</v>
          </cell>
          <cell r="G872">
            <v>7684.75334546535</v>
          </cell>
          <cell r="H872">
            <v>9584.68661458535</v>
          </cell>
          <cell r="I872">
            <v>7825.84203849627</v>
          </cell>
          <cell r="J872">
            <v>10561.434192837</v>
          </cell>
          <cell r="K872">
            <v>9538.6857758534</v>
          </cell>
          <cell r="L872">
            <v>10124.2804376849</v>
          </cell>
          <cell r="M872">
            <v>10213.9117294028</v>
          </cell>
          <cell r="N872">
            <v>10549.5083655284</v>
          </cell>
          <cell r="O872">
            <v>9656.1473326633</v>
          </cell>
        </row>
        <row r="872">
          <cell r="Z872">
            <v>6665.01479961229</v>
          </cell>
          <cell r="AA872">
            <v>6874.74871850951</v>
          </cell>
          <cell r="AB872">
            <v>5367.50969356432</v>
          </cell>
          <cell r="AC872">
            <v>4903.5929440788</v>
          </cell>
          <cell r="AD872">
            <v>6111.20381482153</v>
          </cell>
          <cell r="AE872">
            <v>5645.48845269572</v>
          </cell>
          <cell r="AF872">
            <v>5867.33991827618</v>
          </cell>
          <cell r="AG872">
            <v>7317.94656898237</v>
          </cell>
          <cell r="AH872">
            <v>5975.06169976005</v>
          </cell>
          <cell r="AI872">
            <v>8063.69725196781</v>
          </cell>
          <cell r="AJ872">
            <v>7282.82474460717</v>
          </cell>
          <cell r="AK872">
            <v>7729.92861129418</v>
          </cell>
          <cell r="AL872">
            <v>7798.36246104598</v>
          </cell>
          <cell r="AM872">
            <v>8054.59183511441</v>
          </cell>
          <cell r="AN872">
            <v>7372.50711307776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3">
          <cell r="A873">
            <v>9230.7077099173</v>
          </cell>
          <cell r="B873">
            <v>8720.36377128158</v>
          </cell>
          <cell r="C873">
            <v>7356.28933542768</v>
          </cell>
          <cell r="D873">
            <v>7021.84564235017</v>
          </cell>
          <cell r="E873">
            <v>8640.67048663443</v>
          </cell>
          <cell r="F873">
            <v>7408.22702360564</v>
          </cell>
          <cell r="G873">
            <v>7539.99974067955</v>
          </cell>
          <cell r="H873">
            <v>7782.58282045183</v>
          </cell>
          <cell r="I873">
            <v>10006.9639714137</v>
          </cell>
          <cell r="J873">
            <v>9167.34534121967</v>
          </cell>
          <cell r="K873">
            <v>9545.69823232027</v>
          </cell>
          <cell r="L873">
            <v>9147.98917241874</v>
          </cell>
          <cell r="M873">
            <v>9362.72998822371</v>
          </cell>
          <cell r="N873">
            <v>9049.63354382233</v>
          </cell>
          <cell r="O873">
            <v>9098.28732826497</v>
          </cell>
        </row>
        <row r="873">
          <cell r="Z873">
            <v>7047.6822593527</v>
          </cell>
          <cell r="AA873">
            <v>6658.03262082857</v>
          </cell>
          <cell r="AB873">
            <v>5616.55633275637</v>
          </cell>
          <cell r="AC873">
            <v>5361.20723531692</v>
          </cell>
          <cell r="AD873">
            <v>6597.18647922733</v>
          </cell>
          <cell r="AE873">
            <v>5656.210965431</v>
          </cell>
          <cell r="AF873">
            <v>5756.8199620078</v>
          </cell>
          <cell r="AG873">
            <v>5942.03311374625</v>
          </cell>
          <cell r="AH873">
            <v>7640.35702003025</v>
          </cell>
          <cell r="AI873">
            <v>6999.30483740258</v>
          </cell>
          <cell r="AJ873">
            <v>7288.17878316945</v>
          </cell>
          <cell r="AK873">
            <v>6984.52632509839</v>
          </cell>
          <cell r="AL873">
            <v>7148.48179692876</v>
          </cell>
          <cell r="AM873">
            <v>6909.43140924252</v>
          </cell>
          <cell r="AN873">
            <v>6946.57876827962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4">
          <cell r="A874">
            <v>9767.06432847398</v>
          </cell>
          <cell r="B874">
            <v>7506.86372625118</v>
          </cell>
          <cell r="C874">
            <v>7441.58014915644</v>
          </cell>
          <cell r="D874">
            <v>8313.65466682367</v>
          </cell>
          <cell r="E874">
            <v>7027.44433771553</v>
          </cell>
          <cell r="F874">
            <v>8366.15378065452</v>
          </cell>
          <cell r="G874">
            <v>8127.30205985614</v>
          </cell>
          <cell r="H874">
            <v>7234.53874723896</v>
          </cell>
          <cell r="I874">
            <v>8291.27410881355</v>
          </cell>
          <cell r="J874">
            <v>8600.57948997011</v>
          </cell>
          <cell r="K874">
            <v>9862.51487599229</v>
          </cell>
          <cell r="L874">
            <v>8342.74369919089</v>
          </cell>
          <cell r="M874">
            <v>10826.744309038</v>
          </cell>
          <cell r="N874">
            <v>9052.23952195594</v>
          </cell>
          <cell r="O874">
            <v>9513.07302997775</v>
          </cell>
        </row>
        <row r="874">
          <cell r="Z874">
            <v>7457.1926830472</v>
          </cell>
          <cell r="AA874">
            <v>5731.52048244768</v>
          </cell>
          <cell r="AB874">
            <v>5681.67621020154</v>
          </cell>
          <cell r="AC874">
            <v>6347.50859273854</v>
          </cell>
          <cell r="AD874">
            <v>5365.48186162316</v>
          </cell>
          <cell r="AE874">
            <v>6387.59187614485</v>
          </cell>
          <cell r="AF874">
            <v>6205.2276319084</v>
          </cell>
          <cell r="AG874">
            <v>5523.59927167193</v>
          </cell>
          <cell r="AH874">
            <v>6330.42094717558</v>
          </cell>
          <cell r="AI874">
            <v>6566.57684291014</v>
          </cell>
          <cell r="AJ874">
            <v>7530.06955787962</v>
          </cell>
          <cell r="AK874">
            <v>6369.71818530704</v>
          </cell>
          <cell r="AL874">
            <v>8266.26258692778</v>
          </cell>
          <cell r="AM874">
            <v>6911.42108397145</v>
          </cell>
          <cell r="AN874">
            <v>7263.26931068013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5">
          <cell r="A875">
            <v>9834.89803021451</v>
          </cell>
          <cell r="B875">
            <v>8750.32763933933</v>
          </cell>
          <cell r="C875">
            <v>8171.81891701484</v>
          </cell>
          <cell r="D875">
            <v>8412.34565049566</v>
          </cell>
          <cell r="E875">
            <v>7347.81571764286</v>
          </cell>
          <cell r="F875">
            <v>9241.43849409682</v>
          </cell>
          <cell r="G875">
            <v>8503.12904011382</v>
          </cell>
          <cell r="H875">
            <v>8227.96917986811</v>
          </cell>
          <cell r="I875">
            <v>7167.18163184784</v>
          </cell>
          <cell r="J875">
            <v>8715.84243290521</v>
          </cell>
          <cell r="K875">
            <v>8559.24098006478</v>
          </cell>
          <cell r="L875">
            <v>9187.23211069757</v>
          </cell>
          <cell r="M875">
            <v>8811.62736830246</v>
          </cell>
          <cell r="N875">
            <v>9856.9496147452</v>
          </cell>
          <cell r="O875">
            <v>10921.5736279464</v>
          </cell>
        </row>
        <row r="875">
          <cell r="Z875">
            <v>7508.9839856609</v>
          </cell>
          <cell r="AA875">
            <v>6680.91015394613</v>
          </cell>
          <cell r="AB875">
            <v>6239.2164304165</v>
          </cell>
          <cell r="AC875">
            <v>6422.85955353604</v>
          </cell>
          <cell r="AD875">
            <v>5610.0866916832</v>
          </cell>
          <cell r="AE875">
            <v>7055.87525599689</v>
          </cell>
          <cell r="AF875">
            <v>6492.17303464306</v>
          </cell>
          <cell r="AG875">
            <v>6282.08738070602</v>
          </cell>
          <cell r="AH875">
            <v>5472.17184464235</v>
          </cell>
          <cell r="AI875">
            <v>6654.58056089286</v>
          </cell>
          <cell r="AJ875">
            <v>6535.01472524338</v>
          </cell>
          <cell r="AK875">
            <v>7014.48846544604</v>
          </cell>
          <cell r="AL875">
            <v>6727.7127422084</v>
          </cell>
          <cell r="AM875">
            <v>7525.82045865642</v>
          </cell>
          <cell r="AN875">
            <v>8338.66515123163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6">
          <cell r="A876">
            <v>9902.7827710587</v>
          </cell>
          <cell r="B876">
            <v>7562.67315589076</v>
          </cell>
          <cell r="C876">
            <v>6670.11425447909</v>
          </cell>
          <cell r="D876">
            <v>7037.57825766934</v>
          </cell>
          <cell r="E876">
            <v>8974.01616547835</v>
          </cell>
          <cell r="F876">
            <v>7323.80135983584</v>
          </cell>
          <cell r="G876">
            <v>7464.79083176231</v>
          </cell>
          <cell r="H876">
            <v>9195.41771845788</v>
          </cell>
          <cell r="I876">
            <v>8247.10089543012</v>
          </cell>
          <cell r="J876">
            <v>8234.27742591535</v>
          </cell>
          <cell r="K876">
            <v>7927.54142270821</v>
          </cell>
          <cell r="L876">
            <v>10034.3291255923</v>
          </cell>
          <cell r="M876">
            <v>9168.77550034384</v>
          </cell>
          <cell r="N876">
            <v>9910.53450159145</v>
          </cell>
          <cell r="O876">
            <v>8064.95779328936</v>
          </cell>
        </row>
        <row r="876">
          <cell r="Z876">
            <v>7560.8142568344</v>
          </cell>
          <cell r="AA876">
            <v>5774.13120521522</v>
          </cell>
          <cell r="AB876">
            <v>5092.6589137518</v>
          </cell>
          <cell r="AC876">
            <v>5373.21915004357</v>
          </cell>
          <cell r="AD876">
            <v>6851.69723840738</v>
          </cell>
          <cell r="AE876">
            <v>5591.7516334401</v>
          </cell>
          <cell r="AF876">
            <v>5699.39765921385</v>
          </cell>
          <cell r="AG876">
            <v>7020.73820971347</v>
          </cell>
          <cell r="AH876">
            <v>6296.69452206448</v>
          </cell>
          <cell r="AI876">
            <v>6286.90375179607</v>
          </cell>
          <cell r="AJ876">
            <v>6052.70958640341</v>
          </cell>
          <cell r="AK876">
            <v>7661.25042470625</v>
          </cell>
          <cell r="AL876">
            <v>7000.39676961452</v>
          </cell>
          <cell r="AM876">
            <v>7566.73273410308</v>
          </cell>
          <cell r="AN876">
            <v>6157.6275350076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7">
          <cell r="A877">
            <v>10244.695555334</v>
          </cell>
          <cell r="B877">
            <v>7089.69133143645</v>
          </cell>
          <cell r="C877">
            <v>8604.51425500421</v>
          </cell>
          <cell r="D877">
            <v>7386.58677274365</v>
          </cell>
          <cell r="E877">
            <v>7733.88297790803</v>
          </cell>
          <cell r="F877">
            <v>7967.25726892527</v>
          </cell>
          <cell r="G877">
            <v>8498.5909647863</v>
          </cell>
          <cell r="H877">
            <v>8697.70215801397</v>
          </cell>
          <cell r="I877">
            <v>8214.21830868234</v>
          </cell>
          <cell r="J877">
            <v>7935.27798378958</v>
          </cell>
          <cell r="K877">
            <v>10379.7668486586</v>
          </cell>
          <cell r="L877">
            <v>9475.65591522885</v>
          </cell>
          <cell r="M877">
            <v>9309.77763435502</v>
          </cell>
          <cell r="N877">
            <v>9771.24159846845</v>
          </cell>
          <cell r="O877">
            <v>10025.9356275445</v>
          </cell>
        </row>
        <row r="877">
          <cell r="Z877">
            <v>7821.86603527976</v>
          </cell>
          <cell r="AA877">
            <v>5413.00769031705</v>
          </cell>
          <cell r="AB877">
            <v>6569.58105175273</v>
          </cell>
          <cell r="AC877">
            <v>5639.68854733686</v>
          </cell>
          <cell r="AD877">
            <v>5904.8505891647</v>
          </cell>
          <cell r="AE877">
            <v>6083.03279385351</v>
          </cell>
          <cell r="AF877">
            <v>6488.7081959782</v>
          </cell>
          <cell r="AG877">
            <v>6640.7303884523</v>
          </cell>
          <cell r="AH877">
            <v>6271.5885355522</v>
          </cell>
          <cell r="AI877">
            <v>6058.61648173528</v>
          </cell>
          <cell r="AJ877">
            <v>7924.99350801822</v>
          </cell>
          <cell r="AK877">
            <v>7234.70119390088</v>
          </cell>
          <cell r="AL877">
            <v>7108.0524629406</v>
          </cell>
          <cell r="AM877">
            <v>7460.38204539705</v>
          </cell>
          <cell r="AN877">
            <v>7654.84195537274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8">
          <cell r="A878">
            <v>8508.47960650518</v>
          </cell>
          <cell r="B878">
            <v>8751.86297400713</v>
          </cell>
          <cell r="C878">
            <v>8216.54884643626</v>
          </cell>
          <cell r="D878">
            <v>7596.78590959444</v>
          </cell>
          <cell r="E878">
            <v>6991.49494148873</v>
          </cell>
          <cell r="F878">
            <v>8620.69511101355</v>
          </cell>
          <cell r="G878">
            <v>7908.88341609456</v>
          </cell>
          <cell r="H878">
            <v>8958.85956038351</v>
          </cell>
          <cell r="I878">
            <v>7372.41796773471</v>
          </cell>
          <cell r="J878">
            <v>8827.53460087276</v>
          </cell>
          <cell r="K878">
            <v>9393.66060616169</v>
          </cell>
          <cell r="L878">
            <v>8973.88256545914</v>
          </cell>
          <cell r="M878">
            <v>9181.84628727216</v>
          </cell>
          <cell r="N878">
            <v>9025.72096534956</v>
          </cell>
          <cell r="O878">
            <v>9527.85209177227</v>
          </cell>
        </row>
        <row r="878">
          <cell r="Z878">
            <v>6496.25821348513</v>
          </cell>
          <cell r="AA878">
            <v>6682.08238810634</v>
          </cell>
          <cell r="AB878">
            <v>6273.36791044947</v>
          </cell>
          <cell r="AC878">
            <v>5800.17642911899</v>
          </cell>
          <cell r="AD878">
            <v>5338.03435380641</v>
          </cell>
          <cell r="AE878">
            <v>6581.93520003929</v>
          </cell>
          <cell r="AF878">
            <v>6038.46412372186</v>
          </cell>
          <cell r="AG878">
            <v>6840.12510979105</v>
          </cell>
          <cell r="AH878">
            <v>5628.87060803732</v>
          </cell>
          <cell r="AI878">
            <v>6739.85797790475</v>
          </cell>
          <cell r="AJ878">
            <v>7172.09744744688</v>
          </cell>
          <cell r="AK878">
            <v>6851.59523425831</v>
          </cell>
          <cell r="AL878">
            <v>7010.37636771744</v>
          </cell>
          <cell r="AM878">
            <v>6891.17405992825</v>
          </cell>
          <cell r="AN878">
            <v>7274.55318347649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9">
          <cell r="A879">
            <v>9242.45496917272</v>
          </cell>
          <cell r="B879">
            <v>7695.63400980542</v>
          </cell>
          <cell r="C879">
            <v>9142.56663482446</v>
          </cell>
          <cell r="D879">
            <v>8132.39124169419</v>
          </cell>
          <cell r="E879">
            <v>7735.42763061707</v>
          </cell>
          <cell r="F879">
            <v>7148.02908507137</v>
          </cell>
          <cell r="G879">
            <v>7927.40498985916</v>
          </cell>
          <cell r="H879">
            <v>9704.22887032627</v>
          </cell>
          <cell r="I879">
            <v>8636.96877292441</v>
          </cell>
          <cell r="J879">
            <v>9535.01888067515</v>
          </cell>
          <cell r="K879">
            <v>8585.18622241675</v>
          </cell>
          <cell r="L879">
            <v>8631.1979238981</v>
          </cell>
          <cell r="M879">
            <v>8805.15989488304</v>
          </cell>
          <cell r="N879">
            <v>10500.6794616553</v>
          </cell>
          <cell r="O879">
            <v>9705.08185123548</v>
          </cell>
        </row>
        <row r="879">
          <cell r="Z879">
            <v>7056.65133878324</v>
          </cell>
          <cell r="AA879">
            <v>5875.64734902248</v>
          </cell>
          <cell r="AB879">
            <v>6980.38619595502</v>
          </cell>
          <cell r="AC879">
            <v>6209.11324259848</v>
          </cell>
          <cell r="AD879">
            <v>5906.02993768665</v>
          </cell>
          <cell r="AE879">
            <v>5457.54879856833</v>
          </cell>
          <cell r="AF879">
            <v>6052.60541937743</v>
          </cell>
          <cell r="AG879">
            <v>7409.21755940959</v>
          </cell>
          <cell r="AH879">
            <v>6594.36020600288</v>
          </cell>
          <cell r="AI879">
            <v>7280.025055471</v>
          </cell>
          <cell r="AJ879">
            <v>6554.82402156008</v>
          </cell>
          <cell r="AK879">
            <v>6589.9541396879</v>
          </cell>
          <cell r="AL879">
            <v>6722.77480038278</v>
          </cell>
          <cell r="AM879">
            <v>8017.31077169169</v>
          </cell>
          <cell r="AN879">
            <v>7409.86881374569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80">
          <cell r="A880">
            <v>8597.7031661415</v>
          </cell>
          <cell r="B880">
            <v>8397.32669801642</v>
          </cell>
          <cell r="C880">
            <v>8870.27250150271</v>
          </cell>
          <cell r="D880">
            <v>7845.23520089177</v>
          </cell>
          <cell r="E880">
            <v>7276.86986641314</v>
          </cell>
          <cell r="F880">
            <v>7594.64093483873</v>
          </cell>
          <cell r="G880">
            <v>7137.69310427541</v>
          </cell>
          <cell r="H880">
            <v>7294.29436001369</v>
          </cell>
          <cell r="I880">
            <v>8783.5985573516</v>
          </cell>
          <cell r="J880">
            <v>7746.59114034527</v>
          </cell>
          <cell r="K880">
            <v>8060.94064123359</v>
          </cell>
          <cell r="L880">
            <v>9082.45708399946</v>
          </cell>
          <cell r="M880">
            <v>8696.9331513599</v>
          </cell>
          <cell r="N880">
            <v>9221.0436335637</v>
          </cell>
          <cell r="O880">
            <v>9843.50083528711</v>
          </cell>
        </row>
        <row r="880">
          <cell r="Z880">
            <v>6564.3807581617</v>
          </cell>
          <cell r="AA880">
            <v>6411.39252324233</v>
          </cell>
          <cell r="AB880">
            <v>6772.48853598732</v>
          </cell>
          <cell r="AC880">
            <v>5989.86845682167</v>
          </cell>
          <cell r="AD880">
            <v>5555.9192504859</v>
          </cell>
          <cell r="AE880">
            <v>5798.53873231311</v>
          </cell>
          <cell r="AF880">
            <v>5449.65723588669</v>
          </cell>
          <cell r="AG880">
            <v>5569.22292104789</v>
          </cell>
          <cell r="AH880">
            <v>6706.31263293217</v>
          </cell>
          <cell r="AI880">
            <v>5914.55332201818</v>
          </cell>
          <cell r="AJ880">
            <v>6154.56042334441</v>
          </cell>
          <cell r="AK880">
            <v>6934.49231346192</v>
          </cell>
          <cell r="AL880">
            <v>6640.14324879589</v>
          </cell>
          <cell r="AM880">
            <v>7040.30369840042</v>
          </cell>
          <cell r="AN880">
            <v>7515.55226174505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1">
          <cell r="A881">
            <v>10540.5257012244</v>
          </cell>
          <cell r="B881">
            <v>9492.23312615512</v>
          </cell>
          <cell r="C881">
            <v>8067.85307449953</v>
          </cell>
          <cell r="D881">
            <v>7544.82506370328</v>
          </cell>
          <cell r="E881">
            <v>8013.30021117893</v>
          </cell>
          <cell r="F881">
            <v>8024.57292941883</v>
          </cell>
          <cell r="G881">
            <v>8308.66738715874</v>
          </cell>
          <cell r="H881">
            <v>7619.68484155713</v>
          </cell>
          <cell r="I881">
            <v>9206.37510046823</v>
          </cell>
          <cell r="J881">
            <v>7695.20151594233</v>
          </cell>
          <cell r="K881">
            <v>8809.19605831549</v>
          </cell>
          <cell r="L881">
            <v>8519.16070326923</v>
          </cell>
          <cell r="M881">
            <v>9549.23682657496</v>
          </cell>
          <cell r="N881">
            <v>8305.87482583239</v>
          </cell>
          <cell r="O881">
            <v>9543.83498304397</v>
          </cell>
        </row>
        <row r="881">
          <cell r="Z881">
            <v>8047.73353498761</v>
          </cell>
          <cell r="AA881">
            <v>7247.35796075194</v>
          </cell>
          <cell r="AB881">
            <v>6159.83809379269</v>
          </cell>
          <cell r="AC881">
            <v>5760.50411543771</v>
          </cell>
          <cell r="AD881">
            <v>6118.18676443596</v>
          </cell>
          <cell r="AE881">
            <v>6126.793529903</v>
          </cell>
          <cell r="AF881">
            <v>6343.70078476524</v>
          </cell>
          <cell r="AG881">
            <v>5817.65985526823</v>
          </cell>
          <cell r="AH881">
            <v>7029.10421470789</v>
          </cell>
          <cell r="AI881">
            <v>5875.31713822803</v>
          </cell>
          <cell r="AJ881">
            <v>6725.85642730811</v>
          </cell>
          <cell r="AK881">
            <v>6504.41327358887</v>
          </cell>
          <cell r="AL881">
            <v>7290.88051403729</v>
          </cell>
          <cell r="AM881">
            <v>6341.56865302233</v>
          </cell>
          <cell r="AN881">
            <v>7286.756184894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2">
          <cell r="A882">
            <v>9732.28458172536</v>
          </cell>
          <cell r="B882">
            <v>7430.54602498657</v>
          </cell>
          <cell r="C882">
            <v>8624.2074250118</v>
          </cell>
          <cell r="D882">
            <v>8123.20457811694</v>
          </cell>
          <cell r="E882">
            <v>8313.4491584313</v>
          </cell>
          <cell r="F882">
            <v>7353.7006991914</v>
          </cell>
          <cell r="G882">
            <v>8496.72879812073</v>
          </cell>
          <cell r="H882">
            <v>7781.93202368137</v>
          </cell>
          <cell r="I882">
            <v>8889.73611825679</v>
          </cell>
          <cell r="J882">
            <v>9238.37222779779</v>
          </cell>
          <cell r="K882">
            <v>9231.99068057255</v>
          </cell>
          <cell r="L882">
            <v>9528.94756217733</v>
          </cell>
          <cell r="M882">
            <v>9461.09802067203</v>
          </cell>
          <cell r="N882">
            <v>9070.27024378126</v>
          </cell>
          <cell r="O882">
            <v>8809.22004374223</v>
          </cell>
        </row>
        <row r="882">
          <cell r="Z882">
            <v>7430.63820728563</v>
          </cell>
          <cell r="AA882">
            <v>5673.25161226135</v>
          </cell>
          <cell r="AB882">
            <v>6584.6168658262</v>
          </cell>
          <cell r="AC882">
            <v>6202.0991882106</v>
          </cell>
          <cell r="AD882">
            <v>6347.35168625893</v>
          </cell>
          <cell r="AE882">
            <v>5614.57989863543</v>
          </cell>
          <cell r="AF882">
            <v>6487.28642428037</v>
          </cell>
          <cell r="AG882">
            <v>5941.53622780882</v>
          </cell>
          <cell r="AH882">
            <v>6787.34908523353</v>
          </cell>
          <cell r="AI882">
            <v>7053.53414941252</v>
          </cell>
          <cell r="AJ882">
            <v>7048.66181257987</v>
          </cell>
          <cell r="AK882">
            <v>7275.38957951264</v>
          </cell>
          <cell r="AL882">
            <v>7223.58618317517</v>
          </cell>
          <cell r="AM882">
            <v>6925.18761220796</v>
          </cell>
          <cell r="AN882">
            <v>6725.87474027737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3">
          <cell r="A883">
            <v>10151.0449977729</v>
          </cell>
          <cell r="B883">
            <v>9421.08387540331</v>
          </cell>
          <cell r="C883">
            <v>6512.69321060549</v>
          </cell>
          <cell r="D883">
            <v>8530.98501493883</v>
          </cell>
          <cell r="E883">
            <v>8490.75233912275</v>
          </cell>
          <cell r="F883">
            <v>8384.53963550922</v>
          </cell>
          <cell r="G883">
            <v>8126.44705648744</v>
          </cell>
          <cell r="H883">
            <v>8863.42466317288</v>
          </cell>
          <cell r="I883">
            <v>8408.00031827039</v>
          </cell>
          <cell r="J883">
            <v>8058.44999888885</v>
          </cell>
          <cell r="K883">
            <v>8844.27488137581</v>
          </cell>
          <cell r="L883">
            <v>7562.05231101617</v>
          </cell>
          <cell r="M883">
            <v>8252.32111777007</v>
          </cell>
          <cell r="N883">
            <v>9377.47414744043</v>
          </cell>
          <cell r="O883">
            <v>9931.68578318833</v>
          </cell>
        </row>
        <row r="883">
          <cell r="Z883">
            <v>7750.36345997961</v>
          </cell>
          <cell r="AA883">
            <v>7193.03522320593</v>
          </cell>
          <cell r="AB883">
            <v>4972.46731707013</v>
          </cell>
          <cell r="AC883">
            <v>6513.44118284586</v>
          </cell>
          <cell r="AD883">
            <v>6482.72337392958</v>
          </cell>
          <cell r="AE883">
            <v>6401.62954986983</v>
          </cell>
          <cell r="AF883">
            <v>6204.57483341638</v>
          </cell>
          <cell r="AG883">
            <v>6767.26018403115</v>
          </cell>
          <cell r="AH883">
            <v>6419.54187500072</v>
          </cell>
          <cell r="AI883">
            <v>6152.65880795163</v>
          </cell>
          <cell r="AJ883">
            <v>6752.63924902996</v>
          </cell>
          <cell r="AK883">
            <v>5773.65718767009</v>
          </cell>
          <cell r="AL883">
            <v>6300.68018270192</v>
          </cell>
          <cell r="AM883">
            <v>7159.73902146735</v>
          </cell>
          <cell r="AN883">
            <v>7582.88182220742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4">
          <cell r="A884">
            <v>9757.62777575519</v>
          </cell>
          <cell r="B884">
            <v>8756.99130682275</v>
          </cell>
          <cell r="C884">
            <v>8097.15236102202</v>
          </cell>
          <cell r="D884">
            <v>7745.99023543811</v>
          </cell>
          <cell r="E884">
            <v>8057.28035781475</v>
          </cell>
          <cell r="F884">
            <v>8447.04759586314</v>
          </cell>
          <cell r="G884">
            <v>7379.07840308483</v>
          </cell>
          <cell r="H884">
            <v>8944.60390553363</v>
          </cell>
          <cell r="I884">
            <v>8789.44232972965</v>
          </cell>
          <cell r="J884">
            <v>7859.43899983262</v>
          </cell>
          <cell r="K884">
            <v>8981.16791940362</v>
          </cell>
          <cell r="L884">
            <v>11453.228746621</v>
          </cell>
          <cell r="M884">
            <v>10079.5728397365</v>
          </cell>
          <cell r="N884">
            <v>9027.38827445555</v>
          </cell>
          <cell r="O884">
            <v>7863.28540186935</v>
          </cell>
        </row>
        <row r="884">
          <cell r="Z884">
            <v>7449.98783730019</v>
          </cell>
          <cell r="AA884">
            <v>6685.99789072439</v>
          </cell>
          <cell r="AB884">
            <v>6182.20821624975</v>
          </cell>
          <cell r="AC884">
            <v>5914.09452871794</v>
          </cell>
          <cell r="AD884">
            <v>6151.76578231299</v>
          </cell>
          <cell r="AE884">
            <v>6449.35462763189</v>
          </cell>
          <cell r="AF884">
            <v>5633.95587706888</v>
          </cell>
          <cell r="AG884">
            <v>6829.24086029055</v>
          </cell>
          <cell r="AH884">
            <v>6710.77437651791</v>
          </cell>
          <cell r="AI884">
            <v>6000.7131141282</v>
          </cell>
          <cell r="AJ884">
            <v>6857.15763113634</v>
          </cell>
          <cell r="AK884">
            <v>8744.58596096008</v>
          </cell>
          <cell r="AL884">
            <v>7695.79418143021</v>
          </cell>
          <cell r="AM884">
            <v>6892.44705709991</v>
          </cell>
          <cell r="AN884">
            <v>6003.64985746885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5">
          <cell r="A885">
            <v>9501.53467589494</v>
          </cell>
          <cell r="B885">
            <v>8725.15509608865</v>
          </cell>
          <cell r="C885">
            <v>7549.3747073392</v>
          </cell>
          <cell r="D885">
            <v>9189.8678044217</v>
          </cell>
          <cell r="E885">
            <v>7598.5332337323</v>
          </cell>
          <cell r="F885">
            <v>7974.64728710977</v>
          </cell>
          <cell r="G885">
            <v>8425.12081548</v>
          </cell>
          <cell r="H885">
            <v>7927.3158286092</v>
          </cell>
          <cell r="I885">
            <v>8567.037592325</v>
          </cell>
          <cell r="J885">
            <v>8219.95595882726</v>
          </cell>
          <cell r="K885">
            <v>8686.32337364963</v>
          </cell>
          <cell r="L885">
            <v>8288.98564599268</v>
          </cell>
          <cell r="M885">
            <v>9156.52776461622</v>
          </cell>
          <cell r="N885">
            <v>10033.690113355</v>
          </cell>
          <cell r="O885">
            <v>11146.0203690227</v>
          </cell>
        </row>
        <row r="885">
          <cell r="Z885">
            <v>7254.45973118449</v>
          </cell>
          <cell r="AA885">
            <v>6661.69081648407</v>
          </cell>
          <cell r="AB885">
            <v>5763.97778655231</v>
          </cell>
          <cell r="AC885">
            <v>7016.50082814718</v>
          </cell>
          <cell r="AD885">
            <v>5801.51051808754</v>
          </cell>
          <cell r="AE885">
            <v>6088.67510229746</v>
          </cell>
          <cell r="AF885">
            <v>6432.61344310224</v>
          </cell>
          <cell r="AG885">
            <v>6052.53734440644</v>
          </cell>
          <cell r="AH885">
            <v>6540.96746989051</v>
          </cell>
          <cell r="AI885">
            <v>6275.96925438845</v>
          </cell>
          <cell r="AJ885">
            <v>6632.04264107498</v>
          </cell>
          <cell r="AK885">
            <v>6328.673696658</v>
          </cell>
          <cell r="AL885">
            <v>6991.04557439554</v>
          </cell>
          <cell r="AM885">
            <v>7660.76253630703</v>
          </cell>
          <cell r="AN885">
            <v>8510.03113583031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6">
          <cell r="A886">
            <v>9504.61345810501</v>
          </cell>
          <cell r="B886">
            <v>10501.1064010054</v>
          </cell>
          <cell r="C886">
            <v>7461.9884390448</v>
          </cell>
          <cell r="D886">
            <v>7211.47621460091</v>
          </cell>
          <cell r="E886">
            <v>7309.27027616357</v>
          </cell>
          <cell r="F886">
            <v>7983.23886269317</v>
          </cell>
          <cell r="G886">
            <v>6899.95866048557</v>
          </cell>
          <cell r="H886">
            <v>7568.32942172742</v>
          </cell>
          <cell r="I886">
            <v>8118.34386523321</v>
          </cell>
          <cell r="J886">
            <v>9123.46535286671</v>
          </cell>
          <cell r="K886">
            <v>9235.01314206972</v>
          </cell>
          <cell r="L886">
            <v>8184.46847232091</v>
          </cell>
          <cell r="M886">
            <v>8169.42254789993</v>
          </cell>
          <cell r="N886">
            <v>9014.30355253499</v>
          </cell>
          <cell r="O886">
            <v>11022.5868873819</v>
          </cell>
        </row>
        <row r="886">
          <cell r="Z886">
            <v>7256.81039371701</v>
          </cell>
          <cell r="AA886">
            <v>8017.63674159325</v>
          </cell>
          <cell r="AB886">
            <v>5697.25802116446</v>
          </cell>
          <cell r="AC886">
            <v>5505.99093575265</v>
          </cell>
          <cell r="AD886">
            <v>5580.65709293199</v>
          </cell>
          <cell r="AE886">
            <v>6095.23480462168</v>
          </cell>
          <cell r="AF886">
            <v>5268.14603711538</v>
          </cell>
          <cell r="AG886">
            <v>5778.44978680658</v>
          </cell>
          <cell r="AH886">
            <v>6198.38801448102</v>
          </cell>
          <cell r="AI886">
            <v>6965.80229077514</v>
          </cell>
          <cell r="AJ886">
            <v>7050.9694740228</v>
          </cell>
          <cell r="AK886">
            <v>6248.8744164909</v>
          </cell>
          <cell r="AL886">
            <v>6237.38679301179</v>
          </cell>
          <cell r="AM886">
            <v>6882.45681957467</v>
          </cell>
          <cell r="AN886">
            <v>8415.78917886363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7">
          <cell r="A887">
            <v>10162.9684102819</v>
          </cell>
          <cell r="B887">
            <v>9040.91571130201</v>
          </cell>
          <cell r="C887">
            <v>8629.82688293968</v>
          </cell>
          <cell r="D887">
            <v>6950.08213949199</v>
          </cell>
          <cell r="E887">
            <v>8425.5686093723</v>
          </cell>
          <cell r="F887">
            <v>7724.68477300661</v>
          </cell>
          <cell r="G887">
            <v>7561.76254420612</v>
          </cell>
          <cell r="H887">
            <v>10155.0924746988</v>
          </cell>
          <cell r="I887">
            <v>9354.03487282105</v>
          </cell>
          <cell r="J887">
            <v>9025.35510329531</v>
          </cell>
          <cell r="K887">
            <v>9686.71204907394</v>
          </cell>
          <cell r="L887">
            <v>9704.7604831441</v>
          </cell>
          <cell r="M887">
            <v>9722.94414216777</v>
          </cell>
          <cell r="N887">
            <v>8892.2263523275</v>
          </cell>
          <cell r="O887">
            <v>9912.73978787626</v>
          </cell>
        </row>
        <row r="887">
          <cell r="Z887">
            <v>7759.46703312384</v>
          </cell>
          <cell r="AA887">
            <v>6902.77530924193</v>
          </cell>
          <cell r="AB887">
            <v>6588.90734443198</v>
          </cell>
          <cell r="AC887">
            <v>5306.41551383069</v>
          </cell>
          <cell r="AD887">
            <v>6432.95533553019</v>
          </cell>
          <cell r="AE887">
            <v>5897.82772292964</v>
          </cell>
          <cell r="AF887">
            <v>5773.43594955155</v>
          </cell>
          <cell r="AG887">
            <v>7753.45372480243</v>
          </cell>
          <cell r="AH887">
            <v>7141.84304153836</v>
          </cell>
          <cell r="AI887">
            <v>6890.89472278638</v>
          </cell>
          <cell r="AJ887">
            <v>7395.84339631615</v>
          </cell>
          <cell r="AK887">
            <v>7409.62344792245</v>
          </cell>
          <cell r="AL887">
            <v>7423.50674432166</v>
          </cell>
          <cell r="AM887">
            <v>6789.25038890745</v>
          </cell>
          <cell r="AN887">
            <v>7568.41647900267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8">
          <cell r="A888">
            <v>9695.42753243339</v>
          </cell>
          <cell r="B888">
            <v>8173.59982597566</v>
          </cell>
          <cell r="C888">
            <v>7512.17442846088</v>
          </cell>
          <cell r="D888">
            <v>8821.25658819572</v>
          </cell>
          <cell r="E888">
            <v>8656.52475680294</v>
          </cell>
          <cell r="F888">
            <v>8785.02977304491</v>
          </cell>
          <cell r="G888">
            <v>8760.3460233536</v>
          </cell>
          <cell r="H888">
            <v>9205.90874093548</v>
          </cell>
          <cell r="I888">
            <v>9012.38137209806</v>
          </cell>
          <cell r="J888">
            <v>9377.28460735168</v>
          </cell>
          <cell r="K888">
            <v>9268.27040664918</v>
          </cell>
          <cell r="L888">
            <v>10415.0147824486</v>
          </cell>
          <cell r="M888">
            <v>8681.95137910607</v>
          </cell>
          <cell r="N888">
            <v>9520.46659019474</v>
          </cell>
          <cell r="O888">
            <v>9334.79586692192</v>
          </cell>
        </row>
        <row r="888">
          <cell r="Z888">
            <v>7402.49770272302</v>
          </cell>
          <cell r="AA888">
            <v>6240.57616153172</v>
          </cell>
          <cell r="AB888">
            <v>5735.5752248276</v>
          </cell>
          <cell r="AC888">
            <v>6735.06469011378</v>
          </cell>
          <cell r="AD888">
            <v>6609.29127791807</v>
          </cell>
          <cell r="AE888">
            <v>6707.40537183888</v>
          </cell>
          <cell r="AF888">
            <v>6688.55923021457</v>
          </cell>
          <cell r="AG888">
            <v>7028.7481473392</v>
          </cell>
          <cell r="AH888">
            <v>6880.98922712236</v>
          </cell>
          <cell r="AI888">
            <v>7159.59430685144</v>
          </cell>
          <cell r="AJ888">
            <v>7076.36152855827</v>
          </cell>
          <cell r="AK888">
            <v>7951.90544645862</v>
          </cell>
          <cell r="AL888">
            <v>6628.704605753</v>
          </cell>
          <cell r="AM888">
            <v>7268.91432348004</v>
          </cell>
          <cell r="AN888">
            <v>7127.15398357835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9">
          <cell r="A889">
            <v>10674.5689172857</v>
          </cell>
          <cell r="B889">
            <v>8564.9981564328</v>
          </cell>
          <cell r="C889">
            <v>7833.05262100262</v>
          </cell>
          <cell r="D889">
            <v>7410.45719078483</v>
          </cell>
          <cell r="E889">
            <v>6736.55079306133</v>
          </cell>
          <cell r="F889">
            <v>7959.06110756996</v>
          </cell>
          <cell r="G889">
            <v>7426.13883771428</v>
          </cell>
          <cell r="H889">
            <v>6997.88528966375</v>
          </cell>
          <cell r="I889">
            <v>9604.9481680801</v>
          </cell>
          <cell r="J889">
            <v>8658.56826974581</v>
          </cell>
          <cell r="K889">
            <v>9816.89864922197</v>
          </cell>
          <cell r="L889">
            <v>9201.01493087261</v>
          </cell>
          <cell r="M889">
            <v>9565.77173205072</v>
          </cell>
          <cell r="N889">
            <v>9347.47853937559</v>
          </cell>
          <cell r="O889">
            <v>8611.48846113835</v>
          </cell>
        </row>
        <row r="889">
          <cell r="Z889">
            <v>8150.07606662329</v>
          </cell>
          <cell r="AA889">
            <v>6539.41035242907</v>
          </cell>
          <cell r="AB889">
            <v>5980.56700834598</v>
          </cell>
          <cell r="AC889">
            <v>5657.91370699298</v>
          </cell>
          <cell r="AD889">
            <v>5143.38347670549</v>
          </cell>
          <cell r="AE889">
            <v>6076.77499187409</v>
          </cell>
          <cell r="AF889">
            <v>5669.8867071502</v>
          </cell>
          <cell r="AG889">
            <v>5342.91341019943</v>
          </cell>
          <cell r="AH889">
            <v>7333.41634612183</v>
          </cell>
          <cell r="AI889">
            <v>6610.85150822401</v>
          </cell>
          <cell r="AJ889">
            <v>7495.24138627557</v>
          </cell>
          <cell r="AK889">
            <v>7025.01170378096</v>
          </cell>
          <cell r="AL889">
            <v>7303.50498050765</v>
          </cell>
          <cell r="AM889">
            <v>7136.83725472742</v>
          </cell>
          <cell r="AN889">
            <v>6574.90588603297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90">
          <cell r="A890">
            <v>9912.29515790976</v>
          </cell>
          <cell r="B890">
            <v>8806.78389871322</v>
          </cell>
          <cell r="C890">
            <v>8582.7466542777</v>
          </cell>
          <cell r="D890">
            <v>7453.42315187698</v>
          </cell>
          <cell r="E890">
            <v>7377.55802916246</v>
          </cell>
          <cell r="F890">
            <v>7067.45966127212</v>
          </cell>
          <cell r="G890">
            <v>7840.20785517832</v>
          </cell>
          <cell r="H890">
            <v>9215.77607146293</v>
          </cell>
          <cell r="I890">
            <v>9130.6782918546</v>
          </cell>
          <cell r="J890">
            <v>9060.55084135262</v>
          </cell>
          <cell r="K890">
            <v>9139.46035343172</v>
          </cell>
          <cell r="L890">
            <v>7970.06100302456</v>
          </cell>
          <cell r="M890">
            <v>9329.27537338595</v>
          </cell>
          <cell r="N890">
            <v>10263.8127927359</v>
          </cell>
          <cell r="O890">
            <v>9639.01552838981</v>
          </cell>
        </row>
        <row r="890">
          <cell r="Z890">
            <v>7568.07700224473</v>
          </cell>
          <cell r="AA890">
            <v>6724.01473380313</v>
          </cell>
          <cell r="AB890">
            <v>6552.96140152764</v>
          </cell>
          <cell r="AC890">
            <v>5690.71839015068</v>
          </cell>
          <cell r="AD890">
            <v>5632.79506549765</v>
          </cell>
          <cell r="AE890">
            <v>5396.03372121991</v>
          </cell>
          <cell r="AF890">
            <v>5986.03005826007</v>
          </cell>
          <cell r="AG890">
            <v>7036.28189366623</v>
          </cell>
          <cell r="AH890">
            <v>6971.30939854416</v>
          </cell>
          <cell r="AI890">
            <v>6917.76680957609</v>
          </cell>
          <cell r="AJ890">
            <v>6978.01453768653</v>
          </cell>
          <cell r="AK890">
            <v>6085.17345605327</v>
          </cell>
          <cell r="AL890">
            <v>7122.93906468167</v>
          </cell>
          <cell r="AM890">
            <v>7836.46212250501</v>
          </cell>
          <cell r="AN890">
            <v>7359.42691198773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1">
          <cell r="A891">
            <v>10286.7662339133</v>
          </cell>
          <cell r="B891">
            <v>10510.1132891804</v>
          </cell>
          <cell r="C891">
            <v>8124.55326669023</v>
          </cell>
          <cell r="D891">
            <v>8748.08294810864</v>
          </cell>
          <cell r="E891">
            <v>9342.10986116563</v>
          </cell>
          <cell r="F891">
            <v>7599.05506427457</v>
          </cell>
          <cell r="G891">
            <v>7626.66750191165</v>
          </cell>
          <cell r="H891">
            <v>7614.69953733724</v>
          </cell>
          <cell r="I891">
            <v>8881.31515155502</v>
          </cell>
          <cell r="J891">
            <v>7888.01459753345</v>
          </cell>
          <cell r="K891">
            <v>9892.90036002969</v>
          </cell>
          <cell r="L891">
            <v>9810.68240518511</v>
          </cell>
          <cell r="M891">
            <v>8422.62461894963</v>
          </cell>
          <cell r="N891">
            <v>8889.5829624169</v>
          </cell>
          <cell r="O891">
            <v>10543.155560051</v>
          </cell>
        </row>
        <row r="891">
          <cell r="Z891">
            <v>7853.98716665777</v>
          </cell>
          <cell r="AA891">
            <v>8024.51353674241</v>
          </cell>
          <cell r="AB891">
            <v>6203.12891733106</v>
          </cell>
          <cell r="AC891">
            <v>6679.19632321274</v>
          </cell>
          <cell r="AD891">
            <v>7132.7382474394</v>
          </cell>
          <cell r="AE891">
            <v>5801.90893779389</v>
          </cell>
          <cell r="AF891">
            <v>5822.99114437955</v>
          </cell>
          <cell r="AG891">
            <v>5813.85355555513</v>
          </cell>
          <cell r="AH891">
            <v>6780.91964347287</v>
          </cell>
          <cell r="AI891">
            <v>6022.53069727518</v>
          </cell>
          <cell r="AJ891">
            <v>7553.26899648411</v>
          </cell>
          <cell r="AK891">
            <v>7490.49525908845</v>
          </cell>
          <cell r="AL891">
            <v>6430.70758706652</v>
          </cell>
          <cell r="AM891">
            <v>6787.23215013715</v>
          </cell>
          <cell r="AN891">
            <v>8049.74144272116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2">
          <cell r="A892">
            <v>11206.2021031482</v>
          </cell>
          <cell r="B892">
            <v>8477.82812295812</v>
          </cell>
          <cell r="C892">
            <v>7865.35620264832</v>
          </cell>
          <cell r="D892">
            <v>8227.617507275</v>
          </cell>
          <cell r="E892">
            <v>7360.04565473587</v>
          </cell>
          <cell r="F892">
            <v>8363.40436860888</v>
          </cell>
          <cell r="G892">
            <v>8645.22420294294</v>
          </cell>
          <cell r="H892">
            <v>8041.32919941189</v>
          </cell>
          <cell r="I892">
            <v>9269.56742757053</v>
          </cell>
          <cell r="J892">
            <v>8256.33113001817</v>
          </cell>
          <cell r="K892">
            <v>8376.09688222063</v>
          </cell>
          <cell r="L892">
            <v>8209.16352454103</v>
          </cell>
          <cell r="M892">
            <v>8323.52437264485</v>
          </cell>
          <cell r="N892">
            <v>9399.07320034293</v>
          </cell>
          <cell r="O892">
            <v>9256.66272036062</v>
          </cell>
        </row>
        <row r="892">
          <cell r="Z892">
            <v>8555.98013056209</v>
          </cell>
          <cell r="AA892">
            <v>6472.85568319102</v>
          </cell>
          <cell r="AB892">
            <v>6005.2309221468</v>
          </cell>
          <cell r="AC892">
            <v>6281.81887727449</v>
          </cell>
          <cell r="AD892">
            <v>5619.42429757345</v>
          </cell>
          <cell r="AE892">
            <v>6385.49268905035</v>
          </cell>
          <cell r="AF892">
            <v>6600.66325984374</v>
          </cell>
          <cell r="AG892">
            <v>6139.58700906778</v>
          </cell>
          <cell r="AH892">
            <v>7077.35180921981</v>
          </cell>
          <cell r="AI892">
            <v>6303.74184309339</v>
          </cell>
          <cell r="AJ892">
            <v>6395.18347396298</v>
          </cell>
          <cell r="AK892">
            <v>6267.72918764118</v>
          </cell>
          <cell r="AL892">
            <v>6355.04415261184</v>
          </cell>
          <cell r="AM892">
            <v>7176.22998475462</v>
          </cell>
          <cell r="AN892">
            <v>7067.49901364621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3">
          <cell r="A893">
            <v>10124.7358469743</v>
          </cell>
          <cell r="B893">
            <v>6191.42590418392</v>
          </cell>
          <cell r="C893">
            <v>7015.17987675111</v>
          </cell>
          <cell r="D893">
            <v>7964.11874811082</v>
          </cell>
          <cell r="E893">
            <v>8819.87382212886</v>
          </cell>
          <cell r="F893">
            <v>7651.6505815924</v>
          </cell>
          <cell r="G893">
            <v>8192.52007066935</v>
          </cell>
          <cell r="H893">
            <v>8248.49424494343</v>
          </cell>
          <cell r="I893">
            <v>8774.61771123273</v>
          </cell>
          <cell r="J893">
            <v>8540.6790941575</v>
          </cell>
          <cell r="K893">
            <v>8925.24091492857</v>
          </cell>
          <cell r="L893">
            <v>9613.86971624534</v>
          </cell>
          <cell r="M893">
            <v>9637.00661634033</v>
          </cell>
          <cell r="N893">
            <v>9247.65066973767</v>
          </cell>
          <cell r="O893">
            <v>9320.40729271589</v>
          </cell>
        </row>
        <row r="893">
          <cell r="Z893">
            <v>7730.27631810824</v>
          </cell>
          <cell r="AA893">
            <v>4727.17844354804</v>
          </cell>
          <cell r="AB893">
            <v>5356.11789661898</v>
          </cell>
          <cell r="AC893">
            <v>6080.6365206576</v>
          </cell>
          <cell r="AD893">
            <v>6734.00894269067</v>
          </cell>
          <cell r="AE893">
            <v>5842.06582564812</v>
          </cell>
          <cell r="AF893">
            <v>6255.02184403633</v>
          </cell>
          <cell r="AG893">
            <v>6297.75834999129</v>
          </cell>
          <cell r="AH893">
            <v>6699.45572099703</v>
          </cell>
          <cell r="AI893">
            <v>6520.84265110563</v>
          </cell>
          <cell r="AJ893">
            <v>6814.45713951162</v>
          </cell>
          <cell r="AK893">
            <v>7340.22798383218</v>
          </cell>
          <cell r="AL893">
            <v>7357.8930996023</v>
          </cell>
          <cell r="AM893">
            <v>7060.61827694739</v>
          </cell>
          <cell r="AN893">
            <v>7116.16824961775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4">
          <cell r="A894">
            <v>9493.29112562249</v>
          </cell>
          <cell r="B894">
            <v>8828.17935770162</v>
          </cell>
          <cell r="C894">
            <v>7931.3267673142</v>
          </cell>
          <cell r="D894">
            <v>8379.25910483327</v>
          </cell>
          <cell r="E894">
            <v>7951.92900713036</v>
          </cell>
          <cell r="F894">
            <v>7905.49324006508</v>
          </cell>
          <cell r="G894">
            <v>9517.59223116318</v>
          </cell>
          <cell r="H894">
            <v>8049.29188817521</v>
          </cell>
          <cell r="I894">
            <v>9072.56002240516</v>
          </cell>
          <cell r="J894">
            <v>8965.20911828922</v>
          </cell>
          <cell r="K894">
            <v>9381.57393635097</v>
          </cell>
          <cell r="L894">
            <v>9264.98742426006</v>
          </cell>
          <cell r="M894">
            <v>9147.45640194441</v>
          </cell>
          <cell r="N894">
            <v>8333.47844172802</v>
          </cell>
          <cell r="O894">
            <v>9591.76975203436</v>
          </cell>
        </row>
        <row r="894">
          <cell r="Z894">
            <v>7248.16574757728</v>
          </cell>
          <cell r="AA894">
            <v>6740.35025232261</v>
          </cell>
          <cell r="AB894">
            <v>6055.59971215146</v>
          </cell>
          <cell r="AC894">
            <v>6397.59784357662</v>
          </cell>
          <cell r="AD894">
            <v>6071.32960466006</v>
          </cell>
          <cell r="AE894">
            <v>6035.87571076265</v>
          </cell>
          <cell r="AF894">
            <v>7266.71973886201</v>
          </cell>
          <cell r="AG894">
            <v>6145.66655378932</v>
          </cell>
          <cell r="AH894">
            <v>6926.93586734643</v>
          </cell>
          <cell r="AI894">
            <v>6844.97302265029</v>
          </cell>
          <cell r="AJ894">
            <v>7162.86922669971</v>
          </cell>
          <cell r="AK894">
            <v>7073.85495837225</v>
          </cell>
          <cell r="AL894">
            <v>6984.11955271017</v>
          </cell>
          <cell r="AM894">
            <v>6362.64412417311</v>
          </cell>
          <cell r="AN894">
            <v>7323.35457275724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5">
          <cell r="A895">
            <v>9739.19266677281</v>
          </cell>
          <cell r="B895">
            <v>7183.53399926754</v>
          </cell>
          <cell r="C895">
            <v>9018.11804796571</v>
          </cell>
          <cell r="D895">
            <v>7274.4901555309</v>
          </cell>
          <cell r="E895">
            <v>8071.96328961083</v>
          </cell>
          <cell r="F895">
            <v>6466.5001498389</v>
          </cell>
          <cell r="G895">
            <v>6946.22061849245</v>
          </cell>
          <cell r="H895">
            <v>8649.61040635021</v>
          </cell>
          <cell r="I895">
            <v>8061.72454133305</v>
          </cell>
          <cell r="J895">
            <v>9040.37587215619</v>
          </cell>
          <cell r="K895">
            <v>7289.50852182553</v>
          </cell>
          <cell r="L895">
            <v>8116.66412429273</v>
          </cell>
          <cell r="M895">
            <v>8692.74060983454</v>
          </cell>
          <cell r="N895">
            <v>9970.51163163033</v>
          </cell>
          <cell r="O895">
            <v>9261.59451803558</v>
          </cell>
        </row>
        <row r="895">
          <cell r="Z895">
            <v>7435.91255785171</v>
          </cell>
          <cell r="AA895">
            <v>5484.65694257676</v>
          </cell>
          <cell r="AB895">
            <v>6885.36920209401</v>
          </cell>
          <cell r="AC895">
            <v>5554.10233170846</v>
          </cell>
          <cell r="AD895">
            <v>6162.97625947103</v>
          </cell>
          <cell r="AE895">
            <v>4937.1987304026</v>
          </cell>
          <cell r="AF895">
            <v>5303.46722710146</v>
          </cell>
          <cell r="AG895">
            <v>6604.01214369001</v>
          </cell>
          <cell r="AH895">
            <v>6155.15893420595</v>
          </cell>
          <cell r="AI895">
            <v>6902.36313989474</v>
          </cell>
          <cell r="AJ895">
            <v>5565.56891444788</v>
          </cell>
          <cell r="AK895">
            <v>6197.10552555399</v>
          </cell>
          <cell r="AL895">
            <v>6636.94222657111</v>
          </cell>
          <cell r="AM895">
            <v>7612.52551279628</v>
          </cell>
          <cell r="AN895">
            <v>7071.26446089823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6">
          <cell r="A896">
            <v>11192.3869712894</v>
          </cell>
          <cell r="B896">
            <v>8486.77576762382</v>
          </cell>
          <cell r="C896">
            <v>8037.7433872971</v>
          </cell>
          <cell r="D896">
            <v>6970.95827796738</v>
          </cell>
          <cell r="E896">
            <v>7416.23410205143</v>
          </cell>
          <cell r="F896">
            <v>7999.67126339103</v>
          </cell>
          <cell r="G896">
            <v>7935.12226196799</v>
          </cell>
          <cell r="H896">
            <v>8779.85690409797</v>
          </cell>
          <cell r="I896">
            <v>8510.54537894519</v>
          </cell>
          <cell r="J896">
            <v>8611.67123407594</v>
          </cell>
          <cell r="K896">
            <v>8866.95378073232</v>
          </cell>
          <cell r="L896">
            <v>10023.8960357154</v>
          </cell>
          <cell r="M896">
            <v>8637.22886439451</v>
          </cell>
          <cell r="N896">
            <v>9621.05246339322</v>
          </cell>
          <cell r="O896">
            <v>10384.369251083</v>
          </cell>
        </row>
        <row r="896">
          <cell r="Z896">
            <v>8545.43222212736</v>
          </cell>
          <cell r="AA896">
            <v>6479.68724568386</v>
          </cell>
          <cell r="AB896">
            <v>6136.84922717489</v>
          </cell>
          <cell r="AC896">
            <v>5322.35452906121</v>
          </cell>
          <cell r="AD896">
            <v>5662.32440185267</v>
          </cell>
          <cell r="AE896">
            <v>6107.7810082841</v>
          </cell>
          <cell r="AF896">
            <v>6058.49758750161</v>
          </cell>
          <cell r="AG896">
            <v>6703.45586570642</v>
          </cell>
          <cell r="AH896">
            <v>6497.83543900616</v>
          </cell>
          <cell r="AI896">
            <v>6575.04543390192</v>
          </cell>
          <cell r="AJ896">
            <v>6769.95467940425</v>
          </cell>
          <cell r="AK896">
            <v>7653.28471885282</v>
          </cell>
          <cell r="AL896">
            <v>6594.55878688066</v>
          </cell>
          <cell r="AM896">
            <v>7345.71204001058</v>
          </cell>
          <cell r="AN896">
            <v>7928.50746067888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7">
          <cell r="A897">
            <v>9462.98121671878</v>
          </cell>
          <cell r="B897">
            <v>8377.11709241755</v>
          </cell>
          <cell r="C897">
            <v>8722.83776501948</v>
          </cell>
          <cell r="D897">
            <v>8601.62109343621</v>
          </cell>
          <cell r="E897">
            <v>7653.89187185903</v>
          </cell>
          <cell r="F897">
            <v>6956.43100683081</v>
          </cell>
          <cell r="G897">
            <v>8206.9899500373</v>
          </cell>
          <cell r="H897">
            <v>8560.17299584418</v>
          </cell>
          <cell r="I897">
            <v>7857.54289736672</v>
          </cell>
          <cell r="J897">
            <v>8636.7825203137</v>
          </cell>
          <cell r="K897">
            <v>7721.19589880262</v>
          </cell>
          <cell r="L897">
            <v>8486.68626521067</v>
          </cell>
          <cell r="M897">
            <v>9191.27447446983</v>
          </cell>
          <cell r="N897">
            <v>9233.34065631896</v>
          </cell>
          <cell r="O897">
            <v>9173.98677467284</v>
          </cell>
        </row>
        <row r="897">
          <cell r="Z897">
            <v>7225.02401088965</v>
          </cell>
          <cell r="AA897">
            <v>6395.96240852917</v>
          </cell>
          <cell r="AB897">
            <v>6659.92152494343</v>
          </cell>
          <cell r="AC897">
            <v>6567.37211132292</v>
          </cell>
          <cell r="AD897">
            <v>5843.77705973186</v>
          </cell>
          <cell r="AE897">
            <v>5311.26289943935</v>
          </cell>
          <cell r="AF897">
            <v>6266.06965481328</v>
          </cell>
          <cell r="AG897">
            <v>6535.72632301901</v>
          </cell>
          <cell r="AH897">
            <v>5999.26543231108</v>
          </cell>
          <cell r="AI897">
            <v>6594.21800138959</v>
          </cell>
          <cell r="AJ897">
            <v>5895.16395351939</v>
          </cell>
          <cell r="AK897">
            <v>6479.61891023341</v>
          </cell>
          <cell r="AL897">
            <v>7017.57482635561</v>
          </cell>
          <cell r="AM897">
            <v>7049.69252446215</v>
          </cell>
          <cell r="AN897">
            <v>7004.37559840981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8">
          <cell r="A898">
            <v>8100.07389051361</v>
          </cell>
          <cell r="B898">
            <v>8918.52850044827</v>
          </cell>
          <cell r="C898">
            <v>7992.90357230379</v>
          </cell>
          <cell r="D898">
            <v>9711.87503517725</v>
          </cell>
          <cell r="E898">
            <v>9929.29421151907</v>
          </cell>
          <cell r="F898">
            <v>8748.03594654673</v>
          </cell>
          <cell r="G898">
            <v>8889.33071534683</v>
          </cell>
          <cell r="H898">
            <v>9046.06368258994</v>
          </cell>
          <cell r="I898">
            <v>8728.0314154632</v>
          </cell>
          <cell r="J898">
            <v>9281.17444079728</v>
          </cell>
          <cell r="K898">
            <v>8627.83823382195</v>
          </cell>
          <cell r="L898">
            <v>9023.00504952155</v>
          </cell>
          <cell r="M898">
            <v>9518.51427190524</v>
          </cell>
          <cell r="N898">
            <v>11317.5444642543</v>
          </cell>
          <cell r="O898">
            <v>9685.63748307375</v>
          </cell>
        </row>
        <row r="898">
          <cell r="Z898">
            <v>6184.4388157027</v>
          </cell>
          <cell r="AA898">
            <v>6809.33218420625</v>
          </cell>
          <cell r="AB898">
            <v>6102.61384906823</v>
          </cell>
          <cell r="AC898">
            <v>7415.05543685797</v>
          </cell>
          <cell r="AD898">
            <v>7581.05584767166</v>
          </cell>
          <cell r="AE898">
            <v>6679.16043733222</v>
          </cell>
          <cell r="AF898">
            <v>6787.03955849017</v>
          </cell>
          <cell r="AG898">
            <v>6906.70580591215</v>
          </cell>
          <cell r="AH898">
            <v>6663.88689783181</v>
          </cell>
          <cell r="AI898">
            <v>7086.21381024648</v>
          </cell>
          <cell r="AJ898">
            <v>6587.389002876</v>
          </cell>
          <cell r="AK898">
            <v>6889.1004473299</v>
          </cell>
          <cell r="AL898">
            <v>7267.42372065673</v>
          </cell>
          <cell r="AM898">
            <v>8640.99046863602</v>
          </cell>
          <cell r="AN898">
            <v>7395.02296087674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9">
          <cell r="A899">
            <v>9710.08863436449</v>
          </cell>
          <cell r="B899">
            <v>7999.42282900568</v>
          </cell>
          <cell r="C899">
            <v>7310.39100472672</v>
          </cell>
          <cell r="D899">
            <v>6138.60982703233</v>
          </cell>
          <cell r="E899">
            <v>7946.29734149814</v>
          </cell>
          <cell r="F899">
            <v>7597.14256443336</v>
          </cell>
          <cell r="G899">
            <v>8493.8829074705</v>
          </cell>
          <cell r="H899">
            <v>8668.24373760986</v>
          </cell>
          <cell r="I899">
            <v>8083.94878599677</v>
          </cell>
          <cell r="J899">
            <v>8365.67784686742</v>
          </cell>
          <cell r="K899">
            <v>8469.94271792759</v>
          </cell>
          <cell r="L899">
            <v>8524.57745104392</v>
          </cell>
          <cell r="M899">
            <v>9809.37152452036</v>
          </cell>
          <cell r="N899">
            <v>9988.84572132894</v>
          </cell>
          <cell r="O899">
            <v>8990.40248974123</v>
          </cell>
        </row>
        <row r="899">
          <cell r="Z899">
            <v>7413.69151269183</v>
          </cell>
          <cell r="AA899">
            <v>6107.59132763716</v>
          </cell>
          <cell r="AB899">
            <v>5581.51277367287</v>
          </cell>
          <cell r="AC899">
            <v>4686.85315737849</v>
          </cell>
          <cell r="AD899">
            <v>6067.0298054232</v>
          </cell>
          <cell r="AE899">
            <v>5800.44873651513</v>
          </cell>
          <cell r="AF899">
            <v>6485.11357538535</v>
          </cell>
          <cell r="AG899">
            <v>6618.23876664008</v>
          </cell>
          <cell r="AH899">
            <v>6172.12723390368</v>
          </cell>
          <cell r="AI899">
            <v>6387.22849879467</v>
          </cell>
          <cell r="AJ899">
            <v>6466.83514490859</v>
          </cell>
          <cell r="AK899">
            <v>6508.54898218183</v>
          </cell>
          <cell r="AL899">
            <v>7489.49439645739</v>
          </cell>
          <cell r="AM899">
            <v>7626.52366361753</v>
          </cell>
          <cell r="AN899">
            <v>6864.20826252739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900">
          <cell r="A900">
            <v>9145.89318020807</v>
          </cell>
          <cell r="B900">
            <v>8295.52498003225</v>
          </cell>
          <cell r="C900">
            <v>7741.94980117064</v>
          </cell>
          <cell r="D900">
            <v>7280.43211710256</v>
          </cell>
          <cell r="E900">
            <v>7676.25793387139</v>
          </cell>
          <cell r="F900">
            <v>7768.62876364147</v>
          </cell>
          <cell r="G900">
            <v>8596.09922513367</v>
          </cell>
          <cell r="H900">
            <v>7335.09867472122</v>
          </cell>
          <cell r="I900">
            <v>8490.61141405421</v>
          </cell>
          <cell r="J900">
            <v>8834.56397176456</v>
          </cell>
          <cell r="K900">
            <v>10473.8031773334</v>
          </cell>
          <cell r="L900">
            <v>9510.99722179021</v>
          </cell>
          <cell r="M900">
            <v>7765.23705001562</v>
          </cell>
          <cell r="N900">
            <v>8142.29560156108</v>
          </cell>
          <cell r="O900">
            <v>10792.5274923835</v>
          </cell>
        </row>
        <row r="900">
          <cell r="Z900">
            <v>6982.92602666158</v>
          </cell>
          <cell r="AA900">
            <v>6333.66650435455</v>
          </cell>
          <cell r="AB900">
            <v>5911.00964099298</v>
          </cell>
          <cell r="AC900">
            <v>5558.63904313627</v>
          </cell>
          <cell r="AD900">
            <v>5860.85363754254</v>
          </cell>
          <cell r="AE900">
            <v>5931.37913555531</v>
          </cell>
          <cell r="AF900">
            <v>6563.15614278646</v>
          </cell>
          <cell r="AG900">
            <v>5600.37717854435</v>
          </cell>
          <cell r="AH900">
            <v>6482.61577707604</v>
          </cell>
          <cell r="AI900">
            <v>6745.22493069813</v>
          </cell>
          <cell r="AJ900">
            <v>7996.79062110673</v>
          </cell>
          <cell r="AK900">
            <v>7261.68442282571</v>
          </cell>
          <cell r="AL900">
            <v>5928.78954863512</v>
          </cell>
          <cell r="AM900">
            <v>6216.67526097429</v>
          </cell>
          <cell r="AN900">
            <v>8240.13791054476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1">
          <cell r="A901">
            <v>10071.8295411334</v>
          </cell>
          <cell r="B901">
            <v>9273.86818863168</v>
          </cell>
          <cell r="C901">
            <v>6867.88597279474</v>
          </cell>
          <cell r="D901">
            <v>9097.2623311575</v>
          </cell>
          <cell r="E901">
            <v>9222.86539771198</v>
          </cell>
          <cell r="F901">
            <v>8324.25875457059</v>
          </cell>
          <cell r="G901">
            <v>7063.69256154344</v>
          </cell>
          <cell r="H901">
            <v>7813.86656843617</v>
          </cell>
          <cell r="I901">
            <v>8846.13248683333</v>
          </cell>
          <cell r="J901">
            <v>9186.61319685825</v>
          </cell>
          <cell r="K901">
            <v>8047.75985699596</v>
          </cell>
          <cell r="L901">
            <v>10139.043194327</v>
          </cell>
          <cell r="M901">
            <v>9105.43363219996</v>
          </cell>
          <cell r="N901">
            <v>9218.10413104086</v>
          </cell>
          <cell r="O901">
            <v>9268.88716165593</v>
          </cell>
        </row>
        <row r="901">
          <cell r="Z901">
            <v>7689.88214197349</v>
          </cell>
          <cell r="AA901">
            <v>7080.63545749304</v>
          </cell>
          <cell r="AB901">
            <v>5243.65841177267</v>
          </cell>
          <cell r="AC901">
            <v>6945.79617888808</v>
          </cell>
          <cell r="AD901">
            <v>7041.69462261469</v>
          </cell>
          <cell r="AE901">
            <v>6355.60485614966</v>
          </cell>
          <cell r="AF901">
            <v>5393.15752550867</v>
          </cell>
          <cell r="AG901">
            <v>5965.91838046729</v>
          </cell>
          <cell r="AH901">
            <v>6754.0575382272</v>
          </cell>
          <cell r="AI901">
            <v>7014.01592225406</v>
          </cell>
          <cell r="AJ901">
            <v>6144.49684185584</v>
          </cell>
          <cell r="AK901">
            <v>7741.20003504142</v>
          </cell>
          <cell r="AL901">
            <v>6952.0349999192</v>
          </cell>
          <cell r="AM901">
            <v>7038.05937646622</v>
          </cell>
          <cell r="AN901">
            <v>7076.83242347294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2">
          <cell r="A902">
            <v>9450.54390130386</v>
          </cell>
          <cell r="B902">
            <v>6719.83501374602</v>
          </cell>
          <cell r="C902">
            <v>7885.68145467831</v>
          </cell>
          <cell r="D902">
            <v>7554.36148294555</v>
          </cell>
          <cell r="E902">
            <v>8789.44849321876</v>
          </cell>
          <cell r="F902">
            <v>8483.99969192683</v>
          </cell>
          <cell r="G902">
            <v>7077.19231745051</v>
          </cell>
          <cell r="H902">
            <v>8732.95746772558</v>
          </cell>
          <cell r="I902">
            <v>8905.5011451162</v>
          </cell>
          <cell r="J902">
            <v>8956.86693033842</v>
          </cell>
          <cell r="K902">
            <v>7913.52093244776</v>
          </cell>
          <cell r="L902">
            <v>10594.7210691945</v>
          </cell>
          <cell r="M902">
            <v>8577.83303175177</v>
          </cell>
          <cell r="N902">
            <v>7648.24186375681</v>
          </cell>
          <cell r="O902">
            <v>10318.8571950979</v>
          </cell>
        </row>
        <row r="902">
          <cell r="Z902">
            <v>7215.5280708211</v>
          </cell>
          <cell r="AA902">
            <v>5130.62091233514</v>
          </cell>
          <cell r="AB902">
            <v>6020.7493333727</v>
          </cell>
          <cell r="AC902">
            <v>5767.78520967486</v>
          </cell>
          <cell r="AD902">
            <v>6710.77908236649</v>
          </cell>
          <cell r="AE902">
            <v>6477.5677007849</v>
          </cell>
          <cell r="AF902">
            <v>5403.46464314274</v>
          </cell>
          <cell r="AG902">
            <v>6667.64795843835</v>
          </cell>
          <cell r="AH902">
            <v>6799.3857463008</v>
          </cell>
          <cell r="AI902">
            <v>6838.60372878111</v>
          </cell>
          <cell r="AJ902">
            <v>6042.00488600759</v>
          </cell>
          <cell r="AK902">
            <v>8089.11191521425</v>
          </cell>
          <cell r="AL902">
            <v>6549.20983107461</v>
          </cell>
          <cell r="AM902">
            <v>5839.46325594578</v>
          </cell>
          <cell r="AN902">
            <v>7878.48874388604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3">
          <cell r="A903">
            <v>8712.53908750801</v>
          </cell>
          <cell r="B903">
            <v>7922.92140182449</v>
          </cell>
          <cell r="C903">
            <v>8743.54437647132</v>
          </cell>
          <cell r="D903">
            <v>8803.79218093854</v>
          </cell>
          <cell r="E903">
            <v>7939.95014327099</v>
          </cell>
          <cell r="F903">
            <v>10136.9378917558</v>
          </cell>
          <cell r="G903">
            <v>7887.93061908022</v>
          </cell>
          <cell r="H903">
            <v>8466.96930190111</v>
          </cell>
          <cell r="I903">
            <v>9190.6116558773</v>
          </cell>
          <cell r="J903">
            <v>7970.20673053126</v>
          </cell>
          <cell r="K903">
            <v>8759.12263678512</v>
          </cell>
          <cell r="L903">
            <v>10007.1671480315</v>
          </cell>
          <cell r="M903">
            <v>10856.3384870431</v>
          </cell>
          <cell r="N903">
            <v>9703.44404225719</v>
          </cell>
          <cell r="O903">
            <v>9123.14914729248</v>
          </cell>
        </row>
        <row r="903">
          <cell r="Z903">
            <v>6652.05844346872</v>
          </cell>
          <cell r="AA903">
            <v>6049.1821819786</v>
          </cell>
          <cell r="AB903">
            <v>6675.73110561336</v>
          </cell>
          <cell r="AC903">
            <v>6721.7305453153</v>
          </cell>
          <cell r="AD903">
            <v>6062.18369418798</v>
          </cell>
          <cell r="AE903">
            <v>7739.59262810715</v>
          </cell>
          <cell r="AF903">
            <v>6022.46657939022</v>
          </cell>
          <cell r="AG903">
            <v>6464.56492987871</v>
          </cell>
          <cell r="AH903">
            <v>7017.06876170894</v>
          </cell>
          <cell r="AI903">
            <v>6085.28471958754</v>
          </cell>
          <cell r="AJ903">
            <v>6687.62516967599</v>
          </cell>
          <cell r="AK903">
            <v>7640.51214619067</v>
          </cell>
          <cell r="AL903">
            <v>8288.85786021134</v>
          </cell>
          <cell r="AM903">
            <v>7408.61834003953</v>
          </cell>
          <cell r="AN903">
            <v>6965.56086655439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4">
          <cell r="A904">
            <v>9327.72353954675</v>
          </cell>
          <cell r="B904">
            <v>9596.4517444416</v>
          </cell>
          <cell r="C904">
            <v>7489.83873804183</v>
          </cell>
          <cell r="D904">
            <v>8406.54457325926</v>
          </cell>
          <cell r="E904">
            <v>7617.58427184651</v>
          </cell>
          <cell r="F904">
            <v>8444.91555846658</v>
          </cell>
          <cell r="G904">
            <v>8338.01421019489</v>
          </cell>
          <cell r="H904">
            <v>7606.29248475481</v>
          </cell>
          <cell r="I904">
            <v>8855.06099488394</v>
          </cell>
          <cell r="J904">
            <v>9051.623690309</v>
          </cell>
          <cell r="K904">
            <v>7541.100530037</v>
          </cell>
          <cell r="L904">
            <v>9728.43095682275</v>
          </cell>
          <cell r="M904">
            <v>10181.7587792986</v>
          </cell>
          <cell r="N904">
            <v>9750.91350254225</v>
          </cell>
          <cell r="O904">
            <v>10722.4604860387</v>
          </cell>
        </row>
        <row r="904">
          <cell r="Z904">
            <v>7121.7542333381</v>
          </cell>
          <cell r="AA904">
            <v>7326.92929268814</v>
          </cell>
          <cell r="AB904">
            <v>5718.52183584989</v>
          </cell>
          <cell r="AC904">
            <v>6418.43040786174</v>
          </cell>
          <cell r="AD904">
            <v>5816.0560618919</v>
          </cell>
          <cell r="AE904">
            <v>6447.72680855147</v>
          </cell>
          <cell r="AF904">
            <v>6366.10720154063</v>
          </cell>
          <cell r="AG904">
            <v>5807.43473728024</v>
          </cell>
          <cell r="AH904">
            <v>6760.87448983787</v>
          </cell>
          <cell r="AI904">
            <v>6910.95089404568</v>
          </cell>
          <cell r="AJ904">
            <v>5757.66041908536</v>
          </cell>
          <cell r="AK904">
            <v>7427.69594925799</v>
          </cell>
          <cell r="AL904">
            <v>7773.81355502956</v>
          </cell>
          <cell r="AM904">
            <v>7444.86146284501</v>
          </cell>
          <cell r="AN904">
            <v>8186.6414709325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5">
          <cell r="A905">
            <v>8542.79503657193</v>
          </cell>
          <cell r="B905">
            <v>7638.23981094209</v>
          </cell>
          <cell r="C905">
            <v>8102.81162812045</v>
          </cell>
          <cell r="D905">
            <v>9190.45625760491</v>
          </cell>
          <cell r="E905">
            <v>7497.91692678725</v>
          </cell>
          <cell r="F905">
            <v>9032.94787627744</v>
          </cell>
          <cell r="G905">
            <v>8560.09822467806</v>
          </cell>
          <cell r="H905">
            <v>8966.30065234062</v>
          </cell>
          <cell r="I905">
            <v>7706.6488416845</v>
          </cell>
          <cell r="J905">
            <v>8049.25861910537</v>
          </cell>
          <cell r="K905">
            <v>8579.93925629788</v>
          </cell>
          <cell r="L905">
            <v>9535.87224374737</v>
          </cell>
          <cell r="M905">
            <v>9442.85531679659</v>
          </cell>
          <cell r="N905">
            <v>9054.13140244274</v>
          </cell>
          <cell r="O905">
            <v>10967.8203655554</v>
          </cell>
        </row>
        <row r="905">
          <cell r="Z905">
            <v>6522.45818160281</v>
          </cell>
          <cell r="AA905">
            <v>5831.82664861353</v>
          </cell>
          <cell r="AB905">
            <v>6186.52908931648</v>
          </cell>
          <cell r="AC905">
            <v>7016.95011450637</v>
          </cell>
          <cell r="AD905">
            <v>5724.68956526977</v>
          </cell>
          <cell r="AE905">
            <v>6896.69183532933</v>
          </cell>
          <cell r="AF905">
            <v>6535.6692349346</v>
          </cell>
          <cell r="AG905">
            <v>6845.80641326467</v>
          </cell>
          <cell r="AH905">
            <v>5884.05721722148</v>
          </cell>
          <cell r="AI905">
            <v>6145.64115272143</v>
          </cell>
          <cell r="AJ905">
            <v>6550.81794194046</v>
          </cell>
          <cell r="AK905">
            <v>7280.67660159009</v>
          </cell>
          <cell r="AL905">
            <v>7209.65780579546</v>
          </cell>
          <cell r="AM905">
            <v>6912.86554229064</v>
          </cell>
          <cell r="AN905">
            <v>8373.97472038301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6">
          <cell r="A906">
            <v>8433.06853447835</v>
          </cell>
          <cell r="B906">
            <v>9246.80611557924</v>
          </cell>
          <cell r="C906">
            <v>8433.88121210892</v>
          </cell>
          <cell r="D906">
            <v>9007.40552102528</v>
          </cell>
          <cell r="E906">
            <v>7763.10872169487</v>
          </cell>
          <cell r="F906">
            <v>8740.09983031651</v>
          </cell>
          <cell r="G906">
            <v>8233.28689859476</v>
          </cell>
          <cell r="H906">
            <v>7115.21527737886</v>
          </cell>
          <cell r="I906">
            <v>8908.84106643775</v>
          </cell>
          <cell r="J906">
            <v>7646.90189909587</v>
          </cell>
          <cell r="K906">
            <v>9104.71910793556</v>
          </cell>
          <cell r="L906">
            <v>8715.27556818249</v>
          </cell>
          <cell r="M906">
            <v>9041.48562001227</v>
          </cell>
          <cell r="N906">
            <v>9960.0267791323</v>
          </cell>
          <cell r="O906">
            <v>11131.3730492554</v>
          </cell>
        </row>
        <row r="906">
          <cell r="Z906">
            <v>6438.68155834835</v>
          </cell>
          <cell r="AA906">
            <v>7059.97345646921</v>
          </cell>
          <cell r="AB906">
            <v>6439.30204097001</v>
          </cell>
          <cell r="AC906">
            <v>6877.19014492488</v>
          </cell>
          <cell r="AD906">
            <v>5927.16456144892</v>
          </cell>
          <cell r="AE906">
            <v>6673.10118084597</v>
          </cell>
          <cell r="AF906">
            <v>6286.1474802247</v>
          </cell>
          <cell r="AG906">
            <v>5432.49532513987</v>
          </cell>
          <cell r="AH906">
            <v>6801.93578958949</v>
          </cell>
          <cell r="AI906">
            <v>5838.44018756729</v>
          </cell>
          <cell r="AJ906">
            <v>6951.48945778523</v>
          </cell>
          <cell r="AK906">
            <v>6654.1477574096</v>
          </cell>
          <cell r="AL906">
            <v>6903.21043682185</v>
          </cell>
          <cell r="AM906">
            <v>7604.52028597462</v>
          </cell>
          <cell r="AN906">
            <v>8498.84784859871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7">
          <cell r="A907">
            <v>9630.94466733443</v>
          </cell>
          <cell r="B907">
            <v>8962.73561218879</v>
          </cell>
          <cell r="C907">
            <v>7359.01061680857</v>
          </cell>
          <cell r="D907">
            <v>7618.99442753924</v>
          </cell>
          <cell r="E907">
            <v>10185.1851566643</v>
          </cell>
          <cell r="F907">
            <v>9089.84210559145</v>
          </cell>
          <cell r="G907">
            <v>9711.2585509444</v>
          </cell>
          <cell r="H907">
            <v>8985.04648820703</v>
          </cell>
          <cell r="I907">
            <v>9575.43684507682</v>
          </cell>
          <cell r="J907">
            <v>9020.17025409836</v>
          </cell>
          <cell r="K907">
            <v>8776.66507938177</v>
          </cell>
          <cell r="L907">
            <v>9265.55001969835</v>
          </cell>
          <cell r="M907">
            <v>9526.46859653572</v>
          </cell>
          <cell r="N907">
            <v>7996.67696786004</v>
          </cell>
          <cell r="O907">
            <v>10569.1546049253</v>
          </cell>
        </row>
        <row r="907">
          <cell r="Z907">
            <v>7353.26477728851</v>
          </cell>
          <cell r="AA907">
            <v>6843.08449084859</v>
          </cell>
          <cell r="AB907">
            <v>5618.63404197581</v>
          </cell>
          <cell r="AC907">
            <v>5817.13272140392</v>
          </cell>
          <cell r="AD907">
            <v>7776.42960785383</v>
          </cell>
          <cell r="AE907">
            <v>6940.1308069875</v>
          </cell>
          <cell r="AF907">
            <v>7414.58474868025</v>
          </cell>
          <cell r="AG907">
            <v>6860.11893393202</v>
          </cell>
          <cell r="AH907">
            <v>7310.88433296353</v>
          </cell>
          <cell r="AI907">
            <v>6886.93606968511</v>
          </cell>
          <cell r="AJ907">
            <v>6701.0188947683</v>
          </cell>
          <cell r="AK907">
            <v>7074.28450223977</v>
          </cell>
          <cell r="AL907">
            <v>7273.49687932941</v>
          </cell>
          <cell r="AM907">
            <v>6105.49485166901</v>
          </cell>
          <cell r="AN907">
            <v>8069.59181747888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8">
          <cell r="A908">
            <v>10294.2222172654</v>
          </cell>
          <cell r="B908">
            <v>8203.50289582895</v>
          </cell>
          <cell r="C908">
            <v>7688.55445577887</v>
          </cell>
          <cell r="D908">
            <v>7407.42172490077</v>
          </cell>
          <cell r="E908">
            <v>7888.95726497006</v>
          </cell>
          <cell r="F908">
            <v>8091.33628149054</v>
          </cell>
          <cell r="G908">
            <v>8251.41898717894</v>
          </cell>
          <cell r="H908">
            <v>7629.82899859304</v>
          </cell>
          <cell r="I908">
            <v>8054.06033023854</v>
          </cell>
          <cell r="J908">
            <v>8533.56370724737</v>
          </cell>
          <cell r="K908">
            <v>8781.02190376731</v>
          </cell>
          <cell r="L908">
            <v>8729.32861312686</v>
          </cell>
          <cell r="M908">
            <v>9576.95458091157</v>
          </cell>
          <cell r="N908">
            <v>9855.29485193217</v>
          </cell>
          <cell r="O908">
            <v>11287.8685103243</v>
          </cell>
        </row>
        <row r="908">
          <cell r="Z908">
            <v>7859.67983977101</v>
          </cell>
          <cell r="AA908">
            <v>6263.40727497699</v>
          </cell>
          <cell r="AB908">
            <v>5870.24208120499</v>
          </cell>
          <cell r="AC908">
            <v>5655.59611664863</v>
          </cell>
          <cell r="AD908">
            <v>6023.2504276337</v>
          </cell>
          <cell r="AE908">
            <v>6177.76761626315</v>
          </cell>
          <cell r="AF908">
            <v>6299.99140238707</v>
          </cell>
          <cell r="AG908">
            <v>5825.40495974178</v>
          </cell>
          <cell r="AH908">
            <v>6149.30727837845</v>
          </cell>
          <cell r="AI908">
            <v>6515.4100247382</v>
          </cell>
          <cell r="AJ908">
            <v>6704.34534761396</v>
          </cell>
          <cell r="AK908">
            <v>6664.87731343681</v>
          </cell>
          <cell r="AL908">
            <v>7312.04313034431</v>
          </cell>
          <cell r="AM908">
            <v>7524.55704062962</v>
          </cell>
          <cell r="AN908">
            <v>8618.33275910666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9">
          <cell r="A909">
            <v>10340.6704300231</v>
          </cell>
          <cell r="B909">
            <v>8752.37670391257</v>
          </cell>
          <cell r="C909">
            <v>7469.02770479088</v>
          </cell>
          <cell r="D909">
            <v>6292.53662733743</v>
          </cell>
          <cell r="E909">
            <v>7968.15766133526</v>
          </cell>
          <cell r="F909">
            <v>8946.17600065701</v>
          </cell>
          <cell r="G909">
            <v>7975.25937609375</v>
          </cell>
          <cell r="H909">
            <v>8221.68561294162</v>
          </cell>
          <cell r="I909">
            <v>9223.66078280861</v>
          </cell>
          <cell r="J909">
            <v>8808.77590929851</v>
          </cell>
          <cell r="K909">
            <v>9141.29634721685</v>
          </cell>
          <cell r="L909">
            <v>9185.02472598277</v>
          </cell>
          <cell r="M909">
            <v>9448.77171046716</v>
          </cell>
          <cell r="N909">
            <v>9765.00894871537</v>
          </cell>
          <cell r="O909">
            <v>11267.5613626419</v>
          </cell>
        </row>
        <row r="909">
          <cell r="Z909">
            <v>7895.14323600433</v>
          </cell>
          <cell r="AA909">
            <v>6682.47462294406</v>
          </cell>
          <cell r="AB909">
            <v>5702.63252871865</v>
          </cell>
          <cell r="AC909">
            <v>4804.37688511863</v>
          </cell>
          <cell r="AD909">
            <v>6083.72024706012</v>
          </cell>
          <cell r="AE909">
            <v>6830.44116120563</v>
          </cell>
          <cell r="AF909">
            <v>6089.14243468508</v>
          </cell>
          <cell r="AG909">
            <v>6277.28985222338</v>
          </cell>
          <cell r="AH909">
            <v>7042.30190231751</v>
          </cell>
          <cell r="AI909">
            <v>6725.53564185305</v>
          </cell>
          <cell r="AJ909">
            <v>6979.41632628546</v>
          </cell>
          <cell r="AK909">
            <v>7012.80311838675</v>
          </cell>
          <cell r="AL909">
            <v>7214.17499602852</v>
          </cell>
          <cell r="AM909">
            <v>7455.62339237998</v>
          </cell>
          <cell r="AN909">
            <v>8602.82817062256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10">
          <cell r="A910">
            <v>10145.6964596028</v>
          </cell>
          <cell r="B910">
            <v>10322.2826158919</v>
          </cell>
          <cell r="C910">
            <v>7861.39993896634</v>
          </cell>
          <cell r="D910">
            <v>7873.13077934174</v>
          </cell>
          <cell r="E910">
            <v>7424.60709649751</v>
          </cell>
          <cell r="F910">
            <v>8049.48758905763</v>
          </cell>
          <cell r="G910">
            <v>7661.63873191035</v>
          </cell>
          <cell r="H910">
            <v>7821.60859837748</v>
          </cell>
          <cell r="I910">
            <v>8991.93854101263</v>
          </cell>
          <cell r="J910">
            <v>9240.38122331375</v>
          </cell>
          <cell r="K910">
            <v>9578.12068634527</v>
          </cell>
          <cell r="L910">
            <v>11173.2067322065</v>
          </cell>
          <cell r="M910">
            <v>10743.3679829567</v>
          </cell>
          <cell r="N910">
            <v>8710.22865075443</v>
          </cell>
          <cell r="O910">
            <v>9514.27679226325</v>
          </cell>
        </row>
        <row r="910">
          <cell r="Z910">
            <v>7746.27982969261</v>
          </cell>
          <cell r="AA910">
            <v>7881.10406636396</v>
          </cell>
          <cell r="AB910">
            <v>6002.21029900056</v>
          </cell>
          <cell r="AC910">
            <v>6011.16684255053</v>
          </cell>
          <cell r="AD910">
            <v>5668.71721660423</v>
          </cell>
          <cell r="AE910">
            <v>6145.81597219585</v>
          </cell>
          <cell r="AF910">
            <v>5849.69181836848</v>
          </cell>
          <cell r="AG910">
            <v>5971.8294512956</v>
          </cell>
          <cell r="AH910">
            <v>6865.38104381731</v>
          </cell>
          <cell r="AI910">
            <v>7055.06802552495</v>
          </cell>
          <cell r="AJ910">
            <v>7312.93345650736</v>
          </cell>
          <cell r="AK910">
            <v>8530.78803286656</v>
          </cell>
          <cell r="AL910">
            <v>8202.60442845939</v>
          </cell>
          <cell r="AM910">
            <v>6650.29441576561</v>
          </cell>
          <cell r="AN910">
            <v>7264.18838800016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1">
          <cell r="A911">
            <v>9943.94161763503</v>
          </cell>
          <cell r="B911">
            <v>9995.18562200013</v>
          </cell>
          <cell r="C911">
            <v>8302.14025122454</v>
          </cell>
          <cell r="D911">
            <v>7496.62272772715</v>
          </cell>
          <cell r="E911">
            <v>7762.04736102232</v>
          </cell>
          <cell r="F911">
            <v>8442.68407422632</v>
          </cell>
          <cell r="G911">
            <v>8110.45943569415</v>
          </cell>
          <cell r="H911">
            <v>8876.03622821047</v>
          </cell>
          <cell r="I911">
            <v>9073.1113621944</v>
          </cell>
          <cell r="J911">
            <v>8509.16622850216</v>
          </cell>
          <cell r="K911">
            <v>9894.21258294406</v>
          </cell>
          <cell r="L911">
            <v>9253.17661955987</v>
          </cell>
          <cell r="M911">
            <v>9213.69641275526</v>
          </cell>
          <cell r="N911">
            <v>8234.63597255519</v>
          </cell>
          <cell r="O911">
            <v>9387.04481468217</v>
          </cell>
        </row>
        <row r="911">
          <cell r="Z911">
            <v>7592.23920083082</v>
          </cell>
          <cell r="AA911">
            <v>7631.36420313958</v>
          </cell>
          <cell r="AB911">
            <v>6338.71729037094</v>
          </cell>
          <cell r="AC911">
            <v>5723.70143911059</v>
          </cell>
          <cell r="AD911">
            <v>5926.35420832998</v>
          </cell>
          <cell r="AE911">
            <v>6446.02306140809</v>
          </cell>
          <cell r="AF911">
            <v>6192.36822099022</v>
          </cell>
          <cell r="AG911">
            <v>6776.8891643836</v>
          </cell>
          <cell r="AH911">
            <v>6927.35681748087</v>
          </cell>
          <cell r="AI911">
            <v>6496.78245212631</v>
          </cell>
          <cell r="AJ911">
            <v>7554.27088392812</v>
          </cell>
          <cell r="AK911">
            <v>7064.83736174044</v>
          </cell>
          <cell r="AL911">
            <v>7034.69406592429</v>
          </cell>
          <cell r="AM911">
            <v>6287.17750358978</v>
          </cell>
          <cell r="AN911">
            <v>7167.0462641891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2">
          <cell r="A912">
            <v>9961.19257767536</v>
          </cell>
          <cell r="B912">
            <v>8882.73929154239</v>
          </cell>
          <cell r="C912">
            <v>8730.44962962815</v>
          </cell>
          <cell r="D912">
            <v>8109.45042486379</v>
          </cell>
          <cell r="E912">
            <v>7578.32082770525</v>
          </cell>
          <cell r="F912">
            <v>7964.06280780024</v>
          </cell>
          <cell r="G912">
            <v>7382.22173374298</v>
          </cell>
          <cell r="H912">
            <v>7736.18652216818</v>
          </cell>
          <cell r="I912">
            <v>7893.05262086512</v>
          </cell>
          <cell r="J912">
            <v>8664.39376923221</v>
          </cell>
          <cell r="K912">
            <v>9018.96866696816</v>
          </cell>
          <cell r="L912">
            <v>8067.69514260065</v>
          </cell>
          <cell r="M912">
            <v>9856.4439275639</v>
          </cell>
          <cell r="N912">
            <v>8942.87457486987</v>
          </cell>
          <cell r="O912">
            <v>10370.9141950896</v>
          </cell>
        </row>
        <row r="912">
          <cell r="Z912">
            <v>7605.41037782544</v>
          </cell>
          <cell r="AA912">
            <v>6782.00698004978</v>
          </cell>
          <cell r="AB912">
            <v>6665.73321401961</v>
          </cell>
          <cell r="AC912">
            <v>6191.5978371852</v>
          </cell>
          <cell r="AD912">
            <v>5786.07826523627</v>
          </cell>
          <cell r="AE912">
            <v>6080.59381000672</v>
          </cell>
          <cell r="AF912">
            <v>5636.3558225997</v>
          </cell>
          <cell r="AG912">
            <v>5906.6093544215</v>
          </cell>
          <cell r="AH912">
            <v>6026.377248241</v>
          </cell>
          <cell r="AI912">
            <v>6615.29930038387</v>
          </cell>
          <cell r="AJ912">
            <v>6886.01865310486</v>
          </cell>
          <cell r="AK912">
            <v>6159.71751215617</v>
          </cell>
          <cell r="AL912">
            <v>7525.43436447075</v>
          </cell>
          <cell r="AM912">
            <v>6827.92050941144</v>
          </cell>
          <cell r="AN912">
            <v>7918.23447160771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3">
          <cell r="A913">
            <v>8439.22610403777</v>
          </cell>
          <cell r="B913">
            <v>8368.20676107188</v>
          </cell>
          <cell r="C913">
            <v>8372.94945588655</v>
          </cell>
          <cell r="D913">
            <v>8176.38302750379</v>
          </cell>
          <cell r="E913">
            <v>7973.05565462604</v>
          </cell>
          <cell r="F913">
            <v>8062.24795999549</v>
          </cell>
          <cell r="G913">
            <v>7884.07801720064</v>
          </cell>
          <cell r="H913">
            <v>8630.08369797146</v>
          </cell>
          <cell r="I913">
            <v>8422.4935479348</v>
          </cell>
          <cell r="J913">
            <v>8520.71571733961</v>
          </cell>
          <cell r="K913">
            <v>8733.35328878584</v>
          </cell>
          <cell r="L913">
            <v>10451.0993612348</v>
          </cell>
          <cell r="M913">
            <v>9953.41655507174</v>
          </cell>
          <cell r="N913">
            <v>10185.472902162</v>
          </cell>
          <cell r="O913">
            <v>10630.5850827382</v>
          </cell>
        </row>
        <row r="913">
          <cell r="Z913">
            <v>6443.38288733726</v>
          </cell>
          <cell r="AA913">
            <v>6389.15933490542</v>
          </cell>
          <cell r="AB913">
            <v>6392.78040136721</v>
          </cell>
          <cell r="AC913">
            <v>6242.70114703126</v>
          </cell>
          <cell r="AD913">
            <v>6087.4598845296</v>
          </cell>
          <cell r="AE913">
            <v>6155.55856644839</v>
          </cell>
          <cell r="AF913">
            <v>6019.52510244476</v>
          </cell>
          <cell r="AG913">
            <v>6589.103423736</v>
          </cell>
          <cell r="AH913">
            <v>6430.60751382241</v>
          </cell>
          <cell r="AI913">
            <v>6505.60053305166</v>
          </cell>
          <cell r="AJ913">
            <v>6667.95016940114</v>
          </cell>
          <cell r="AK913">
            <v>7979.45616670023</v>
          </cell>
          <cell r="AL913">
            <v>7599.47335346349</v>
          </cell>
          <cell r="AM913">
            <v>7776.64930269233</v>
          </cell>
          <cell r="AN913">
            <v>8116.49423301095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4">
          <cell r="A914">
            <v>10021.6641740607</v>
          </cell>
          <cell r="B914">
            <v>8111.7352297868</v>
          </cell>
          <cell r="C914">
            <v>7075.09347340738</v>
          </cell>
          <cell r="D914">
            <v>8384.22922930668</v>
          </cell>
          <cell r="E914">
            <v>8119.87988211762</v>
          </cell>
          <cell r="F914">
            <v>7468.984776296</v>
          </cell>
          <cell r="G914">
            <v>7797.01772843396</v>
          </cell>
          <cell r="H914">
            <v>7986.95856247631</v>
          </cell>
          <cell r="I914">
            <v>9620.51854200081</v>
          </cell>
          <cell r="J914">
            <v>8603.66914498469</v>
          </cell>
          <cell r="K914">
            <v>8316.07695493629</v>
          </cell>
          <cell r="L914">
            <v>8511.48652852396</v>
          </cell>
          <cell r="M914">
            <v>8661.48626728416</v>
          </cell>
          <cell r="N914">
            <v>8750.94110946259</v>
          </cell>
          <cell r="O914">
            <v>7814.78705139468</v>
          </cell>
        </row>
        <row r="914">
          <cell r="Z914">
            <v>7651.580683552</v>
          </cell>
          <cell r="AA914">
            <v>6193.34229488314</v>
          </cell>
          <cell r="AB914">
            <v>5401.86216732043</v>
          </cell>
          <cell r="AC914">
            <v>6401.39255349256</v>
          </cell>
          <cell r="AD914">
            <v>6199.56076951633</v>
          </cell>
          <cell r="AE914">
            <v>5702.5997526411</v>
          </cell>
          <cell r="AF914">
            <v>5953.05422373024</v>
          </cell>
          <cell r="AG914">
            <v>6098.07481028491</v>
          </cell>
          <cell r="AH914">
            <v>7345.30438889179</v>
          </cell>
          <cell r="AI914">
            <v>6568.93580687239</v>
          </cell>
          <cell r="AJ914">
            <v>6349.35801940168</v>
          </cell>
          <cell r="AK914">
            <v>6498.55401047416</v>
          </cell>
          <cell r="AL914">
            <v>6613.07941101652</v>
          </cell>
          <cell r="AM914">
            <v>6681.37854083912</v>
          </cell>
          <cell r="AN914">
            <v>5966.62117288804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5">
          <cell r="A915">
            <v>8724.39250292044</v>
          </cell>
          <cell r="B915">
            <v>8857.27339910659</v>
          </cell>
          <cell r="C915">
            <v>9249.64538572722</v>
          </cell>
          <cell r="D915">
            <v>7960.67183028351</v>
          </cell>
          <cell r="E915">
            <v>7432.26228078181</v>
          </cell>
          <cell r="F915">
            <v>8385.01628428829</v>
          </cell>
          <cell r="G915">
            <v>8242.42445695124</v>
          </cell>
          <cell r="H915">
            <v>8255.58972427072</v>
          </cell>
          <cell r="I915">
            <v>8357.5289167715</v>
          </cell>
          <cell r="J915">
            <v>9332.17950772106</v>
          </cell>
          <cell r="K915">
            <v>8578.59069735019</v>
          </cell>
          <cell r="L915">
            <v>9918.48479363724</v>
          </cell>
          <cell r="M915">
            <v>9589.52865295436</v>
          </cell>
          <cell r="N915">
            <v>8570.1554728109</v>
          </cell>
          <cell r="O915">
            <v>9827.0508285587</v>
          </cell>
        </row>
        <row r="915">
          <cell r="Z915">
            <v>6661.10857354977</v>
          </cell>
          <cell r="AA915">
            <v>6762.56366931148</v>
          </cell>
          <cell r="AB915">
            <v>7062.14125058427</v>
          </cell>
          <cell r="AC915">
            <v>6078.00478510878</v>
          </cell>
          <cell r="AD915">
            <v>5674.56198042603</v>
          </cell>
          <cell r="AE915">
            <v>6401.99347311925</v>
          </cell>
          <cell r="AF915">
            <v>6293.1240425801</v>
          </cell>
          <cell r="AG915">
            <v>6303.17577683959</v>
          </cell>
          <cell r="AH915">
            <v>6381.0067580707</v>
          </cell>
          <cell r="AI915">
            <v>7125.15638286306</v>
          </cell>
          <cell r="AJ915">
            <v>6549.78831178966</v>
          </cell>
          <cell r="AK915">
            <v>7572.80281388121</v>
          </cell>
          <cell r="AL915">
            <v>7321.64348464527</v>
          </cell>
          <cell r="AM915">
            <v>6543.34798411301</v>
          </cell>
          <cell r="AN915">
            <v>7502.99261580788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6">
          <cell r="A916">
            <v>10265.1239186231</v>
          </cell>
          <cell r="B916">
            <v>8187.64622223632</v>
          </cell>
          <cell r="C916">
            <v>9219.39925688082</v>
          </cell>
          <cell r="D916">
            <v>6447.10422650797</v>
          </cell>
          <cell r="E916">
            <v>6104.52849844091</v>
          </cell>
          <cell r="F916">
            <v>8123.64091615979</v>
          </cell>
          <cell r="G916">
            <v>8287.19686046684</v>
          </cell>
          <cell r="H916">
            <v>8552.34930271509</v>
          </cell>
          <cell r="I916">
            <v>7531.52250247621</v>
          </cell>
          <cell r="J916">
            <v>8908.34272894755</v>
          </cell>
          <cell r="K916">
            <v>9613.36750171642</v>
          </cell>
          <cell r="L916">
            <v>8764.02483157609</v>
          </cell>
          <cell r="M916">
            <v>9233.8363397923</v>
          </cell>
          <cell r="N916">
            <v>9243.287110252</v>
          </cell>
          <cell r="O916">
            <v>9531.57043051814</v>
          </cell>
        </row>
        <row r="916">
          <cell r="Z916">
            <v>7837.46317236442</v>
          </cell>
          <cell r="AA916">
            <v>6251.30064126232</v>
          </cell>
          <cell r="AB916">
            <v>7039.04821022553</v>
          </cell>
          <cell r="AC916">
            <v>4922.38986535574</v>
          </cell>
          <cell r="AD916">
            <v>4660.83192667363</v>
          </cell>
          <cell r="AE916">
            <v>6202.43233405166</v>
          </cell>
          <cell r="AF916">
            <v>6327.30795175387</v>
          </cell>
          <cell r="AG916">
            <v>6529.75290202019</v>
          </cell>
          <cell r="AH916">
            <v>5750.3475567306</v>
          </cell>
          <cell r="AI916">
            <v>6801.55530692237</v>
          </cell>
          <cell r="AJ916">
            <v>7339.8445410305</v>
          </cell>
          <cell r="AK916">
            <v>6691.36801500767</v>
          </cell>
          <cell r="AL916">
            <v>7050.07098077678</v>
          </cell>
          <cell r="AM916">
            <v>7057.28668182584</v>
          </cell>
          <cell r="AN916">
            <v>7277.39214998232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7">
          <cell r="A917">
            <v>10993.8504988201</v>
          </cell>
          <cell r="B917">
            <v>7409.15366493689</v>
          </cell>
          <cell r="C917">
            <v>9139.28551598892</v>
          </cell>
          <cell r="D917">
            <v>8877.23536685449</v>
          </cell>
          <cell r="E917">
            <v>8511.58127607832</v>
          </cell>
          <cell r="F917">
            <v>7161.18021419978</v>
          </cell>
          <cell r="G917">
            <v>7821.15949553961</v>
          </cell>
          <cell r="H917">
            <v>7323.01577198715</v>
          </cell>
          <cell r="I917">
            <v>8124.39125860558</v>
          </cell>
          <cell r="J917">
            <v>9307.02422598926</v>
          </cell>
          <cell r="K917">
            <v>9565.407950454</v>
          </cell>
          <cell r="L917">
            <v>8048.24489642183</v>
          </cell>
          <cell r="M917">
            <v>8799.40443546751</v>
          </cell>
          <cell r="N917">
            <v>8533.56064783017</v>
          </cell>
          <cell r="O917">
            <v>9696.68597170448</v>
          </cell>
        </row>
        <row r="917">
          <cell r="Z917">
            <v>8393.84883125116</v>
          </cell>
          <cell r="AA917">
            <v>5656.91845979398</v>
          </cell>
          <cell r="AB917">
            <v>6977.8810485996</v>
          </cell>
          <cell r="AC917">
            <v>6777.80471153487</v>
          </cell>
          <cell r="AD917">
            <v>6498.6263506109</v>
          </cell>
          <cell r="AE917">
            <v>5467.58973826239</v>
          </cell>
          <cell r="AF917">
            <v>5971.48655948247</v>
          </cell>
          <cell r="AG917">
            <v>5591.15183397528</v>
          </cell>
          <cell r="AH917">
            <v>6203.00522351039</v>
          </cell>
          <cell r="AI917">
            <v>7105.95022463971</v>
          </cell>
          <cell r="AJ917">
            <v>7303.22723180343</v>
          </cell>
          <cell r="AK917">
            <v>6144.86717139765</v>
          </cell>
          <cell r="AL917">
            <v>6718.38048409718</v>
          </cell>
          <cell r="AM917">
            <v>6515.40768886092</v>
          </cell>
          <cell r="AN917">
            <v>7403.45852614026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8">
          <cell r="A918">
            <v>10462.0919934188</v>
          </cell>
          <cell r="B918">
            <v>8958.73384919719</v>
          </cell>
          <cell r="C918">
            <v>8119.52482773279</v>
          </cell>
          <cell r="D918">
            <v>9139.06839754547</v>
          </cell>
          <cell r="E918">
            <v>7613.47783056563</v>
          </cell>
          <cell r="F918">
            <v>8469.89111008744</v>
          </cell>
          <cell r="G918">
            <v>8846.58340915228</v>
          </cell>
          <cell r="H918">
            <v>8988.68926007152</v>
          </cell>
          <cell r="I918">
            <v>9139.14793752383</v>
          </cell>
          <cell r="J918">
            <v>8008.53834784884</v>
          </cell>
          <cell r="K918">
            <v>7047.39105335318</v>
          </cell>
          <cell r="L918">
            <v>7873.16276192156</v>
          </cell>
          <cell r="M918">
            <v>8479.44906477265</v>
          </cell>
          <cell r="N918">
            <v>10874.8515638412</v>
          </cell>
          <cell r="O918">
            <v>10130.8508164488</v>
          </cell>
        </row>
        <row r="918">
          <cell r="Z918">
            <v>7987.84908534323</v>
          </cell>
          <cell r="AA918">
            <v>6840.02912879745</v>
          </cell>
          <cell r="AB918">
            <v>6199.28968407329</v>
          </cell>
          <cell r="AC918">
            <v>6977.71527779955</v>
          </cell>
          <cell r="AD918">
            <v>5812.92077754818</v>
          </cell>
          <cell r="AE918">
            <v>6466.7957421162</v>
          </cell>
          <cell r="AF918">
            <v>6754.4018192214</v>
          </cell>
          <cell r="AG918">
            <v>6862.90020482165</v>
          </cell>
          <cell r="AH918">
            <v>6977.7760068912</v>
          </cell>
          <cell r="AI918">
            <v>6114.55106273598</v>
          </cell>
          <cell r="AJ918">
            <v>5380.71125879937</v>
          </cell>
          <cell r="AK918">
            <v>6011.19126137816</v>
          </cell>
          <cell r="AL918">
            <v>6474.09327875018</v>
          </cell>
          <cell r="AM918">
            <v>8302.99266839904</v>
          </cell>
          <cell r="AN918">
            <v>7734.94512176191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9">
          <cell r="A919">
            <v>8781.01214952178</v>
          </cell>
          <cell r="B919">
            <v>8546.37086502266</v>
          </cell>
          <cell r="C919">
            <v>8026.42972203281</v>
          </cell>
          <cell r="D919">
            <v>7313.02360985225</v>
          </cell>
          <cell r="E919">
            <v>6221.55500294142</v>
          </cell>
          <cell r="F919">
            <v>9196.74669195747</v>
          </cell>
          <cell r="G919">
            <v>9153.04361891566</v>
          </cell>
          <cell r="H919">
            <v>7553.17224779579</v>
          </cell>
          <cell r="I919">
            <v>7801.72722756205</v>
          </cell>
          <cell r="J919">
            <v>8400.20891658785</v>
          </cell>
          <cell r="K919">
            <v>8268.95430586535</v>
          </cell>
          <cell r="L919">
            <v>9785.28498460886</v>
          </cell>
          <cell r="M919">
            <v>8764.45825030524</v>
          </cell>
          <cell r="N919">
            <v>9142.82543841938</v>
          </cell>
          <cell r="O919">
            <v>9972.5783519595</v>
          </cell>
        </row>
        <row r="919">
          <cell r="Z919">
            <v>6704.33790020848</v>
          </cell>
          <cell r="AA919">
            <v>6525.18834092826</v>
          </cell>
          <cell r="AB919">
            <v>6128.21119849094</v>
          </cell>
          <cell r="AC919">
            <v>5583.52277821663</v>
          </cell>
          <cell r="AD919">
            <v>4750.18213096578</v>
          </cell>
          <cell r="AE919">
            <v>7021.75288629629</v>
          </cell>
          <cell r="AF919">
            <v>6988.38541521658</v>
          </cell>
          <cell r="AG919">
            <v>5766.87722388107</v>
          </cell>
          <cell r="AH919">
            <v>5956.64994515254</v>
          </cell>
          <cell r="AI919">
            <v>6413.59310865049</v>
          </cell>
          <cell r="AJ919">
            <v>6313.37968834541</v>
          </cell>
          <cell r="AK919">
            <v>7471.1042268888</v>
          </cell>
          <cell r="AL919">
            <v>6691.69893194105</v>
          </cell>
          <cell r="AM919">
            <v>6980.58379353495</v>
          </cell>
          <cell r="AN919">
            <v>7614.10346203449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20">
          <cell r="A920">
            <v>9206.28064694259</v>
          </cell>
          <cell r="B920">
            <v>9224.70870444975</v>
          </cell>
          <cell r="C920">
            <v>7545.41285305725</v>
          </cell>
          <cell r="D920">
            <v>8203.29515989818</v>
          </cell>
          <cell r="E920">
            <v>9845.60320822178</v>
          </cell>
          <cell r="F920">
            <v>9127.80187525622</v>
          </cell>
          <cell r="G920">
            <v>6855.87508486771</v>
          </cell>
          <cell r="H920">
            <v>7951.37921226035</v>
          </cell>
          <cell r="I920">
            <v>9371.06847539024</v>
          </cell>
          <cell r="J920">
            <v>9111.67832050886</v>
          </cell>
          <cell r="K920">
            <v>9393.20992968636</v>
          </cell>
          <cell r="L920">
            <v>9391.92419443992</v>
          </cell>
          <cell r="M920">
            <v>9449.71486357374</v>
          </cell>
          <cell r="N920">
            <v>10249.2488344083</v>
          </cell>
          <cell r="O920">
            <v>8944.15747535137</v>
          </cell>
        </row>
        <row r="920">
          <cell r="Z920">
            <v>7029.03209906325</v>
          </cell>
          <cell r="AA920">
            <v>7043.1019946822</v>
          </cell>
          <cell r="AB920">
            <v>5760.95289496062</v>
          </cell>
          <cell r="AC920">
            <v>6263.2486677629</v>
          </cell>
          <cell r="AD920">
            <v>7517.15743189016</v>
          </cell>
          <cell r="AE920">
            <v>6969.11324296562</v>
          </cell>
          <cell r="AF920">
            <v>5234.48805079683</v>
          </cell>
          <cell r="AG920">
            <v>6070.90983407763</v>
          </cell>
          <cell r="AH920">
            <v>7154.84826523435</v>
          </cell>
          <cell r="AI920">
            <v>6956.80284442179</v>
          </cell>
          <cell r="AJ920">
            <v>7171.75335415525</v>
          </cell>
          <cell r="AK920">
            <v>7170.77169015166</v>
          </cell>
          <cell r="AL920">
            <v>7214.895097198</v>
          </cell>
          <cell r="AM920">
            <v>7825.3424820661</v>
          </cell>
          <cell r="AN920">
            <v>6828.90000906068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1">
          <cell r="A921">
            <v>9402.35759394082</v>
          </cell>
          <cell r="B921">
            <v>8971.18891919744</v>
          </cell>
          <cell r="C921">
            <v>6953.86454345217</v>
          </cell>
          <cell r="D921">
            <v>7535.58409022099</v>
          </cell>
          <cell r="E921">
            <v>8533.57343321856</v>
          </cell>
          <cell r="F921">
            <v>9551.58246792029</v>
          </cell>
          <cell r="G921">
            <v>7911.67508476612</v>
          </cell>
          <cell r="H921">
            <v>7418.45021694327</v>
          </cell>
          <cell r="I921">
            <v>9296.33208066582</v>
          </cell>
          <cell r="J921">
            <v>9240.54162848854</v>
          </cell>
          <cell r="K921">
            <v>8994.11339285696</v>
          </cell>
          <cell r="L921">
            <v>8530.65228250445</v>
          </cell>
          <cell r="M921">
            <v>9767.584487651</v>
          </cell>
          <cell r="N921">
            <v>9569.13783972512</v>
          </cell>
          <cell r="O921">
            <v>9323.25458583789</v>
          </cell>
        </row>
        <row r="921">
          <cell r="Z921">
            <v>7178.73763240419</v>
          </cell>
          <cell r="AA921">
            <v>6849.53862456292</v>
          </cell>
          <cell r="AB921">
            <v>5309.30339438391</v>
          </cell>
          <cell r="AC921">
            <v>5753.44859522008</v>
          </cell>
          <cell r="AD921">
            <v>6515.4174505561</v>
          </cell>
          <cell r="AE921">
            <v>7292.67142058702</v>
          </cell>
          <cell r="AF921">
            <v>6040.59557391927</v>
          </cell>
          <cell r="AG921">
            <v>5664.01641443706</v>
          </cell>
          <cell r="AH921">
            <v>7097.78672891667</v>
          </cell>
          <cell r="AI921">
            <v>7055.19049551751</v>
          </cell>
          <cell r="AJ921">
            <v>6867.04155189986</v>
          </cell>
          <cell r="AK921">
            <v>6513.18714030128</v>
          </cell>
          <cell r="AL921">
            <v>7457.58982665949</v>
          </cell>
          <cell r="AM921">
            <v>7306.07501718149</v>
          </cell>
          <cell r="AN921">
            <v>7118.34216930558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2">
          <cell r="A922">
            <v>9448.08449734906</v>
          </cell>
          <cell r="B922">
            <v>8256.0231206131</v>
          </cell>
          <cell r="C922">
            <v>8575.11440446544</v>
          </cell>
          <cell r="D922">
            <v>6695.74044414496</v>
          </cell>
          <cell r="E922">
            <v>8052.85807341793</v>
          </cell>
          <cell r="F922">
            <v>8583.0712514091</v>
          </cell>
          <cell r="G922">
            <v>7862.10939160126</v>
          </cell>
          <cell r="H922">
            <v>8449.65431401252</v>
          </cell>
          <cell r="I922">
            <v>8732.75023068855</v>
          </cell>
          <cell r="J922">
            <v>7211.91202495261</v>
          </cell>
          <cell r="K922">
            <v>8755.89579932231</v>
          </cell>
          <cell r="L922">
            <v>9596.15509297746</v>
          </cell>
          <cell r="M922">
            <v>9042.78402006769</v>
          </cell>
          <cell r="N922">
            <v>9502.27904153298</v>
          </cell>
          <cell r="O922">
            <v>11004.2670848127</v>
          </cell>
        </row>
        <row r="922">
          <cell r="Z922">
            <v>7213.650306064</v>
          </cell>
          <cell r="AA922">
            <v>6303.50667668058</v>
          </cell>
          <cell r="AB922">
            <v>6547.13414826698</v>
          </cell>
          <cell r="AC922">
            <v>5112.22461206645</v>
          </cell>
          <cell r="AD922">
            <v>6148.38935048688</v>
          </cell>
          <cell r="AE922">
            <v>6553.20923273585</v>
          </cell>
          <cell r="AF922">
            <v>6002.75196892513</v>
          </cell>
          <cell r="AG922">
            <v>6451.34486736582</v>
          </cell>
          <cell r="AH922">
            <v>6667.48973213163</v>
          </cell>
          <cell r="AI922">
            <v>5506.32367869942</v>
          </cell>
          <cell r="AJ922">
            <v>6685.16146636578</v>
          </cell>
          <cell r="AK922">
            <v>7326.70279810867</v>
          </cell>
          <cell r="AL922">
            <v>6904.20177045776</v>
          </cell>
          <cell r="AM922">
            <v>7255.0280573266</v>
          </cell>
          <cell r="AN922">
            <v>8401.80193632287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3">
          <cell r="A923">
            <v>9088.12252973102</v>
          </cell>
          <cell r="B923">
            <v>8989.04532383353</v>
          </cell>
          <cell r="C923">
            <v>8290.6153843287</v>
          </cell>
          <cell r="D923">
            <v>7151.90549761932</v>
          </cell>
          <cell r="E923">
            <v>8415.72293287537</v>
          </cell>
          <cell r="F923">
            <v>7498.32239451196</v>
          </cell>
          <cell r="G923">
            <v>7625.14790503595</v>
          </cell>
          <cell r="H923">
            <v>8982.71522701337</v>
          </cell>
          <cell r="I923">
            <v>8880.51280789516</v>
          </cell>
          <cell r="J923">
            <v>8886.74433330512</v>
          </cell>
          <cell r="K923">
            <v>8294.81927972909</v>
          </cell>
          <cell r="L923">
            <v>8143.71732918435</v>
          </cell>
          <cell r="M923">
            <v>8248.95861768406</v>
          </cell>
          <cell r="N923">
            <v>9062.62009449789</v>
          </cell>
          <cell r="O923">
            <v>10038.1662279025</v>
          </cell>
        </row>
        <row r="923">
          <cell r="Z923">
            <v>6938.81790393975</v>
          </cell>
          <cell r="AA923">
            <v>6863.1720609282</v>
          </cell>
          <cell r="AB923">
            <v>6329.9180083965</v>
          </cell>
          <cell r="AC923">
            <v>5460.50845505434</v>
          </cell>
          <cell r="AD923">
            <v>6425.43812214207</v>
          </cell>
          <cell r="AE923">
            <v>5724.99914149946</v>
          </cell>
          <cell r="AF923">
            <v>5821.83092608656</v>
          </cell>
          <cell r="AG923">
            <v>6858.33900668561</v>
          </cell>
          <cell r="AH923">
            <v>6780.30705087918</v>
          </cell>
          <cell r="AI923">
            <v>6785.06484545579</v>
          </cell>
          <cell r="AJ923">
            <v>6333.12769935028</v>
          </cell>
          <cell r="AK923">
            <v>6217.76075570157</v>
          </cell>
          <cell r="AL923">
            <v>6298.11290043625</v>
          </cell>
          <cell r="AM923">
            <v>6919.34669262951</v>
          </cell>
          <cell r="AN923">
            <v>7664.18006766845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4">
          <cell r="A924">
            <v>9888.21541516649</v>
          </cell>
          <cell r="B924">
            <v>8148.17642500346</v>
          </cell>
          <cell r="C924">
            <v>7344.94816252832</v>
          </cell>
          <cell r="D924">
            <v>7705.3308522453</v>
          </cell>
          <cell r="E924">
            <v>7935.98182740622</v>
          </cell>
          <cell r="F924">
            <v>7578.97900092156</v>
          </cell>
          <cell r="G924">
            <v>8677.27934197175</v>
          </cell>
          <cell r="H924">
            <v>9302.51836527115</v>
          </cell>
          <cell r="I924">
            <v>7869.72884425499</v>
          </cell>
          <cell r="J924">
            <v>9683.8405154033</v>
          </cell>
          <cell r="K924">
            <v>8924.62430437092</v>
          </cell>
          <cell r="L924">
            <v>10800.6197008884</v>
          </cell>
          <cell r="M924">
            <v>9565.17564040608</v>
          </cell>
          <cell r="N924">
            <v>9375.00531025645</v>
          </cell>
          <cell r="O924">
            <v>8992.50115967701</v>
          </cell>
        </row>
        <row r="924">
          <cell r="Z924">
            <v>7549.69202234127</v>
          </cell>
          <cell r="AA924">
            <v>6221.16529319584</v>
          </cell>
          <cell r="AB924">
            <v>5607.89730188302</v>
          </cell>
          <cell r="AC924">
            <v>5883.0509270127</v>
          </cell>
          <cell r="AD924">
            <v>6059.15386915196</v>
          </cell>
          <cell r="AE924">
            <v>5786.58078311961</v>
          </cell>
          <cell r="AF924">
            <v>6625.1374867128</v>
          </cell>
          <cell r="AG924">
            <v>7102.50998195799</v>
          </cell>
          <cell r="AH924">
            <v>6008.56945150406</v>
          </cell>
          <cell r="AI924">
            <v>7393.65096887248</v>
          </cell>
          <cell r="AJ924">
            <v>6813.98635488441</v>
          </cell>
          <cell r="AK924">
            <v>8246.3163441071</v>
          </cell>
          <cell r="AL924">
            <v>7303.04986215261</v>
          </cell>
          <cell r="AM924">
            <v>7157.85405440204</v>
          </cell>
          <cell r="AN924">
            <v>6865.81060541803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5">
          <cell r="A925">
            <v>9686.08116449474</v>
          </cell>
          <cell r="B925">
            <v>8730.74229951746</v>
          </cell>
          <cell r="C925">
            <v>7901.03778806576</v>
          </cell>
          <cell r="D925">
            <v>9353.33391466145</v>
          </cell>
          <cell r="E925">
            <v>8930.59699404467</v>
          </cell>
          <cell r="F925">
            <v>7970.13374576357</v>
          </cell>
          <cell r="G925">
            <v>7972.89572765422</v>
          </cell>
          <cell r="H925">
            <v>7719.77262636655</v>
          </cell>
          <cell r="I925">
            <v>7812.81603839957</v>
          </cell>
          <cell r="J925">
            <v>9338.26666319452</v>
          </cell>
          <cell r="K925">
            <v>7828.45920813279</v>
          </cell>
          <cell r="L925">
            <v>8118.88030919904</v>
          </cell>
          <cell r="M925">
            <v>9562.49089946062</v>
          </cell>
          <cell r="N925">
            <v>9827.63892071033</v>
          </cell>
          <cell r="O925">
            <v>10599.410817905</v>
          </cell>
        </row>
        <row r="925">
          <cell r="Z925">
            <v>7395.36171341639</v>
          </cell>
          <cell r="AA925">
            <v>6665.95666865078</v>
          </cell>
          <cell r="AB925">
            <v>6032.47395533936</v>
          </cell>
          <cell r="AC925">
            <v>7141.30785717968</v>
          </cell>
          <cell r="AD925">
            <v>6818.54652734108</v>
          </cell>
          <cell r="AE925">
            <v>6085.22899542547</v>
          </cell>
          <cell r="AF925">
            <v>6087.33777964691</v>
          </cell>
          <cell r="AG925">
            <v>5894.07727932137</v>
          </cell>
          <cell r="AH925">
            <v>5965.11629658223</v>
          </cell>
          <cell r="AI925">
            <v>7129.80395041567</v>
          </cell>
          <cell r="AJ925">
            <v>5977.05991924622</v>
          </cell>
          <cell r="AK925">
            <v>6198.79759159471</v>
          </cell>
          <cell r="AL925">
            <v>7301.00005170178</v>
          </cell>
          <cell r="AM925">
            <v>7503.44162651802</v>
          </cell>
          <cell r="AN925">
            <v>8092.69255711373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6">
          <cell r="A926">
            <v>10009.6670474793</v>
          </cell>
          <cell r="B926">
            <v>8683.93683417234</v>
          </cell>
          <cell r="C926">
            <v>8418.63252076205</v>
          </cell>
          <cell r="D926">
            <v>7285.69412483615</v>
          </cell>
          <cell r="E926">
            <v>6658.24781251454</v>
          </cell>
          <cell r="F926">
            <v>8822.61400032035</v>
          </cell>
          <cell r="G926">
            <v>8914.05508028302</v>
          </cell>
          <cell r="H926">
            <v>7254.4652734616</v>
          </cell>
          <cell r="I926">
            <v>9578.81178906768</v>
          </cell>
          <cell r="J926">
            <v>9729.37319542961</v>
          </cell>
          <cell r="K926">
            <v>9101.51133164906</v>
          </cell>
          <cell r="L926">
            <v>8935.40391890581</v>
          </cell>
          <cell r="M926">
            <v>10202.3281205112</v>
          </cell>
          <cell r="N926">
            <v>10473.5693214837</v>
          </cell>
          <cell r="O926">
            <v>10956.7784673702</v>
          </cell>
        </row>
        <row r="926">
          <cell r="Z926">
            <v>7642.42082941863</v>
          </cell>
          <cell r="AA926">
            <v>6630.22050863792</v>
          </cell>
          <cell r="AB926">
            <v>6427.65960413191</v>
          </cell>
          <cell r="AC926">
            <v>5562.6566070889</v>
          </cell>
          <cell r="AD926">
            <v>5083.5988378461</v>
          </cell>
          <cell r="AE926">
            <v>6736.10107970059</v>
          </cell>
          <cell r="AF926">
            <v>6805.91671001641</v>
          </cell>
          <cell r="AG926">
            <v>5538.81325414903</v>
          </cell>
          <cell r="AH926">
            <v>7313.46111620033</v>
          </cell>
          <cell r="AI926">
            <v>7428.41535220329</v>
          </cell>
          <cell r="AJ926">
            <v>6949.04030775938</v>
          </cell>
          <cell r="AK926">
            <v>6822.21663370026</v>
          </cell>
          <cell r="AL926">
            <v>7789.51832932281</v>
          </cell>
          <cell r="AM926">
            <v>7996.61207123005</v>
          </cell>
          <cell r="AN926">
            <v>8365.54418695101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7">
          <cell r="A927">
            <v>9256.38369471135</v>
          </cell>
          <cell r="B927">
            <v>8844.46800221385</v>
          </cell>
          <cell r="C927">
            <v>9242.08293959423</v>
          </cell>
          <cell r="D927">
            <v>8369.54198550794</v>
          </cell>
          <cell r="E927">
            <v>7762.66896067942</v>
          </cell>
          <cell r="F927">
            <v>8832.12412866178</v>
          </cell>
          <cell r="G927">
            <v>9254.46211384717</v>
          </cell>
          <cell r="H927">
            <v>7982.68271523484</v>
          </cell>
          <cell r="I927">
            <v>8436.04099922473</v>
          </cell>
          <cell r="J927">
            <v>9087.77945112091</v>
          </cell>
          <cell r="K927">
            <v>8767.69679551156</v>
          </cell>
          <cell r="L927">
            <v>9192.45681526239</v>
          </cell>
          <cell r="M927">
            <v>9579.93981164055</v>
          </cell>
          <cell r="N927">
            <v>8866.32860165307</v>
          </cell>
          <cell r="O927">
            <v>9308.53068632917</v>
          </cell>
        </row>
        <row r="927">
          <cell r="Z927">
            <v>7067.28597644689</v>
          </cell>
          <cell r="AA927">
            <v>6752.78669756228</v>
          </cell>
          <cell r="AB927">
            <v>7056.36729271195</v>
          </cell>
          <cell r="AC927">
            <v>6390.17878410325</v>
          </cell>
          <cell r="AD927">
            <v>5926.82880215458</v>
          </cell>
          <cell r="AE927">
            <v>6743.36210072979</v>
          </cell>
          <cell r="AF927">
            <v>7065.81884177077</v>
          </cell>
          <cell r="AG927">
            <v>6094.81018381266</v>
          </cell>
          <cell r="AH927">
            <v>6440.95104707208</v>
          </cell>
          <cell r="AI927">
            <v>6938.55596204862</v>
          </cell>
          <cell r="AJ927">
            <v>6694.17157416026</v>
          </cell>
          <cell r="AK927">
            <v>7018.4775482801</v>
          </cell>
          <cell r="AL927">
            <v>7314.3223659468</v>
          </cell>
          <cell r="AM927">
            <v>6769.47735267652</v>
          </cell>
          <cell r="AN927">
            <v>7107.10041313506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8">
          <cell r="A928">
            <v>9544.9072190983</v>
          </cell>
          <cell r="B928">
            <v>8603.81893430035</v>
          </cell>
          <cell r="C928">
            <v>8299.71101677694</v>
          </cell>
          <cell r="D928">
            <v>7352.23514082439</v>
          </cell>
          <cell r="E928">
            <v>7293.77199907384</v>
          </cell>
          <cell r="F928">
            <v>8662.42071091266</v>
          </cell>
          <cell r="G928">
            <v>8839.32640825225</v>
          </cell>
          <cell r="H928">
            <v>6641.79070754091</v>
          </cell>
          <cell r="I928">
            <v>8327.40736383106</v>
          </cell>
          <cell r="J928">
            <v>8387.60590575929</v>
          </cell>
          <cell r="K928">
            <v>8956.99603522473</v>
          </cell>
          <cell r="L928">
            <v>7058.53967381401</v>
          </cell>
          <cell r="M928">
            <v>9209.3417246158</v>
          </cell>
          <cell r="N928">
            <v>9244.52791599753</v>
          </cell>
          <cell r="O928">
            <v>10513.4787596192</v>
          </cell>
        </row>
        <row r="928">
          <cell r="Z928">
            <v>7287.57484141043</v>
          </cell>
          <cell r="AA928">
            <v>6569.05017161405</v>
          </cell>
          <cell r="AB928">
            <v>6336.86256015326</v>
          </cell>
          <cell r="AC928">
            <v>5613.46093895999</v>
          </cell>
          <cell r="AD928">
            <v>5568.82409638087</v>
          </cell>
          <cell r="AE928">
            <v>6613.79286246466</v>
          </cell>
          <cell r="AF928">
            <v>6748.86107000623</v>
          </cell>
          <cell r="AG928">
            <v>5071.03377237031</v>
          </cell>
          <cell r="AH928">
            <v>6358.00883191446</v>
          </cell>
          <cell r="AI928">
            <v>6403.97065947084</v>
          </cell>
          <cell r="AJ928">
            <v>6838.70230087822</v>
          </cell>
          <cell r="AK928">
            <v>5389.22327511569</v>
          </cell>
          <cell r="AL928">
            <v>7031.36924411106</v>
          </cell>
          <cell r="AM928">
            <v>7058.23404197578</v>
          </cell>
          <cell r="AN928">
            <v>8027.08308688427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9">
          <cell r="A929">
            <v>10022.3978523571</v>
          </cell>
          <cell r="B929">
            <v>8407.27304612351</v>
          </cell>
          <cell r="C929">
            <v>7342.90768140145</v>
          </cell>
          <cell r="D929">
            <v>8314.05331514777</v>
          </cell>
          <cell r="E929">
            <v>7935.53110826693</v>
          </cell>
          <cell r="F929">
            <v>7418.09404922793</v>
          </cell>
          <cell r="G929">
            <v>8594.40374065449</v>
          </cell>
          <cell r="H929">
            <v>8999.43168213483</v>
          </cell>
          <cell r="I929">
            <v>8883.89821919943</v>
          </cell>
          <cell r="J929">
            <v>7812.51946587387</v>
          </cell>
          <cell r="K929">
            <v>8534.55930130962</v>
          </cell>
          <cell r="L929">
            <v>9422.53343986863</v>
          </cell>
          <cell r="M929">
            <v>8202.95921492796</v>
          </cell>
          <cell r="N929">
            <v>9367.04078567887</v>
          </cell>
          <cell r="O929">
            <v>9582.3110112748</v>
          </cell>
        </row>
        <row r="929">
          <cell r="Z929">
            <v>7652.14084986606</v>
          </cell>
          <cell r="AA929">
            <v>6418.98659980749</v>
          </cell>
          <cell r="AB929">
            <v>5606.33938638073</v>
          </cell>
          <cell r="AC929">
            <v>6347.81296232859</v>
          </cell>
          <cell r="AD929">
            <v>6058.80974328624</v>
          </cell>
          <cell r="AE929">
            <v>5663.74447896172</v>
          </cell>
          <cell r="AF929">
            <v>6561.86163360466</v>
          </cell>
          <cell r="AG929">
            <v>6871.10208703667</v>
          </cell>
          <cell r="AH929">
            <v>6782.89182595164</v>
          </cell>
          <cell r="AI929">
            <v>5964.88986227256</v>
          </cell>
          <cell r="AJ929">
            <v>6516.1701647871</v>
          </cell>
          <cell r="AK929">
            <v>7194.14197147346</v>
          </cell>
          <cell r="AL929">
            <v>6262.99217243436</v>
          </cell>
          <cell r="AM929">
            <v>7151.77310802896</v>
          </cell>
          <cell r="AN929">
            <v>7316.13278635235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30">
          <cell r="A930">
            <v>10306.26312441</v>
          </cell>
          <cell r="B930">
            <v>8973.44715464387</v>
          </cell>
          <cell r="C930">
            <v>6957.34552087252</v>
          </cell>
          <cell r="D930">
            <v>7584.68534462553</v>
          </cell>
          <cell r="E930">
            <v>9533.42473278806</v>
          </cell>
          <cell r="F930">
            <v>7363.49662695073</v>
          </cell>
          <cell r="G930">
            <v>7855.09075733204</v>
          </cell>
          <cell r="H930">
            <v>8269.05857549308</v>
          </cell>
          <cell r="I930">
            <v>7953.87812007832</v>
          </cell>
          <cell r="J930">
            <v>7723.39868743425</v>
          </cell>
          <cell r="K930">
            <v>9206.03883274151</v>
          </cell>
          <cell r="L930">
            <v>8885.62615289594</v>
          </cell>
          <cell r="M930">
            <v>8859.55671591333</v>
          </cell>
          <cell r="N930">
            <v>9809.29752039967</v>
          </cell>
          <cell r="O930">
            <v>9274.01032863116</v>
          </cell>
        </row>
        <row r="930">
          <cell r="Z930">
            <v>7868.87312053952</v>
          </cell>
          <cell r="AA930">
            <v>6851.26279635922</v>
          </cell>
          <cell r="AB930">
            <v>5311.96113456825</v>
          </cell>
          <cell r="AC930">
            <v>5790.93759936297</v>
          </cell>
          <cell r="AD930">
            <v>7278.80791718261</v>
          </cell>
          <cell r="AE930">
            <v>5622.05912866339</v>
          </cell>
          <cell r="AF930">
            <v>5997.39321358604</v>
          </cell>
          <cell r="AG930">
            <v>6313.45929862326</v>
          </cell>
          <cell r="AH930">
            <v>6072.81776019228</v>
          </cell>
          <cell r="AI930">
            <v>5896.8457914508</v>
          </cell>
          <cell r="AJ930">
            <v>7028.84747295347</v>
          </cell>
          <cell r="AK930">
            <v>6784.21111024066</v>
          </cell>
          <cell r="AL930">
            <v>6764.30699082669</v>
          </cell>
          <cell r="AM930">
            <v>7489.43789401523</v>
          </cell>
          <cell r="AN930">
            <v>7080.7439819512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1">
          <cell r="A931">
            <v>10455.4210243729</v>
          </cell>
          <cell r="B931">
            <v>9132.12765343811</v>
          </cell>
          <cell r="C931">
            <v>8203.43567294905</v>
          </cell>
          <cell r="D931">
            <v>7136.03618056393</v>
          </cell>
          <cell r="E931">
            <v>7953.62031831555</v>
          </cell>
          <cell r="F931">
            <v>8824.28517894136</v>
          </cell>
          <cell r="G931">
            <v>7547.76780546068</v>
          </cell>
          <cell r="H931">
            <v>8609.84339818146</v>
          </cell>
          <cell r="I931">
            <v>8208.89101150343</v>
          </cell>
          <cell r="J931">
            <v>7981.19620763268</v>
          </cell>
          <cell r="K931">
            <v>9375.84092886755</v>
          </cell>
          <cell r="L931">
            <v>10988.7036509054</v>
          </cell>
          <cell r="M931">
            <v>10069.0864426492</v>
          </cell>
          <cell r="N931">
            <v>9097.06129318003</v>
          </cell>
          <cell r="O931">
            <v>10807.1456036924</v>
          </cell>
        </row>
        <row r="931">
          <cell r="Z931">
            <v>7982.75577379281</v>
          </cell>
          <cell r="AA931">
            <v>6972.41599191061</v>
          </cell>
          <cell r="AB931">
            <v>6263.35595003929</v>
          </cell>
          <cell r="AC931">
            <v>5448.39216800528</v>
          </cell>
          <cell r="AD931">
            <v>6072.6209275152</v>
          </cell>
          <cell r="AE931">
            <v>6737.37703126244</v>
          </cell>
          <cell r="AF931">
            <v>5762.75091054045</v>
          </cell>
          <cell r="AG931">
            <v>6573.64987388514</v>
          </cell>
          <cell r="AH931">
            <v>6267.52112284692</v>
          </cell>
          <cell r="AI931">
            <v>6093.67522931238</v>
          </cell>
          <cell r="AJ931">
            <v>7158.49205255409</v>
          </cell>
          <cell r="AK931">
            <v>8389.91919228089</v>
          </cell>
          <cell r="AL931">
            <v>7687.78777530847</v>
          </cell>
          <cell r="AM931">
            <v>6945.64268558812</v>
          </cell>
          <cell r="AN931">
            <v>8251.29889700155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2">
          <cell r="A932">
            <v>10846.2834751465</v>
          </cell>
          <cell r="B932">
            <v>8972.06726060964</v>
          </cell>
          <cell r="C932">
            <v>7857.90318080381</v>
          </cell>
          <cell r="D932">
            <v>7610.82562833089</v>
          </cell>
          <cell r="E932">
            <v>7918.48187404777</v>
          </cell>
          <cell r="F932">
            <v>7789.75548023888</v>
          </cell>
          <cell r="G932">
            <v>7398.06269958804</v>
          </cell>
          <cell r="H932">
            <v>11251.7285967856</v>
          </cell>
          <cell r="I932">
            <v>9700.15274220611</v>
          </cell>
          <cell r="J932">
            <v>8885.04483738951</v>
          </cell>
          <cell r="K932">
            <v>8463.14251343568</v>
          </cell>
          <cell r="L932">
            <v>7947.47974818254</v>
          </cell>
          <cell r="M932">
            <v>10959.4119528923</v>
          </cell>
          <cell r="N932">
            <v>9710.76092773632</v>
          </cell>
          <cell r="O932">
            <v>8843.35791080651</v>
          </cell>
        </row>
        <row r="932">
          <cell r="Z932">
            <v>8281.18081840828</v>
          </cell>
          <cell r="AA932">
            <v>6850.2092417445</v>
          </cell>
          <cell r="AB932">
            <v>5999.54051015643</v>
          </cell>
          <cell r="AC932">
            <v>5810.89581053315</v>
          </cell>
          <cell r="AD932">
            <v>6045.79258476297</v>
          </cell>
          <cell r="AE932">
            <v>5947.5094681843</v>
          </cell>
          <cell r="AF932">
            <v>5648.45046338626</v>
          </cell>
          <cell r="AG932">
            <v>8590.73979056021</v>
          </cell>
          <cell r="AH932">
            <v>7406.10541928534</v>
          </cell>
          <cell r="AI932">
            <v>6783.76727352624</v>
          </cell>
          <cell r="AJ932">
            <v>6461.64316157819</v>
          </cell>
          <cell r="AK932">
            <v>6067.93257765636</v>
          </cell>
          <cell r="AL932">
            <v>8367.55486368105</v>
          </cell>
          <cell r="AM932">
            <v>7414.20481137039</v>
          </cell>
          <cell r="AN932">
            <v>6751.93913833242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3">
          <cell r="A933">
            <v>11188.3929979841</v>
          </cell>
          <cell r="B933">
            <v>7751.17122322224</v>
          </cell>
          <cell r="C933">
            <v>8543.80823880708</v>
          </cell>
          <cell r="D933">
            <v>7817.98353891378</v>
          </cell>
          <cell r="E933">
            <v>8451.44766610574</v>
          </cell>
          <cell r="F933">
            <v>9827.81892927804</v>
          </cell>
          <cell r="G933">
            <v>8017.36361544627</v>
          </cell>
          <cell r="H933">
            <v>8498.22128356004</v>
          </cell>
          <cell r="I933">
            <v>7505.43128317911</v>
          </cell>
          <cell r="J933">
            <v>8593.71861003154</v>
          </cell>
          <cell r="K933">
            <v>7875.17444743602</v>
          </cell>
          <cell r="L933">
            <v>9067.25436675011</v>
          </cell>
          <cell r="M933">
            <v>8378.84576809052</v>
          </cell>
          <cell r="N933">
            <v>10091.1097515307</v>
          </cell>
          <cell r="O933">
            <v>9867.21064979777</v>
          </cell>
        </row>
        <row r="933">
          <cell r="Z933">
            <v>8542.38280753288</v>
          </cell>
          <cell r="AA933">
            <v>5918.05023361507</v>
          </cell>
          <cell r="AB933">
            <v>6523.23176556216</v>
          </cell>
          <cell r="AC933">
            <v>5969.06170389482</v>
          </cell>
          <cell r="AD933">
            <v>6452.7140988624</v>
          </cell>
          <cell r="AE933">
            <v>7503.5790637795</v>
          </cell>
          <cell r="AF933">
            <v>6121.28918984769</v>
          </cell>
          <cell r="AG933">
            <v>6488.42594288322</v>
          </cell>
          <cell r="AH933">
            <v>5730.42680643238</v>
          </cell>
          <cell r="AI933">
            <v>6561.33853363352</v>
          </cell>
          <cell r="AJ933">
            <v>6012.72719131519</v>
          </cell>
          <cell r="AK933">
            <v>6922.88497803118</v>
          </cell>
          <cell r="AL933">
            <v>6397.28225932018</v>
          </cell>
          <cell r="AM933">
            <v>7704.60265973271</v>
          </cell>
          <cell r="AN933">
            <v>7533.6547999632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4">
          <cell r="A934">
            <v>11610.0653772241</v>
          </cell>
          <cell r="B934">
            <v>8579.35435019736</v>
          </cell>
          <cell r="C934">
            <v>7292.63780817629</v>
          </cell>
          <cell r="D934">
            <v>7112.65387931056</v>
          </cell>
          <cell r="E934">
            <v>7922.69164649938</v>
          </cell>
          <cell r="F934">
            <v>8415.32434636271</v>
          </cell>
          <cell r="G934">
            <v>10082.7919055326</v>
          </cell>
          <cell r="H934">
            <v>8481.60171955606</v>
          </cell>
          <cell r="I934">
            <v>8161.56966060246</v>
          </cell>
          <cell r="J934">
            <v>7989.181865621</v>
          </cell>
          <cell r="K934">
            <v>8135.64560603505</v>
          </cell>
          <cell r="L934">
            <v>8925.43026825944</v>
          </cell>
          <cell r="M934">
            <v>9546.94247944134</v>
          </cell>
          <cell r="N934">
            <v>10082.2173492096</v>
          </cell>
          <cell r="O934">
            <v>10415.816637382</v>
          </cell>
        </row>
        <row r="934">
          <cell r="Z934">
            <v>8864.33135577208</v>
          </cell>
          <cell r="AA934">
            <v>6550.37136379308</v>
          </cell>
          <cell r="AB934">
            <v>5567.95813709383</v>
          </cell>
          <cell r="AC934">
            <v>5430.53968746913</v>
          </cell>
          <cell r="AD934">
            <v>6049.00676286886</v>
          </cell>
          <cell r="AE934">
            <v>6425.13379974531</v>
          </cell>
          <cell r="AF934">
            <v>7698.25195104178</v>
          </cell>
          <cell r="AG934">
            <v>6475.73683928793</v>
          </cell>
          <cell r="AH934">
            <v>6231.39108214862</v>
          </cell>
          <cell r="AI934">
            <v>6099.7723111291</v>
          </cell>
          <cell r="AJ934">
            <v>6211.59796279019</v>
          </cell>
          <cell r="AK934">
            <v>6814.60171153715</v>
          </cell>
          <cell r="AL934">
            <v>7289.12877082338</v>
          </cell>
          <cell r="AM934">
            <v>7697.81327499096</v>
          </cell>
          <cell r="AN934">
            <v>7952.5176659077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5">
          <cell r="A935">
            <v>10615.6874085316</v>
          </cell>
          <cell r="B935">
            <v>9370.165879476</v>
          </cell>
          <cell r="C935">
            <v>7388.62966583811</v>
          </cell>
          <cell r="D935">
            <v>8214.2980855298</v>
          </cell>
          <cell r="E935">
            <v>7310.86723820297</v>
          </cell>
          <cell r="F935">
            <v>7847.94761442458</v>
          </cell>
          <cell r="G935">
            <v>7697.91101101279</v>
          </cell>
          <cell r="H935">
            <v>9245.99484450572</v>
          </cell>
          <cell r="I935">
            <v>9561.85594946976</v>
          </cell>
          <cell r="J935">
            <v>9370.55731531505</v>
          </cell>
          <cell r="K935">
            <v>9610.53266566969</v>
          </cell>
          <cell r="L935">
            <v>10358.9090505933</v>
          </cell>
          <cell r="M935">
            <v>9267.8065664131</v>
          </cell>
          <cell r="N935">
            <v>8886.42965987504</v>
          </cell>
          <cell r="O935">
            <v>9280.26220909443</v>
          </cell>
        </row>
        <row r="935">
          <cell r="Z935">
            <v>8105.11979916354</v>
          </cell>
          <cell r="AA935">
            <v>7154.15912964344</v>
          </cell>
          <cell r="AB935">
            <v>5641.24830438606</v>
          </cell>
          <cell r="AC935">
            <v>6271.64944549435</v>
          </cell>
          <cell r="AD935">
            <v>5581.87637983692</v>
          </cell>
          <cell r="AE935">
            <v>5991.93939540362</v>
          </cell>
          <cell r="AF935">
            <v>5877.38584855231</v>
          </cell>
          <cell r="AG935">
            <v>7059.35404775949</v>
          </cell>
          <cell r="AH935">
            <v>7300.51526484396</v>
          </cell>
          <cell r="AI935">
            <v>7154.4579924723</v>
          </cell>
          <cell r="AJ935">
            <v>7337.68013236947</v>
          </cell>
          <cell r="AK935">
            <v>7909.06849576419</v>
          </cell>
          <cell r="AL935">
            <v>7076.00738468267</v>
          </cell>
          <cell r="AM935">
            <v>6784.82459103323</v>
          </cell>
          <cell r="AN935">
            <v>7085.51731769243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6">
          <cell r="A936">
            <v>11175.4873981686</v>
          </cell>
          <cell r="B936">
            <v>8182.60210444501</v>
          </cell>
          <cell r="C936">
            <v>7389.66965052478</v>
          </cell>
          <cell r="D936">
            <v>8134.83924427015</v>
          </cell>
          <cell r="E936">
            <v>9781.89433545808</v>
          </cell>
          <cell r="F936">
            <v>8412.75517086903</v>
          </cell>
          <cell r="G936">
            <v>7883.03448458372</v>
          </cell>
          <cell r="H936">
            <v>9625.55763323335</v>
          </cell>
          <cell r="I936">
            <v>9003.95273211057</v>
          </cell>
          <cell r="J936">
            <v>8316.442948515</v>
          </cell>
          <cell r="K936">
            <v>8751.7930315199</v>
          </cell>
          <cell r="L936">
            <v>7844.18677659425</v>
          </cell>
          <cell r="M936">
            <v>7825.54123488716</v>
          </cell>
          <cell r="N936">
            <v>9831.19584323496</v>
          </cell>
          <cell r="O936">
            <v>9672.38986308025</v>
          </cell>
        </row>
        <row r="936">
          <cell r="Z936">
            <v>8532.52933045129</v>
          </cell>
          <cell r="AA936">
            <v>6247.44943715218</v>
          </cell>
          <cell r="AB936">
            <v>5642.04233685427</v>
          </cell>
          <cell r="AC936">
            <v>6210.98230235724</v>
          </cell>
          <cell r="AD936">
            <v>7468.51545269958</v>
          </cell>
          <cell r="AE936">
            <v>6423.17222397919</v>
          </cell>
          <cell r="AF936">
            <v>6018.72836111761</v>
          </cell>
          <cell r="AG936">
            <v>7349.15175520419</v>
          </cell>
          <cell r="AH936">
            <v>6874.55392677735</v>
          </cell>
          <cell r="AI936">
            <v>6349.63745696299</v>
          </cell>
          <cell r="AJ936">
            <v>6682.02898673756</v>
          </cell>
          <cell r="AK936">
            <v>5989.06798067682</v>
          </cell>
          <cell r="AL936">
            <v>5974.83203500129</v>
          </cell>
          <cell r="AM936">
            <v>7506.15735109326</v>
          </cell>
          <cell r="AN936">
            <v>7384.90835002123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7">
          <cell r="A937">
            <v>9460.63520490144</v>
          </cell>
          <cell r="B937">
            <v>8062.73312207545</v>
          </cell>
          <cell r="C937">
            <v>8290.27248238514</v>
          </cell>
          <cell r="D937">
            <v>8430.75032759534</v>
          </cell>
          <cell r="E937">
            <v>8363.55651523779</v>
          </cell>
          <cell r="F937">
            <v>8940.62071136172</v>
          </cell>
          <cell r="G937">
            <v>7934.5314356796</v>
          </cell>
          <cell r="H937">
            <v>9593.73991083449</v>
          </cell>
          <cell r="I937">
            <v>8393.21353551235</v>
          </cell>
          <cell r="J937">
            <v>8575.30229872561</v>
          </cell>
          <cell r="K937">
            <v>9724.21162331418</v>
          </cell>
          <cell r="L937">
            <v>9755.46928934269</v>
          </cell>
          <cell r="M937">
            <v>9376.79989053652</v>
          </cell>
          <cell r="N937">
            <v>8549.44407264931</v>
          </cell>
          <cell r="O937">
            <v>10892.529293367</v>
          </cell>
        </row>
        <row r="937">
          <cell r="Z937">
            <v>7223.23282148307</v>
          </cell>
          <cell r="AA937">
            <v>6155.92898963709</v>
          </cell>
          <cell r="AB937">
            <v>6329.65620139099</v>
          </cell>
          <cell r="AC937">
            <v>6436.91159812035</v>
          </cell>
          <cell r="AD937">
            <v>6385.60885361011</v>
          </cell>
          <cell r="AE937">
            <v>6826.19967560752</v>
          </cell>
          <cell r="AF937">
            <v>6058.04648926712</v>
          </cell>
          <cell r="AG937">
            <v>7324.85879688177</v>
          </cell>
          <cell r="AH937">
            <v>6408.25210721782</v>
          </cell>
          <cell r="AI937">
            <v>6547.2776062862</v>
          </cell>
          <cell r="AJ937">
            <v>7424.47447124687</v>
          </cell>
          <cell r="AK937">
            <v>7448.3398242903</v>
          </cell>
          <cell r="AL937">
            <v>7159.2242236242</v>
          </cell>
          <cell r="AM937">
            <v>6527.53474724404</v>
          </cell>
          <cell r="AN937">
            <v>8316.48968560286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8">
          <cell r="A938">
            <v>11839.7265084205</v>
          </cell>
          <cell r="B938">
            <v>9523.29108399075</v>
          </cell>
          <cell r="C938">
            <v>8438.36357655062</v>
          </cell>
          <cell r="D938">
            <v>7621.89360122115</v>
          </cell>
          <cell r="E938">
            <v>8917.15284395713</v>
          </cell>
          <cell r="F938">
            <v>9663.62174700107</v>
          </cell>
          <cell r="G938">
            <v>8554.8874780376</v>
          </cell>
          <cell r="H938">
            <v>9264.75150462524</v>
          </cell>
          <cell r="I938">
            <v>8491.30264513093</v>
          </cell>
          <cell r="J938">
            <v>9237.46202160178</v>
          </cell>
          <cell r="K938">
            <v>8954.81726334444</v>
          </cell>
          <cell r="L938">
            <v>10991.2528006728</v>
          </cell>
          <cell r="M938">
            <v>9947.81751727521</v>
          </cell>
          <cell r="N938">
            <v>10151.6896702428</v>
          </cell>
          <cell r="O938">
            <v>9086.48758177839</v>
          </cell>
        </row>
        <row r="938">
          <cell r="Z938">
            <v>9039.67854808507</v>
          </cell>
          <cell r="AA938">
            <v>7271.07083579127</v>
          </cell>
          <cell r="AB938">
            <v>6442.72434415071</v>
          </cell>
          <cell r="AC938">
            <v>5819.34625210675</v>
          </cell>
          <cell r="AD938">
            <v>6808.28186497265</v>
          </cell>
          <cell r="AE938">
            <v>7378.2138583223</v>
          </cell>
          <cell r="AF938">
            <v>6531.69080903162</v>
          </cell>
          <cell r="AG938">
            <v>7073.67483278739</v>
          </cell>
          <cell r="AH938">
            <v>6483.14353476805</v>
          </cell>
          <cell r="AI938">
            <v>7052.83920334105</v>
          </cell>
          <cell r="AJ938">
            <v>6837.03879983253</v>
          </cell>
          <cell r="AK938">
            <v>8391.86547832487</v>
          </cell>
          <cell r="AL938">
            <v>7595.19846570969</v>
          </cell>
          <cell r="AM938">
            <v>7750.85566998907</v>
          </cell>
          <cell r="AN938">
            <v>6937.56961463812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9">
          <cell r="A939">
            <v>8951.6277725485</v>
          </cell>
          <cell r="B939">
            <v>7133.39626944372</v>
          </cell>
          <cell r="C939">
            <v>7765.38255534593</v>
          </cell>
          <cell r="D939">
            <v>7303.54618858777</v>
          </cell>
          <cell r="E939">
            <v>8469.59141675759</v>
          </cell>
          <cell r="F939">
            <v>8589.96481704794</v>
          </cell>
          <cell r="G939">
            <v>7905.49839723078</v>
          </cell>
          <cell r="H939">
            <v>8106.66255054034</v>
          </cell>
          <cell r="I939">
            <v>9759.65666447577</v>
          </cell>
          <cell r="J939">
            <v>9550.13685111501</v>
          </cell>
          <cell r="K939">
            <v>9581.50064004846</v>
          </cell>
          <cell r="L939">
            <v>9692.35196044796</v>
          </cell>
          <cell r="M939">
            <v>9710.16266311335</v>
          </cell>
          <cell r="N939">
            <v>8898.24788406097</v>
          </cell>
          <cell r="O939">
            <v>10553.9113240329</v>
          </cell>
        </row>
        <row r="939">
          <cell r="Z939">
            <v>6834.60361085187</v>
          </cell>
          <cell r="AA939">
            <v>5446.37658530536</v>
          </cell>
          <cell r="AB939">
            <v>5928.90064253683</v>
          </cell>
          <cell r="AC939">
            <v>5576.28672917152</v>
          </cell>
          <cell r="AD939">
            <v>6466.56692506008</v>
          </cell>
          <cell r="AE939">
            <v>6558.47249767537</v>
          </cell>
          <cell r="AF939">
            <v>6035.87964827929</v>
          </cell>
          <cell r="AG939">
            <v>6189.46928398775</v>
          </cell>
          <cell r="AH939">
            <v>7451.53690195391</v>
          </cell>
          <cell r="AI939">
            <v>7291.56768637371</v>
          </cell>
          <cell r="AJ939">
            <v>7315.51406467956</v>
          </cell>
          <cell r="AK939">
            <v>7400.14949120986</v>
          </cell>
          <cell r="AL939">
            <v>7413.74803393769</v>
          </cell>
          <cell r="AM939">
            <v>6793.84785247209</v>
          </cell>
          <cell r="AN939">
            <v>8057.95351154445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40">
          <cell r="A940">
            <v>9881.87720806785</v>
          </cell>
          <cell r="B940">
            <v>7202.83142523781</v>
          </cell>
          <cell r="C940">
            <v>7048.05925479455</v>
          </cell>
          <cell r="D940">
            <v>7909.93263144892</v>
          </cell>
          <cell r="E940">
            <v>10074.5200867563</v>
          </cell>
          <cell r="F940">
            <v>8890.83027996562</v>
          </cell>
          <cell r="G940">
            <v>7888.00745487312</v>
          </cell>
          <cell r="H940">
            <v>8188.95375895074</v>
          </cell>
          <cell r="I940">
            <v>8993.57584237556</v>
          </cell>
          <cell r="J940">
            <v>7593.24894689254</v>
          </cell>
          <cell r="K940">
            <v>8307.4795871147</v>
          </cell>
          <cell r="L940">
            <v>8509.81041686595</v>
          </cell>
          <cell r="M940">
            <v>9273.66712501529</v>
          </cell>
          <cell r="N940">
            <v>8773.70393296856</v>
          </cell>
          <cell r="O940">
            <v>9563.23475252024</v>
          </cell>
        </row>
        <row r="940">
          <cell r="Z940">
            <v>7544.85277586863</v>
          </cell>
          <cell r="AA940">
            <v>5499.39060449476</v>
          </cell>
          <cell r="AB940">
            <v>5381.22143327266</v>
          </cell>
          <cell r="AC940">
            <v>6039.26520384178</v>
          </cell>
          <cell r="AD940">
            <v>7691.93638431881</v>
          </cell>
          <cell r="AE940">
            <v>6788.18448207487</v>
          </cell>
          <cell r="AF940">
            <v>6022.52524382545</v>
          </cell>
          <cell r="AG940">
            <v>6252.29895077392</v>
          </cell>
          <cell r="AH940">
            <v>6866.63112995711</v>
          </cell>
          <cell r="AI940">
            <v>5797.47594394824</v>
          </cell>
          <cell r="AJ940">
            <v>6342.79389468042</v>
          </cell>
          <cell r="AK940">
            <v>6497.27429251882</v>
          </cell>
          <cell r="AL940">
            <v>7080.48194461767</v>
          </cell>
          <cell r="AM940">
            <v>6698.75804763722</v>
          </cell>
          <cell r="AN940">
            <v>7301.56798648821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1">
          <cell r="A941">
            <v>10418.1487027896</v>
          </cell>
          <cell r="B941">
            <v>8785.2195094292</v>
          </cell>
          <cell r="C941">
            <v>7313.33563931888</v>
          </cell>
          <cell r="D941">
            <v>7210.48380708352</v>
          </cell>
          <cell r="E941">
            <v>8406.10881785709</v>
          </cell>
          <cell r="F941">
            <v>7631.51173354612</v>
          </cell>
          <cell r="G941">
            <v>7036.78663740133</v>
          </cell>
          <cell r="H941">
            <v>9251.99461504276</v>
          </cell>
          <cell r="I941">
            <v>9893.33645977525</v>
          </cell>
          <cell r="J941">
            <v>7786.87688064537</v>
          </cell>
          <cell r="K941">
            <v>9419.68396607215</v>
          </cell>
          <cell r="L941">
            <v>8303.01765605759</v>
          </cell>
          <cell r="M941">
            <v>8969.26407718691</v>
          </cell>
          <cell r="N941">
            <v>9347.73622781161</v>
          </cell>
          <cell r="O941">
            <v>9544.76412609215</v>
          </cell>
        </row>
        <row r="941">
          <cell r="Z941">
            <v>7954.29820717469</v>
          </cell>
          <cell r="AA941">
            <v>6707.55023632723</v>
          </cell>
          <cell r="AB941">
            <v>5583.76101396252</v>
          </cell>
          <cell r="AC941">
            <v>5505.2332286435</v>
          </cell>
          <cell r="AD941">
            <v>6418.09770686916</v>
          </cell>
          <cell r="AE941">
            <v>5826.6897346094</v>
          </cell>
          <cell r="AF941">
            <v>5372.61474480247</v>
          </cell>
          <cell r="AG941">
            <v>7063.93489656361</v>
          </cell>
          <cell r="AH941">
            <v>7553.60196038424</v>
          </cell>
          <cell r="AI941">
            <v>5945.31164588026</v>
          </cell>
          <cell r="AJ941">
            <v>7191.96638683195</v>
          </cell>
          <cell r="AK941">
            <v>6339.3871924706</v>
          </cell>
          <cell r="AL941">
            <v>6848.06899998852</v>
          </cell>
          <cell r="AM941">
            <v>7137.03400087907</v>
          </cell>
          <cell r="AN941">
            <v>7287.46558932786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2">
          <cell r="A942">
            <v>10138.2625203217</v>
          </cell>
          <cell r="B942">
            <v>8274.29949980539</v>
          </cell>
          <cell r="C942">
            <v>8472.45513892429</v>
          </cell>
          <cell r="D942">
            <v>7299.69745649155</v>
          </cell>
          <cell r="E942">
            <v>8187.44744191285</v>
          </cell>
          <cell r="F942">
            <v>7068.72979376098</v>
          </cell>
          <cell r="G942">
            <v>8744.16541212135</v>
          </cell>
          <cell r="H942">
            <v>8926.64345568178</v>
          </cell>
          <cell r="I942">
            <v>8695.9145456367</v>
          </cell>
          <cell r="J942">
            <v>9259.60619101447</v>
          </cell>
          <cell r="K942">
            <v>7151.52320304337</v>
          </cell>
          <cell r="L942">
            <v>9635.5229921178</v>
          </cell>
          <cell r="M942">
            <v>9818.29908444557</v>
          </cell>
          <cell r="N942">
            <v>8992.10790980775</v>
          </cell>
          <cell r="O942">
            <v>10891.3916269382</v>
          </cell>
        </row>
        <row r="942">
          <cell r="Z942">
            <v>7740.60398731571</v>
          </cell>
          <cell r="AA942">
            <v>6317.46076529941</v>
          </cell>
          <cell r="AB942">
            <v>6468.75338838925</v>
          </cell>
          <cell r="AC942">
            <v>5573.34820682112</v>
          </cell>
          <cell r="AD942">
            <v>6251.14887169023</v>
          </cell>
          <cell r="AE942">
            <v>5397.00347245568</v>
          </cell>
          <cell r="AF942">
            <v>6676.2052688163</v>
          </cell>
          <cell r="AG942">
            <v>6815.52798498686</v>
          </cell>
          <cell r="AH942">
            <v>6639.3655392518</v>
          </cell>
          <cell r="AI942">
            <v>7069.74636526431</v>
          </cell>
          <cell r="AJ942">
            <v>5460.21657161643</v>
          </cell>
          <cell r="AK942">
            <v>7356.76034657391</v>
          </cell>
          <cell r="AL942">
            <v>7496.31062417053</v>
          </cell>
          <cell r="AM942">
            <v>6865.51035756986</v>
          </cell>
          <cell r="AN942">
            <v>8315.62107273381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3">
          <cell r="A943">
            <v>8419.72724241159</v>
          </cell>
          <cell r="B943">
            <v>7474.82046540705</v>
          </cell>
          <cell r="C943">
            <v>6782.7727250041</v>
          </cell>
          <cell r="D943">
            <v>8178.26136445847</v>
          </cell>
          <cell r="E943">
            <v>7668.56467259018</v>
          </cell>
          <cell r="F943">
            <v>6923.32277070382</v>
          </cell>
          <cell r="G943">
            <v>8608.40781707077</v>
          </cell>
          <cell r="H943">
            <v>8577.63366863958</v>
          </cell>
          <cell r="I943">
            <v>9278.03258511596</v>
          </cell>
          <cell r="J943">
            <v>9215.09227180704</v>
          </cell>
          <cell r="K943">
            <v>9802.32030918372</v>
          </cell>
          <cell r="L943">
            <v>9555.3903171656</v>
          </cell>
          <cell r="M943">
            <v>9660.82400104774</v>
          </cell>
          <cell r="N943">
            <v>8286.25883810197</v>
          </cell>
          <cell r="O943">
            <v>10061.4385646577</v>
          </cell>
        </row>
        <row r="943">
          <cell r="Z943">
            <v>6428.49542849022</v>
          </cell>
          <cell r="AA943">
            <v>5707.05532462015</v>
          </cell>
          <cell r="AB943">
            <v>5178.67410663153</v>
          </cell>
          <cell r="AC943">
            <v>6244.1352648095</v>
          </cell>
          <cell r="AD943">
            <v>5854.9798017813</v>
          </cell>
          <cell r="AE943">
            <v>5285.98462872345</v>
          </cell>
          <cell r="AF943">
            <v>6572.5538019648</v>
          </cell>
          <cell r="AG943">
            <v>6549.05761654099</v>
          </cell>
          <cell r="AH943">
            <v>7083.81499086637</v>
          </cell>
          <cell r="AI943">
            <v>7035.75980989376</v>
          </cell>
          <cell r="AJ943">
            <v>7484.11076534301</v>
          </cell>
          <cell r="AK943">
            <v>7295.5787287172</v>
          </cell>
          <cell r="AL943">
            <v>7376.07776809595</v>
          </cell>
          <cell r="AM943">
            <v>6326.5917679262</v>
          </cell>
          <cell r="AN943">
            <v>7681.94858987039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4">
          <cell r="A944">
            <v>9546.04845387047</v>
          </cell>
          <cell r="B944">
            <v>7826.36225353863</v>
          </cell>
          <cell r="C944">
            <v>7397.52162030331</v>
          </cell>
          <cell r="D944">
            <v>8760.61414573669</v>
          </cell>
          <cell r="E944">
            <v>8705.67894472121</v>
          </cell>
          <cell r="F944">
            <v>9130.88648580812</v>
          </cell>
          <cell r="G944">
            <v>7636.56285544658</v>
          </cell>
          <cell r="H944">
            <v>8002.32807146656</v>
          </cell>
          <cell r="I944">
            <v>9253.22876279472</v>
          </cell>
          <cell r="J944">
            <v>8888.77633120304</v>
          </cell>
          <cell r="K944">
            <v>8984.00414570369</v>
          </cell>
          <cell r="L944">
            <v>8758.57868282879</v>
          </cell>
          <cell r="M944">
            <v>10094.9755040261</v>
          </cell>
          <cell r="N944">
            <v>10846.4419349912</v>
          </cell>
          <cell r="O944">
            <v>10977.4196605998</v>
          </cell>
        </row>
        <row r="944">
          <cell r="Z944">
            <v>7288.44617872392</v>
          </cell>
          <cell r="AA944">
            <v>5975.45888602576</v>
          </cell>
          <cell r="AB944">
            <v>5648.03734718806</v>
          </cell>
          <cell r="AC944">
            <v>6688.76394272655</v>
          </cell>
          <cell r="AD944">
            <v>6646.82069701042</v>
          </cell>
          <cell r="AE944">
            <v>6971.46835546044</v>
          </cell>
          <cell r="AF944">
            <v>5830.54628638489</v>
          </cell>
          <cell r="AG944">
            <v>6109.80949187701</v>
          </cell>
          <cell r="AH944">
            <v>7064.87717330882</v>
          </cell>
          <cell r="AI944">
            <v>6786.61628397884</v>
          </cell>
          <cell r="AJ944">
            <v>6859.32310126135</v>
          </cell>
          <cell r="AK944">
            <v>6687.20985865451</v>
          </cell>
          <cell r="AL944">
            <v>7707.55417722597</v>
          </cell>
          <cell r="AM944">
            <v>8281.30180313352</v>
          </cell>
          <cell r="AN944">
            <v>8381.30382054656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5">
          <cell r="A945">
            <v>9443.29662861142</v>
          </cell>
          <cell r="B945">
            <v>8032.42534565058</v>
          </cell>
          <cell r="C945">
            <v>7248.92288413896</v>
          </cell>
          <cell r="D945">
            <v>7823.94571963366</v>
          </cell>
          <cell r="E945">
            <v>8141.92686043886</v>
          </cell>
          <cell r="F945">
            <v>9509.4990344372</v>
          </cell>
          <cell r="G945">
            <v>8232.32796631812</v>
          </cell>
          <cell r="H945">
            <v>9253.64841353471</v>
          </cell>
          <cell r="I945">
            <v>7771.5152326696</v>
          </cell>
          <cell r="J945">
            <v>8948.31466110858</v>
          </cell>
          <cell r="K945">
            <v>8334.98970648122</v>
          </cell>
          <cell r="L945">
            <v>8175.38662787126</v>
          </cell>
          <cell r="M945">
            <v>8944.2598746927</v>
          </cell>
          <cell r="N945">
            <v>9337.25071003101</v>
          </cell>
          <cell r="O945">
            <v>9125.16846648234</v>
          </cell>
        </row>
        <row r="945">
          <cell r="Z945">
            <v>7209.99474913134</v>
          </cell>
          <cell r="AA945">
            <v>6132.7888811056</v>
          </cell>
          <cell r="AB945">
            <v>5534.58161773163</v>
          </cell>
          <cell r="AC945">
            <v>5973.61385272317</v>
          </cell>
          <cell r="AD945">
            <v>6216.39372565251</v>
          </cell>
          <cell r="AE945">
            <v>7260.54055078894</v>
          </cell>
          <cell r="AF945">
            <v>6285.41533159575</v>
          </cell>
          <cell r="AG945">
            <v>7065.1975783274</v>
          </cell>
          <cell r="AH945">
            <v>5933.58296620417</v>
          </cell>
          <cell r="AI945">
            <v>6832.07403701504</v>
          </cell>
          <cell r="AJ945">
            <v>6363.79798085723</v>
          </cell>
          <cell r="AK945">
            <v>6241.94039192622</v>
          </cell>
          <cell r="AL945">
            <v>6828.97819136737</v>
          </cell>
          <cell r="AM945">
            <v>7129.02826611152</v>
          </cell>
          <cell r="AN945">
            <v>6967.10262483313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6">
          <cell r="A946">
            <v>9467.49235000141</v>
          </cell>
          <cell r="B946">
            <v>8567.90741624575</v>
          </cell>
          <cell r="C946">
            <v>8191.11316198937</v>
          </cell>
          <cell r="D946">
            <v>8686.79581193637</v>
          </cell>
          <cell r="E946">
            <v>7044.31148441764</v>
          </cell>
          <cell r="F946">
            <v>8735.2693821598</v>
          </cell>
          <cell r="G946">
            <v>8039.02782957715</v>
          </cell>
          <cell r="H946">
            <v>8263.71211181754</v>
          </cell>
          <cell r="I946">
            <v>8472.02507420755</v>
          </cell>
          <cell r="J946">
            <v>8723.42955879927</v>
          </cell>
          <cell r="K946">
            <v>9083.38686905338</v>
          </cell>
          <cell r="L946">
            <v>8552.12525669259</v>
          </cell>
          <cell r="M946">
            <v>9402.60020289571</v>
          </cell>
          <cell r="N946">
            <v>9004.67073064572</v>
          </cell>
          <cell r="O946">
            <v>9677.3816893075</v>
          </cell>
        </row>
        <row r="946">
          <cell r="Z946">
            <v>7228.46827919547</v>
          </cell>
          <cell r="AA946">
            <v>6541.63158393329</v>
          </cell>
          <cell r="AB946">
            <v>6253.94766363153</v>
          </cell>
          <cell r="AC946">
            <v>6632.40334959667</v>
          </cell>
          <cell r="AD946">
            <v>5378.3599955988</v>
          </cell>
          <cell r="AE946">
            <v>6669.41311435653</v>
          </cell>
          <cell r="AF946">
            <v>6137.82990399347</v>
          </cell>
          <cell r="AG946">
            <v>6309.37725222114</v>
          </cell>
          <cell r="AH946">
            <v>6468.42503225776</v>
          </cell>
          <cell r="AI946">
            <v>6660.37336186148</v>
          </cell>
          <cell r="AJ946">
            <v>6935.20220806973</v>
          </cell>
          <cell r="AK946">
            <v>6529.58184198582</v>
          </cell>
          <cell r="AL946">
            <v>7178.92286531169</v>
          </cell>
          <cell r="AM946">
            <v>6875.10212153093</v>
          </cell>
          <cell r="AN946">
            <v>7388.71962931303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7">
          <cell r="A947">
            <v>9658.11153235923</v>
          </cell>
          <cell r="B947">
            <v>8706.77927417329</v>
          </cell>
          <cell r="C947">
            <v>8647.39321624824</v>
          </cell>
          <cell r="D947">
            <v>8870.00670366505</v>
          </cell>
          <cell r="E947">
            <v>9049.62910643518</v>
          </cell>
          <cell r="F947">
            <v>7587.43685696376</v>
          </cell>
          <cell r="G947">
            <v>8340.4023308509</v>
          </cell>
          <cell r="H947">
            <v>8184.20513907435</v>
          </cell>
          <cell r="I947">
            <v>7956.29344791179</v>
          </cell>
          <cell r="J947">
            <v>11157.0290208761</v>
          </cell>
          <cell r="K947">
            <v>8747.49790057818</v>
          </cell>
          <cell r="L947">
            <v>8871.53769234249</v>
          </cell>
          <cell r="M947">
            <v>9309.32257316455</v>
          </cell>
          <cell r="N947">
            <v>10455.4060954226</v>
          </cell>
          <cell r="O947">
            <v>9504.7335734684</v>
          </cell>
        </row>
        <row r="947">
          <cell r="Z947">
            <v>7374.0067874024</v>
          </cell>
          <cell r="AA947">
            <v>6647.6608029484</v>
          </cell>
          <cell r="AB947">
            <v>6602.3193101784</v>
          </cell>
          <cell r="AC947">
            <v>6772.28559827508</v>
          </cell>
          <cell r="AD947">
            <v>6909.42802127969</v>
          </cell>
          <cell r="AE947">
            <v>5793.03839003926</v>
          </cell>
          <cell r="AF947">
            <v>6367.93054121398</v>
          </cell>
          <cell r="AG947">
            <v>6248.67336050383</v>
          </cell>
          <cell r="AH947">
            <v>6074.66187265445</v>
          </cell>
          <cell r="AI947">
            <v>8518.43628555496</v>
          </cell>
          <cell r="AJ947">
            <v>6678.74963708304</v>
          </cell>
          <cell r="AK947">
            <v>6773.45451425426</v>
          </cell>
          <cell r="AL947">
            <v>7107.70502190142</v>
          </cell>
          <cell r="AM947">
            <v>7982.74437547955</v>
          </cell>
          <cell r="AN947">
            <v>7256.90210227742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8">
          <cell r="A948">
            <v>11340.8639173267</v>
          </cell>
          <cell r="B948">
            <v>8465.40441792044</v>
          </cell>
          <cell r="C948">
            <v>8559.36135545904</v>
          </cell>
          <cell r="D948">
            <v>8443.87190460992</v>
          </cell>
          <cell r="E948">
            <v>8191.05002185173</v>
          </cell>
          <cell r="F948">
            <v>8772.37840773519</v>
          </cell>
          <cell r="G948">
            <v>8545.71375797021</v>
          </cell>
          <cell r="H948">
            <v>7404.25862602679</v>
          </cell>
          <cell r="I948">
            <v>9413.93758158831</v>
          </cell>
          <cell r="J948">
            <v>9102.94560303826</v>
          </cell>
          <cell r="K948">
            <v>10020.7902949117</v>
          </cell>
          <cell r="L948">
            <v>9909.01080925541</v>
          </cell>
          <cell r="M948">
            <v>9581.9592617445</v>
          </cell>
          <cell r="N948">
            <v>10189.7124350465</v>
          </cell>
          <cell r="O948">
            <v>8709.45133789374</v>
          </cell>
        </row>
        <row r="948">
          <cell r="Z948">
            <v>8658.7949643346</v>
          </cell>
          <cell r="AA948">
            <v>6463.37013469993</v>
          </cell>
          <cell r="AB948">
            <v>6535.1066323384</v>
          </cell>
          <cell r="AC948">
            <v>6446.92997465729</v>
          </cell>
          <cell r="AD948">
            <v>6253.89945588389</v>
          </cell>
          <cell r="AE948">
            <v>6697.74600381945</v>
          </cell>
          <cell r="AF948">
            <v>6524.68663706528</v>
          </cell>
          <cell r="AG948">
            <v>5653.18107800596</v>
          </cell>
          <cell r="AH948">
            <v>7187.578999293</v>
          </cell>
          <cell r="AI948">
            <v>6950.13537970212</v>
          </cell>
          <cell r="AJ948">
            <v>7650.91347332625</v>
          </cell>
          <cell r="AK948">
            <v>7565.56938890974</v>
          </cell>
          <cell r="AL948">
            <v>7315.86422417897</v>
          </cell>
          <cell r="AM948">
            <v>7779.88620300776</v>
          </cell>
          <cell r="AN948">
            <v>6649.70093428722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9">
          <cell r="A949">
            <v>10406.2916907239</v>
          </cell>
          <cell r="B949">
            <v>8404.94530712028</v>
          </cell>
          <cell r="C949">
            <v>8287.54563904986</v>
          </cell>
          <cell r="D949">
            <v>8781.59562124644</v>
          </cell>
          <cell r="E949">
            <v>7516.86396953966</v>
          </cell>
          <cell r="F949">
            <v>8387.98551721173</v>
          </cell>
          <cell r="G949">
            <v>8340.33163070143</v>
          </cell>
          <cell r="H949">
            <v>9748.48047256228</v>
          </cell>
          <cell r="I949">
            <v>9727.83691885491</v>
          </cell>
          <cell r="J949">
            <v>8355.7709453686</v>
          </cell>
          <cell r="K949">
            <v>8383.09824331035</v>
          </cell>
          <cell r="L949">
            <v>8187.01488278315</v>
          </cell>
          <cell r="M949">
            <v>9746.7972377926</v>
          </cell>
          <cell r="N949">
            <v>9873.11628689327</v>
          </cell>
          <cell r="O949">
            <v>10400.9364163739</v>
          </cell>
        </row>
        <row r="949">
          <cell r="Z949">
            <v>7945.24533103448</v>
          </cell>
          <cell r="AA949">
            <v>6417.20936176756</v>
          </cell>
          <cell r="AB949">
            <v>6327.57424559712</v>
          </cell>
          <cell r="AC949">
            <v>6704.78338320414</v>
          </cell>
          <cell r="AD949">
            <v>5739.15570819941</v>
          </cell>
          <cell r="AE949">
            <v>6404.26049433323</v>
          </cell>
          <cell r="AF949">
            <v>6367.87656136707</v>
          </cell>
          <cell r="AG949">
            <v>7443.00383472319</v>
          </cell>
          <cell r="AH949">
            <v>7427.2423988934</v>
          </cell>
          <cell r="AI949">
            <v>6379.6645398727</v>
          </cell>
          <cell r="AJ949">
            <v>6400.52904116043</v>
          </cell>
          <cell r="AK949">
            <v>6250.81861106446</v>
          </cell>
          <cell r="AL949">
            <v>7441.7186782436</v>
          </cell>
          <cell r="AM949">
            <v>7538.16377750816</v>
          </cell>
          <cell r="AN949">
            <v>7941.15655764717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50">
          <cell r="A950">
            <v>9185.42260919175</v>
          </cell>
          <cell r="B950">
            <v>9260.59987505523</v>
          </cell>
          <cell r="C950">
            <v>8222.45947263916</v>
          </cell>
          <cell r="D950">
            <v>9004.6264091616</v>
          </cell>
          <cell r="E950">
            <v>8307.27567520355</v>
          </cell>
          <cell r="F950">
            <v>7130.14753549915</v>
          </cell>
          <cell r="G950">
            <v>8779.55221453026</v>
          </cell>
          <cell r="H950">
            <v>8646.1430711514</v>
          </cell>
          <cell r="I950">
            <v>8027.26842503357</v>
          </cell>
          <cell r="J950">
            <v>8996.98104164961</v>
          </cell>
          <cell r="K950">
            <v>7036.74648127434</v>
          </cell>
          <cell r="L950">
            <v>8753.08576160363</v>
          </cell>
          <cell r="M950">
            <v>9533.66491215951</v>
          </cell>
          <cell r="N950">
            <v>9601.20332752555</v>
          </cell>
          <cell r="O950">
            <v>10844.813501566</v>
          </cell>
        </row>
        <row r="950">
          <cell r="Z950">
            <v>7013.10690380834</v>
          </cell>
          <cell r="AA950">
            <v>7070.50504700417</v>
          </cell>
          <cell r="AB950">
            <v>6277.88069719789</v>
          </cell>
          <cell r="AC950">
            <v>6875.06828190052</v>
          </cell>
          <cell r="AD950">
            <v>6342.63820712061</v>
          </cell>
          <cell r="AE950">
            <v>5443.89616394375</v>
          </cell>
          <cell r="AF950">
            <v>6703.22323400271</v>
          </cell>
          <cell r="AG950">
            <v>6601.36481939638</v>
          </cell>
          <cell r="AH950">
            <v>6128.85155158683</v>
          </cell>
          <cell r="AI950">
            <v>6869.23101322364</v>
          </cell>
          <cell r="AJ950">
            <v>5372.58408543888</v>
          </cell>
          <cell r="AK950">
            <v>6683.01599132741</v>
          </cell>
          <cell r="AL950">
            <v>7278.99129509343</v>
          </cell>
          <cell r="AM950">
            <v>7330.55714537907</v>
          </cell>
          <cell r="AN950">
            <v>8280.05848769968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1">
          <cell r="A951">
            <v>8438.85384444019</v>
          </cell>
          <cell r="B951">
            <v>9087.93706778621</v>
          </cell>
          <cell r="C951">
            <v>7287.45998178284</v>
          </cell>
          <cell r="D951">
            <v>8064.78427301945</v>
          </cell>
          <cell r="E951">
            <v>8350.90596240209</v>
          </cell>
          <cell r="F951">
            <v>8860.53775429963</v>
          </cell>
          <cell r="G951">
            <v>8213.95904324956</v>
          </cell>
          <cell r="H951">
            <v>8777.63124133308</v>
          </cell>
          <cell r="I951">
            <v>9308.73262267646</v>
          </cell>
          <cell r="J951">
            <v>8211.74763041457</v>
          </cell>
          <cell r="K951">
            <v>9892.2804019847</v>
          </cell>
          <cell r="L951">
            <v>10214.5502883474</v>
          </cell>
          <cell r="M951">
            <v>9408.51580360603</v>
          </cell>
          <cell r="N951">
            <v>9535.44472308707</v>
          </cell>
          <cell r="O951">
            <v>11230.7513697861</v>
          </cell>
        </row>
        <row r="951">
          <cell r="Z951">
            <v>6443.09866564546</v>
          </cell>
          <cell r="AA951">
            <v>6938.67630300304</v>
          </cell>
          <cell r="AB951">
            <v>5564.00484593113</v>
          </cell>
          <cell r="AC951">
            <v>6157.49505158744</v>
          </cell>
          <cell r="AD951">
            <v>6375.95010591784</v>
          </cell>
          <cell r="AE951">
            <v>6765.05601755878</v>
          </cell>
          <cell r="AF951">
            <v>6271.39058535721</v>
          </cell>
          <cell r="AG951">
            <v>6701.75656328277</v>
          </cell>
          <cell r="AH951">
            <v>7107.25459234397</v>
          </cell>
          <cell r="AI951">
            <v>6269.70216281205</v>
          </cell>
          <cell r="AJ951">
            <v>7552.79565603693</v>
          </cell>
          <cell r="AK951">
            <v>7798.8500033544</v>
          </cell>
          <cell r="AL951">
            <v>7183.43945011642</v>
          </cell>
          <cell r="AM951">
            <v>7280.35018785586</v>
          </cell>
          <cell r="AN951">
            <v>8574.72359383718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2">
          <cell r="A952">
            <v>9010.48186210496</v>
          </cell>
          <cell r="B952">
            <v>7844.65153729982</v>
          </cell>
          <cell r="C952">
            <v>6528.13034621909</v>
          </cell>
          <cell r="D952">
            <v>9471.38059377763</v>
          </cell>
          <cell r="E952">
            <v>8050.79163804812</v>
          </cell>
          <cell r="F952">
            <v>8524.45200509806</v>
          </cell>
          <cell r="G952">
            <v>7614.27747275534</v>
          </cell>
          <cell r="H952">
            <v>8474.12288680252</v>
          </cell>
          <cell r="I952">
            <v>7946.42380997269</v>
          </cell>
          <cell r="J952">
            <v>10726.9461785071</v>
          </cell>
          <cell r="K952">
            <v>9810.26935905371</v>
          </cell>
          <cell r="L952">
            <v>9463.46826198559</v>
          </cell>
          <cell r="M952">
            <v>8488.35675435775</v>
          </cell>
          <cell r="N952">
            <v>8477.23411700832</v>
          </cell>
          <cell r="O952">
            <v>8965.22613295105</v>
          </cell>
        </row>
        <row r="952">
          <cell r="Z952">
            <v>6879.53894364459</v>
          </cell>
          <cell r="AA952">
            <v>5989.42282733456</v>
          </cell>
          <cell r="AB952">
            <v>4984.25363185966</v>
          </cell>
          <cell r="AC952">
            <v>7231.4369688716</v>
          </cell>
          <cell r="AD952">
            <v>6146.81161881629</v>
          </cell>
          <cell r="AE952">
            <v>6508.45320370039</v>
          </cell>
          <cell r="AF952">
            <v>5813.53130755859</v>
          </cell>
          <cell r="AG952">
            <v>6470.02672056527</v>
          </cell>
          <cell r="AH952">
            <v>6067.12636460939</v>
          </cell>
          <cell r="AI952">
            <v>8190.06631507489</v>
          </cell>
          <cell r="AJ952">
            <v>7490.17989671494</v>
          </cell>
          <cell r="AK952">
            <v>7225.39587189905</v>
          </cell>
          <cell r="AL952">
            <v>6480.89433537915</v>
          </cell>
          <cell r="AM952">
            <v>6472.40215727232</v>
          </cell>
          <cell r="AN952">
            <v>6844.98601341266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3">
          <cell r="A953">
            <v>8581.56678517791</v>
          </cell>
          <cell r="B953">
            <v>8562.14166043852</v>
          </cell>
          <cell r="C953">
            <v>7153.45671828752</v>
          </cell>
          <cell r="D953">
            <v>8025.34558214117</v>
          </cell>
          <cell r="E953">
            <v>8172.96027584381</v>
          </cell>
          <cell r="F953">
            <v>6303.92158321492</v>
          </cell>
          <cell r="G953">
            <v>8513.49230867492</v>
          </cell>
          <cell r="H953">
            <v>9901.00075977891</v>
          </cell>
          <cell r="I953">
            <v>8013.26343889815</v>
          </cell>
          <cell r="J953">
            <v>8028.78338035415</v>
          </cell>
          <cell r="K953">
            <v>9028.79473077449</v>
          </cell>
          <cell r="L953">
            <v>8707.62999337077</v>
          </cell>
          <cell r="M953">
            <v>8834.94577109544</v>
          </cell>
          <cell r="N953">
            <v>10454.0741564885</v>
          </cell>
          <cell r="O953">
            <v>10079.985840324</v>
          </cell>
        </row>
        <row r="953">
          <cell r="Z953">
            <v>6552.06056675047</v>
          </cell>
          <cell r="AA953">
            <v>6537.22940631145</v>
          </cell>
          <cell r="AB953">
            <v>5461.69281823939</v>
          </cell>
          <cell r="AC953">
            <v>6127.38345334711</v>
          </cell>
          <cell r="AD953">
            <v>6240.08786244785</v>
          </cell>
          <cell r="AE953">
            <v>4813.06934447093</v>
          </cell>
          <cell r="AF953">
            <v>6500.08543164253</v>
          </cell>
          <cell r="AG953">
            <v>7559.45368409424</v>
          </cell>
          <cell r="AH953">
            <v>6118.15868865249</v>
          </cell>
          <cell r="AI953">
            <v>6130.00822603391</v>
          </cell>
          <cell r="AJ953">
            <v>6893.52089212525</v>
          </cell>
          <cell r="AK953">
            <v>6648.31033045856</v>
          </cell>
          <cell r="AL953">
            <v>6745.51643601445</v>
          </cell>
          <cell r="AM953">
            <v>7981.7274347756</v>
          </cell>
          <cell r="AN953">
            <v>7696.10950903073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4">
          <cell r="A954">
            <v>9121.48356579078</v>
          </cell>
          <cell r="B954">
            <v>8592.20551944534</v>
          </cell>
          <cell r="C954">
            <v>8825.47881997634</v>
          </cell>
          <cell r="D954">
            <v>7683.13725480824</v>
          </cell>
          <cell r="E954">
            <v>8003.39999063327</v>
          </cell>
          <cell r="F954">
            <v>9311.0396180192</v>
          </cell>
          <cell r="G954">
            <v>9479.31336953823</v>
          </cell>
          <cell r="H954">
            <v>7706.51646084043</v>
          </cell>
          <cell r="I954">
            <v>7806.55166702925</v>
          </cell>
          <cell r="J954">
            <v>7979.09681389992</v>
          </cell>
          <cell r="K954">
            <v>9864.45056369623</v>
          </cell>
          <cell r="L954">
            <v>8487.94025574629</v>
          </cell>
          <cell r="M954">
            <v>11206.5654115257</v>
          </cell>
          <cell r="N954">
            <v>9389.77136046482</v>
          </cell>
          <cell r="O954">
            <v>9484.04409725113</v>
          </cell>
        </row>
        <row r="954">
          <cell r="Z954">
            <v>6964.28918841552</v>
          </cell>
          <cell r="AA954">
            <v>6560.1832829186</v>
          </cell>
          <cell r="AB954">
            <v>6738.28838096721</v>
          </cell>
          <cell r="AC954">
            <v>5866.10602659511</v>
          </cell>
          <cell r="AD954">
            <v>6110.62790644847</v>
          </cell>
          <cell r="AE954">
            <v>7109.01599251613</v>
          </cell>
          <cell r="AF954">
            <v>7237.49367489591</v>
          </cell>
          <cell r="AG954">
            <v>5883.95614391751</v>
          </cell>
          <cell r="AH954">
            <v>5960.3334239835</v>
          </cell>
          <cell r="AI954">
            <v>6092.07233379984</v>
          </cell>
          <cell r="AJ954">
            <v>7531.54746318432</v>
          </cell>
          <cell r="AK954">
            <v>6480.57633702331</v>
          </cell>
          <cell r="AL954">
            <v>8556.25751796151</v>
          </cell>
          <cell r="AM954">
            <v>7169.12799280033</v>
          </cell>
          <cell r="AN954">
            <v>7241.10560442763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5">
          <cell r="A955">
            <v>9174.18382504879</v>
          </cell>
          <cell r="B955">
            <v>8661.7642101625</v>
          </cell>
          <cell r="C955">
            <v>7902.58691433944</v>
          </cell>
          <cell r="D955">
            <v>7938.83048118242</v>
          </cell>
          <cell r="E955">
            <v>8693.61793256246</v>
          </cell>
          <cell r="F955">
            <v>10537.212352101</v>
          </cell>
          <cell r="G955">
            <v>8561.81155831742</v>
          </cell>
          <cell r="H955">
            <v>7042.71354360828</v>
          </cell>
          <cell r="I955">
            <v>7498.15669071343</v>
          </cell>
          <cell r="J955">
            <v>9116.84555355681</v>
          </cell>
          <cell r="K955">
            <v>8975.49623409423</v>
          </cell>
          <cell r="L955">
            <v>10062.6158625954</v>
          </cell>
          <cell r="M955">
            <v>10151.9765545651</v>
          </cell>
          <cell r="N955">
            <v>9723.90981481136</v>
          </cell>
          <cell r="O955">
            <v>10961.1934114657</v>
          </cell>
        </row>
        <row r="955">
          <cell r="Z955">
            <v>7004.52604716005</v>
          </cell>
          <cell r="AA955">
            <v>6613.29162151591</v>
          </cell>
          <cell r="AB955">
            <v>6033.65671944582</v>
          </cell>
          <cell r="AC955">
            <v>6061.3288277047</v>
          </cell>
          <cell r="AD955">
            <v>6637.61206598316</v>
          </cell>
          <cell r="AE955">
            <v>8045.2037796785</v>
          </cell>
          <cell r="AF955">
            <v>6536.97737202158</v>
          </cell>
          <cell r="AG955">
            <v>5377.13996139909</v>
          </cell>
          <cell r="AH955">
            <v>5724.87262598647</v>
          </cell>
          <cell r="AI955">
            <v>6960.74804752284</v>
          </cell>
          <cell r="AJ955">
            <v>6852.82727671588</v>
          </cell>
          <cell r="AK955">
            <v>7682.847461555</v>
          </cell>
          <cell r="AL955">
            <v>7751.07470731664</v>
          </cell>
          <cell r="AM955">
            <v>7424.24403924773</v>
          </cell>
          <cell r="AN955">
            <v>8368.91501442767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6">
          <cell r="A956">
            <v>9663.70116796217</v>
          </cell>
          <cell r="B956">
            <v>7848.44266927968</v>
          </cell>
          <cell r="C956">
            <v>9441.01742758959</v>
          </cell>
          <cell r="D956">
            <v>7584.07900069376</v>
          </cell>
          <cell r="E956">
            <v>7791.85222374565</v>
          </cell>
          <cell r="F956">
            <v>9955.62670411524</v>
          </cell>
          <cell r="G956">
            <v>8013.62382371542</v>
          </cell>
          <cell r="H956">
            <v>7451.76084014824</v>
          </cell>
          <cell r="I956">
            <v>9170.70682632839</v>
          </cell>
          <cell r="J956">
            <v>9497.63802325811</v>
          </cell>
          <cell r="K956">
            <v>9353.26241412187</v>
          </cell>
          <cell r="L956">
            <v>8091.65331475024</v>
          </cell>
          <cell r="M956">
            <v>8063.03368594622</v>
          </cell>
          <cell r="N956">
            <v>9535.21502082263</v>
          </cell>
          <cell r="O956">
            <v>10070.0382292001</v>
          </cell>
        </row>
        <row r="956">
          <cell r="Z956">
            <v>7378.27449654378</v>
          </cell>
          <cell r="AA956">
            <v>5992.31737176571</v>
          </cell>
          <cell r="AB956">
            <v>7208.25457003436</v>
          </cell>
          <cell r="AC956">
            <v>5790.47465334569</v>
          </cell>
          <cell r="AD956">
            <v>5949.1103402387</v>
          </cell>
          <cell r="AE956">
            <v>7601.1608110988</v>
          </cell>
          <cell r="AF956">
            <v>6118.43384390201</v>
          </cell>
          <cell r="AG956">
            <v>5689.44920849654</v>
          </cell>
          <cell r="AH956">
            <v>7001.87134472903</v>
          </cell>
          <cell r="AI956">
            <v>7251.48462130966</v>
          </cell>
          <cell r="AJ956">
            <v>7141.2532662317</v>
          </cell>
          <cell r="AK956">
            <v>6178.00967242507</v>
          </cell>
          <cell r="AL956">
            <v>6156.15847135468</v>
          </cell>
          <cell r="AM956">
            <v>7280.17480925816</v>
          </cell>
          <cell r="AN956">
            <v>7688.51446814717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7">
          <cell r="A957">
            <v>9115.08245435309</v>
          </cell>
          <cell r="B957">
            <v>8866.27093885706</v>
          </cell>
          <cell r="C957">
            <v>8106.20829533469</v>
          </cell>
          <cell r="D957">
            <v>7315.11447806935</v>
          </cell>
          <cell r="E957">
            <v>7914.82944576421</v>
          </cell>
          <cell r="F957">
            <v>6987.3364776188</v>
          </cell>
          <cell r="G957">
            <v>8595.30320787528</v>
          </cell>
          <cell r="H957">
            <v>7623.66901995102</v>
          </cell>
          <cell r="I957">
            <v>7908.82628739184</v>
          </cell>
          <cell r="J957">
            <v>9374.88579711432</v>
          </cell>
          <cell r="K957">
            <v>8601.84585386189</v>
          </cell>
          <cell r="L957">
            <v>9418.6417301064</v>
          </cell>
          <cell r="M957">
            <v>9516.11948490195</v>
          </cell>
          <cell r="N957">
            <v>9777.80745032718</v>
          </cell>
          <cell r="O957">
            <v>9618.34325335369</v>
          </cell>
        </row>
        <row r="957">
          <cell r="Z957">
            <v>6959.4019142284</v>
          </cell>
          <cell r="AA957">
            <v>6769.43332690112</v>
          </cell>
          <cell r="AB957">
            <v>6189.12245832121</v>
          </cell>
          <cell r="AC957">
            <v>5585.11916446386</v>
          </cell>
          <cell r="AD957">
            <v>6043.00394115876</v>
          </cell>
          <cell r="AE957">
            <v>5334.85935000786</v>
          </cell>
          <cell r="AF957">
            <v>6562.54838042561</v>
          </cell>
          <cell r="AG957">
            <v>5820.70179140868</v>
          </cell>
          <cell r="AH957">
            <v>6038.42050572882</v>
          </cell>
          <cell r="AI957">
            <v>7157.76280563997</v>
          </cell>
          <cell r="AJ957">
            <v>6567.54371680697</v>
          </cell>
          <cell r="AK957">
            <v>7191.17063550316</v>
          </cell>
          <cell r="AL957">
            <v>7265.59529120058</v>
          </cell>
          <cell r="AM957">
            <v>7465.3950995546</v>
          </cell>
          <cell r="AN957">
            <v>7343.64354730856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8">
          <cell r="A958">
            <v>8872.83889772902</v>
          </cell>
          <cell r="B958">
            <v>7564.54081584861</v>
          </cell>
          <cell r="C958">
            <v>8821.06494957794</v>
          </cell>
          <cell r="D958">
            <v>6876.50464954602</v>
          </cell>
          <cell r="E958">
            <v>6500.64034037506</v>
          </cell>
          <cell r="F958">
            <v>8765.08849856822</v>
          </cell>
          <cell r="G958">
            <v>9247.47287485421</v>
          </cell>
          <cell r="H958">
            <v>7739.5964597984</v>
          </cell>
          <cell r="I958">
            <v>9185.29300318839</v>
          </cell>
          <cell r="J958">
            <v>9420.52941547355</v>
          </cell>
          <cell r="K958">
            <v>8553.35909368757</v>
          </cell>
          <cell r="L958">
            <v>8857.44324696665</v>
          </cell>
          <cell r="M958">
            <v>10309.0264920769</v>
          </cell>
          <cell r="N958">
            <v>9896.30271781298</v>
          </cell>
          <cell r="O958">
            <v>9313.55964408244</v>
          </cell>
        </row>
        <row r="958">
          <cell r="Z958">
            <v>6774.4479897717</v>
          </cell>
          <cell r="AA958">
            <v>5775.55717106367</v>
          </cell>
          <cell r="AB958">
            <v>6734.91837326256</v>
          </cell>
          <cell r="AC958">
            <v>5250.23880594699</v>
          </cell>
          <cell r="AD958">
            <v>4963.26490243771</v>
          </cell>
          <cell r="AE958">
            <v>6692.18012901083</v>
          </cell>
          <cell r="AF958">
            <v>7060.48252984269</v>
          </cell>
          <cell r="AG958">
            <v>5909.21285544192</v>
          </cell>
          <cell r="AH958">
            <v>7013.00794910635</v>
          </cell>
          <cell r="AI958">
            <v>7192.61189083171</v>
          </cell>
          <cell r="AJ958">
            <v>6530.52388146683</v>
          </cell>
          <cell r="AK958">
            <v>6762.69334883202</v>
          </cell>
          <cell r="AL958">
            <v>7870.98296280672</v>
          </cell>
          <cell r="AM958">
            <v>7555.86671026108</v>
          </cell>
          <cell r="AN958">
            <v>7110.94004249552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9">
          <cell r="A959">
            <v>8673.32302854962</v>
          </cell>
          <cell r="B959">
            <v>8119.19626495205</v>
          </cell>
          <cell r="C959">
            <v>9179.2813023699</v>
          </cell>
          <cell r="D959">
            <v>8477.49167910091</v>
          </cell>
          <cell r="E959">
            <v>9261.35859594039</v>
          </cell>
          <cell r="F959">
            <v>7537.64339480129</v>
          </cell>
          <cell r="G959">
            <v>6742.72731332662</v>
          </cell>
          <cell r="H959">
            <v>7896.99978169165</v>
          </cell>
          <cell r="I959">
            <v>9133.36155685115</v>
          </cell>
          <cell r="J959">
            <v>8509.08391419898</v>
          </cell>
          <cell r="K959">
            <v>8861.07954085326</v>
          </cell>
          <cell r="L959">
            <v>8719.29211444379</v>
          </cell>
          <cell r="M959">
            <v>8619.79586096862</v>
          </cell>
          <cell r="N959">
            <v>8990.78282969657</v>
          </cell>
          <cell r="O959">
            <v>9935.51118163875</v>
          </cell>
        </row>
        <row r="959">
          <cell r="Z959">
            <v>6622.11682558975</v>
          </cell>
          <cell r="AA959">
            <v>6199.03882507595</v>
          </cell>
          <cell r="AB959">
            <v>7008.41799148462</v>
          </cell>
          <cell r="AC959">
            <v>6472.59880696026</v>
          </cell>
          <cell r="AD959">
            <v>7071.08433343487</v>
          </cell>
          <cell r="AE959">
            <v>5755.02088250436</v>
          </cell>
          <cell r="AF959">
            <v>5148.09927463412</v>
          </cell>
          <cell r="AG959">
            <v>6029.3909213207</v>
          </cell>
          <cell r="AH959">
            <v>6973.35808210208</v>
          </cell>
          <cell r="AI959">
            <v>6496.71960482657</v>
          </cell>
          <cell r="AJ959">
            <v>6765.46967375962</v>
          </cell>
          <cell r="AK959">
            <v>6657.21440654629</v>
          </cell>
          <cell r="AL959">
            <v>6581.24861903299</v>
          </cell>
          <cell r="AM959">
            <v>6864.49865360465</v>
          </cell>
          <cell r="AN959">
            <v>7585.80252922591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60">
          <cell r="A960">
            <v>9642.07113160403</v>
          </cell>
          <cell r="B960">
            <v>9053.25770901177</v>
          </cell>
          <cell r="C960">
            <v>8039.5723228603</v>
          </cell>
          <cell r="D960">
            <v>7410.18020694385</v>
          </cell>
          <cell r="E960">
            <v>8515.54549416864</v>
          </cell>
          <cell r="F960">
            <v>9373.52786581067</v>
          </cell>
          <cell r="G960">
            <v>8390.16423353724</v>
          </cell>
          <cell r="H960">
            <v>7591.74148628275</v>
          </cell>
          <cell r="I960">
            <v>8624.09031347131</v>
          </cell>
          <cell r="J960">
            <v>7813.2309145736</v>
          </cell>
          <cell r="K960">
            <v>8422.04196404723</v>
          </cell>
          <cell r="L960">
            <v>8865.85348387867</v>
          </cell>
          <cell r="M960">
            <v>8260.00552804137</v>
          </cell>
          <cell r="N960">
            <v>10085.9912839509</v>
          </cell>
          <cell r="O960">
            <v>10393.7802342134</v>
          </cell>
        </row>
        <row r="960">
          <cell r="Z960">
            <v>7361.7598772642</v>
          </cell>
          <cell r="AA960">
            <v>6912.19847386132</v>
          </cell>
          <cell r="AB960">
            <v>6138.24562679313</v>
          </cell>
          <cell r="AC960">
            <v>5657.70222872245</v>
          </cell>
          <cell r="AD960">
            <v>6501.65304697973</v>
          </cell>
          <cell r="AE960">
            <v>7156.72601965791</v>
          </cell>
          <cell r="AF960">
            <v>6405.92395296261</v>
          </cell>
          <cell r="AG960">
            <v>5796.32499174283</v>
          </cell>
          <cell r="AH960">
            <v>6584.5274506966</v>
          </cell>
          <cell r="AI960">
            <v>5965.4330562006</v>
          </cell>
          <cell r="AJ960">
            <v>6430.26272771792</v>
          </cell>
          <cell r="AK960">
            <v>6769.1145983553</v>
          </cell>
          <cell r="AL960">
            <v>6306.5472606817</v>
          </cell>
          <cell r="AM960">
            <v>7700.69468926165</v>
          </cell>
          <cell r="AN960">
            <v>7935.69278394289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1">
          <cell r="A961">
            <v>10226.1746898345</v>
          </cell>
          <cell r="B961">
            <v>8780.07735032201</v>
          </cell>
          <cell r="C961">
            <v>7900.07983366498</v>
          </cell>
          <cell r="D961">
            <v>8265.05396718013</v>
          </cell>
          <cell r="E961">
            <v>9232.98863336699</v>
          </cell>
          <cell r="F961">
            <v>8198.9276546343</v>
          </cell>
          <cell r="G961">
            <v>8340.63180918275</v>
          </cell>
          <cell r="H961">
            <v>8858.04917804503</v>
          </cell>
          <cell r="I961">
            <v>8490.80097561892</v>
          </cell>
          <cell r="J961">
            <v>8454.20322482168</v>
          </cell>
          <cell r="K961">
            <v>8913.42976848317</v>
          </cell>
          <cell r="L961">
            <v>9022.97191626815</v>
          </cell>
          <cell r="M961">
            <v>8363.23195311243</v>
          </cell>
          <cell r="N961">
            <v>10643.1708272038</v>
          </cell>
          <cell r="O961">
            <v>10312.211306675</v>
          </cell>
        </row>
        <row r="961">
          <cell r="Z961">
            <v>7807.72528038737</v>
          </cell>
          <cell r="AA961">
            <v>6703.62417728026</v>
          </cell>
          <cell r="AB961">
            <v>6031.74255332255</v>
          </cell>
          <cell r="AC961">
            <v>6310.4017641579</v>
          </cell>
          <cell r="AD961">
            <v>7049.42375353023</v>
          </cell>
          <cell r="AE961">
            <v>6259.9140600239</v>
          </cell>
          <cell r="AF961">
            <v>6368.10574883827</v>
          </cell>
          <cell r="AG961">
            <v>6763.15597963409</v>
          </cell>
          <cell r="AH961">
            <v>6482.76050808895</v>
          </cell>
          <cell r="AI961">
            <v>6454.81797896425</v>
          </cell>
          <cell r="AJ961">
            <v>6805.43928195598</v>
          </cell>
          <cell r="AK961">
            <v>6889.0751499584</v>
          </cell>
          <cell r="AL961">
            <v>6385.36104912915</v>
          </cell>
          <cell r="AM961">
            <v>8126.10349925343</v>
          </cell>
          <cell r="AN961">
            <v>7873.41458149162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2">
          <cell r="A962">
            <v>8915.85909505842</v>
          </cell>
          <cell r="B962">
            <v>6642.97490237386</v>
          </cell>
          <cell r="C962">
            <v>9146.90967533995</v>
          </cell>
          <cell r="D962">
            <v>8169.06174812939</v>
          </cell>
          <cell r="E962">
            <v>8167.43738673662</v>
          </cell>
          <cell r="F962">
            <v>8642.20378405412</v>
          </cell>
          <cell r="G962">
            <v>8122.81493416735</v>
          </cell>
          <cell r="H962">
            <v>8194.70831383323</v>
          </cell>
          <cell r="I962">
            <v>8031.45148658279</v>
          </cell>
          <cell r="J962">
            <v>8874.17692091653</v>
          </cell>
          <cell r="K962">
            <v>8393.60697206386</v>
          </cell>
          <cell r="L962">
            <v>8950.27920991342</v>
          </cell>
          <cell r="M962">
            <v>9440.20328722067</v>
          </cell>
          <cell r="N962">
            <v>9487.36009476104</v>
          </cell>
          <cell r="O962">
            <v>9911.01130852923</v>
          </cell>
        </row>
        <row r="962">
          <cell r="Z962">
            <v>6807.29408251349</v>
          </cell>
          <cell r="AA962">
            <v>5071.93790986205</v>
          </cell>
          <cell r="AB962">
            <v>6983.70212476075</v>
          </cell>
          <cell r="AC962">
            <v>6237.11132094378</v>
          </cell>
          <cell r="AD962">
            <v>6235.87111452296</v>
          </cell>
          <cell r="AE962">
            <v>6598.35715794045</v>
          </cell>
          <cell r="AF962">
            <v>6201.80169349651</v>
          </cell>
          <cell r="AG962">
            <v>6256.69257644493</v>
          </cell>
          <cell r="AH962">
            <v>6132.0453358119</v>
          </cell>
          <cell r="AI962">
            <v>6775.46957582745</v>
          </cell>
          <cell r="AJ962">
            <v>6408.55249759865</v>
          </cell>
          <cell r="AK962">
            <v>6833.57397788573</v>
          </cell>
          <cell r="AL962">
            <v>7207.63297060613</v>
          </cell>
          <cell r="AM962">
            <v>7243.63738179043</v>
          </cell>
          <cell r="AN962">
            <v>7567.0967781073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3">
          <cell r="A963">
            <v>10099.2864233199</v>
          </cell>
          <cell r="B963">
            <v>9107.71699378306</v>
          </cell>
          <cell r="C963">
            <v>7430.39399580564</v>
          </cell>
          <cell r="D963">
            <v>7973.39093324606</v>
          </cell>
          <cell r="E963">
            <v>8652.77623804322</v>
          </cell>
          <cell r="F963">
            <v>8481.13873508737</v>
          </cell>
          <cell r="G963">
            <v>8197.89017380101</v>
          </cell>
          <cell r="H963">
            <v>8342.98412744261</v>
          </cell>
          <cell r="I963">
            <v>8763.57423844492</v>
          </cell>
          <cell r="J963">
            <v>8468.13284861467</v>
          </cell>
          <cell r="K963">
            <v>8711.37563401139</v>
          </cell>
          <cell r="L963">
            <v>8766.68371403877</v>
          </cell>
          <cell r="M963">
            <v>8710.39269992928</v>
          </cell>
          <cell r="N963">
            <v>10274.8838704282</v>
          </cell>
          <cell r="O963">
            <v>10441.9473919738</v>
          </cell>
        </row>
        <row r="963">
          <cell r="Z963">
            <v>7710.84558135042</v>
          </cell>
          <cell r="AA963">
            <v>6953.77835562134</v>
          </cell>
          <cell r="AB963">
            <v>5673.13553737359</v>
          </cell>
          <cell r="AC963">
            <v>6087.7158710971</v>
          </cell>
          <cell r="AD963">
            <v>6606.42926885095</v>
          </cell>
          <cell r="AE963">
            <v>6475.38334879415</v>
          </cell>
          <cell r="AF963">
            <v>6259.12193925777</v>
          </cell>
          <cell r="AG963">
            <v>6369.90175323894</v>
          </cell>
          <cell r="AH963">
            <v>6691.02398534965</v>
          </cell>
          <cell r="AI963">
            <v>6465.4533024487</v>
          </cell>
          <cell r="AJ963">
            <v>6651.17014207023</v>
          </cell>
          <cell r="AK963">
            <v>6693.39808240346</v>
          </cell>
          <cell r="AL963">
            <v>6650.4196679668</v>
          </cell>
          <cell r="AM963">
            <v>7844.9149346074</v>
          </cell>
          <cell r="AN963">
            <v>7972.46860156154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4">
          <cell r="A964">
            <v>10957.7442516862</v>
          </cell>
          <cell r="B964">
            <v>8097.06385840245</v>
          </cell>
          <cell r="C964">
            <v>6576.62050575804</v>
          </cell>
          <cell r="D964">
            <v>7455.82384225119</v>
          </cell>
          <cell r="E964">
            <v>7796.60908025415</v>
          </cell>
          <cell r="F964">
            <v>7401.19805514304</v>
          </cell>
          <cell r="G964">
            <v>7596.60074157706</v>
          </cell>
          <cell r="H964">
            <v>9025.25901359982</v>
          </cell>
          <cell r="I964">
            <v>10810.7920390902</v>
          </cell>
          <cell r="J964">
            <v>10012.0494990141</v>
          </cell>
          <cell r="K964">
            <v>8518.39746784812</v>
          </cell>
          <cell r="L964">
            <v>10780.4381352749</v>
          </cell>
          <cell r="M964">
            <v>10816.108889093</v>
          </cell>
          <cell r="N964">
            <v>8407.35620760157</v>
          </cell>
          <cell r="O964">
            <v>10642.3573517752</v>
          </cell>
        </row>
        <row r="964">
          <cell r="Z964">
            <v>8366.28156713943</v>
          </cell>
          <cell r="AA964">
            <v>6182.1406441457</v>
          </cell>
          <cell r="AB964">
            <v>5021.27606262828</v>
          </cell>
          <cell r="AC964">
            <v>5692.55132685415</v>
          </cell>
          <cell r="AD964">
            <v>5952.74221921037</v>
          </cell>
          <cell r="AE964">
            <v>5650.84431989393</v>
          </cell>
          <cell r="AF964">
            <v>5800.03505259705</v>
          </cell>
          <cell r="AG964">
            <v>6890.82135791952</v>
          </cell>
          <cell r="AH964">
            <v>8254.08296501354</v>
          </cell>
          <cell r="AI964">
            <v>7644.23984069526</v>
          </cell>
          <cell r="AJ964">
            <v>6503.83054029191</v>
          </cell>
          <cell r="AK964">
            <v>8230.90763803493</v>
          </cell>
          <cell r="AL964">
            <v>8258.14240125803</v>
          </cell>
          <cell r="AM964">
            <v>6419.05009392863</v>
          </cell>
          <cell r="AN964">
            <v>8125.4824075098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5">
          <cell r="A965">
            <v>9441.76599242817</v>
          </cell>
          <cell r="B965">
            <v>8581.14717312156</v>
          </cell>
          <cell r="C965">
            <v>8160.49410012355</v>
          </cell>
          <cell r="D965">
            <v>7521.30791207894</v>
          </cell>
          <cell r="E965">
            <v>7115.14174460229</v>
          </cell>
          <cell r="F965">
            <v>9719.90170138198</v>
          </cell>
          <cell r="G965">
            <v>8319.91322157475</v>
          </cell>
          <cell r="H965">
            <v>8145.19921357538</v>
          </cell>
          <cell r="I965">
            <v>8638.38442030548</v>
          </cell>
          <cell r="J965">
            <v>10220.1317738273</v>
          </cell>
          <cell r="K965">
            <v>9397.92734157636</v>
          </cell>
          <cell r="L965">
            <v>8591.34311097342</v>
          </cell>
          <cell r="M965">
            <v>9647.92802052109</v>
          </cell>
          <cell r="N965">
            <v>8908.78286088391</v>
          </cell>
          <cell r="O965">
            <v>9774.30199588175</v>
          </cell>
        </row>
        <row r="965">
          <cell r="Z965">
            <v>7208.82610228288</v>
          </cell>
          <cell r="AA965">
            <v>6551.740191267</v>
          </cell>
          <cell r="AB965">
            <v>6230.56988742073</v>
          </cell>
          <cell r="AC965">
            <v>5742.54867610392</v>
          </cell>
          <cell r="AD965">
            <v>5432.43918257083</v>
          </cell>
          <cell r="AE965">
            <v>7421.18382861194</v>
          </cell>
          <cell r="AF965">
            <v>6352.2870243252</v>
          </cell>
          <cell r="AG965">
            <v>6218.89218036165</v>
          </cell>
          <cell r="AH965">
            <v>6595.44105844091</v>
          </cell>
          <cell r="AI965">
            <v>7803.11148984422</v>
          </cell>
          <cell r="AJ965">
            <v>7175.35511700291</v>
          </cell>
          <cell r="AK965">
            <v>6559.52483060065</v>
          </cell>
          <cell r="AL965">
            <v>7366.23163537993</v>
          </cell>
          <cell r="AM965">
            <v>6801.89134941631</v>
          </cell>
          <cell r="AN965">
            <v>7462.7186710637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6">
          <cell r="A966">
            <v>9741.52550010765</v>
          </cell>
          <cell r="B966">
            <v>8211.08079078091</v>
          </cell>
          <cell r="C966">
            <v>7467.29062026495</v>
          </cell>
          <cell r="D966">
            <v>7812.77901226087</v>
          </cell>
          <cell r="E966">
            <v>7425.34607983546</v>
          </cell>
          <cell r="F966">
            <v>7173.6055127603</v>
          </cell>
          <cell r="G966">
            <v>8342.2866360735</v>
          </cell>
          <cell r="H966">
            <v>8493.02228144732</v>
          </cell>
          <cell r="I966">
            <v>10020.9770334556</v>
          </cell>
          <cell r="J966">
            <v>9812.16534660071</v>
          </cell>
          <cell r="K966">
            <v>8838.05278101679</v>
          </cell>
          <cell r="L966">
            <v>8934.48015615088</v>
          </cell>
          <cell r="M966">
            <v>8190.71639784392</v>
          </cell>
          <cell r="N966">
            <v>9599.30626732597</v>
          </cell>
          <cell r="O966">
            <v>10396.9524605336</v>
          </cell>
        </row>
        <row r="966">
          <cell r="Z966">
            <v>7437.69368543419</v>
          </cell>
          <cell r="AA966">
            <v>6269.19302808439</v>
          </cell>
          <cell r="AB966">
            <v>5701.30625773477</v>
          </cell>
          <cell r="AC966">
            <v>5965.08802697723</v>
          </cell>
          <cell r="AD966">
            <v>5669.28143333869</v>
          </cell>
          <cell r="AE966">
            <v>5477.07650341454</v>
          </cell>
          <cell r="AF966">
            <v>6369.36921578866</v>
          </cell>
          <cell r="AG966">
            <v>6484.45648397415</v>
          </cell>
          <cell r="AH966">
            <v>7651.05604895145</v>
          </cell>
          <cell r="AI966">
            <v>7491.62749079103</v>
          </cell>
          <cell r="AJ966">
            <v>6747.88865051744</v>
          </cell>
          <cell r="AK966">
            <v>6821.51133714182</v>
          </cell>
          <cell r="AL966">
            <v>6253.64473261942</v>
          </cell>
          <cell r="AM966">
            <v>7329.10873232845</v>
          </cell>
          <cell r="AN966">
            <v>7938.11479142722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7">
          <cell r="A967">
            <v>10361.5258120157</v>
          </cell>
          <cell r="B967">
            <v>8451.24848191763</v>
          </cell>
          <cell r="C967">
            <v>9034.12072288863</v>
          </cell>
          <cell r="D967">
            <v>8107.37259652575</v>
          </cell>
          <cell r="E967">
            <v>8542.29701158651</v>
          </cell>
          <cell r="F967">
            <v>8049.71541801631</v>
          </cell>
          <cell r="G967">
            <v>8147.59540987567</v>
          </cell>
          <cell r="H967">
            <v>8987.81675567755</v>
          </cell>
          <cell r="I967">
            <v>8992.80191425724</v>
          </cell>
          <cell r="J967">
            <v>7956.20100144718</v>
          </cell>
          <cell r="K967">
            <v>9209.66686297192</v>
          </cell>
          <cell r="L967">
            <v>9557.14222557155</v>
          </cell>
          <cell r="M967">
            <v>9471.01915779536</v>
          </cell>
          <cell r="N967">
            <v>10674.7239734378</v>
          </cell>
          <cell r="O967">
            <v>8823.01498078927</v>
          </cell>
        </row>
        <row r="967">
          <cell r="Z967">
            <v>7911.0664035772</v>
          </cell>
          <cell r="AA967">
            <v>6452.56202093804</v>
          </cell>
          <cell r="AB967">
            <v>6897.58730840836</v>
          </cell>
          <cell r="AC967">
            <v>6190.01140693779</v>
          </cell>
          <cell r="AD967">
            <v>6522.07793753435</v>
          </cell>
          <cell r="AE967">
            <v>6145.98992051712</v>
          </cell>
          <cell r="AF967">
            <v>6220.72168582171</v>
          </cell>
          <cell r="AG967">
            <v>6862.23404422683</v>
          </cell>
          <cell r="AH967">
            <v>6866.04023274306</v>
          </cell>
          <cell r="AI967">
            <v>6074.59128940893</v>
          </cell>
          <cell r="AJ967">
            <v>7031.61748854651</v>
          </cell>
          <cell r="AK967">
            <v>7296.91631779278</v>
          </cell>
          <cell r="AL967">
            <v>7231.16101105338</v>
          </cell>
          <cell r="AM967">
            <v>8150.19445261564</v>
          </cell>
          <cell r="AN967">
            <v>6736.40722989253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8">
          <cell r="A968">
            <v>9389.07854525549</v>
          </cell>
          <cell r="B968">
            <v>8624.69714554141</v>
          </cell>
          <cell r="C968">
            <v>9430.18335795127</v>
          </cell>
          <cell r="D968">
            <v>8247.36314850588</v>
          </cell>
          <cell r="E968">
            <v>8209.58833147223</v>
          </cell>
          <cell r="F968">
            <v>7569.86633354094</v>
          </cell>
          <cell r="G968">
            <v>9282.4968839456</v>
          </cell>
          <cell r="H968">
            <v>8478.09220158181</v>
          </cell>
          <cell r="I968">
            <v>8387.62342777404</v>
          </cell>
          <cell r="J968">
            <v>9594.39990131521</v>
          </cell>
          <cell r="K968">
            <v>8907.48267366309</v>
          </cell>
          <cell r="L968">
            <v>7993.28826988229</v>
          </cell>
          <cell r="M968">
            <v>8379.63475760229</v>
          </cell>
          <cell r="N968">
            <v>9447.21168174313</v>
          </cell>
          <cell r="O968">
            <v>10067.4305904163</v>
          </cell>
        </row>
        <row r="968">
          <cell r="Z968">
            <v>7168.59902561675</v>
          </cell>
          <cell r="AA968">
            <v>6584.99076940945</v>
          </cell>
          <cell r="AB968">
            <v>7199.98271452922</v>
          </cell>
          <cell r="AC968">
            <v>6296.89475333683</v>
          </cell>
          <cell r="AD968">
            <v>6268.05352943237</v>
          </cell>
          <cell r="AE968">
            <v>5779.62322512384</v>
          </cell>
          <cell r="AF968">
            <v>7087.22350088</v>
          </cell>
          <cell r="AG968">
            <v>6473.05730827652</v>
          </cell>
          <cell r="AH968">
            <v>6403.98403759919</v>
          </cell>
          <cell r="AI968">
            <v>7325.36270225377</v>
          </cell>
          <cell r="AJ968">
            <v>6800.89865127246</v>
          </cell>
          <cell r="AK968">
            <v>6102.9075672082</v>
          </cell>
          <cell r="AL968">
            <v>6397.88465596837</v>
          </cell>
          <cell r="AM968">
            <v>7212.9839078576</v>
          </cell>
          <cell r="AN968">
            <v>7686.52352550523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9">
          <cell r="A969">
            <v>10168.6610123616</v>
          </cell>
          <cell r="B969">
            <v>7601.39626934462</v>
          </cell>
          <cell r="C969">
            <v>9229.70879377884</v>
          </cell>
          <cell r="D969">
            <v>8569.09605267024</v>
          </cell>
          <cell r="E969">
            <v>9258.60846420852</v>
          </cell>
          <cell r="F969">
            <v>8726.42293042522</v>
          </cell>
          <cell r="G969">
            <v>8281.17803497928</v>
          </cell>
          <cell r="H969">
            <v>7178.81087998325</v>
          </cell>
          <cell r="I969">
            <v>9325.94840366251</v>
          </cell>
          <cell r="J969">
            <v>7999.57598886969</v>
          </cell>
          <cell r="K969">
            <v>8466.43268772366</v>
          </cell>
          <cell r="L969">
            <v>8087.82169615241</v>
          </cell>
          <cell r="M969">
            <v>8292.30353787526</v>
          </cell>
          <cell r="N969">
            <v>10426.1423383628</v>
          </cell>
          <cell r="O969">
            <v>10393.3561555474</v>
          </cell>
        </row>
        <row r="969">
          <cell r="Z969">
            <v>7763.8133575821</v>
          </cell>
          <cell r="AA969">
            <v>5803.6964572297</v>
          </cell>
          <cell r="AB969">
            <v>7046.91958288532</v>
          </cell>
          <cell r="AC969">
            <v>6542.53911259794</v>
          </cell>
          <cell r="AD969">
            <v>7068.98459685706</v>
          </cell>
          <cell r="AE969">
            <v>6662.65881307137</v>
          </cell>
          <cell r="AF969">
            <v>6322.71255441882</v>
          </cell>
          <cell r="AG969">
            <v>5481.05082211073</v>
          </cell>
          <cell r="AH969">
            <v>7120.39890998994</v>
          </cell>
          <cell r="AI969">
            <v>6107.70826580596</v>
          </cell>
          <cell r="AJ969">
            <v>6464.15522280776</v>
          </cell>
          <cell r="AK969">
            <v>6175.08421629915</v>
          </cell>
          <cell r="AL969">
            <v>6331.20692038191</v>
          </cell>
          <cell r="AM969">
            <v>7960.40137990933</v>
          </cell>
          <cell r="AN969">
            <v>7935.3689981851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70">
          <cell r="A970">
            <v>8528.87179388375</v>
          </cell>
          <cell r="B970">
            <v>8399.89104646336</v>
          </cell>
          <cell r="C970">
            <v>8635.91024733564</v>
          </cell>
          <cell r="D970">
            <v>8439.6496868601</v>
          </cell>
          <cell r="E970">
            <v>8202.01711913359</v>
          </cell>
          <cell r="F970">
            <v>7809.24524857178</v>
          </cell>
          <cell r="G970">
            <v>7825.7097976765</v>
          </cell>
          <cell r="H970">
            <v>8319.68374944402</v>
          </cell>
          <cell r="I970">
            <v>8674.53597101074</v>
          </cell>
          <cell r="J970">
            <v>8470.63769281943</v>
          </cell>
          <cell r="K970">
            <v>10103.7120899762</v>
          </cell>
          <cell r="L970">
            <v>8633.60387131494</v>
          </cell>
          <cell r="M970">
            <v>9455.66490751335</v>
          </cell>
          <cell r="N970">
            <v>9325.95037187092</v>
          </cell>
          <cell r="O970">
            <v>10163.7273389113</v>
          </cell>
        </row>
        <row r="970">
          <cell r="Z970">
            <v>6511.82773011742</v>
          </cell>
          <cell r="AA970">
            <v>6413.35041353896</v>
          </cell>
          <cell r="AB970">
            <v>6593.55201748175</v>
          </cell>
          <cell r="AC970">
            <v>6443.70629451644</v>
          </cell>
          <cell r="AD970">
            <v>6262.27287852698</v>
          </cell>
          <cell r="AE970">
            <v>5962.38998426555</v>
          </cell>
          <cell r="AF970">
            <v>5974.9607333652</v>
          </cell>
          <cell r="AG970">
            <v>6352.11182143551</v>
          </cell>
          <cell r="AH970">
            <v>6623.04291201058</v>
          </cell>
          <cell r="AI970">
            <v>6467.36576101841</v>
          </cell>
          <cell r="AJ970">
            <v>7714.22459554517</v>
          </cell>
          <cell r="AK970">
            <v>6591.79109016444</v>
          </cell>
          <cell r="AL970">
            <v>7219.43797954607</v>
          </cell>
          <cell r="AM970">
            <v>7120.40041272494</v>
          </cell>
          <cell r="AN970">
            <v>7760.04647816815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1">
          <cell r="A971">
            <v>10364.2814412776</v>
          </cell>
          <cell r="B971">
            <v>8815.10422879032</v>
          </cell>
          <cell r="C971">
            <v>8414.93276327258</v>
          </cell>
          <cell r="D971">
            <v>7997.00522053539</v>
          </cell>
          <cell r="E971">
            <v>7545.70671894562</v>
          </cell>
          <cell r="F971">
            <v>7813.01601809911</v>
          </cell>
          <cell r="G971">
            <v>6979.62124092489</v>
          </cell>
          <cell r="H971">
            <v>9033.3120878378</v>
          </cell>
          <cell r="I971">
            <v>8963.82273610984</v>
          </cell>
          <cell r="J971">
            <v>9501.26596941393</v>
          </cell>
          <cell r="K971">
            <v>9568.86759340852</v>
          </cell>
          <cell r="L971">
            <v>9951.89404524128</v>
          </cell>
          <cell r="M971">
            <v>9304.10615456301</v>
          </cell>
          <cell r="N971">
            <v>8752.44646093825</v>
          </cell>
          <cell r="O971">
            <v>9898.70554322625</v>
          </cell>
        </row>
        <row r="971">
          <cell r="Z971">
            <v>7913.17033754122</v>
          </cell>
          <cell r="AA971">
            <v>6730.36733909832</v>
          </cell>
          <cell r="AB971">
            <v>6424.83482448966</v>
          </cell>
          <cell r="AC971">
            <v>6105.74547389965</v>
          </cell>
          <cell r="AD971">
            <v>5761.17726274186</v>
          </cell>
          <cell r="AE971">
            <v>5965.26898188275</v>
          </cell>
          <cell r="AF971">
            <v>5328.96873593112</v>
          </cell>
          <cell r="AG971">
            <v>6896.96991231251</v>
          </cell>
          <cell r="AH971">
            <v>6843.91451431081</v>
          </cell>
          <cell r="AI971">
            <v>7254.25457271141</v>
          </cell>
          <cell r="AJ971">
            <v>7305.86868303778</v>
          </cell>
          <cell r="AK971">
            <v>7598.3109111179</v>
          </cell>
          <cell r="AL971">
            <v>7103.72226543347</v>
          </cell>
          <cell r="AM971">
            <v>6682.5278827122</v>
          </cell>
          <cell r="AN971">
            <v>7557.70127707541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2">
          <cell r="A972">
            <v>9663.8132012126</v>
          </cell>
          <cell r="B972">
            <v>7862.18220626893</v>
          </cell>
          <cell r="C972">
            <v>10526.7321022639</v>
          </cell>
          <cell r="D972">
            <v>8334.24390830637</v>
          </cell>
          <cell r="E972">
            <v>8736.1448827319</v>
          </cell>
          <cell r="F972">
            <v>7927.70993586086</v>
          </cell>
          <cell r="G972">
            <v>8134.44692324123</v>
          </cell>
          <cell r="H972">
            <v>8869.24505796704</v>
          </cell>
          <cell r="I972">
            <v>8570.11410678562</v>
          </cell>
          <cell r="J972">
            <v>7898.89702912449</v>
          </cell>
          <cell r="K972">
            <v>8804.04668719297</v>
          </cell>
          <cell r="L972">
            <v>9092.1379098277</v>
          </cell>
          <cell r="M972">
            <v>10905.3650590305</v>
          </cell>
          <cell r="N972">
            <v>8769.54663240716</v>
          </cell>
          <cell r="O972">
            <v>8697.129697367</v>
          </cell>
        </row>
        <row r="972">
          <cell r="Z972">
            <v>7378.36003437862</v>
          </cell>
          <cell r="AA972">
            <v>6002.80756321515</v>
          </cell>
          <cell r="AB972">
            <v>8037.20206700687</v>
          </cell>
          <cell r="AC972">
            <v>6363.22856096755</v>
          </cell>
          <cell r="AD972">
            <v>6670.08156254534</v>
          </cell>
          <cell r="AE972">
            <v>6052.83824686951</v>
          </cell>
          <cell r="AF972">
            <v>6210.68276368237</v>
          </cell>
          <cell r="AG972">
            <v>6771.70407873807</v>
          </cell>
          <cell r="AH972">
            <v>6543.31640098725</v>
          </cell>
          <cell r="AI972">
            <v>6030.83947732466</v>
          </cell>
          <cell r="AJ972">
            <v>6721.92486185858</v>
          </cell>
          <cell r="AK972">
            <v>6941.88366270509</v>
          </cell>
          <cell r="AL972">
            <v>8326.28984403006</v>
          </cell>
          <cell r="AM972">
            <v>6695.58393202939</v>
          </cell>
          <cell r="AN972">
            <v>6640.29331245849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3">
          <cell r="A973">
            <v>10079.9865743026</v>
          </cell>
          <cell r="B973">
            <v>8265.7829567754</v>
          </cell>
          <cell r="C973">
            <v>8227.22435330849</v>
          </cell>
          <cell r="D973">
            <v>7836.31187186243</v>
          </cell>
          <cell r="E973">
            <v>8395.14410874126</v>
          </cell>
          <cell r="F973">
            <v>7001.72612905614</v>
          </cell>
          <cell r="G973">
            <v>7694.67251304605</v>
          </cell>
          <cell r="H973">
            <v>9888.34625322175</v>
          </cell>
          <cell r="I973">
            <v>8307.11458060342</v>
          </cell>
          <cell r="J973">
            <v>9277.17705129202</v>
          </cell>
          <cell r="K973">
            <v>8248.38437204364</v>
          </cell>
          <cell r="L973">
            <v>9384.41150537568</v>
          </cell>
          <cell r="M973">
            <v>9547.08834623691</v>
          </cell>
          <cell r="N973">
            <v>10821.6033950027</v>
          </cell>
          <cell r="O973">
            <v>8536.59700300437</v>
          </cell>
        </row>
        <row r="973">
          <cell r="Z973">
            <v>7696.11006942631</v>
          </cell>
          <cell r="AA973">
            <v>6310.95835062985</v>
          </cell>
          <cell r="AB973">
            <v>6281.51870264844</v>
          </cell>
          <cell r="AC973">
            <v>5983.05545941445</v>
          </cell>
          <cell r="AD973">
            <v>6409.72610760039</v>
          </cell>
          <cell r="AE973">
            <v>5345.84590643888</v>
          </cell>
          <cell r="AF973">
            <v>5874.91324240071</v>
          </cell>
          <cell r="AG973">
            <v>7549.79191771982</v>
          </cell>
          <cell r="AH973">
            <v>6342.51521074904</v>
          </cell>
          <cell r="AI973">
            <v>7083.16178736966</v>
          </cell>
          <cell r="AJ973">
            <v>6297.67446159281</v>
          </cell>
          <cell r="AK973">
            <v>7165.03572200036</v>
          </cell>
          <cell r="AL973">
            <v>7289.24014070527</v>
          </cell>
          <cell r="AM973">
            <v>8262.33747849817</v>
          </cell>
          <cell r="AN973">
            <v>6517.72595818185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4">
          <cell r="A974">
            <v>9473.50826788437</v>
          </cell>
          <cell r="B974">
            <v>8402.86311340372</v>
          </cell>
          <cell r="C974">
            <v>8154.69000880799</v>
          </cell>
          <cell r="D974">
            <v>7158.36232394186</v>
          </cell>
          <cell r="E974">
            <v>7849.8356980675</v>
          </cell>
          <cell r="F974">
            <v>7879.21930006187</v>
          </cell>
          <cell r="G974">
            <v>8047.39337961537</v>
          </cell>
          <cell r="H974">
            <v>7777.78246128193</v>
          </cell>
          <cell r="I974">
            <v>9662.25025899431</v>
          </cell>
          <cell r="J974">
            <v>8518.02659081385</v>
          </cell>
          <cell r="K974">
            <v>9388.62562598874</v>
          </cell>
          <cell r="L974">
            <v>7854.73447865267</v>
          </cell>
          <cell r="M974">
            <v>8174.44762153048</v>
          </cell>
          <cell r="N974">
            <v>10608.3881167884</v>
          </cell>
          <cell r="O974">
            <v>9439.31805814705</v>
          </cell>
        </row>
        <row r="974">
          <cell r="Z974">
            <v>7233.06145656279</v>
          </cell>
          <cell r="AA974">
            <v>6415.61959853619</v>
          </cell>
          <cell r="AB974">
            <v>6226.13844048494</v>
          </cell>
          <cell r="AC974">
            <v>5465.4382677789</v>
          </cell>
          <cell r="AD974">
            <v>5993.38095481733</v>
          </cell>
          <cell r="AE974">
            <v>6015.81545247444</v>
          </cell>
          <cell r="AF974">
            <v>6144.21703490985</v>
          </cell>
          <cell r="AG974">
            <v>5938.3680203186</v>
          </cell>
          <cell r="AH974">
            <v>7377.16672174319</v>
          </cell>
          <cell r="AI974">
            <v>6503.54737419274</v>
          </cell>
          <cell r="AJ974">
            <v>7168.2532199449</v>
          </cell>
          <cell r="AK974">
            <v>5997.12119338923</v>
          </cell>
          <cell r="AL974">
            <v>6241.223456829</v>
          </cell>
          <cell r="AM974">
            <v>8099.54676072039</v>
          </cell>
          <cell r="AN974">
            <v>7206.9570946675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5">
          <cell r="A975">
            <v>10135.6337774461</v>
          </cell>
          <cell r="B975">
            <v>7621.69997132799</v>
          </cell>
          <cell r="C975">
            <v>8654.27008517829</v>
          </cell>
          <cell r="D975">
            <v>7862.3230626058</v>
          </cell>
          <cell r="E975">
            <v>7112.42063680487</v>
          </cell>
          <cell r="F975">
            <v>8258.45507082338</v>
          </cell>
          <cell r="G975">
            <v>8459.02430035233</v>
          </cell>
          <cell r="H975">
            <v>9140.96142718928</v>
          </cell>
          <cell r="I975">
            <v>8363.46676108664</v>
          </cell>
          <cell r="J975">
            <v>9977.92684659962</v>
          </cell>
          <cell r="K975">
            <v>7876.87331401785</v>
          </cell>
          <cell r="L975">
            <v>10029.0531417563</v>
          </cell>
          <cell r="M975">
            <v>9333.07741802278</v>
          </cell>
          <cell r="N975">
            <v>9140.78826758195</v>
          </cell>
          <cell r="O975">
            <v>9662.70428739309</v>
          </cell>
        </row>
        <row r="975">
          <cell r="Z975">
            <v>7738.59693161518</v>
          </cell>
          <cell r="AA975">
            <v>5819.19841490881</v>
          </cell>
          <cell r="AB975">
            <v>6607.56982711396</v>
          </cell>
          <cell r="AC975">
            <v>6002.91510759178</v>
          </cell>
          <cell r="AD975">
            <v>5430.36160588307</v>
          </cell>
          <cell r="AE975">
            <v>6305.36348039394</v>
          </cell>
          <cell r="AF975">
            <v>6458.49888941621</v>
          </cell>
          <cell r="AG975">
            <v>6979.16061350472</v>
          </cell>
          <cell r="AH975">
            <v>6385.5403259567</v>
          </cell>
          <cell r="AI975">
            <v>7618.18705908619</v>
          </cell>
          <cell r="AJ975">
            <v>6014.02428274589</v>
          </cell>
          <cell r="AK975">
            <v>7657.22218994351</v>
          </cell>
          <cell r="AL975">
            <v>7125.84194097007</v>
          </cell>
          <cell r="AM975">
            <v>6979.02840545189</v>
          </cell>
          <cell r="AN975">
            <v>7377.51337424177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6">
          <cell r="A976">
            <v>9475.38152649328</v>
          </cell>
          <cell r="B976">
            <v>7643.02988570636</v>
          </cell>
          <cell r="C976">
            <v>8667.29696800049</v>
          </cell>
          <cell r="D976">
            <v>7294.60842318307</v>
          </cell>
          <cell r="E976">
            <v>7811.5368319365</v>
          </cell>
          <cell r="F976">
            <v>8389.12139753862</v>
          </cell>
          <cell r="G976">
            <v>8355.56514515111</v>
          </cell>
          <cell r="H976">
            <v>7366.07056436664</v>
          </cell>
          <cell r="I976">
            <v>8254.04773645545</v>
          </cell>
          <cell r="J976">
            <v>8571.05126326851</v>
          </cell>
          <cell r="K976">
            <v>8016.49537874276</v>
          </cell>
          <cell r="L976">
            <v>9270.3735171416</v>
          </cell>
          <cell r="M976">
            <v>7776.63381167541</v>
          </cell>
          <cell r="N976">
            <v>8995.33260951154</v>
          </cell>
          <cell r="O976">
            <v>8716.25174818472</v>
          </cell>
        </row>
        <row r="976">
          <cell r="Z976">
            <v>7234.49169700373</v>
          </cell>
          <cell r="AA976">
            <v>5835.48388985635</v>
          </cell>
          <cell r="AB976">
            <v>6617.51590425624</v>
          </cell>
          <cell r="AC976">
            <v>5569.46270953397</v>
          </cell>
          <cell r="AD976">
            <v>5964.13961733084</v>
          </cell>
          <cell r="AE976">
            <v>6405.12774350632</v>
          </cell>
          <cell r="AF976">
            <v>6379.50741058345</v>
          </cell>
          <cell r="AG976">
            <v>5624.02434017619</v>
          </cell>
          <cell r="AH976">
            <v>6301.99846297468</v>
          </cell>
          <cell r="AI976">
            <v>6544.03192371056</v>
          </cell>
          <cell r="AJ976">
            <v>6120.62628765161</v>
          </cell>
          <cell r="AK976">
            <v>7077.96726183167</v>
          </cell>
          <cell r="AL976">
            <v>5937.49102174942</v>
          </cell>
          <cell r="AM976">
            <v>6867.9724286925</v>
          </cell>
          <cell r="AN976">
            <v>6654.89307474603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7">
          <cell r="A977">
            <v>9300.22189888067</v>
          </cell>
          <cell r="B977">
            <v>7485.24160863154</v>
          </cell>
          <cell r="C977">
            <v>8836.76009677998</v>
          </cell>
          <cell r="D977">
            <v>8181.31612260714</v>
          </cell>
          <cell r="E977">
            <v>7653.33506225744</v>
          </cell>
          <cell r="F977">
            <v>7235.81380363755</v>
          </cell>
          <cell r="G977">
            <v>7528.2314246984</v>
          </cell>
          <cell r="H977">
            <v>8338.67772957053</v>
          </cell>
          <cell r="I977">
            <v>8026.3615380452</v>
          </cell>
          <cell r="J977">
            <v>9335.9349177828</v>
          </cell>
          <cell r="K977">
            <v>8622.66502827473</v>
          </cell>
          <cell r="L977">
            <v>8190.89916674732</v>
          </cell>
          <cell r="M977">
            <v>9474.92535695539</v>
          </cell>
          <cell r="N977">
            <v>10187.808981174</v>
          </cell>
          <cell r="O977">
            <v>9746.37421603759</v>
          </cell>
        </row>
        <row r="977">
          <cell r="Z977">
            <v>7100.75662068299</v>
          </cell>
          <cell r="AA977">
            <v>5715.01190915661</v>
          </cell>
          <cell r="AB977">
            <v>6746.9016809319</v>
          </cell>
          <cell r="AC977">
            <v>6246.46758487504</v>
          </cell>
          <cell r="AD977">
            <v>5843.35193337381</v>
          </cell>
          <cell r="AE977">
            <v>5524.57278233249</v>
          </cell>
          <cell r="AF977">
            <v>5747.83480568293</v>
          </cell>
          <cell r="AG977">
            <v>6366.61380123801</v>
          </cell>
          <cell r="AH977">
            <v>6128.15913974366</v>
          </cell>
          <cell r="AI977">
            <v>7128.02365346684</v>
          </cell>
          <cell r="AJ977">
            <v>6583.43923974787</v>
          </cell>
          <cell r="AK977">
            <v>6253.78427740825</v>
          </cell>
          <cell r="AL977">
            <v>7234.14340973687</v>
          </cell>
          <cell r="AM977">
            <v>7778.43290836226</v>
          </cell>
          <cell r="AN977">
            <v>7441.39569944156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8">
          <cell r="A978">
            <v>10112.4310339145</v>
          </cell>
          <cell r="B978">
            <v>7129.42068011145</v>
          </cell>
          <cell r="C978">
            <v>8342.72688394276</v>
          </cell>
          <cell r="D978">
            <v>9790.05924867624</v>
          </cell>
          <cell r="E978">
            <v>7808.86709024614</v>
          </cell>
          <cell r="F978">
            <v>8422.8252534185</v>
          </cell>
          <cell r="G978">
            <v>7398.64429374265</v>
          </cell>
          <cell r="H978">
            <v>8035.36468792654</v>
          </cell>
          <cell r="I978">
            <v>7923.95577784399</v>
          </cell>
          <cell r="J978">
            <v>8296.19401464001</v>
          </cell>
          <cell r="K978">
            <v>9196.21627094828</v>
          </cell>
          <cell r="L978">
            <v>8062.17328630568</v>
          </cell>
          <cell r="M978">
            <v>8836.14845048368</v>
          </cell>
          <cell r="N978">
            <v>10155.586332304</v>
          </cell>
          <cell r="O978">
            <v>7167.42844441384</v>
          </cell>
        </row>
        <row r="978">
          <cell r="Z978">
            <v>7720.88154411784</v>
          </cell>
          <cell r="AA978">
            <v>5443.34120694781</v>
          </cell>
          <cell r="AB978">
            <v>6369.70534679783</v>
          </cell>
          <cell r="AC978">
            <v>7474.7493966013</v>
          </cell>
          <cell r="AD978">
            <v>5962.10125887129</v>
          </cell>
          <cell r="AE978">
            <v>6430.86077228603</v>
          </cell>
          <cell r="AF978">
            <v>5648.89451284968</v>
          </cell>
          <cell r="AG978">
            <v>6135.03308069067</v>
          </cell>
          <cell r="AH978">
            <v>6049.97193220699</v>
          </cell>
          <cell r="AI978">
            <v>6334.17731495371</v>
          </cell>
          <cell r="AJ978">
            <v>7021.34790773409</v>
          </cell>
          <cell r="AK978">
            <v>6155.50155278753</v>
          </cell>
          <cell r="AL978">
            <v>6746.43468653809</v>
          </cell>
          <cell r="AM978">
            <v>7753.83078705943</v>
          </cell>
          <cell r="AN978">
            <v>5472.36028702374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9">
          <cell r="A979">
            <v>10655.0668638539</v>
          </cell>
          <cell r="B979">
            <v>8060.07075918838</v>
          </cell>
          <cell r="C979">
            <v>7227.19920258381</v>
          </cell>
          <cell r="D979">
            <v>8069.44676975471</v>
          </cell>
          <cell r="E979">
            <v>9031.15129752031</v>
          </cell>
          <cell r="F979">
            <v>8779.03135328646</v>
          </cell>
          <cell r="G979">
            <v>8230.54197626717</v>
          </cell>
          <cell r="H979">
            <v>8931.84260694933</v>
          </cell>
          <cell r="I979">
            <v>8473.87686911757</v>
          </cell>
          <cell r="J979">
            <v>8012.02369482725</v>
          </cell>
          <cell r="K979">
            <v>9691.19819710889</v>
          </cell>
          <cell r="L979">
            <v>8769.80315895555</v>
          </cell>
          <cell r="M979">
            <v>9169.84310854409</v>
          </cell>
          <cell r="N979">
            <v>8579.55720538087</v>
          </cell>
          <cell r="O979">
            <v>10729.5972673153</v>
          </cell>
        </row>
        <row r="979">
          <cell r="Z979">
            <v>8135.18617081993</v>
          </cell>
          <cell r="AA979">
            <v>6153.89626492336</v>
          </cell>
          <cell r="AB979">
            <v>5517.99549996955</v>
          </cell>
          <cell r="AC979">
            <v>6161.0548864948</v>
          </cell>
          <cell r="AD979">
            <v>6895.32014026195</v>
          </cell>
          <cell r="AE979">
            <v>6702.82555435962</v>
          </cell>
          <cell r="AF979">
            <v>6284.05172104789</v>
          </cell>
          <cell r="AG979">
            <v>6819.49755777624</v>
          </cell>
          <cell r="AH979">
            <v>6469.83888507874</v>
          </cell>
          <cell r="AI979">
            <v>6117.21213909538</v>
          </cell>
          <cell r="AJ979">
            <v>7399.26858828542</v>
          </cell>
          <cell r="AK979">
            <v>6695.7797910752</v>
          </cell>
          <cell r="AL979">
            <v>7001.21189274585</v>
          </cell>
          <cell r="AM979">
            <v>6550.52624453712</v>
          </cell>
          <cell r="AN979">
            <v>8192.09043198427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80">
          <cell r="A980">
            <v>8603.94138189805</v>
          </cell>
          <cell r="B980">
            <v>7097.92065978726</v>
          </cell>
          <cell r="C980">
            <v>8340.73152887237</v>
          </cell>
          <cell r="D980">
            <v>7500.35732189595</v>
          </cell>
          <cell r="E980">
            <v>8126.6899670208</v>
          </cell>
          <cell r="F980">
            <v>7237.83031671411</v>
          </cell>
          <cell r="G980">
            <v>8243.313435604</v>
          </cell>
          <cell r="H980">
            <v>7596.810209521</v>
          </cell>
          <cell r="I980">
            <v>10145.1261857737</v>
          </cell>
          <cell r="J980">
            <v>8648.6763304303</v>
          </cell>
          <cell r="K980">
            <v>8802.31198318186</v>
          </cell>
          <cell r="L980">
            <v>8726.63269610663</v>
          </cell>
          <cell r="M980">
            <v>9145.80460913945</v>
          </cell>
          <cell r="N980">
            <v>8670.33409889007</v>
          </cell>
          <cell r="O980">
            <v>9992.0977832986</v>
          </cell>
        </row>
        <row r="980">
          <cell r="Z980">
            <v>6569.14366084469</v>
          </cell>
          <cell r="AA980">
            <v>5419.29081543021</v>
          </cell>
          <cell r="AB980">
            <v>6368.18188522017</v>
          </cell>
          <cell r="AC980">
            <v>5726.55281669684</v>
          </cell>
          <cell r="AD980">
            <v>6204.76029658024</v>
          </cell>
          <cell r="AE980">
            <v>5526.11239813249</v>
          </cell>
          <cell r="AF980">
            <v>6293.80278133739</v>
          </cell>
          <cell r="AG980">
            <v>5800.19498221012</v>
          </cell>
          <cell r="AH980">
            <v>7745.84442334294</v>
          </cell>
          <cell r="AI980">
            <v>6603.29897298885</v>
          </cell>
          <cell r="AJ980">
            <v>6720.60040840728</v>
          </cell>
          <cell r="AK980">
            <v>6662.8189700082</v>
          </cell>
          <cell r="AL980">
            <v>6982.85840229641</v>
          </cell>
          <cell r="AM980">
            <v>6619.83476583896</v>
          </cell>
          <cell r="AN980">
            <v>7629.00662593961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1">
          <cell r="A981">
            <v>9075.03757503972</v>
          </cell>
          <cell r="B981">
            <v>8993.19462817919</v>
          </cell>
          <cell r="C981">
            <v>8466.80963571304</v>
          </cell>
          <cell r="D981">
            <v>8158.46755658921</v>
          </cell>
          <cell r="E981">
            <v>7860.74079467772</v>
          </cell>
          <cell r="F981">
            <v>7008.06948096698</v>
          </cell>
          <cell r="G981">
            <v>8866.6009761613</v>
          </cell>
          <cell r="H981">
            <v>8768.26584797422</v>
          </cell>
          <cell r="I981">
            <v>8102.85315614235</v>
          </cell>
          <cell r="J981">
            <v>8919.71655473697</v>
          </cell>
          <cell r="K981">
            <v>9602.46153923788</v>
          </cell>
          <cell r="L981">
            <v>10071.7502774942</v>
          </cell>
          <cell r="M981">
            <v>9087.4567550227</v>
          </cell>
          <cell r="N981">
            <v>9601.96081156723</v>
          </cell>
          <cell r="O981">
            <v>10350.5753210711</v>
          </cell>
        </row>
        <row r="981">
          <cell r="Z981">
            <v>6928.82748869312</v>
          </cell>
          <cell r="AA981">
            <v>6866.34007139332</v>
          </cell>
          <cell r="AB981">
            <v>6464.44302410545</v>
          </cell>
          <cell r="AC981">
            <v>6229.02261332609</v>
          </cell>
          <cell r="AD981">
            <v>6001.70703969962</v>
          </cell>
          <cell r="AE981">
            <v>5350.68908099621</v>
          </cell>
          <cell r="AF981">
            <v>6769.68531170306</v>
          </cell>
          <cell r="AG981">
            <v>6694.60604799171</v>
          </cell>
          <cell r="AH981">
            <v>6186.5607961273</v>
          </cell>
          <cell r="AI981">
            <v>6810.2392684079</v>
          </cell>
          <cell r="AJ981">
            <v>7331.51779505427</v>
          </cell>
          <cell r="AK981">
            <v>7689.82162386792</v>
          </cell>
          <cell r="AL981">
            <v>6938.30958228685</v>
          </cell>
          <cell r="AM981">
            <v>7331.13548747483</v>
          </cell>
          <cell r="AN981">
            <v>7902.70565993908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2">
          <cell r="A982">
            <v>10692.3980748839</v>
          </cell>
          <cell r="B982">
            <v>8554.13294983154</v>
          </cell>
          <cell r="C982">
            <v>7325.46991576941</v>
          </cell>
          <cell r="D982">
            <v>8540.65187411438</v>
          </cell>
          <cell r="E982">
            <v>8841.44440376627</v>
          </cell>
          <cell r="F982">
            <v>8567.51570883579</v>
          </cell>
          <cell r="G982">
            <v>7906.02432941518</v>
          </cell>
          <cell r="H982">
            <v>9041.70075932544</v>
          </cell>
          <cell r="I982">
            <v>8686.23786389009</v>
          </cell>
          <cell r="J982">
            <v>9290.82409848035</v>
          </cell>
          <cell r="K982">
            <v>9034.14875568753</v>
          </cell>
          <cell r="L982">
            <v>8805.39316260127</v>
          </cell>
          <cell r="M982">
            <v>9442.2613364377</v>
          </cell>
          <cell r="N982">
            <v>10059.1462780464</v>
          </cell>
          <cell r="O982">
            <v>9135.36942363158</v>
          </cell>
        </row>
        <row r="982">
          <cell r="Z982">
            <v>8163.68869976612</v>
          </cell>
          <cell r="AA982">
            <v>6531.11472372818</v>
          </cell>
          <cell r="AB982">
            <v>5593.02558256961</v>
          </cell>
          <cell r="AC982">
            <v>6520.82186849382</v>
          </cell>
          <cell r="AD982">
            <v>6750.47816805316</v>
          </cell>
          <cell r="AE982">
            <v>6541.33251375896</v>
          </cell>
          <cell r="AF982">
            <v>6036.2811996058</v>
          </cell>
          <cell r="AG982">
            <v>6903.37469654801</v>
          </cell>
          <cell r="AH982">
            <v>6631.97735403154</v>
          </cell>
          <cell r="AI982">
            <v>7093.58136248614</v>
          </cell>
          <cell r="AJ982">
            <v>6897.60871156245</v>
          </cell>
          <cell r="AK982">
            <v>6722.95290121872</v>
          </cell>
          <cell r="AL982">
            <v>7209.20429941553</v>
          </cell>
          <cell r="AM982">
            <v>7680.19841987352</v>
          </cell>
          <cell r="AN982">
            <v>6974.89109642041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3">
          <cell r="A983">
            <v>9906.40407570522</v>
          </cell>
          <cell r="B983">
            <v>9964.40678673986</v>
          </cell>
          <cell r="C983">
            <v>8655.40066147789</v>
          </cell>
          <cell r="D983">
            <v>8565.00144206564</v>
          </cell>
          <cell r="E983">
            <v>8297.85137136509</v>
          </cell>
          <cell r="F983">
            <v>6905.54839126179</v>
          </cell>
          <cell r="G983">
            <v>9155.24145440195</v>
          </cell>
          <cell r="H983">
            <v>8497.415008797</v>
          </cell>
          <cell r="I983">
            <v>8312.78864947301</v>
          </cell>
          <cell r="J983">
            <v>7349.48299710556</v>
          </cell>
          <cell r="K983">
            <v>10148.8330498479</v>
          </cell>
          <cell r="L983">
            <v>9874.61030169185</v>
          </cell>
          <cell r="M983">
            <v>8747.80140553518</v>
          </cell>
          <cell r="N983">
            <v>10132.6307474276</v>
          </cell>
          <cell r="O983">
            <v>10487.7686146736</v>
          </cell>
        </row>
        <row r="983">
          <cell r="Z983">
            <v>7563.57913741724</v>
          </cell>
          <cell r="AA983">
            <v>7607.86443930303</v>
          </cell>
          <cell r="AB983">
            <v>6608.43302664101</v>
          </cell>
          <cell r="AC983">
            <v>6539.41286102288</v>
          </cell>
          <cell r="AD983">
            <v>6335.44271344273</v>
          </cell>
          <cell r="AE983">
            <v>5272.41381892194</v>
          </cell>
          <cell r="AF983">
            <v>6990.06347140171</v>
          </cell>
          <cell r="AG983">
            <v>6487.81034887654</v>
          </cell>
          <cell r="AH983">
            <v>6346.84738502724</v>
          </cell>
          <cell r="AI983">
            <v>5611.35966622209</v>
          </cell>
          <cell r="AJ983">
            <v>7748.67462889107</v>
          </cell>
          <cell r="AK983">
            <v>7539.30446378294</v>
          </cell>
          <cell r="AL983">
            <v>6678.98136433173</v>
          </cell>
          <cell r="AM983">
            <v>7736.30410618394</v>
          </cell>
          <cell r="AN983">
            <v>8007.45328837775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4">
          <cell r="A984">
            <v>9132.95720481881</v>
          </cell>
          <cell r="B984">
            <v>8261.59268453372</v>
          </cell>
          <cell r="C984">
            <v>7953.21847344728</v>
          </cell>
          <cell r="D984">
            <v>8353.59454858872</v>
          </cell>
          <cell r="E984">
            <v>7531.701335951</v>
          </cell>
          <cell r="F984">
            <v>7954.96851749178</v>
          </cell>
          <cell r="G984">
            <v>6707.94119438527</v>
          </cell>
          <cell r="H984">
            <v>7800.05260313321</v>
          </cell>
          <cell r="I984">
            <v>8094.32504934397</v>
          </cell>
          <cell r="J984">
            <v>8116.20344655651</v>
          </cell>
          <cell r="K984">
            <v>9192.25259948206</v>
          </cell>
          <cell r="L984">
            <v>8955.76870860607</v>
          </cell>
          <cell r="M984">
            <v>8772.06481225729</v>
          </cell>
          <cell r="N984">
            <v>9620.5744236117</v>
          </cell>
          <cell r="O984">
            <v>9722.86061925869</v>
          </cell>
        </row>
        <row r="984">
          <cell r="Z984">
            <v>6973.04935770798</v>
          </cell>
          <cell r="AA984">
            <v>6307.75906101223</v>
          </cell>
          <cell r="AB984">
            <v>6072.31411735089</v>
          </cell>
          <cell r="AC984">
            <v>6378.00285222568</v>
          </cell>
          <cell r="AD984">
            <v>5750.48409680393</v>
          </cell>
          <cell r="AE984">
            <v>6073.65028297904</v>
          </cell>
          <cell r="AF984">
            <v>5121.53993367793</v>
          </cell>
          <cell r="AG984">
            <v>5955.37136270262</v>
          </cell>
          <cell r="AH984">
            <v>6180.04955247432</v>
          </cell>
          <cell r="AI984">
            <v>6196.75379625968</v>
          </cell>
          <cell r="AJ984">
            <v>7018.32162871495</v>
          </cell>
          <cell r="AK984">
            <v>6837.76523209557</v>
          </cell>
          <cell r="AL984">
            <v>6697.50657241769</v>
          </cell>
          <cell r="AM984">
            <v>7345.34705472522</v>
          </cell>
          <cell r="AN984">
            <v>7423.44297424649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5">
          <cell r="A985">
            <v>9397.91049745116</v>
          </cell>
          <cell r="B985">
            <v>9024.00377798441</v>
          </cell>
          <cell r="C985">
            <v>7831.0745105539</v>
          </cell>
          <cell r="D985">
            <v>9099.6354004388</v>
          </cell>
          <cell r="E985">
            <v>8295.61485085711</v>
          </cell>
          <cell r="F985">
            <v>8200.7648198056</v>
          </cell>
          <cell r="G985">
            <v>8806.03525673914</v>
          </cell>
          <cell r="H985">
            <v>9004.66315261855</v>
          </cell>
          <cell r="I985">
            <v>9511.56993806635</v>
          </cell>
          <cell r="J985">
            <v>8095.76050357522</v>
          </cell>
          <cell r="K985">
            <v>8066.43072109145</v>
          </cell>
          <cell r="L985">
            <v>8960.26978132001</v>
          </cell>
          <cell r="M985">
            <v>9359.80247294444</v>
          </cell>
          <cell r="N985">
            <v>10487.4352976329</v>
          </cell>
          <cell r="O985">
            <v>11049.8990496935</v>
          </cell>
        </row>
        <row r="985">
          <cell r="Z985">
            <v>7175.34225644595</v>
          </cell>
          <cell r="AA985">
            <v>6889.86298050621</v>
          </cell>
          <cell r="AB985">
            <v>5979.05671310595</v>
          </cell>
          <cell r="AC985">
            <v>6947.60802677662</v>
          </cell>
          <cell r="AD985">
            <v>6333.73512108881</v>
          </cell>
          <cell r="AE985">
            <v>6261.31674298086</v>
          </cell>
          <cell r="AF985">
            <v>6723.44314266136</v>
          </cell>
          <cell r="AG985">
            <v>6875.09633567687</v>
          </cell>
          <cell r="AH985">
            <v>7262.1216939934</v>
          </cell>
          <cell r="AI985">
            <v>6181.14552752169</v>
          </cell>
          <cell r="AJ985">
            <v>6158.75212127621</v>
          </cell>
          <cell r="AK985">
            <v>6841.20181911695</v>
          </cell>
          <cell r="AL985">
            <v>7146.24662730297</v>
          </cell>
          <cell r="AM985">
            <v>8007.1987994839</v>
          </cell>
          <cell r="AN985">
            <v>8436.6421240372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6">
          <cell r="A986">
            <v>10787.5378058632</v>
          </cell>
          <cell r="B986">
            <v>9013.23466693237</v>
          </cell>
          <cell r="C986">
            <v>8727.06946880038</v>
          </cell>
          <cell r="D986">
            <v>7841.72076738674</v>
          </cell>
          <cell r="E986">
            <v>7301.85139071175</v>
          </cell>
          <cell r="F986">
            <v>6999.19750702327</v>
          </cell>
          <cell r="G986">
            <v>8907.03881831705</v>
          </cell>
          <cell r="H986">
            <v>8746.15310220292</v>
          </cell>
          <cell r="I986">
            <v>7368.43751493098</v>
          </cell>
          <cell r="J986">
            <v>8128.85733691683</v>
          </cell>
          <cell r="K986">
            <v>9952.09620418699</v>
          </cell>
          <cell r="L986">
            <v>8746.50132948668</v>
          </cell>
          <cell r="M986">
            <v>8132.00613306275</v>
          </cell>
          <cell r="N986">
            <v>10024.1572936245</v>
          </cell>
          <cell r="O986">
            <v>10757.985284506</v>
          </cell>
        </row>
        <row r="986">
          <cell r="Z986">
            <v>8236.32826492776</v>
          </cell>
          <cell r="AA986">
            <v>6881.64072114153</v>
          </cell>
          <cell r="AB986">
            <v>6663.15244770697</v>
          </cell>
          <cell r="AC986">
            <v>5987.18517278285</v>
          </cell>
          <cell r="AD986">
            <v>5574.99274421398</v>
          </cell>
          <cell r="AE986">
            <v>5343.91529340229</v>
          </cell>
          <cell r="AF986">
            <v>6800.55976594034</v>
          </cell>
          <cell r="AG986">
            <v>6677.72287814434</v>
          </cell>
          <cell r="AH986">
            <v>5625.83151639986</v>
          </cell>
          <cell r="AI986">
            <v>6206.41509216535</v>
          </cell>
          <cell r="AJ986">
            <v>7598.46526028158</v>
          </cell>
          <cell r="AK986">
            <v>6677.9887510684</v>
          </cell>
          <cell r="AL986">
            <v>6208.81921061794</v>
          </cell>
          <cell r="AM986">
            <v>7653.48419031149</v>
          </cell>
          <cell r="AN986">
            <v>8213.7647966615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7">
          <cell r="A987">
            <v>9531.92156915167</v>
          </cell>
          <cell r="B987">
            <v>8040.64476634654</v>
          </cell>
          <cell r="C987">
            <v>9167.09039398543</v>
          </cell>
          <cell r="D987">
            <v>8966.72309423929</v>
          </cell>
          <cell r="E987">
            <v>9018.16271854603</v>
          </cell>
          <cell r="F987">
            <v>9399.26733807432</v>
          </cell>
          <cell r="G987">
            <v>8361.22275357092</v>
          </cell>
          <cell r="H987">
            <v>9007.07191923709</v>
          </cell>
          <cell r="I987">
            <v>8919.14253324859</v>
          </cell>
          <cell r="J987">
            <v>8791.91503897744</v>
          </cell>
          <cell r="K987">
            <v>8788.93238446576</v>
          </cell>
          <cell r="L987">
            <v>8975.04460161234</v>
          </cell>
          <cell r="M987">
            <v>11113.0131707845</v>
          </cell>
          <cell r="N987">
            <v>9282.00085949885</v>
          </cell>
          <cell r="O987">
            <v>9518.37718651171</v>
          </cell>
        </row>
        <row r="987">
          <cell r="Z987">
            <v>7277.66024573358</v>
          </cell>
          <cell r="AA987">
            <v>6139.06444168465</v>
          </cell>
          <cell r="AB987">
            <v>6999.11018416945</v>
          </cell>
          <cell r="AC987">
            <v>6846.12894934408</v>
          </cell>
          <cell r="AD987">
            <v>6885.40330826077</v>
          </cell>
          <cell r="AE987">
            <v>7176.37820968909</v>
          </cell>
          <cell r="AF987">
            <v>6383.82701724241</v>
          </cell>
          <cell r="AG987">
            <v>6876.9354386252</v>
          </cell>
          <cell r="AH987">
            <v>6809.80100070543</v>
          </cell>
          <cell r="AI987">
            <v>6712.66229991943</v>
          </cell>
          <cell r="AJ987">
            <v>6710.38503126914</v>
          </cell>
          <cell r="AK987">
            <v>6852.48245350943</v>
          </cell>
          <cell r="AL987">
            <v>8484.83000794666</v>
          </cell>
          <cell r="AM987">
            <v>7086.84478423081</v>
          </cell>
          <cell r="AN987">
            <v>7267.31905541043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8">
          <cell r="A988">
            <v>9108.41192872789</v>
          </cell>
          <cell r="B988">
            <v>7623.31739755922</v>
          </cell>
          <cell r="C988">
            <v>8088.4393168569</v>
          </cell>
          <cell r="D988">
            <v>7573.40654723258</v>
          </cell>
          <cell r="E988">
            <v>7157.98117007463</v>
          </cell>
          <cell r="F988">
            <v>8717.42803076895</v>
          </cell>
          <cell r="G988">
            <v>8077.48259909299</v>
          </cell>
          <cell r="H988">
            <v>8062.53256000043</v>
          </cell>
          <cell r="I988">
            <v>9020.52413264186</v>
          </cell>
          <cell r="J988">
            <v>8550.42452406795</v>
          </cell>
          <cell r="K988">
            <v>8860.17686841778</v>
          </cell>
          <cell r="L988">
            <v>10266.2588049968</v>
          </cell>
          <cell r="M988">
            <v>10121.6556206115</v>
          </cell>
          <cell r="N988">
            <v>10504.0760350744</v>
          </cell>
          <cell r="O988">
            <v>9989.89619678804</v>
          </cell>
        </row>
        <row r="988">
          <cell r="Z988">
            <v>6954.30894123146</v>
          </cell>
          <cell r="AA988">
            <v>5820.43332630606</v>
          </cell>
          <cell r="AB988">
            <v>6175.55577217751</v>
          </cell>
          <cell r="AC988">
            <v>5782.32619243827</v>
          </cell>
          <cell r="AD988">
            <v>5465.14725527666</v>
          </cell>
          <cell r="AE988">
            <v>6655.79117120421</v>
          </cell>
          <cell r="AF988">
            <v>6167.1902743379</v>
          </cell>
          <cell r="AG988">
            <v>6155.77585969057</v>
          </cell>
          <cell r="AH988">
            <v>6887.20625736859</v>
          </cell>
          <cell r="AI988">
            <v>6528.28332582398</v>
          </cell>
          <cell r="AJ988">
            <v>6764.78047974444</v>
          </cell>
          <cell r="AK988">
            <v>7838.32966265025</v>
          </cell>
          <cell r="AL988">
            <v>7727.9245529594</v>
          </cell>
          <cell r="AM988">
            <v>8019.90406908346</v>
          </cell>
          <cell r="AN988">
            <v>7627.32570583246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9">
          <cell r="A989">
            <v>10065.9307745909</v>
          </cell>
          <cell r="B989">
            <v>10081.3735846181</v>
          </cell>
          <cell r="C989">
            <v>7945.29649021133</v>
          </cell>
          <cell r="D989">
            <v>8211.21493093514</v>
          </cell>
          <cell r="E989">
            <v>7933.20902210746</v>
          </cell>
          <cell r="F989">
            <v>8074.31236640854</v>
          </cell>
          <cell r="G989">
            <v>9058.59686259911</v>
          </cell>
          <cell r="H989">
            <v>7794.947321844</v>
          </cell>
          <cell r="I989">
            <v>7197.73046740578</v>
          </cell>
          <cell r="J989">
            <v>8964.99376430831</v>
          </cell>
          <cell r="K989">
            <v>8471.0137965835</v>
          </cell>
          <cell r="L989">
            <v>9480.32278838064</v>
          </cell>
          <cell r="M989">
            <v>10443.4836995172</v>
          </cell>
          <cell r="N989">
            <v>10643.0480119089</v>
          </cell>
          <cell r="O989">
            <v>9458.21208653222</v>
          </cell>
        </row>
        <row r="989">
          <cell r="Z989">
            <v>7685.37841012328</v>
          </cell>
          <cell r="AA989">
            <v>7697.16905735023</v>
          </cell>
          <cell r="AB989">
            <v>6066.26565146231</v>
          </cell>
          <cell r="AC989">
            <v>6269.2954446287</v>
          </cell>
          <cell r="AD989">
            <v>6057.03682121513</v>
          </cell>
          <cell r="AE989">
            <v>6164.76978900239</v>
          </cell>
          <cell r="AF989">
            <v>6916.27493898187</v>
          </cell>
          <cell r="AG989">
            <v>5951.47346001718</v>
          </cell>
          <cell r="AH989">
            <v>5495.49600278618</v>
          </cell>
          <cell r="AI989">
            <v>6844.80859902445</v>
          </cell>
          <cell r="AJ989">
            <v>6467.65291774668</v>
          </cell>
          <cell r="AK989">
            <v>7238.26437021977</v>
          </cell>
          <cell r="AL989">
            <v>7973.64157851614</v>
          </cell>
          <cell r="AM989">
            <v>8126.00972928449</v>
          </cell>
          <cell r="AN989">
            <v>7221.38276091569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90">
          <cell r="A990">
            <v>9417.60497947405</v>
          </cell>
          <cell r="B990">
            <v>7786.15827048121</v>
          </cell>
          <cell r="C990">
            <v>7329.00176133727</v>
          </cell>
          <cell r="D990">
            <v>8330.42266940993</v>
          </cell>
          <cell r="E990">
            <v>7776.3491601473</v>
          </cell>
          <cell r="F990">
            <v>7932.00241388518</v>
          </cell>
          <cell r="G990">
            <v>8918.10683534079</v>
          </cell>
          <cell r="H990">
            <v>9456.01642980048</v>
          </cell>
          <cell r="I990">
            <v>7487.47000314451</v>
          </cell>
          <cell r="J990">
            <v>8402.34565112827</v>
          </cell>
          <cell r="K990">
            <v>7557.11552690044</v>
          </cell>
          <cell r="L990">
            <v>9093.23923525149</v>
          </cell>
          <cell r="M990">
            <v>9619.57766114935</v>
          </cell>
          <cell r="N990">
            <v>10115.3138745946</v>
          </cell>
          <cell r="O990">
            <v>9767.83233123907</v>
          </cell>
        </row>
        <row r="990">
          <cell r="Z990">
            <v>7190.37907224835</v>
          </cell>
          <cell r="AA990">
            <v>5944.76298414548</v>
          </cell>
          <cell r="AB990">
            <v>5595.72216078805</v>
          </cell>
          <cell r="AC990">
            <v>6360.31102978516</v>
          </cell>
          <cell r="AD990">
            <v>5937.27368916911</v>
          </cell>
          <cell r="AE990">
            <v>6056.11557101099</v>
          </cell>
          <cell r="AF990">
            <v>6809.01024121003</v>
          </cell>
          <cell r="AG990">
            <v>7219.70636821839</v>
          </cell>
          <cell r="AH990">
            <v>5716.71329728085</v>
          </cell>
          <cell r="AI990">
            <v>6415.22451401904</v>
          </cell>
          <cell r="AJ990">
            <v>5769.88793325059</v>
          </cell>
          <cell r="AK990">
            <v>6942.72452907146</v>
          </cell>
          <cell r="AL990">
            <v>7344.58602259817</v>
          </cell>
          <cell r="AM990">
            <v>7723.08260450846</v>
          </cell>
          <cell r="AN990">
            <v>7457.77905623035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1">
          <cell r="A991">
            <v>9278.69423931657</v>
          </cell>
          <cell r="B991">
            <v>6769.63602595956</v>
          </cell>
          <cell r="C991">
            <v>6505.52788746839</v>
          </cell>
          <cell r="D991">
            <v>6567.71514538454</v>
          </cell>
          <cell r="E991">
            <v>7417.25165907805</v>
          </cell>
          <cell r="F991">
            <v>8149.14508401481</v>
          </cell>
          <cell r="G991">
            <v>7748.631648264</v>
          </cell>
          <cell r="H991">
            <v>7889.32086826377</v>
          </cell>
          <cell r="I991">
            <v>10107.0090546359</v>
          </cell>
          <cell r="J991">
            <v>9117.75190581247</v>
          </cell>
          <cell r="K991">
            <v>8773.07053253606</v>
          </cell>
          <cell r="L991">
            <v>8585.48382879754</v>
          </cell>
          <cell r="M991">
            <v>9759.82351805273</v>
          </cell>
          <cell r="N991">
            <v>9474.42350864368</v>
          </cell>
          <cell r="O991">
            <v>9255.37673138242</v>
          </cell>
        </row>
        <row r="991">
          <cell r="Z991">
            <v>7084.32016649516</v>
          </cell>
          <cell r="AA991">
            <v>5168.64418436423</v>
          </cell>
          <cell r="AB991">
            <v>4966.99656419366</v>
          </cell>
          <cell r="AC991">
            <v>5014.47678436168</v>
          </cell>
          <cell r="AD991">
            <v>5663.10131071273</v>
          </cell>
          <cell r="AE991">
            <v>6221.90486822564</v>
          </cell>
          <cell r="AF991">
            <v>5916.11125797615</v>
          </cell>
          <cell r="AG991">
            <v>6023.52804020286</v>
          </cell>
          <cell r="AH991">
            <v>7716.74184125073</v>
          </cell>
          <cell r="AI991">
            <v>6961.44005109544</v>
          </cell>
          <cell r="AJ991">
            <v>6698.27444387341</v>
          </cell>
          <cell r="AK991">
            <v>6555.05124522224</v>
          </cell>
          <cell r="AL991">
            <v>7451.66429532733</v>
          </cell>
          <cell r="AM991">
            <v>7233.76024654349</v>
          </cell>
          <cell r="AN991">
            <v>7066.5171559174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2">
          <cell r="A992">
            <v>9417.4424852861</v>
          </cell>
          <cell r="B992">
            <v>7429.16848616556</v>
          </cell>
          <cell r="C992">
            <v>7031.35791530304</v>
          </cell>
          <cell r="D992">
            <v>7478.86668717344</v>
          </cell>
          <cell r="E992">
            <v>7378.48744720794</v>
          </cell>
          <cell r="F992">
            <v>9514.13379963196</v>
          </cell>
          <cell r="G992">
            <v>8854.33308469229</v>
          </cell>
          <cell r="H992">
            <v>8807.17369168746</v>
          </cell>
          <cell r="I992">
            <v>8546.21159628863</v>
          </cell>
          <cell r="J992">
            <v>9026.79172040761</v>
          </cell>
          <cell r="K992">
            <v>8620.26832406075</v>
          </cell>
          <cell r="L992">
            <v>7950.50088306988</v>
          </cell>
          <cell r="M992">
            <v>8247.95286496305</v>
          </cell>
          <cell r="N992">
            <v>10148.5425834414</v>
          </cell>
          <cell r="O992">
            <v>9786.15263311664</v>
          </cell>
        </row>
        <row r="992">
          <cell r="Z992">
            <v>7190.25500728588</v>
          </cell>
          <cell r="AA992">
            <v>5672.19985586135</v>
          </cell>
          <cell r="AB992">
            <v>5368.46989376553</v>
          </cell>
          <cell r="AC992">
            <v>5710.14463112367</v>
          </cell>
          <cell r="AD992">
            <v>5633.50467989305</v>
          </cell>
          <cell r="AE992">
            <v>7264.0792125542</v>
          </cell>
          <cell r="AF992">
            <v>6760.3187274949</v>
          </cell>
          <cell r="AG992">
            <v>6724.31234229814</v>
          </cell>
          <cell r="AH992">
            <v>6525.06673861276</v>
          </cell>
          <cell r="AI992">
            <v>6891.99158569809</v>
          </cell>
          <cell r="AJ992">
            <v>6581.60934649368</v>
          </cell>
          <cell r="AK992">
            <v>6070.23922622738</v>
          </cell>
          <cell r="AL992">
            <v>6297.34500421075</v>
          </cell>
          <cell r="AM992">
            <v>7748.45285662784</v>
          </cell>
          <cell r="AN992">
            <v>7471.76667999509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3">
          <cell r="A993">
            <v>10178.1714919964</v>
          </cell>
          <cell r="B993">
            <v>7658.87086361183</v>
          </cell>
          <cell r="C993">
            <v>7182.71278527111</v>
          </cell>
          <cell r="D993">
            <v>7290.06473100906</v>
          </cell>
          <cell r="E993">
            <v>8455.75395112564</v>
          </cell>
          <cell r="F993">
            <v>9441.03024747997</v>
          </cell>
          <cell r="G993">
            <v>7284.06129463186</v>
          </cell>
          <cell r="H993">
            <v>9566.26088051254</v>
          </cell>
          <cell r="I993">
            <v>8151.75855064877</v>
          </cell>
          <cell r="J993">
            <v>8814.13671094697</v>
          </cell>
          <cell r="K993">
            <v>7803.09969933724</v>
          </cell>
          <cell r="L993">
            <v>9082.53137256522</v>
          </cell>
          <cell r="M993">
            <v>9738.87476501688</v>
          </cell>
          <cell r="N993">
            <v>9668.40603642777</v>
          </cell>
          <cell r="O993">
            <v>10062.3444865168</v>
          </cell>
        </row>
        <row r="993">
          <cell r="Z993">
            <v>7771.07464682524</v>
          </cell>
          <cell r="AA993">
            <v>5847.57853985108</v>
          </cell>
          <cell r="AB993">
            <v>5484.02994240563</v>
          </cell>
          <cell r="AC993">
            <v>5565.99358238434</v>
          </cell>
          <cell r="AD993">
            <v>6456.00196470023</v>
          </cell>
          <cell r="AE993">
            <v>7208.26435807194</v>
          </cell>
          <cell r="AF993">
            <v>5561.4099346966</v>
          </cell>
          <cell r="AG993">
            <v>7303.87844731485</v>
          </cell>
          <cell r="AH993">
            <v>6223.90026045453</v>
          </cell>
          <cell r="AI993">
            <v>6729.62863535485</v>
          </cell>
          <cell r="AJ993">
            <v>5957.69783284278</v>
          </cell>
          <cell r="AK993">
            <v>6934.54903307903</v>
          </cell>
          <cell r="AL993">
            <v>7435.66983858945</v>
          </cell>
          <cell r="AM993">
            <v>7381.86668243675</v>
          </cell>
          <cell r="AN993">
            <v>7682.64026483349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4">
          <cell r="A994">
            <v>9884.58651859426</v>
          </cell>
          <cell r="B994">
            <v>8614.22551347225</v>
          </cell>
          <cell r="C994">
            <v>8523.31969615652</v>
          </cell>
          <cell r="D994">
            <v>7615.58123845119</v>
          </cell>
          <cell r="E994">
            <v>7147.16678303648</v>
          </cell>
          <cell r="F994">
            <v>8007.93550445603</v>
          </cell>
          <cell r="G994">
            <v>8005.00144166619</v>
          </cell>
          <cell r="H994">
            <v>9196.17131185253</v>
          </cell>
          <cell r="I994">
            <v>8370.77278680458</v>
          </cell>
          <cell r="J994">
            <v>8570.0420226425</v>
          </cell>
          <cell r="K994">
            <v>7938.14459439546</v>
          </cell>
          <cell r="L994">
            <v>9161.91533186386</v>
          </cell>
          <cell r="M994">
            <v>8705.02891152025</v>
          </cell>
          <cell r="N994">
            <v>10182.1733604478</v>
          </cell>
          <cell r="O994">
            <v>10091.8153429644</v>
          </cell>
        </row>
        <row r="994">
          <cell r="Z994">
            <v>7546.92134529279</v>
          </cell>
          <cell r="AA994">
            <v>6576.99563643811</v>
          </cell>
          <cell r="AB994">
            <v>6507.58868129428</v>
          </cell>
          <cell r="AC994">
            <v>5814.52673788244</v>
          </cell>
          <cell r="AD994">
            <v>5456.89042751548</v>
          </cell>
          <cell r="AE994">
            <v>6114.0907893942</v>
          </cell>
          <cell r="AF994">
            <v>6111.8506207179</v>
          </cell>
          <cell r="AG994">
            <v>7021.31358128465</v>
          </cell>
          <cell r="AH994">
            <v>6391.11850581644</v>
          </cell>
          <cell r="AI994">
            <v>6543.26136445564</v>
          </cell>
          <cell r="AJ994">
            <v>6060.80515039931</v>
          </cell>
          <cell r="AK994">
            <v>6995.15900353938</v>
          </cell>
          <cell r="AL994">
            <v>6646.32439406135</v>
          </cell>
          <cell r="AM994">
            <v>7774.1300893953</v>
          </cell>
          <cell r="AN994">
            <v>7705.14138161468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5">
          <cell r="A995">
            <v>9989.53214005946</v>
          </cell>
          <cell r="B995">
            <v>8006.17085212256</v>
          </cell>
          <cell r="C995">
            <v>8354.94156064756</v>
          </cell>
          <cell r="D995">
            <v>8363.07852960951</v>
          </cell>
          <cell r="E995">
            <v>7822.91641223294</v>
          </cell>
          <cell r="F995">
            <v>8227.04867467751</v>
          </cell>
          <cell r="G995">
            <v>7641.66583360645</v>
          </cell>
          <cell r="H995">
            <v>8074.79414565488</v>
          </cell>
          <cell r="I995">
            <v>9022.57568378822</v>
          </cell>
          <cell r="J995">
            <v>8751.3569210658</v>
          </cell>
          <cell r="K995">
            <v>6970.70155058127</v>
          </cell>
          <cell r="L995">
            <v>8918.1185104127</v>
          </cell>
          <cell r="M995">
            <v>7921.10746420464</v>
          </cell>
          <cell r="N995">
            <v>8241.59727974196</v>
          </cell>
          <cell r="O995">
            <v>9817.80915241433</v>
          </cell>
        </row>
        <row r="995">
          <cell r="Z995">
            <v>7627.04774706396</v>
          </cell>
          <cell r="AA995">
            <v>6112.74347027898</v>
          </cell>
          <cell r="AB995">
            <v>6379.03130132065</v>
          </cell>
          <cell r="AC995">
            <v>6385.24390967098</v>
          </cell>
          <cell r="AD995">
            <v>5972.8279724055</v>
          </cell>
          <cell r="AE995">
            <v>6281.38457131098</v>
          </cell>
          <cell r="AF995">
            <v>5834.44243062186</v>
          </cell>
          <cell r="AG995">
            <v>6165.13762938408</v>
          </cell>
          <cell r="AH995">
            <v>6888.77262487504</v>
          </cell>
          <cell r="AI995">
            <v>6681.69601466142</v>
          </cell>
          <cell r="AJ995">
            <v>5322.158516675</v>
          </cell>
          <cell r="AK995">
            <v>6809.01915517414</v>
          </cell>
          <cell r="AL995">
            <v>6047.7972333501</v>
          </cell>
          <cell r="AM995">
            <v>6292.49248947211</v>
          </cell>
          <cell r="AN995">
            <v>7495.93655910495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6">
          <cell r="A996">
            <v>10884.6662679519</v>
          </cell>
          <cell r="B996">
            <v>9866.48129560336</v>
          </cell>
          <cell r="C996">
            <v>8928.60244433581</v>
          </cell>
          <cell r="D996">
            <v>8054.86999144681</v>
          </cell>
          <cell r="E996">
            <v>8418.96278927388</v>
          </cell>
          <cell r="F996">
            <v>8680.66184700783</v>
          </cell>
          <cell r="G996">
            <v>7662.2472977135</v>
          </cell>
          <cell r="H996">
            <v>7181.2781121812</v>
          </cell>
          <cell r="I996">
            <v>6823.48976024456</v>
          </cell>
          <cell r="J996">
            <v>7212.60605284026</v>
          </cell>
          <cell r="K996">
            <v>8680.47623252297</v>
          </cell>
          <cell r="L996">
            <v>10640.1290478714</v>
          </cell>
          <cell r="M996">
            <v>8866.44081188944</v>
          </cell>
          <cell r="N996">
            <v>9703.43705518446</v>
          </cell>
          <cell r="O996">
            <v>10615.4489143315</v>
          </cell>
        </row>
        <row r="996">
          <cell r="Z996">
            <v>8310.48623424637</v>
          </cell>
          <cell r="AA996">
            <v>7533.09793511835</v>
          </cell>
          <cell r="AB996">
            <v>6817.02368066017</v>
          </cell>
          <cell r="AC996">
            <v>6149.9254579496</v>
          </cell>
          <cell r="AD996">
            <v>6427.91176546177</v>
          </cell>
          <cell r="AE996">
            <v>6627.72004283786</v>
          </cell>
          <cell r="AF996">
            <v>5850.15646079345</v>
          </cell>
          <cell r="AG996">
            <v>5482.9345637628</v>
          </cell>
          <cell r="AH996">
            <v>5209.76172590577</v>
          </cell>
          <cell r="AI996">
            <v>5506.85357176775</v>
          </cell>
          <cell r="AJ996">
            <v>6627.57832543622</v>
          </cell>
          <cell r="AK996">
            <v>8123.78108856603</v>
          </cell>
          <cell r="AL996">
            <v>6769.56302564083</v>
          </cell>
          <cell r="AM996">
            <v>7408.61300538155</v>
          </cell>
          <cell r="AN996">
            <v>8104.93770788778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7">
          <cell r="A997">
            <v>8417.73312205489</v>
          </cell>
          <cell r="B997">
            <v>6433.60832145525</v>
          </cell>
          <cell r="C997">
            <v>7963.01908902002</v>
          </cell>
          <cell r="D997">
            <v>8791.90051592686</v>
          </cell>
          <cell r="E997">
            <v>8221.69462339567</v>
          </cell>
          <cell r="F997">
            <v>7808.42152303681</v>
          </cell>
          <cell r="G997">
            <v>7644.69888613249</v>
          </cell>
          <cell r="H997">
            <v>8893.54586293135</v>
          </cell>
          <cell r="I997">
            <v>7423.89530605276</v>
          </cell>
          <cell r="J997">
            <v>8144.77663531945</v>
          </cell>
          <cell r="K997">
            <v>9229.22440848377</v>
          </cell>
          <cell r="L997">
            <v>9554.6148433911</v>
          </cell>
          <cell r="M997">
            <v>10562.5702149111</v>
          </cell>
          <cell r="N997">
            <v>9661.36524049263</v>
          </cell>
          <cell r="O997">
            <v>9261.69777211558</v>
          </cell>
        </row>
        <row r="997">
          <cell r="Z997">
            <v>6426.97290962139</v>
          </cell>
          <cell r="AA997">
            <v>4912.08568786437</v>
          </cell>
          <cell r="AB997">
            <v>6079.79692654314</v>
          </cell>
          <cell r="AC997">
            <v>6712.65121151222</v>
          </cell>
          <cell r="AD997">
            <v>6277.29673174109</v>
          </cell>
          <cell r="AE997">
            <v>5961.7610665247</v>
          </cell>
          <cell r="AF997">
            <v>5836.7581783577</v>
          </cell>
          <cell r="AG997">
            <v>6790.25784053154</v>
          </cell>
          <cell r="AH997">
            <v>5668.17376175251</v>
          </cell>
          <cell r="AI997">
            <v>6218.56954017294</v>
          </cell>
          <cell r="AJ997">
            <v>7046.54975277499</v>
          </cell>
          <cell r="AK997">
            <v>7294.98665138848</v>
          </cell>
          <cell r="AL997">
            <v>8064.56460936551</v>
          </cell>
          <cell r="AM997">
            <v>7376.49100657709</v>
          </cell>
          <cell r="AN997">
            <v>7071.34329580133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8">
          <cell r="A998">
            <v>9475.47513112775</v>
          </cell>
          <cell r="B998">
            <v>9476.1067173919</v>
          </cell>
          <cell r="C998">
            <v>8260.65090615342</v>
          </cell>
          <cell r="D998">
            <v>7093.86664684209</v>
          </cell>
          <cell r="E998">
            <v>8663.50164241258</v>
          </cell>
          <cell r="F998">
            <v>8428.83470012838</v>
          </cell>
          <cell r="G998">
            <v>8560.0956500898</v>
          </cell>
          <cell r="H998">
            <v>7397.51287340312</v>
          </cell>
          <cell r="I998">
            <v>8123.57919904465</v>
          </cell>
          <cell r="J998">
            <v>9650.04897776636</v>
          </cell>
          <cell r="K998">
            <v>8343.00475500466</v>
          </cell>
          <cell r="L998">
            <v>9258.42165313962</v>
          </cell>
          <cell r="M998">
            <v>10346.5668498706</v>
          </cell>
          <cell r="N998">
            <v>10111.7933907386</v>
          </cell>
          <cell r="O998">
            <v>9825.83802768159</v>
          </cell>
        </row>
        <row r="998">
          <cell r="Z998">
            <v>7234.56316451656</v>
          </cell>
          <cell r="AA998">
            <v>7235.04538315558</v>
          </cell>
          <cell r="AB998">
            <v>6307.04000945176</v>
          </cell>
          <cell r="AC998">
            <v>5416.19556033053</v>
          </cell>
          <cell r="AD998">
            <v>6614.61815798857</v>
          </cell>
          <cell r="AE998">
            <v>6435.44900888682</v>
          </cell>
          <cell r="AF998">
            <v>6535.66726922616</v>
          </cell>
          <cell r="AG998">
            <v>5648.03066889478</v>
          </cell>
          <cell r="AH998">
            <v>6202.38521278738</v>
          </cell>
          <cell r="AI998">
            <v>7367.85099472053</v>
          </cell>
          <cell r="AJ998">
            <v>6369.91750246508</v>
          </cell>
          <cell r="AK998">
            <v>7068.84196585871</v>
          </cell>
          <cell r="AL998">
            <v>7899.64517614361</v>
          </cell>
          <cell r="AM998">
            <v>7720.39470100247</v>
          </cell>
          <cell r="AN998">
            <v>7502.066637487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9">
          <cell r="A999">
            <v>11383.5539256636</v>
          </cell>
          <cell r="B999">
            <v>7673.72453594458</v>
          </cell>
          <cell r="C999">
            <v>7335.69307529887</v>
          </cell>
          <cell r="D999">
            <v>8240.29737359293</v>
          </cell>
          <cell r="E999">
            <v>8624.77750754964</v>
          </cell>
          <cell r="F999">
            <v>8923.23789270322</v>
          </cell>
          <cell r="G999">
            <v>7597.45993004331</v>
          </cell>
          <cell r="H999">
            <v>9331.52433724015</v>
          </cell>
          <cell r="I999">
            <v>7268.89867236568</v>
          </cell>
          <cell r="J999">
            <v>8313.18889984523</v>
          </cell>
          <cell r="K999">
            <v>8663.73662532359</v>
          </cell>
          <cell r="L999">
            <v>8881.05510659906</v>
          </cell>
          <cell r="M999">
            <v>9489.29315189511</v>
          </cell>
          <cell r="N999">
            <v>9949.64058380052</v>
          </cell>
          <cell r="O999">
            <v>10366.221296872</v>
          </cell>
        </row>
        <row r="999">
          <cell r="Z999">
            <v>8691.3889564599</v>
          </cell>
          <cell r="AA999">
            <v>5858.91937809183</v>
          </cell>
          <cell r="AB999">
            <v>5600.83100576299</v>
          </cell>
          <cell r="AC999">
            <v>6291.5000059277</v>
          </cell>
          <cell r="AD999">
            <v>6585.05212612418</v>
          </cell>
          <cell r="AE999">
            <v>6812.92782403048</v>
          </cell>
          <cell r="AF999">
            <v>5800.69104642779</v>
          </cell>
          <cell r="AG999">
            <v>7124.6561575802</v>
          </cell>
          <cell r="AH999">
            <v>5549.83321194589</v>
          </cell>
          <cell r="AI999">
            <v>6347.15297778744</v>
          </cell>
          <cell r="AJ999">
            <v>6614.79756838107</v>
          </cell>
          <cell r="AK999">
            <v>6780.72109810881</v>
          </cell>
          <cell r="AL999">
            <v>7245.11327864452</v>
          </cell>
          <cell r="AM999">
            <v>7596.59038429403</v>
          </cell>
          <cell r="AN999">
            <v>7914.65142504695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1000">
          <cell r="A1000">
            <v>10272.7198089438</v>
          </cell>
          <cell r="B1000">
            <v>7701.1317716143</v>
          </cell>
          <cell r="C1000">
            <v>8211.84928093219</v>
          </cell>
          <cell r="D1000">
            <v>8360.78632931302</v>
          </cell>
          <cell r="E1000">
            <v>7182.61304509212</v>
          </cell>
          <cell r="F1000">
            <v>8202.45463226982</v>
          </cell>
          <cell r="G1000">
            <v>9811.30137523392</v>
          </cell>
          <cell r="H1000">
            <v>8893.29829938033</v>
          </cell>
          <cell r="I1000">
            <v>7766.11110440756</v>
          </cell>
          <cell r="J1000">
            <v>9413.97756161388</v>
          </cell>
          <cell r="K1000">
            <v>8895.47757907011</v>
          </cell>
          <cell r="L1000">
            <v>9942.0013996197</v>
          </cell>
          <cell r="M1000">
            <v>9788.97475347359</v>
          </cell>
          <cell r="N1000">
            <v>9432.12609177387</v>
          </cell>
          <cell r="O1000">
            <v>9021.1468909274</v>
          </cell>
        </row>
        <row r="1000">
          <cell r="Z1000">
            <v>7843.2626650078</v>
          </cell>
          <cell r="AA1000">
            <v>5879.84491215461</v>
          </cell>
          <cell r="AB1000">
            <v>6269.77977338885</v>
          </cell>
          <cell r="AC1000">
            <v>6383.49380557581</v>
          </cell>
          <cell r="AD1000">
            <v>5483.95379038001</v>
          </cell>
          <cell r="AE1000">
            <v>6262.60692155653</v>
          </cell>
          <cell r="AF1000">
            <v>7490.96784519659</v>
          </cell>
          <cell r="AG1000">
            <v>6790.06882477008</v>
          </cell>
          <cell r="AH1000">
            <v>5929.45689265959</v>
          </cell>
          <cell r="AI1000">
            <v>7187.60952420244</v>
          </cell>
          <cell r="AJ1000">
            <v>6791.73271353034</v>
          </cell>
          <cell r="AK1000">
            <v>7590.75783661524</v>
          </cell>
          <cell r="AL1000">
            <v>7473.9213801761</v>
          </cell>
          <cell r="AM1000">
            <v>7201.46599957371</v>
          </cell>
          <cell r="AN1000">
            <v>6887.68173581063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1">
          <cell r="A1001">
            <v>9062.68296856068</v>
          </cell>
          <cell r="B1001">
            <v>8871.97205752443</v>
          </cell>
          <cell r="C1001">
            <v>8388.60631185724</v>
          </cell>
          <cell r="D1001">
            <v>7401.51247791555</v>
          </cell>
          <cell r="E1001">
            <v>8129.03596075342</v>
          </cell>
          <cell r="F1001">
            <v>7926.10032552494</v>
          </cell>
          <cell r="G1001">
            <v>7673.10969996144</v>
          </cell>
          <cell r="H1001">
            <v>7316.4384180547</v>
          </cell>
          <cell r="I1001">
            <v>8612.42154882746</v>
          </cell>
          <cell r="J1001">
            <v>9795.67170623749</v>
          </cell>
          <cell r="K1001">
            <v>8955.63176025374</v>
          </cell>
          <cell r="L1001">
            <v>8795.43074432777</v>
          </cell>
          <cell r="M1001">
            <v>10266.5583526062</v>
          </cell>
          <cell r="N1001">
            <v>9856.41303337331</v>
          </cell>
          <cell r="O1001">
            <v>10853.6304001965</v>
          </cell>
        </row>
        <row r="1001">
          <cell r="Z1001">
            <v>6919.39469722796</v>
          </cell>
          <cell r="AA1001">
            <v>6773.78615380813</v>
          </cell>
          <cell r="AB1001">
            <v>6404.73447352825</v>
          </cell>
          <cell r="AC1001">
            <v>5651.08438293843</v>
          </cell>
          <cell r="AD1001">
            <v>6206.55147217908</v>
          </cell>
          <cell r="AE1001">
            <v>6051.6093029396</v>
          </cell>
          <cell r="AF1001">
            <v>5858.44994835936</v>
          </cell>
          <cell r="AG1001">
            <v>5586.12999793843</v>
          </cell>
          <cell r="AH1001">
            <v>6575.61830221596</v>
          </cell>
          <cell r="AI1001">
            <v>7479.03453039915</v>
          </cell>
          <cell r="AJ1001">
            <v>6837.66067148077</v>
          </cell>
          <cell r="AK1001">
            <v>6715.34655501723</v>
          </cell>
          <cell r="AL1001">
            <v>7838.55836844822</v>
          </cell>
          <cell r="AM1001">
            <v>7525.41077663266</v>
          </cell>
          <cell r="AN1001">
            <v>8286.7902250716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-105280.959042591</v>
          </cell>
          <cell r="B2">
            <v>15361.8561258798</v>
          </cell>
          <cell r="C2">
            <v>16900.9347791601</v>
          </cell>
          <cell r="D2">
            <v>16588.1134627484</v>
          </cell>
          <cell r="E2">
            <v>16267.2482282414</v>
          </cell>
          <cell r="F2">
            <v>15750.8754744013</v>
          </cell>
          <cell r="G2">
            <v>15614.0241294472</v>
          </cell>
          <cell r="H2">
            <v>15412.0468539761</v>
          </cell>
          <cell r="I2">
            <v>15309.0065057127</v>
          </cell>
          <cell r="J2">
            <v>15347.463226794</v>
          </cell>
          <cell r="K2">
            <v>15411.7997673568</v>
          </cell>
          <cell r="L2">
            <v>15618.3350770875</v>
          </cell>
          <cell r="M2">
            <v>15513.233523622</v>
          </cell>
          <cell r="N2">
            <v>15538.1508750658</v>
          </cell>
          <cell r="O2">
            <v>15689.2064720488</v>
          </cell>
          <cell r="P2">
            <v>15674.4608613395</v>
          </cell>
          <cell r="Q2">
            <v>1207.5304878349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-100029.537757817</v>
          </cell>
          <cell r="B3">
            <v>15326.6399589459</v>
          </cell>
          <cell r="C3">
            <v>16761.168640924</v>
          </cell>
          <cell r="D3">
            <v>16537.9039970129</v>
          </cell>
          <cell r="E3">
            <v>16024.7609425508</v>
          </cell>
          <cell r="F3">
            <v>15633.7182379556</v>
          </cell>
          <cell r="G3">
            <v>15570.3277291285</v>
          </cell>
          <cell r="H3">
            <v>15323.3083193266</v>
          </cell>
          <cell r="I3">
            <v>15287.2589947935</v>
          </cell>
          <cell r="J3">
            <v>15531.2355797605</v>
          </cell>
          <cell r="K3">
            <v>15521.386859861</v>
          </cell>
          <cell r="L3">
            <v>15272.5961218087</v>
          </cell>
          <cell r="M3">
            <v>15279.9204181565</v>
          </cell>
          <cell r="N3">
            <v>15410.3483104413</v>
          </cell>
          <cell r="O3">
            <v>15399.872147498</v>
          </cell>
          <cell r="P3">
            <v>15530.7157411937</v>
          </cell>
          <cell r="Q3">
            <v>1147.29878626705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-93118.6368605302</v>
          </cell>
          <cell r="B4">
            <v>15258.8941107533</v>
          </cell>
          <cell r="C4">
            <v>16463.6530643505</v>
          </cell>
          <cell r="D4">
            <v>16094.6385769046</v>
          </cell>
          <cell r="E4">
            <v>15802.8548445656</v>
          </cell>
          <cell r="F4">
            <v>15345.5265564401</v>
          </cell>
          <cell r="G4">
            <v>15287.4144325185</v>
          </cell>
          <cell r="H4">
            <v>15018.2200160326</v>
          </cell>
          <cell r="I4">
            <v>15084.685560303</v>
          </cell>
          <cell r="J4">
            <v>15259.2592316498</v>
          </cell>
          <cell r="K4">
            <v>15000.9471182263</v>
          </cell>
          <cell r="L4">
            <v>15284.0827240872</v>
          </cell>
          <cell r="M4">
            <v>15267.8087578297</v>
          </cell>
          <cell r="N4">
            <v>15355.7657476795</v>
          </cell>
          <cell r="O4">
            <v>15127.7175539391</v>
          </cell>
          <cell r="P4">
            <v>15095.1374322604</v>
          </cell>
          <cell r="Q4">
            <v>1068.03351733554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-102149.369905307</v>
          </cell>
          <cell r="B5">
            <v>15373.6552123618</v>
          </cell>
          <cell r="C5">
            <v>16800.0848273869</v>
          </cell>
          <cell r="D5">
            <v>16507.8669087547</v>
          </cell>
          <cell r="E5">
            <v>16070.4917132412</v>
          </cell>
          <cell r="F5">
            <v>15858.5424993537</v>
          </cell>
          <cell r="G5">
            <v>15368.4200999601</v>
          </cell>
          <cell r="H5">
            <v>15350.3575283546</v>
          </cell>
          <cell r="I5">
            <v>15402.8867377427</v>
          </cell>
          <cell r="J5">
            <v>15257.9426612881</v>
          </cell>
          <cell r="K5">
            <v>15414.5071940802</v>
          </cell>
          <cell r="L5">
            <v>15302.0307585577</v>
          </cell>
          <cell r="M5">
            <v>15222.6374075439</v>
          </cell>
          <cell r="N5">
            <v>15422.1887882683</v>
          </cell>
          <cell r="O5">
            <v>15673.3930725606</v>
          </cell>
          <cell r="P5">
            <v>15492.587489696</v>
          </cell>
          <cell r="Q5">
            <v>1171.61241306591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-108573.605931724</v>
          </cell>
          <cell r="B6">
            <v>15502.4165142304</v>
          </cell>
          <cell r="C6">
            <v>17059.8890365884</v>
          </cell>
          <cell r="D6">
            <v>16510.4807005589</v>
          </cell>
          <cell r="E6">
            <v>16320.63711927</v>
          </cell>
          <cell r="F6">
            <v>15980.9780905814</v>
          </cell>
          <cell r="G6">
            <v>15654.9919191448</v>
          </cell>
          <cell r="H6">
            <v>15436.0103855201</v>
          </cell>
          <cell r="I6">
            <v>15353.5666008872</v>
          </cell>
          <cell r="J6">
            <v>15503.225229061</v>
          </cell>
          <cell r="K6">
            <v>15564.3163162148</v>
          </cell>
          <cell r="L6">
            <v>15726.365330462</v>
          </cell>
          <cell r="M6">
            <v>15585.4410895216</v>
          </cell>
          <cell r="N6">
            <v>15753.2316447591</v>
          </cell>
          <cell r="O6">
            <v>15751.1730218735</v>
          </cell>
          <cell r="P6">
            <v>15404.8796109372</v>
          </cell>
          <cell r="Q6">
            <v>1245.2958305945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-95745.4705866917</v>
          </cell>
          <cell r="B7">
            <v>15089.9828579131</v>
          </cell>
          <cell r="C7">
            <v>16650.2062298635</v>
          </cell>
          <cell r="D7">
            <v>16076.93348945</v>
          </cell>
          <cell r="E7">
            <v>15773.2178924377</v>
          </cell>
          <cell r="F7">
            <v>15550.3350324649</v>
          </cell>
          <cell r="G7">
            <v>15466.8869728639</v>
          </cell>
          <cell r="H7">
            <v>15292.6342958159</v>
          </cell>
          <cell r="I7">
            <v>15217.5886919929</v>
          </cell>
          <cell r="J7">
            <v>15212.8908110841</v>
          </cell>
          <cell r="K7">
            <v>15286.0174026989</v>
          </cell>
          <cell r="L7">
            <v>15466.2238960974</v>
          </cell>
          <cell r="M7">
            <v>15450.4772253128</v>
          </cell>
          <cell r="N7">
            <v>15375.1097143294</v>
          </cell>
          <cell r="O7">
            <v>15221.729477369</v>
          </cell>
          <cell r="P7">
            <v>15384.8645885371</v>
          </cell>
          <cell r="Q7">
            <v>1098.16224944112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-101824.051259767</v>
          </cell>
          <cell r="B8">
            <v>15228.4294265976</v>
          </cell>
          <cell r="C8">
            <v>16899.1939139173</v>
          </cell>
          <cell r="D8">
            <v>16523.4683863667</v>
          </cell>
          <cell r="E8">
            <v>15954.6284861067</v>
          </cell>
          <cell r="F8">
            <v>15957.2512668339</v>
          </cell>
          <cell r="G8">
            <v>15593.3270409703</v>
          </cell>
          <cell r="H8">
            <v>15282.3493298454</v>
          </cell>
          <cell r="I8">
            <v>15347.2066572962</v>
          </cell>
          <cell r="J8">
            <v>15211.6507997772</v>
          </cell>
          <cell r="K8">
            <v>15466.9272702535</v>
          </cell>
          <cell r="L8">
            <v>15417.8974465906</v>
          </cell>
          <cell r="M8">
            <v>15427.6287532985</v>
          </cell>
          <cell r="N8">
            <v>15724.7085567785</v>
          </cell>
          <cell r="O8">
            <v>15360.9661218637</v>
          </cell>
          <cell r="P8">
            <v>15575.3681480234</v>
          </cell>
          <cell r="Q8">
            <v>1167.88113832903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-99850.9578973292</v>
          </cell>
          <cell r="B9">
            <v>15217.9068365073</v>
          </cell>
          <cell r="C9">
            <v>16831.1055101404</v>
          </cell>
          <cell r="D9">
            <v>16288.4397322934</v>
          </cell>
          <cell r="E9">
            <v>16025.3550163149</v>
          </cell>
          <cell r="F9">
            <v>15811.4744339754</v>
          </cell>
          <cell r="G9">
            <v>15498.3808775758</v>
          </cell>
          <cell r="H9">
            <v>15428.0280965806</v>
          </cell>
          <cell r="I9">
            <v>15178.9430943475</v>
          </cell>
          <cell r="J9">
            <v>15432.5894020663</v>
          </cell>
          <cell r="K9">
            <v>15238.4284594269</v>
          </cell>
          <cell r="L9">
            <v>15324.7745494618</v>
          </cell>
          <cell r="M9">
            <v>15574.4371180013</v>
          </cell>
          <cell r="N9">
            <v>15399.145885909</v>
          </cell>
          <cell r="O9">
            <v>15507.5161532921</v>
          </cell>
          <cell r="P9">
            <v>15437.177748279</v>
          </cell>
          <cell r="Q9">
            <v>1145.25054669921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-105337.022234023</v>
          </cell>
          <cell r="B10">
            <v>15527.0800774179</v>
          </cell>
          <cell r="C10">
            <v>17071.8484096223</v>
          </cell>
          <cell r="D10">
            <v>16485.245991875</v>
          </cell>
          <cell r="E10">
            <v>16183.2014715971</v>
          </cell>
          <cell r="F10">
            <v>15830.8485030164</v>
          </cell>
          <cell r="G10">
            <v>15550.540503156</v>
          </cell>
          <cell r="H10">
            <v>15273.2197394386</v>
          </cell>
          <cell r="I10">
            <v>15489.3333071492</v>
          </cell>
          <cell r="J10">
            <v>15712.4481414651</v>
          </cell>
          <cell r="K10">
            <v>15424.6482838132</v>
          </cell>
          <cell r="L10">
            <v>15667.7181191263</v>
          </cell>
          <cell r="M10">
            <v>15423.3873962602</v>
          </cell>
          <cell r="N10">
            <v>15483.0051762982</v>
          </cell>
          <cell r="O10">
            <v>15757.3209605862</v>
          </cell>
          <cell r="P10">
            <v>15574.0046136683</v>
          </cell>
          <cell r="Q10">
            <v>1208.17351021535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-94063.4155196061</v>
          </cell>
          <cell r="B11">
            <v>15201.2968843688</v>
          </cell>
          <cell r="C11">
            <v>16712.3860420704</v>
          </cell>
          <cell r="D11">
            <v>16105.9086777356</v>
          </cell>
          <cell r="E11">
            <v>15806.5113312452</v>
          </cell>
          <cell r="F11">
            <v>15559.48995948</v>
          </cell>
          <cell r="G11">
            <v>15165.8015975884</v>
          </cell>
          <cell r="H11">
            <v>15142.7202894532</v>
          </cell>
          <cell r="I11">
            <v>15033.4141608223</v>
          </cell>
          <cell r="J11">
            <v>15204.6417983041</v>
          </cell>
          <cell r="K11">
            <v>15271.237244482</v>
          </cell>
          <cell r="L11">
            <v>15397.4445108902</v>
          </cell>
          <cell r="M11">
            <v>15204.1050653065</v>
          </cell>
          <cell r="N11">
            <v>15163.3056482981</v>
          </cell>
          <cell r="O11">
            <v>15364.0370117416</v>
          </cell>
          <cell r="P11">
            <v>15285.220986623</v>
          </cell>
          <cell r="Q11">
            <v>1078.86975064367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-102205.11930913</v>
          </cell>
          <cell r="B12">
            <v>15255.9994023693</v>
          </cell>
          <cell r="C12">
            <v>16966.8683239645</v>
          </cell>
          <cell r="D12">
            <v>16489.8853826831</v>
          </cell>
          <cell r="E12">
            <v>16050.6547700507</v>
          </cell>
          <cell r="F12">
            <v>15853.7862566294</v>
          </cell>
          <cell r="G12">
            <v>15522.3806305234</v>
          </cell>
          <cell r="H12">
            <v>15446.8662750353</v>
          </cell>
          <cell r="I12">
            <v>15609.1875175515</v>
          </cell>
          <cell r="J12">
            <v>15508.9009518163</v>
          </cell>
          <cell r="K12">
            <v>15310.5468373892</v>
          </cell>
          <cell r="L12">
            <v>15476.3053311248</v>
          </cell>
          <cell r="M12">
            <v>15469.9037137138</v>
          </cell>
          <cell r="N12">
            <v>15595.6238392753</v>
          </cell>
          <cell r="O12">
            <v>15568.4708763161</v>
          </cell>
          <cell r="P12">
            <v>15491.2980051394</v>
          </cell>
          <cell r="Q12">
            <v>1172.25183642799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-103434.05057905</v>
          </cell>
          <cell r="B13">
            <v>15278.6874527123</v>
          </cell>
          <cell r="C13">
            <v>17101.480610202</v>
          </cell>
          <cell r="D13">
            <v>16482.8307297243</v>
          </cell>
          <cell r="E13">
            <v>16260.1040179601</v>
          </cell>
          <cell r="F13">
            <v>15811.2212249937</v>
          </cell>
          <cell r="G13">
            <v>15507.8495626114</v>
          </cell>
          <cell r="H13">
            <v>15409.243136306</v>
          </cell>
          <cell r="I13">
            <v>15500.3026984225</v>
          </cell>
          <cell r="J13">
            <v>15442.1534069162</v>
          </cell>
          <cell r="K13">
            <v>15256.3755044637</v>
          </cell>
          <cell r="L13">
            <v>15472.1870657525</v>
          </cell>
          <cell r="M13">
            <v>15505.3428067301</v>
          </cell>
          <cell r="N13">
            <v>15601.17830578</v>
          </cell>
          <cell r="O13">
            <v>15514.5760267771</v>
          </cell>
          <cell r="P13">
            <v>15495.5141093614</v>
          </cell>
          <cell r="Q13">
            <v>1186.34718652147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-90053.6331237544</v>
          </cell>
          <cell r="B14">
            <v>14897.7973227827</v>
          </cell>
          <cell r="C14">
            <v>16596.7380807996</v>
          </cell>
          <cell r="D14">
            <v>16066.5573906737</v>
          </cell>
          <cell r="E14">
            <v>15691.1662643506</v>
          </cell>
          <cell r="F14">
            <v>15558.9431883609</v>
          </cell>
          <cell r="G14">
            <v>15215.9294750543</v>
          </cell>
          <cell r="H14">
            <v>15191.2014025086</v>
          </cell>
          <cell r="I14">
            <v>15011.4378199161</v>
          </cell>
          <cell r="J14">
            <v>15003.1671019973</v>
          </cell>
          <cell r="K14">
            <v>15015.8617526881</v>
          </cell>
          <cell r="L14">
            <v>15188.8526030487</v>
          </cell>
          <cell r="M14">
            <v>14939.7336952048</v>
          </cell>
          <cell r="N14">
            <v>15059.9796986462</v>
          </cell>
          <cell r="O14">
            <v>14989.9282825653</v>
          </cell>
          <cell r="P14">
            <v>15090.5211874564</v>
          </cell>
          <cell r="Q14">
            <v>1032.87915047621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-91703.3078938272</v>
          </cell>
          <cell r="B15">
            <v>15177.7702597606</v>
          </cell>
          <cell r="C15">
            <v>16541.9859412176</v>
          </cell>
          <cell r="D15">
            <v>16164.799228303</v>
          </cell>
          <cell r="E15">
            <v>15861.0359982424</v>
          </cell>
          <cell r="F15">
            <v>15463.7782741146</v>
          </cell>
          <cell r="G15">
            <v>15222.0178118195</v>
          </cell>
          <cell r="H15">
            <v>14998.1666581545</v>
          </cell>
          <cell r="I15">
            <v>15007.5202577601</v>
          </cell>
          <cell r="J15">
            <v>15107.9163040444</v>
          </cell>
          <cell r="K15">
            <v>15148.6670126684</v>
          </cell>
          <cell r="L15">
            <v>15321.7971536597</v>
          </cell>
          <cell r="M15">
            <v>15053.659737277</v>
          </cell>
          <cell r="N15">
            <v>15192.7580567839</v>
          </cell>
          <cell r="O15">
            <v>15276.7813341877</v>
          </cell>
          <cell r="P15">
            <v>15169.5571254726</v>
          </cell>
          <cell r="Q15">
            <v>1051.80026021904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-98453.7439316203</v>
          </cell>
          <cell r="B16">
            <v>15349.0115577256</v>
          </cell>
          <cell r="C16">
            <v>16671.3683986826</v>
          </cell>
          <cell r="D16">
            <v>16308.6313179386</v>
          </cell>
          <cell r="E16">
            <v>15965.6807581555</v>
          </cell>
          <cell r="F16">
            <v>15568.2012953019</v>
          </cell>
          <cell r="G16">
            <v>15363.623583623</v>
          </cell>
          <cell r="H16">
            <v>15118.7384115137</v>
          </cell>
          <cell r="I16">
            <v>15204.7229809113</v>
          </cell>
          <cell r="J16">
            <v>15225.7280847628</v>
          </cell>
          <cell r="K16">
            <v>15456.5231288872</v>
          </cell>
          <cell r="L16">
            <v>15532.7549493209</v>
          </cell>
          <cell r="M16">
            <v>15336.1289652177</v>
          </cell>
          <cell r="N16">
            <v>15524.6986451527</v>
          </cell>
          <cell r="O16">
            <v>15289.9473799212</v>
          </cell>
          <cell r="P16">
            <v>15250.1069435825</v>
          </cell>
          <cell r="Q16">
            <v>1129.22506139811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-105832.99306696</v>
          </cell>
          <cell r="B17">
            <v>15194.0374234241</v>
          </cell>
          <cell r="C17">
            <v>17135.3362711272</v>
          </cell>
          <cell r="D17">
            <v>16604.0609020026</v>
          </cell>
          <cell r="E17">
            <v>16214.6660799944</v>
          </cell>
          <cell r="F17">
            <v>16064.1429983318</v>
          </cell>
          <cell r="G17">
            <v>15431.765825567</v>
          </cell>
          <cell r="H17">
            <v>15301.0333802663</v>
          </cell>
          <cell r="I17">
            <v>15536.6683735035</v>
          </cell>
          <cell r="J17">
            <v>15502.4594707788</v>
          </cell>
          <cell r="K17">
            <v>15459.4595785507</v>
          </cell>
          <cell r="L17">
            <v>15414.3473155548</v>
          </cell>
          <cell r="M17">
            <v>15506.8204178387</v>
          </cell>
          <cell r="N17">
            <v>15450.6679531398</v>
          </cell>
          <cell r="O17">
            <v>15458.8912371731</v>
          </cell>
          <cell r="P17">
            <v>15616.7830711714</v>
          </cell>
          <cell r="Q17">
            <v>1213.8620972808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-99635.7410608212</v>
          </cell>
          <cell r="B18">
            <v>15239.2064444365</v>
          </cell>
          <cell r="C18">
            <v>16840.1543047142</v>
          </cell>
          <cell r="D18">
            <v>16511.5638885255</v>
          </cell>
          <cell r="E18">
            <v>16030.8766541406</v>
          </cell>
          <cell r="F18">
            <v>15709.1562360514</v>
          </cell>
          <cell r="G18">
            <v>15693.7693887565</v>
          </cell>
          <cell r="H18">
            <v>15233.372291345</v>
          </cell>
          <cell r="I18">
            <v>15226.4087082869</v>
          </cell>
          <cell r="J18">
            <v>15346.5860887528</v>
          </cell>
          <cell r="K18">
            <v>15363.6029679017</v>
          </cell>
          <cell r="L18">
            <v>15471.6821550652</v>
          </cell>
          <cell r="M18">
            <v>15324.7197476937</v>
          </cell>
          <cell r="N18">
            <v>15293.3426401939</v>
          </cell>
          <cell r="O18">
            <v>15498.3085064739</v>
          </cell>
          <cell r="P18">
            <v>15540.468391321</v>
          </cell>
          <cell r="Q18">
            <v>1142.78209567119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-101274.082206094</v>
          </cell>
          <cell r="B19">
            <v>15441.5601749606</v>
          </cell>
          <cell r="C19">
            <v>16912.9987688882</v>
          </cell>
          <cell r="D19">
            <v>16449.9534613319</v>
          </cell>
          <cell r="E19">
            <v>16041.955826622</v>
          </cell>
          <cell r="F19">
            <v>15761.1494604442</v>
          </cell>
          <cell r="G19">
            <v>15606.9446569912</v>
          </cell>
          <cell r="H19">
            <v>15315.9837886557</v>
          </cell>
          <cell r="I19">
            <v>15285.3579581386</v>
          </cell>
          <cell r="J19">
            <v>15289.831395707</v>
          </cell>
          <cell r="K19">
            <v>15396.6568856397</v>
          </cell>
          <cell r="L19">
            <v>15134.7040898645</v>
          </cell>
          <cell r="M19">
            <v>15359.2779016205</v>
          </cell>
          <cell r="N19">
            <v>15510.4945934425</v>
          </cell>
          <cell r="O19">
            <v>15388.9405479834</v>
          </cell>
          <cell r="P19">
            <v>15413.9327078581</v>
          </cell>
          <cell r="Q19">
            <v>1161.57321327101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-106833.486465548</v>
          </cell>
          <cell r="B20">
            <v>15575.2952135539</v>
          </cell>
          <cell r="C20">
            <v>17012.3894655448</v>
          </cell>
          <cell r="D20">
            <v>16757.1414190102</v>
          </cell>
          <cell r="E20">
            <v>16286.7789893435</v>
          </cell>
          <cell r="F20">
            <v>15840.8939825331</v>
          </cell>
          <cell r="G20">
            <v>15550.8986808958</v>
          </cell>
          <cell r="H20">
            <v>15629.9056082366</v>
          </cell>
          <cell r="I20">
            <v>15579.2822305653</v>
          </cell>
          <cell r="J20">
            <v>15605.6925283569</v>
          </cell>
          <cell r="K20">
            <v>15558.2831547376</v>
          </cell>
          <cell r="L20">
            <v>15395.6277922802</v>
          </cell>
          <cell r="M20">
            <v>15447.7811634294</v>
          </cell>
          <cell r="N20">
            <v>15442.6960460753</v>
          </cell>
          <cell r="O20">
            <v>15473.5986130811</v>
          </cell>
          <cell r="P20">
            <v>15489.3162391636</v>
          </cell>
          <cell r="Q20">
            <v>1225.33735636525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-98406.5149541043</v>
          </cell>
          <cell r="B21">
            <v>15149.6648758136</v>
          </cell>
          <cell r="C21">
            <v>16649.6355275278</v>
          </cell>
          <cell r="D21">
            <v>16301.1385677427</v>
          </cell>
          <cell r="E21">
            <v>16066.3891396069</v>
          </cell>
          <cell r="F21">
            <v>15597.6844068748</v>
          </cell>
          <cell r="G21">
            <v>15330.0184275189</v>
          </cell>
          <cell r="H21">
            <v>15293.5504203848</v>
          </cell>
          <cell r="I21">
            <v>15336.9743859491</v>
          </cell>
          <cell r="J21">
            <v>15766.7212789628</v>
          </cell>
          <cell r="K21">
            <v>15186.131973422</v>
          </cell>
          <cell r="L21">
            <v>15216.0859163978</v>
          </cell>
          <cell r="M21">
            <v>15374.939644769</v>
          </cell>
          <cell r="N21">
            <v>15376.0328194843</v>
          </cell>
          <cell r="O21">
            <v>15079.9865866358</v>
          </cell>
          <cell r="P21">
            <v>15495.5160578342</v>
          </cell>
          <cell r="Q21">
            <v>1128.6833639176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-107141.671702816</v>
          </cell>
          <cell r="B22">
            <v>15501.3248198209</v>
          </cell>
          <cell r="C22">
            <v>17005.939701647</v>
          </cell>
          <cell r="D22">
            <v>16700.6500382154</v>
          </cell>
          <cell r="E22">
            <v>16358.8907507518</v>
          </cell>
          <cell r="F22">
            <v>15818.772052812</v>
          </cell>
          <cell r="G22">
            <v>15720.3242232104</v>
          </cell>
          <cell r="H22">
            <v>15596.9279452972</v>
          </cell>
          <cell r="I22">
            <v>15520.341237786</v>
          </cell>
          <cell r="J22">
            <v>15476.7198037237</v>
          </cell>
          <cell r="K22">
            <v>15527.6606598236</v>
          </cell>
          <cell r="L22">
            <v>15525.328456938</v>
          </cell>
          <cell r="M22">
            <v>15772.4248795488</v>
          </cell>
          <cell r="N22">
            <v>15578.3119206532</v>
          </cell>
          <cell r="O22">
            <v>15483.2728179238</v>
          </cell>
          <cell r="P22">
            <v>15710.1202200949</v>
          </cell>
          <cell r="Q22">
            <v>1228.87211776262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-92308.2198333127</v>
          </cell>
          <cell r="B23">
            <v>15058.7729814659</v>
          </cell>
          <cell r="C23">
            <v>16447.9714027136</v>
          </cell>
          <cell r="D23">
            <v>16129.6821835825</v>
          </cell>
          <cell r="E23">
            <v>15715.6167456441</v>
          </cell>
          <cell r="F23">
            <v>15419.4929038556</v>
          </cell>
          <cell r="G23">
            <v>15259.6797147125</v>
          </cell>
          <cell r="H23">
            <v>15323.207660544</v>
          </cell>
          <cell r="I23">
            <v>14990.1064716602</v>
          </cell>
          <cell r="J23">
            <v>15112.9336098927</v>
          </cell>
          <cell r="K23">
            <v>15102.5037379003</v>
          </cell>
          <cell r="L23">
            <v>15240.9407624832</v>
          </cell>
          <cell r="M23">
            <v>15020.8351031222</v>
          </cell>
          <cell r="N23">
            <v>15141.065813488</v>
          </cell>
          <cell r="O23">
            <v>15091.0782244338</v>
          </cell>
          <cell r="P23">
            <v>14962.2229414216</v>
          </cell>
          <cell r="Q23">
            <v>1058.73835820016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-95508.6883562937</v>
          </cell>
          <cell r="B24">
            <v>15172.9227152409</v>
          </cell>
          <cell r="C24">
            <v>16544.4501121695</v>
          </cell>
          <cell r="D24">
            <v>16224.4234473008</v>
          </cell>
          <cell r="E24">
            <v>15937.5691790967</v>
          </cell>
          <cell r="F24">
            <v>15524.6446604145</v>
          </cell>
          <cell r="G24">
            <v>15519.6044215409</v>
          </cell>
          <cell r="H24">
            <v>15178.2091221055</v>
          </cell>
          <cell r="I24">
            <v>15275.2488626584</v>
          </cell>
          <cell r="J24">
            <v>15176.6601834348</v>
          </cell>
          <cell r="K24">
            <v>15333.0174019045</v>
          </cell>
          <cell r="L24">
            <v>15415.942179086</v>
          </cell>
          <cell r="M24">
            <v>15216.822168677</v>
          </cell>
          <cell r="N24">
            <v>15375.6049749618</v>
          </cell>
          <cell r="O24">
            <v>15363.3046114639</v>
          </cell>
          <cell r="P24">
            <v>15458.0923607704</v>
          </cell>
          <cell r="Q24">
            <v>1095.44645197135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-93478.5959309706</v>
          </cell>
          <cell r="B25">
            <v>15293.123791159</v>
          </cell>
          <cell r="C25">
            <v>16711.2191887998</v>
          </cell>
          <cell r="D25">
            <v>16057.5439924554</v>
          </cell>
          <cell r="E25">
            <v>15814.2216589886</v>
          </cell>
          <cell r="F25">
            <v>15427.6933281434</v>
          </cell>
          <cell r="G25">
            <v>15159.5066635536</v>
          </cell>
          <cell r="H25">
            <v>15017.6724547329</v>
          </cell>
          <cell r="I25">
            <v>14880.0832822668</v>
          </cell>
          <cell r="J25">
            <v>15441.8483990341</v>
          </cell>
          <cell r="K25">
            <v>15107.1028210263</v>
          </cell>
          <cell r="L25">
            <v>15384.2366796145</v>
          </cell>
          <cell r="M25">
            <v>15032.0765190351</v>
          </cell>
          <cell r="N25">
            <v>15352.5340375548</v>
          </cell>
          <cell r="O25">
            <v>15155.2122292028</v>
          </cell>
          <cell r="P25">
            <v>15201.9656563216</v>
          </cell>
          <cell r="Q25">
            <v>1072.16210388986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-107712.599075061</v>
          </cell>
          <cell r="B26">
            <v>15238.7183379356</v>
          </cell>
          <cell r="C26">
            <v>17063.5438668208</v>
          </cell>
          <cell r="D26">
            <v>16695.1586142171</v>
          </cell>
          <cell r="E26">
            <v>16171.1175717042</v>
          </cell>
          <cell r="F26">
            <v>15860.8480371529</v>
          </cell>
          <cell r="G26">
            <v>15673.1343049999</v>
          </cell>
          <cell r="H26">
            <v>15589.2346231871</v>
          </cell>
          <cell r="I26">
            <v>15604.2723679811</v>
          </cell>
          <cell r="J26">
            <v>15377.4127727894</v>
          </cell>
          <cell r="K26">
            <v>15396.0572322593</v>
          </cell>
          <cell r="L26">
            <v>15584.8754102798</v>
          </cell>
          <cell r="M26">
            <v>15454.9307350815</v>
          </cell>
          <cell r="N26">
            <v>15566.638868725</v>
          </cell>
          <cell r="O26">
            <v>15692.5408413907</v>
          </cell>
          <cell r="P26">
            <v>15465.0375633617</v>
          </cell>
          <cell r="Q26">
            <v>1235.42042635132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-108982.721823669</v>
          </cell>
          <cell r="B27">
            <v>15407.7866104275</v>
          </cell>
          <cell r="C27">
            <v>17001.8479492642</v>
          </cell>
          <cell r="D27">
            <v>16394.6785028671</v>
          </cell>
          <cell r="E27">
            <v>16141.331199517</v>
          </cell>
          <cell r="F27">
            <v>16066.4384753082</v>
          </cell>
          <cell r="G27">
            <v>15714.058060377</v>
          </cell>
          <cell r="H27">
            <v>15595.8345564178</v>
          </cell>
          <cell r="I27">
            <v>15501.0024264215</v>
          </cell>
          <cell r="J27">
            <v>15602.443514145</v>
          </cell>
          <cell r="K27">
            <v>15642.5027871779</v>
          </cell>
          <cell r="L27">
            <v>15517.2346181923</v>
          </cell>
          <cell r="M27">
            <v>15428.0395633516</v>
          </cell>
          <cell r="N27">
            <v>15450.3020294448</v>
          </cell>
          <cell r="O27">
            <v>15489.1846655287</v>
          </cell>
          <cell r="P27">
            <v>15647.5720364085</v>
          </cell>
          <cell r="Q27">
            <v>1249.98822622876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-91571.2803100847</v>
          </cell>
          <cell r="B28">
            <v>15129.8741779451</v>
          </cell>
          <cell r="C28">
            <v>16625.4158072387</v>
          </cell>
          <cell r="D28">
            <v>16034.4078795027</v>
          </cell>
          <cell r="E28">
            <v>15897.6545187885</v>
          </cell>
          <cell r="F28">
            <v>15600.9731506699</v>
          </cell>
          <cell r="G28">
            <v>15436.3825123772</v>
          </cell>
          <cell r="H28">
            <v>15200.7856187871</v>
          </cell>
          <cell r="I28">
            <v>15073.9301075523</v>
          </cell>
          <cell r="J28">
            <v>15155.6276611493</v>
          </cell>
          <cell r="K28">
            <v>15272.7018477244</v>
          </cell>
          <cell r="L28">
            <v>15177.4971315318</v>
          </cell>
          <cell r="M28">
            <v>15077.0155277016</v>
          </cell>
          <cell r="N28">
            <v>15144.9028383406</v>
          </cell>
          <cell r="O28">
            <v>15342.9606491749</v>
          </cell>
          <cell r="P28">
            <v>15202.8982769828</v>
          </cell>
          <cell r="Q28">
            <v>1050.28595664455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-104453.860013044</v>
          </cell>
          <cell r="B29">
            <v>15345.6012532291</v>
          </cell>
          <cell r="C29">
            <v>16908.2239873497</v>
          </cell>
          <cell r="D29">
            <v>16613.7709166176</v>
          </cell>
          <cell r="E29">
            <v>16281.3641687719</v>
          </cell>
          <cell r="F29">
            <v>15824.304216999</v>
          </cell>
          <cell r="G29">
            <v>15481.1936965626</v>
          </cell>
          <cell r="H29">
            <v>15416.0020961072</v>
          </cell>
          <cell r="I29">
            <v>15249.73528874</v>
          </cell>
          <cell r="J29">
            <v>15405.2286717904</v>
          </cell>
          <cell r="K29">
            <v>15385.2084859709</v>
          </cell>
          <cell r="L29">
            <v>15386.7662922244</v>
          </cell>
          <cell r="M29">
            <v>15619.6024053722</v>
          </cell>
          <cell r="N29">
            <v>15609.0525663082</v>
          </cell>
          <cell r="O29">
            <v>15374.7429845719</v>
          </cell>
          <cell r="P29">
            <v>15377.0787742516</v>
          </cell>
          <cell r="Q29">
            <v>1198.04399280561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-105175.266288973</v>
          </cell>
          <cell r="B30">
            <v>15451.2374708387</v>
          </cell>
          <cell r="C30">
            <v>17041.809334348</v>
          </cell>
          <cell r="D30">
            <v>16544.4160090463</v>
          </cell>
          <cell r="E30">
            <v>16157.3064083046</v>
          </cell>
          <cell r="F30">
            <v>15993.4465953206</v>
          </cell>
          <cell r="G30">
            <v>15644.1604897607</v>
          </cell>
          <cell r="H30">
            <v>15558.4247549542</v>
          </cell>
          <cell r="I30">
            <v>15529.1716454532</v>
          </cell>
          <cell r="J30">
            <v>15555.8413206083</v>
          </cell>
          <cell r="K30">
            <v>15779.4297526896</v>
          </cell>
          <cell r="L30">
            <v>15539.7331331156</v>
          </cell>
          <cell r="M30">
            <v>15389.2515012106</v>
          </cell>
          <cell r="N30">
            <v>15695.7793095902</v>
          </cell>
          <cell r="O30">
            <v>15637.0925273985</v>
          </cell>
          <cell r="P30">
            <v>15620.6138300982</v>
          </cell>
          <cell r="Q30">
            <v>1206.31823422801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-108857.540316031</v>
          </cell>
          <cell r="B31">
            <v>15436.3463865706</v>
          </cell>
          <cell r="C31">
            <v>17064.3520144754</v>
          </cell>
          <cell r="D31">
            <v>16656.7318593488</v>
          </cell>
          <cell r="E31">
            <v>16539.8345678037</v>
          </cell>
          <cell r="F31">
            <v>15838.5874023226</v>
          </cell>
          <cell r="G31">
            <v>15792.7562804258</v>
          </cell>
          <cell r="H31">
            <v>15647.2590712753</v>
          </cell>
          <cell r="I31">
            <v>15515.1812674355</v>
          </cell>
          <cell r="J31">
            <v>15782.1437648567</v>
          </cell>
          <cell r="K31">
            <v>15671.7311358165</v>
          </cell>
          <cell r="L31">
            <v>15759.4610430674</v>
          </cell>
          <cell r="M31">
            <v>15547.1848189892</v>
          </cell>
          <cell r="N31">
            <v>15718.7560764867</v>
          </cell>
          <cell r="O31">
            <v>15676.9528634284</v>
          </cell>
          <cell r="P31">
            <v>15513.3587655929</v>
          </cell>
          <cell r="Q31">
            <v>1248.55244440875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-101724.845592829</v>
          </cell>
          <cell r="B32">
            <v>15266.4486789927</v>
          </cell>
          <cell r="C32">
            <v>16920.1976319618</v>
          </cell>
          <cell r="D32">
            <v>16476.9281497613</v>
          </cell>
          <cell r="E32">
            <v>16091.5810589191</v>
          </cell>
          <cell r="F32">
            <v>15643.9881933878</v>
          </cell>
          <cell r="G32">
            <v>15501.471716097</v>
          </cell>
          <cell r="H32">
            <v>15364.2794252639</v>
          </cell>
          <cell r="I32">
            <v>15587.6010866273</v>
          </cell>
          <cell r="J32">
            <v>15451.2818639081</v>
          </cell>
          <cell r="K32">
            <v>15263.078146061</v>
          </cell>
          <cell r="L32">
            <v>15370.0258161587</v>
          </cell>
          <cell r="M32">
            <v>15317.7476575518</v>
          </cell>
          <cell r="N32">
            <v>15587.0677062905</v>
          </cell>
          <cell r="O32">
            <v>15456.3733280026</v>
          </cell>
          <cell r="P32">
            <v>15457.6888254586</v>
          </cell>
          <cell r="Q32">
            <v>1166.74328901151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-96743.4747223107</v>
          </cell>
          <cell r="B33">
            <v>15139.4581317106</v>
          </cell>
          <cell r="C33">
            <v>16799.8974323461</v>
          </cell>
          <cell r="D33">
            <v>16159.3357644297</v>
          </cell>
          <cell r="E33">
            <v>15880.9756060395</v>
          </cell>
          <cell r="F33">
            <v>15651.3107185225</v>
          </cell>
          <cell r="G33">
            <v>15278.117584206</v>
          </cell>
          <cell r="H33">
            <v>15061.4429802061</v>
          </cell>
          <cell r="I33">
            <v>15298.7693904402</v>
          </cell>
          <cell r="J33">
            <v>15279.0018451195</v>
          </cell>
          <cell r="K33">
            <v>15266.1671442716</v>
          </cell>
          <cell r="L33">
            <v>15502.496958157</v>
          </cell>
          <cell r="M33">
            <v>15008.7423946403</v>
          </cell>
          <cell r="N33">
            <v>15256.130796484</v>
          </cell>
          <cell r="O33">
            <v>15301.6151072523</v>
          </cell>
          <cell r="P33">
            <v>15167.8935063361</v>
          </cell>
          <cell r="Q33">
            <v>1109.60895767501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-103952.354411181</v>
          </cell>
          <cell r="B34">
            <v>15307.9821321272</v>
          </cell>
          <cell r="C34">
            <v>16991.6210123651</v>
          </cell>
          <cell r="D34">
            <v>16684.9708105448</v>
          </cell>
          <cell r="E34">
            <v>16167.4667823478</v>
          </cell>
          <cell r="F34">
            <v>15887.0099276169</v>
          </cell>
          <cell r="G34">
            <v>15478.2583914586</v>
          </cell>
          <cell r="H34">
            <v>15364.3392083049</v>
          </cell>
          <cell r="I34">
            <v>15327.34885326</v>
          </cell>
          <cell r="J34">
            <v>15421.5117538105</v>
          </cell>
          <cell r="K34">
            <v>15398.173230622</v>
          </cell>
          <cell r="L34">
            <v>15365.2667247253</v>
          </cell>
          <cell r="M34">
            <v>15453.9331330384</v>
          </cell>
          <cell r="N34">
            <v>15589.5795947521</v>
          </cell>
          <cell r="O34">
            <v>15472.6700795381</v>
          </cell>
          <cell r="P34">
            <v>15703.2107839527</v>
          </cell>
          <cell r="Q34">
            <v>1192.29192415448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-102464.134330388</v>
          </cell>
          <cell r="B35">
            <v>15209.2308948839</v>
          </cell>
          <cell r="C35">
            <v>16939.1859013124</v>
          </cell>
          <cell r="D35">
            <v>16591.9641376704</v>
          </cell>
          <cell r="E35">
            <v>16126.4915993648</v>
          </cell>
          <cell r="F35">
            <v>15892.0328864393</v>
          </cell>
          <cell r="G35">
            <v>15279.590074074</v>
          </cell>
          <cell r="H35">
            <v>15320.4484210793</v>
          </cell>
          <cell r="I35">
            <v>15326.8062234874</v>
          </cell>
          <cell r="J35">
            <v>15380.731389175</v>
          </cell>
          <cell r="K35">
            <v>15396.7245386087</v>
          </cell>
          <cell r="L35">
            <v>15401.999560027</v>
          </cell>
          <cell r="M35">
            <v>15570.7360316051</v>
          </cell>
          <cell r="N35">
            <v>15527.2718488261</v>
          </cell>
          <cell r="O35">
            <v>15361.7860341463</v>
          </cell>
          <cell r="P35">
            <v>15588.4836860952</v>
          </cell>
          <cell r="Q35">
            <v>1175.22263511582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-93242.6537790534</v>
          </cell>
          <cell r="B36">
            <v>15063.663862972</v>
          </cell>
          <cell r="C36">
            <v>16519.5657060684</v>
          </cell>
          <cell r="D36">
            <v>16270.2695604013</v>
          </cell>
          <cell r="E36">
            <v>15880.893961718</v>
          </cell>
          <cell r="F36">
            <v>15522.3421737248</v>
          </cell>
          <cell r="G36">
            <v>15315.2444951124</v>
          </cell>
          <cell r="H36">
            <v>15198.6731347943</v>
          </cell>
          <cell r="I36">
            <v>15236.7504703445</v>
          </cell>
          <cell r="J36">
            <v>15272.7564154075</v>
          </cell>
          <cell r="K36">
            <v>15285.0867162881</v>
          </cell>
          <cell r="L36">
            <v>15184.7983591027</v>
          </cell>
          <cell r="M36">
            <v>15367.1527423008</v>
          </cell>
          <cell r="N36">
            <v>15275.809318446</v>
          </cell>
          <cell r="O36">
            <v>15103.2483057895</v>
          </cell>
          <cell r="P36">
            <v>15218.8469206249</v>
          </cell>
          <cell r="Q36">
            <v>1069.45594178423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-96390.6085245081</v>
          </cell>
          <cell r="B37">
            <v>15152.051350701</v>
          </cell>
          <cell r="C37">
            <v>16676.8992055202</v>
          </cell>
          <cell r="D37">
            <v>16084.3499468023</v>
          </cell>
          <cell r="E37">
            <v>15852.8438970744</v>
          </cell>
          <cell r="F37">
            <v>15669.0772089695</v>
          </cell>
          <cell r="G37">
            <v>15415.2413831723</v>
          </cell>
          <cell r="H37">
            <v>15364.5676020995</v>
          </cell>
          <cell r="I37">
            <v>15342.1256126344</v>
          </cell>
          <cell r="J37">
            <v>15361.8282981569</v>
          </cell>
          <cell r="K37">
            <v>15141.9506050287</v>
          </cell>
          <cell r="L37">
            <v>15263.177751986</v>
          </cell>
          <cell r="M37">
            <v>15352.8054916081</v>
          </cell>
          <cell r="N37">
            <v>15185.8980976233</v>
          </cell>
          <cell r="O37">
            <v>15242.9174762314</v>
          </cell>
          <cell r="P37">
            <v>15314.533684814</v>
          </cell>
          <cell r="Q37">
            <v>1105.5617235327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-92891.6078332307</v>
          </cell>
          <cell r="B38">
            <v>15052.0832195775</v>
          </cell>
          <cell r="C38">
            <v>16355.8712010996</v>
          </cell>
          <cell r="D38">
            <v>16220.412946826</v>
          </cell>
          <cell r="E38">
            <v>15673.4684405375</v>
          </cell>
          <cell r="F38">
            <v>15415.9627631871</v>
          </cell>
          <cell r="G38">
            <v>15167.188722199</v>
          </cell>
          <cell r="H38">
            <v>15226.6224497418</v>
          </cell>
          <cell r="I38">
            <v>15359.9475427236</v>
          </cell>
          <cell r="J38">
            <v>15479.7093663428</v>
          </cell>
          <cell r="K38">
            <v>15173.441307753</v>
          </cell>
          <cell r="L38">
            <v>15130.2221442806</v>
          </cell>
          <cell r="M38">
            <v>15219.3316956089</v>
          </cell>
          <cell r="N38">
            <v>15101.2098685508</v>
          </cell>
          <cell r="O38">
            <v>15171.3324055467</v>
          </cell>
          <cell r="P38">
            <v>15354.0130250879</v>
          </cell>
          <cell r="Q38">
            <v>1065.42958520402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-90532.5248777925</v>
          </cell>
          <cell r="B39">
            <v>15062.7507738305</v>
          </cell>
          <cell r="C39">
            <v>16645.6548488558</v>
          </cell>
          <cell r="D39">
            <v>16027.7568343626</v>
          </cell>
          <cell r="E39">
            <v>15845.3893022074</v>
          </cell>
          <cell r="F39">
            <v>15551.8377044838</v>
          </cell>
          <cell r="G39">
            <v>15062.6792599596</v>
          </cell>
          <cell r="H39">
            <v>15143.7607989833</v>
          </cell>
          <cell r="I39">
            <v>15158.5796888845</v>
          </cell>
          <cell r="J39">
            <v>15051.5995967347</v>
          </cell>
          <cell r="K39">
            <v>15038.5783929698</v>
          </cell>
          <cell r="L39">
            <v>15266.9835796351</v>
          </cell>
          <cell r="M39">
            <v>15108.066782447</v>
          </cell>
          <cell r="N39">
            <v>15096.4695668903</v>
          </cell>
          <cell r="O39">
            <v>15266.7357025839</v>
          </cell>
          <cell r="P39">
            <v>15395.9694396959</v>
          </cell>
          <cell r="Q39">
            <v>1038.37184733833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-105661.657129052</v>
          </cell>
          <cell r="B40">
            <v>15418.0839586389</v>
          </cell>
          <cell r="C40">
            <v>16932.9840469653</v>
          </cell>
          <cell r="D40">
            <v>16650.4308145005</v>
          </cell>
          <cell r="E40">
            <v>16261.7128671706</v>
          </cell>
          <cell r="F40">
            <v>16028.9336603519</v>
          </cell>
          <cell r="G40">
            <v>15654.6058990677</v>
          </cell>
          <cell r="H40">
            <v>15365.9418772182</v>
          </cell>
          <cell r="I40">
            <v>15455.3222149398</v>
          </cell>
          <cell r="J40">
            <v>15498.0062039784</v>
          </cell>
          <cell r="K40">
            <v>15551.9712999705</v>
          </cell>
          <cell r="L40">
            <v>15499.1968451451</v>
          </cell>
          <cell r="M40">
            <v>15657.5323247707</v>
          </cell>
          <cell r="N40">
            <v>15608.5285418261</v>
          </cell>
          <cell r="O40">
            <v>15520.3642306408</v>
          </cell>
          <cell r="P40">
            <v>15530.3140821359</v>
          </cell>
          <cell r="Q40">
            <v>1211.89694260737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-101397.547241336</v>
          </cell>
          <cell r="B41">
            <v>15261.855579207</v>
          </cell>
          <cell r="C41">
            <v>16933.9871206544</v>
          </cell>
          <cell r="D41">
            <v>16400.1859937527</v>
          </cell>
          <cell r="E41">
            <v>16001.7773345211</v>
          </cell>
          <cell r="F41">
            <v>15651.1431181159</v>
          </cell>
          <cell r="G41">
            <v>15644.8567572671</v>
          </cell>
          <cell r="H41">
            <v>15384.2538417794</v>
          </cell>
          <cell r="I41">
            <v>15505.7709207931</v>
          </cell>
          <cell r="J41">
            <v>15365.3863747997</v>
          </cell>
          <cell r="K41">
            <v>15362.5066179113</v>
          </cell>
          <cell r="L41">
            <v>15421.0746226422</v>
          </cell>
          <cell r="M41">
            <v>15695.146926917</v>
          </cell>
          <cell r="N41">
            <v>15410.9489724796</v>
          </cell>
          <cell r="O41">
            <v>15564.8063242792</v>
          </cell>
          <cell r="P41">
            <v>15540.5228407961</v>
          </cell>
          <cell r="Q41">
            <v>1162.98930783923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-90376.572936781</v>
          </cell>
          <cell r="B42">
            <v>15007.6748994119</v>
          </cell>
          <cell r="C42">
            <v>16437.3651457281</v>
          </cell>
          <cell r="D42">
            <v>16274.7535122547</v>
          </cell>
          <cell r="E42">
            <v>15837.1759484756</v>
          </cell>
          <cell r="F42">
            <v>15360.4145184933</v>
          </cell>
          <cell r="G42">
            <v>15176.0271463469</v>
          </cell>
          <cell r="H42">
            <v>15010.5199946732</v>
          </cell>
          <cell r="I42">
            <v>15120.0832886426</v>
          </cell>
          <cell r="J42">
            <v>15195.8656522141</v>
          </cell>
          <cell r="K42">
            <v>15130.4722134664</v>
          </cell>
          <cell r="L42">
            <v>15302.8226114122</v>
          </cell>
          <cell r="M42">
            <v>15017.4698524668</v>
          </cell>
          <cell r="N42">
            <v>14967.9419827919</v>
          </cell>
          <cell r="O42">
            <v>15026.9943811547</v>
          </cell>
          <cell r="P42">
            <v>15147.5830207685</v>
          </cell>
          <cell r="Q42">
            <v>1036.5831409557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-99735.767196834</v>
          </cell>
          <cell r="B43">
            <v>15167.7442209086</v>
          </cell>
          <cell r="C43">
            <v>17132.422922627</v>
          </cell>
          <cell r="D43">
            <v>16264.7999260246</v>
          </cell>
          <cell r="E43">
            <v>16140.8411636105</v>
          </cell>
          <cell r="F43">
            <v>15614.7880444069</v>
          </cell>
          <cell r="G43">
            <v>15522.9767064795</v>
          </cell>
          <cell r="H43">
            <v>15379.0938486145</v>
          </cell>
          <cell r="I43">
            <v>15393.6874990918</v>
          </cell>
          <cell r="J43">
            <v>15291.8707846403</v>
          </cell>
          <cell r="K43">
            <v>15275.6518265435</v>
          </cell>
          <cell r="L43">
            <v>15386.3692575586</v>
          </cell>
          <cell r="M43">
            <v>15070.8133097144</v>
          </cell>
          <cell r="N43">
            <v>15260.9447505815</v>
          </cell>
          <cell r="O43">
            <v>15318.7261308862</v>
          </cell>
          <cell r="P43">
            <v>15294.3555917531</v>
          </cell>
          <cell r="Q43">
            <v>1143.92935544081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-92782.9930090266</v>
          </cell>
          <cell r="B44">
            <v>15023.1648485671</v>
          </cell>
          <cell r="C44">
            <v>16440.5588861602</v>
          </cell>
          <cell r="D44">
            <v>16055.0623903381</v>
          </cell>
          <cell r="E44">
            <v>15735.0193205921</v>
          </cell>
          <cell r="F44">
            <v>15622.2478772367</v>
          </cell>
          <cell r="G44">
            <v>15233.3548372824</v>
          </cell>
          <cell r="H44">
            <v>15114.520564637</v>
          </cell>
          <cell r="I44">
            <v>14892.4173864429</v>
          </cell>
          <cell r="J44">
            <v>15213.0615484314</v>
          </cell>
          <cell r="K44">
            <v>15172.2786423965</v>
          </cell>
          <cell r="L44">
            <v>15101.0734246814</v>
          </cell>
          <cell r="M44">
            <v>15178.5205605498</v>
          </cell>
          <cell r="N44">
            <v>15108.0285091588</v>
          </cell>
          <cell r="O44">
            <v>15236.8657149923</v>
          </cell>
          <cell r="P44">
            <v>15091.7250026985</v>
          </cell>
          <cell r="Q44">
            <v>1064.18381661633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-97415.774925582</v>
          </cell>
          <cell r="B45">
            <v>15052.9593991716</v>
          </cell>
          <cell r="C45">
            <v>16766.6992612825</v>
          </cell>
          <cell r="D45">
            <v>16287.7836405644</v>
          </cell>
          <cell r="E45">
            <v>15991.1538369163</v>
          </cell>
          <cell r="F45">
            <v>15673.3368335115</v>
          </cell>
          <cell r="G45">
            <v>15624.3639826629</v>
          </cell>
          <cell r="H45">
            <v>15298.7368608632</v>
          </cell>
          <cell r="I45">
            <v>15313.884635959</v>
          </cell>
          <cell r="J45">
            <v>15430.6596057811</v>
          </cell>
          <cell r="K45">
            <v>15167.024757127</v>
          </cell>
          <cell r="L45">
            <v>15333.687968536</v>
          </cell>
          <cell r="M45">
            <v>15007.7997615115</v>
          </cell>
          <cell r="N45">
            <v>15339.3159179068</v>
          </cell>
          <cell r="O45">
            <v>15432.5660861762</v>
          </cell>
          <cell r="P45">
            <v>15205.3494357224</v>
          </cell>
          <cell r="Q45">
            <v>1117.31997208646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-95767.1143254485</v>
          </cell>
          <cell r="B46">
            <v>15079.0548395567</v>
          </cell>
          <cell r="C46">
            <v>16765.3417306002</v>
          </cell>
          <cell r="D46">
            <v>16206.9502702889</v>
          </cell>
          <cell r="E46">
            <v>15894.9966419043</v>
          </cell>
          <cell r="F46">
            <v>15782.6444372731</v>
          </cell>
          <cell r="G46">
            <v>15580.1387450708</v>
          </cell>
          <cell r="H46">
            <v>14989.1376350976</v>
          </cell>
          <cell r="I46">
            <v>15122.7241268205</v>
          </cell>
          <cell r="J46">
            <v>15180.419983084</v>
          </cell>
          <cell r="K46">
            <v>15111.7895163726</v>
          </cell>
          <cell r="L46">
            <v>15129.6250623811</v>
          </cell>
          <cell r="M46">
            <v>15186.2911863764</v>
          </cell>
          <cell r="N46">
            <v>15142.9545712144</v>
          </cell>
          <cell r="O46">
            <v>15269.8818323574</v>
          </cell>
          <cell r="P46">
            <v>15296.5095272677</v>
          </cell>
          <cell r="Q46">
            <v>1098.41049446716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-96659.2493062742</v>
          </cell>
          <cell r="B47">
            <v>15118.844207305</v>
          </cell>
          <cell r="C47">
            <v>16741.8234471635</v>
          </cell>
          <cell r="D47">
            <v>16480.9301538771</v>
          </cell>
          <cell r="E47">
            <v>15933.2694410776</v>
          </cell>
          <cell r="F47">
            <v>15614.070742202</v>
          </cell>
          <cell r="G47">
            <v>15686.9498484609</v>
          </cell>
          <cell r="H47">
            <v>15180.3118319088</v>
          </cell>
          <cell r="I47">
            <v>15165.9090337991</v>
          </cell>
          <cell r="J47">
            <v>15253.2576861666</v>
          </cell>
          <cell r="K47">
            <v>15414.8497316056</v>
          </cell>
          <cell r="L47">
            <v>15251.3595664643</v>
          </cell>
          <cell r="M47">
            <v>15103.6574252495</v>
          </cell>
          <cell r="N47">
            <v>15258.7773008275</v>
          </cell>
          <cell r="O47">
            <v>15297.2047851416</v>
          </cell>
          <cell r="P47">
            <v>15508.7369268429</v>
          </cell>
          <cell r="Q47">
            <v>1108.64292584324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-96623.8533255569</v>
          </cell>
          <cell r="B48">
            <v>15286.4926583931</v>
          </cell>
          <cell r="C48">
            <v>16870.0582080073</v>
          </cell>
          <cell r="D48">
            <v>16184.8399482006</v>
          </cell>
          <cell r="E48">
            <v>15912.7047365084</v>
          </cell>
          <cell r="F48">
            <v>15517.4098537769</v>
          </cell>
          <cell r="G48">
            <v>15418.5970282251</v>
          </cell>
          <cell r="H48">
            <v>15045.0083339864</v>
          </cell>
          <cell r="I48">
            <v>15118.8945013403</v>
          </cell>
          <cell r="J48">
            <v>15174.9574461954</v>
          </cell>
          <cell r="K48">
            <v>15072.2199999684</v>
          </cell>
          <cell r="L48">
            <v>15309.455701673</v>
          </cell>
          <cell r="M48">
            <v>15223.0897878822</v>
          </cell>
          <cell r="N48">
            <v>15362.495120738</v>
          </cell>
          <cell r="O48">
            <v>15184.8286263179</v>
          </cell>
          <cell r="P48">
            <v>15452.6712215098</v>
          </cell>
          <cell r="Q48">
            <v>1108.23694810281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-107928.794916295</v>
          </cell>
          <cell r="B49">
            <v>15316.4232000689</v>
          </cell>
          <cell r="C49">
            <v>17031.2245272619</v>
          </cell>
          <cell r="D49">
            <v>16657.8752522245</v>
          </cell>
          <cell r="E49">
            <v>16288.0085457365</v>
          </cell>
          <cell r="F49">
            <v>16030.3804369516</v>
          </cell>
          <cell r="G49">
            <v>15822.7716999345</v>
          </cell>
          <cell r="H49">
            <v>15616.7627732248</v>
          </cell>
          <cell r="I49">
            <v>15475.221052067</v>
          </cell>
          <cell r="J49">
            <v>15557.6575168671</v>
          </cell>
          <cell r="K49">
            <v>15539.6512039577</v>
          </cell>
          <cell r="L49">
            <v>15523.8306825357</v>
          </cell>
          <cell r="M49">
            <v>15445.7751002865</v>
          </cell>
          <cell r="N49">
            <v>15781.4659530044</v>
          </cell>
          <cell r="O49">
            <v>15519.5775817711</v>
          </cell>
          <cell r="P49">
            <v>15673.4769953106</v>
          </cell>
          <cell r="Q49">
            <v>1237.90010617194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-100638.428329024</v>
          </cell>
          <cell r="B50">
            <v>15056.308695559</v>
          </cell>
          <cell r="C50">
            <v>16906.2029004689</v>
          </cell>
          <cell r="D50">
            <v>16463.271117789</v>
          </cell>
          <cell r="E50">
            <v>15904.6801987171</v>
          </cell>
          <cell r="F50">
            <v>15705.6429475649</v>
          </cell>
          <cell r="G50">
            <v>15555.5550647892</v>
          </cell>
          <cell r="H50">
            <v>15308.3138255238</v>
          </cell>
          <cell r="I50">
            <v>15261.0590622946</v>
          </cell>
          <cell r="J50">
            <v>15453.4442875802</v>
          </cell>
          <cell r="K50">
            <v>15395.4697950836</v>
          </cell>
          <cell r="L50">
            <v>15214.5490683585</v>
          </cell>
          <cell r="M50">
            <v>15537.8943729702</v>
          </cell>
          <cell r="N50">
            <v>15435.2586270497</v>
          </cell>
          <cell r="O50">
            <v>15453.5166684279</v>
          </cell>
          <cell r="P50">
            <v>15426.4227477488</v>
          </cell>
          <cell r="Q50">
            <v>1154.28251756257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-107501.538774158</v>
          </cell>
          <cell r="B51">
            <v>15467.7176262679</v>
          </cell>
          <cell r="C51">
            <v>17285.6691176384</v>
          </cell>
          <cell r="D51">
            <v>16532.2075676961</v>
          </cell>
          <cell r="E51">
            <v>16292.1364557841</v>
          </cell>
          <cell r="F51">
            <v>15892.577501425</v>
          </cell>
          <cell r="G51">
            <v>15670.1893167077</v>
          </cell>
          <cell r="H51">
            <v>15616.2685607514</v>
          </cell>
          <cell r="I51">
            <v>15305.5902362526</v>
          </cell>
          <cell r="J51">
            <v>15392.332532011</v>
          </cell>
          <cell r="K51">
            <v>15523.9363923978</v>
          </cell>
          <cell r="L51">
            <v>15469.0052855659</v>
          </cell>
          <cell r="M51">
            <v>15549.2180536769</v>
          </cell>
          <cell r="N51">
            <v>15595.8550203989</v>
          </cell>
          <cell r="O51">
            <v>15621.1556122425</v>
          </cell>
          <cell r="P51">
            <v>15550.8742547297</v>
          </cell>
          <cell r="Q51">
            <v>1232.99964912408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-103672.597646766</v>
          </cell>
          <cell r="B52">
            <v>15160.4614501709</v>
          </cell>
          <cell r="C52">
            <v>16849.4023384272</v>
          </cell>
          <cell r="D52">
            <v>16534.4129129448</v>
          </cell>
          <cell r="E52">
            <v>16336.9020616102</v>
          </cell>
          <cell r="F52">
            <v>15762.911843031</v>
          </cell>
          <cell r="G52">
            <v>15419.3738768351</v>
          </cell>
          <cell r="H52">
            <v>15233.4281832844</v>
          </cell>
          <cell r="I52">
            <v>15431.2922332668</v>
          </cell>
          <cell r="J52">
            <v>15363.2628115489</v>
          </cell>
          <cell r="K52">
            <v>15327.4955543573</v>
          </cell>
          <cell r="L52">
            <v>15562.4296894478</v>
          </cell>
          <cell r="M52">
            <v>15688.8668020283</v>
          </cell>
          <cell r="N52">
            <v>15410.0219725217</v>
          </cell>
          <cell r="O52">
            <v>15455.4053117185</v>
          </cell>
          <cell r="P52">
            <v>15451.9134636259</v>
          </cell>
          <cell r="Q52">
            <v>1189.08322596934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-90334.465288806</v>
          </cell>
          <cell r="B53">
            <v>15039.1312971346</v>
          </cell>
          <cell r="C53">
            <v>16368.0245593621</v>
          </cell>
          <cell r="D53">
            <v>15938.6529991099</v>
          </cell>
          <cell r="E53">
            <v>15587.0923692275</v>
          </cell>
          <cell r="F53">
            <v>15483.2851450065</v>
          </cell>
          <cell r="G53">
            <v>15348.5457433353</v>
          </cell>
          <cell r="H53">
            <v>15106.9885713357</v>
          </cell>
          <cell r="I53">
            <v>14904.2554012306</v>
          </cell>
          <cell r="J53">
            <v>15018.6040541526</v>
          </cell>
          <cell r="K53">
            <v>15107.7515635109</v>
          </cell>
          <cell r="L53">
            <v>15150.7484107486</v>
          </cell>
          <cell r="M53">
            <v>15088.457210358</v>
          </cell>
          <cell r="N53">
            <v>15334.3034459119</v>
          </cell>
          <cell r="O53">
            <v>15047.8818059622</v>
          </cell>
          <cell r="P53">
            <v>15307.3902894915</v>
          </cell>
          <cell r="Q53">
            <v>1036.10018307649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-105902.392389487</v>
          </cell>
          <cell r="B54">
            <v>15392.1744659976</v>
          </cell>
          <cell r="C54">
            <v>17100.6092967099</v>
          </cell>
          <cell r="D54">
            <v>16486.5155223946</v>
          </cell>
          <cell r="E54">
            <v>16222.9976620053</v>
          </cell>
          <cell r="F54">
            <v>15853.4764432427</v>
          </cell>
          <cell r="G54">
            <v>15519.0360111106</v>
          </cell>
          <cell r="H54">
            <v>15507.5372937973</v>
          </cell>
          <cell r="I54">
            <v>15576.4161834783</v>
          </cell>
          <cell r="J54">
            <v>15528.809771446</v>
          </cell>
          <cell r="K54">
            <v>15550.8103322696</v>
          </cell>
          <cell r="L54">
            <v>15678.5618466421</v>
          </cell>
          <cell r="M54">
            <v>15539.1526660522</v>
          </cell>
          <cell r="N54">
            <v>15643.0497723982</v>
          </cell>
          <cell r="O54">
            <v>15469.704825084</v>
          </cell>
          <cell r="P54">
            <v>15410.4758089861</v>
          </cell>
          <cell r="Q54">
            <v>1214.65807975046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-102560.901269857</v>
          </cell>
          <cell r="B55">
            <v>15411.8072895205</v>
          </cell>
          <cell r="C55">
            <v>16740.180119851</v>
          </cell>
          <cell r="D55">
            <v>16475.8574606848</v>
          </cell>
          <cell r="E55">
            <v>16197.4075855204</v>
          </cell>
          <cell r="F55">
            <v>15674.8935196948</v>
          </cell>
          <cell r="G55">
            <v>15576.1427046875</v>
          </cell>
          <cell r="H55">
            <v>15458.306131189</v>
          </cell>
          <cell r="I55">
            <v>15226.1883816006</v>
          </cell>
          <cell r="J55">
            <v>15414.5550800057</v>
          </cell>
          <cell r="K55">
            <v>15388.6790195614</v>
          </cell>
          <cell r="L55">
            <v>15425.8334724922</v>
          </cell>
          <cell r="M55">
            <v>15461.6621185195</v>
          </cell>
          <cell r="N55">
            <v>15445.1708245705</v>
          </cell>
          <cell r="O55">
            <v>15521.046767257</v>
          </cell>
          <cell r="P55">
            <v>15697.0971187673</v>
          </cell>
          <cell r="Q55">
            <v>1176.33251320475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-105551.489024643</v>
          </cell>
          <cell r="B56">
            <v>15211.3261112369</v>
          </cell>
          <cell r="C56">
            <v>16870.5691981328</v>
          </cell>
          <cell r="D56">
            <v>16720.0584910855</v>
          </cell>
          <cell r="E56">
            <v>16131.4793970641</v>
          </cell>
          <cell r="F56">
            <v>15955.9458277438</v>
          </cell>
          <cell r="G56">
            <v>15545.7989465176</v>
          </cell>
          <cell r="H56">
            <v>15446.4758965841</v>
          </cell>
          <cell r="I56">
            <v>15365.3212510976</v>
          </cell>
          <cell r="J56">
            <v>15485.4105808688</v>
          </cell>
          <cell r="K56">
            <v>15346.0099451309</v>
          </cell>
          <cell r="L56">
            <v>15439.0750929836</v>
          </cell>
          <cell r="M56">
            <v>15359.7176762091</v>
          </cell>
          <cell r="N56">
            <v>15413.4259996921</v>
          </cell>
          <cell r="O56">
            <v>15643.4951721556</v>
          </cell>
          <cell r="P56">
            <v>15580.6084433826</v>
          </cell>
          <cell r="Q56">
            <v>1210.63335851704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-101078.296742438</v>
          </cell>
          <cell r="B57">
            <v>15076.0727579675</v>
          </cell>
          <cell r="C57">
            <v>16981.0394020983</v>
          </cell>
          <cell r="D57">
            <v>16401.9597121687</v>
          </cell>
          <cell r="E57">
            <v>16034.8385318442</v>
          </cell>
          <cell r="F57">
            <v>15755.5428253741</v>
          </cell>
          <cell r="G57">
            <v>15476.7931852811</v>
          </cell>
          <cell r="H57">
            <v>15103.5997948642</v>
          </cell>
          <cell r="I57">
            <v>15424.5087527883</v>
          </cell>
          <cell r="J57">
            <v>15321.0522178281</v>
          </cell>
          <cell r="K57">
            <v>15401.0757441981</v>
          </cell>
          <cell r="L57">
            <v>15393.5966688662</v>
          </cell>
          <cell r="M57">
            <v>15436.7215636995</v>
          </cell>
          <cell r="N57">
            <v>15494.7161993049</v>
          </cell>
          <cell r="O57">
            <v>15334.8353274285</v>
          </cell>
          <cell r="P57">
            <v>15373.3286914928</v>
          </cell>
          <cell r="Q57">
            <v>1159.32763231707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-106113.785744195</v>
          </cell>
          <cell r="B58">
            <v>15268.3843892282</v>
          </cell>
          <cell r="C58">
            <v>17205.9274388968</v>
          </cell>
          <cell r="D58">
            <v>16698.091713731</v>
          </cell>
          <cell r="E58">
            <v>16275.1318527511</v>
          </cell>
          <cell r="F58">
            <v>15730.1615497103</v>
          </cell>
          <cell r="G58">
            <v>15429.4259895203</v>
          </cell>
          <cell r="H58">
            <v>15314.6307301971</v>
          </cell>
          <cell r="I58">
            <v>15596.9246120349</v>
          </cell>
          <cell r="J58">
            <v>15500.2355178919</v>
          </cell>
          <cell r="K58">
            <v>15578.0047951896</v>
          </cell>
          <cell r="L58">
            <v>15510.8315735986</v>
          </cell>
          <cell r="M58">
            <v>15515.6591491898</v>
          </cell>
          <cell r="N58">
            <v>15496.6992797173</v>
          </cell>
          <cell r="O58">
            <v>15435.7452791078</v>
          </cell>
          <cell r="P58">
            <v>15638.6552310584</v>
          </cell>
          <cell r="Q58">
            <v>1217.08267697162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-95200.7196202319</v>
          </cell>
          <cell r="B59">
            <v>15089.2108660909</v>
          </cell>
          <cell r="C59">
            <v>16616.2428439512</v>
          </cell>
          <cell r="D59">
            <v>16353.281900988</v>
          </cell>
          <cell r="E59">
            <v>15835.8935968744</v>
          </cell>
          <cell r="F59">
            <v>15670.8911036207</v>
          </cell>
          <cell r="G59">
            <v>15347.1963328937</v>
          </cell>
          <cell r="H59">
            <v>15200.5338112299</v>
          </cell>
          <cell r="I59">
            <v>15194.4450690392</v>
          </cell>
          <cell r="J59">
            <v>15264.5583831003</v>
          </cell>
          <cell r="K59">
            <v>15366.5573742975</v>
          </cell>
          <cell r="L59">
            <v>15277.1456115498</v>
          </cell>
          <cell r="M59">
            <v>15073.8406245874</v>
          </cell>
          <cell r="N59">
            <v>15285.6848361873</v>
          </cell>
          <cell r="O59">
            <v>15452.3336733033</v>
          </cell>
          <cell r="P59">
            <v>15365.1083837755</v>
          </cell>
          <cell r="Q59">
            <v>1091.91417375621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-107518.919888008</v>
          </cell>
          <cell r="B60">
            <v>15389.2145968998</v>
          </cell>
          <cell r="C60">
            <v>16968.1608304895</v>
          </cell>
          <cell r="D60">
            <v>16670.0284123582</v>
          </cell>
          <cell r="E60">
            <v>16351.4897804979</v>
          </cell>
          <cell r="F60">
            <v>16081.8381283611</v>
          </cell>
          <cell r="G60">
            <v>15489.9015432744</v>
          </cell>
          <cell r="H60">
            <v>15453.5948250661</v>
          </cell>
          <cell r="I60">
            <v>15640.9406117679</v>
          </cell>
          <cell r="J60">
            <v>15741.2040275818</v>
          </cell>
          <cell r="K60">
            <v>15532.4748030308</v>
          </cell>
          <cell r="L60">
            <v>15254.8901334612</v>
          </cell>
          <cell r="M60">
            <v>15654.5696316591</v>
          </cell>
          <cell r="N60">
            <v>15787.3336899878</v>
          </cell>
          <cell r="O60">
            <v>15426.8646687424</v>
          </cell>
          <cell r="P60">
            <v>15657.3922310398</v>
          </cell>
          <cell r="Q60">
            <v>1233.1990035475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-95782.8024443904</v>
          </cell>
          <cell r="B61">
            <v>15215.8096606097</v>
          </cell>
          <cell r="C61">
            <v>16510.1750973618</v>
          </cell>
          <cell r="D61">
            <v>16212.1318812178</v>
          </cell>
          <cell r="E61">
            <v>15844.9662615329</v>
          </cell>
          <cell r="F61">
            <v>15685.5045099793</v>
          </cell>
          <cell r="G61">
            <v>15319.1189873412</v>
          </cell>
          <cell r="H61">
            <v>15221.4767292455</v>
          </cell>
          <cell r="I61">
            <v>15153.0168958707</v>
          </cell>
          <cell r="J61">
            <v>15356.9420461027</v>
          </cell>
          <cell r="K61">
            <v>15218.3643631356</v>
          </cell>
          <cell r="L61">
            <v>15178.6793806183</v>
          </cell>
          <cell r="M61">
            <v>15339.5028542789</v>
          </cell>
          <cell r="N61">
            <v>15377.0394240876</v>
          </cell>
          <cell r="O61">
            <v>15449.2811172466</v>
          </cell>
          <cell r="P61">
            <v>15347.2122513523</v>
          </cell>
          <cell r="Q61">
            <v>1098.59043091618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-109135.804585691</v>
          </cell>
          <cell r="B62">
            <v>15484.0847783512</v>
          </cell>
          <cell r="C62">
            <v>17126.7531893882</v>
          </cell>
          <cell r="D62">
            <v>16907.3923362115</v>
          </cell>
          <cell r="E62">
            <v>16181.6149433766</v>
          </cell>
          <cell r="F62">
            <v>16037.2492544593</v>
          </cell>
          <cell r="G62">
            <v>15643.2680109988</v>
          </cell>
          <cell r="H62">
            <v>15509.6107781363</v>
          </cell>
          <cell r="I62">
            <v>15537.73636542</v>
          </cell>
          <cell r="J62">
            <v>15463.323379479</v>
          </cell>
          <cell r="K62">
            <v>15461.7564260045</v>
          </cell>
          <cell r="L62">
            <v>15447.9130222563</v>
          </cell>
          <cell r="M62">
            <v>15639.5572492274</v>
          </cell>
          <cell r="N62">
            <v>15542.4283088491</v>
          </cell>
          <cell r="O62">
            <v>15625.3454506297</v>
          </cell>
          <cell r="P62">
            <v>15734.7722684342</v>
          </cell>
          <cell r="Q62">
            <v>1251.74402427605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-101103.144411493</v>
          </cell>
          <cell r="B63">
            <v>15347.2429073311</v>
          </cell>
          <cell r="C63">
            <v>16902.2224195395</v>
          </cell>
          <cell r="D63">
            <v>16530.6731075727</v>
          </cell>
          <cell r="E63">
            <v>16013.3478400307</v>
          </cell>
          <cell r="F63">
            <v>15707.758414828</v>
          </cell>
          <cell r="G63">
            <v>15345.9932878327</v>
          </cell>
          <cell r="H63">
            <v>15173.508867006</v>
          </cell>
          <cell r="I63">
            <v>15355.6003001154</v>
          </cell>
          <cell r="J63">
            <v>15475.4778759748</v>
          </cell>
          <cell r="K63">
            <v>15528.4578776758</v>
          </cell>
          <cell r="L63">
            <v>15414.2000934728</v>
          </cell>
          <cell r="M63">
            <v>15518.1087476836</v>
          </cell>
          <cell r="N63">
            <v>15525.3929023466</v>
          </cell>
          <cell r="O63">
            <v>15471.6127868306</v>
          </cell>
          <cell r="P63">
            <v>15469.6789961136</v>
          </cell>
          <cell r="Q63">
            <v>1159.61262514206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-103808.62369426</v>
          </cell>
          <cell r="B64">
            <v>15426.7947750535</v>
          </cell>
          <cell r="C64">
            <v>16808.8879602855</v>
          </cell>
          <cell r="D64">
            <v>16203.4651837845</v>
          </cell>
          <cell r="E64">
            <v>16118.3810211197</v>
          </cell>
          <cell r="F64">
            <v>15837.4792444925</v>
          </cell>
          <cell r="G64">
            <v>15348.2114985734</v>
          </cell>
          <cell r="H64">
            <v>15447.4328944129</v>
          </cell>
          <cell r="I64">
            <v>15541.3681274051</v>
          </cell>
          <cell r="J64">
            <v>15366.0969394317</v>
          </cell>
          <cell r="K64">
            <v>15457.5633490123</v>
          </cell>
          <cell r="L64">
            <v>15386.4101413857</v>
          </cell>
          <cell r="M64">
            <v>15305.1275202441</v>
          </cell>
          <cell r="N64">
            <v>15567.3400875731</v>
          </cell>
          <cell r="O64">
            <v>15295.2052165243</v>
          </cell>
          <cell r="P64">
            <v>15208.6676732871</v>
          </cell>
          <cell r="Q64">
            <v>1190.64339032368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-99592.3975378798</v>
          </cell>
          <cell r="B65">
            <v>15279.6592267133</v>
          </cell>
          <cell r="C65">
            <v>16726.0782034541</v>
          </cell>
          <cell r="D65">
            <v>16305.4479109917</v>
          </cell>
          <cell r="E65">
            <v>16004.3156078875</v>
          </cell>
          <cell r="F65">
            <v>15797.5966482635</v>
          </cell>
          <cell r="G65">
            <v>15412.2049577416</v>
          </cell>
          <cell r="H65">
            <v>15171.171909258</v>
          </cell>
          <cell r="I65">
            <v>15218.7862618691</v>
          </cell>
          <cell r="J65">
            <v>15228.0396869201</v>
          </cell>
          <cell r="K65">
            <v>15430.1748208394</v>
          </cell>
          <cell r="L65">
            <v>15373.4480908892</v>
          </cell>
          <cell r="M65">
            <v>15301.8724612461</v>
          </cell>
          <cell r="N65">
            <v>15180.7852612837</v>
          </cell>
          <cell r="O65">
            <v>15279.4555202665</v>
          </cell>
          <cell r="P65">
            <v>15216.5017438568</v>
          </cell>
          <cell r="Q65">
            <v>1142.28496280047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-98044.3203649317</v>
          </cell>
          <cell r="B66">
            <v>15071.6878931752</v>
          </cell>
          <cell r="C66">
            <v>16773.5960951513</v>
          </cell>
          <cell r="D66">
            <v>16396.6323061798</v>
          </cell>
          <cell r="E66">
            <v>15891.838418157</v>
          </cell>
          <cell r="F66">
            <v>15509.946378608</v>
          </cell>
          <cell r="G66">
            <v>15496.1795814464</v>
          </cell>
          <cell r="H66">
            <v>15233.5791456041</v>
          </cell>
          <cell r="I66">
            <v>15318.1304282055</v>
          </cell>
          <cell r="J66">
            <v>15407.7674319302</v>
          </cell>
          <cell r="K66">
            <v>15301.3345666182</v>
          </cell>
          <cell r="L66">
            <v>15379.7198058178</v>
          </cell>
          <cell r="M66">
            <v>15163.4223860629</v>
          </cell>
          <cell r="N66">
            <v>15168.6696683611</v>
          </cell>
          <cell r="O66">
            <v>15224.8637927223</v>
          </cell>
          <cell r="P66">
            <v>15346.3481805612</v>
          </cell>
          <cell r="Q66">
            <v>1124.52913685762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-94342.3845869593</v>
          </cell>
          <cell r="B67">
            <v>15027.3669493786</v>
          </cell>
          <cell r="C67">
            <v>16557.5298340592</v>
          </cell>
          <cell r="D67">
            <v>16079.9783529575</v>
          </cell>
          <cell r="E67">
            <v>15752.8792435614</v>
          </cell>
          <cell r="F67">
            <v>15586.8591519901</v>
          </cell>
          <cell r="G67">
            <v>15230.9659048291</v>
          </cell>
          <cell r="H67">
            <v>15044.96287409</v>
          </cell>
          <cell r="I67">
            <v>15312.8286865844</v>
          </cell>
          <cell r="J67">
            <v>15289.0576550935</v>
          </cell>
          <cell r="K67">
            <v>15188.9203911211</v>
          </cell>
          <cell r="L67">
            <v>15166.0674226731</v>
          </cell>
          <cell r="M67">
            <v>15323.8630671364</v>
          </cell>
          <cell r="N67">
            <v>15214.293613099</v>
          </cell>
          <cell r="O67">
            <v>15341.4603083841</v>
          </cell>
          <cell r="P67">
            <v>15157.829522557</v>
          </cell>
          <cell r="Q67">
            <v>1082.06941425859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-89712.2861722448</v>
          </cell>
          <cell r="B68">
            <v>15009.528309884</v>
          </cell>
          <cell r="C68">
            <v>16535.1761242293</v>
          </cell>
          <cell r="D68">
            <v>16054.0987386297</v>
          </cell>
          <cell r="E68">
            <v>15808.333303512</v>
          </cell>
          <cell r="F68">
            <v>15431.2705773012</v>
          </cell>
          <cell r="G68">
            <v>15078.8418383609</v>
          </cell>
          <cell r="H68">
            <v>14989.3480119778</v>
          </cell>
          <cell r="I68">
            <v>15191.1516196694</v>
          </cell>
          <cell r="J68">
            <v>15095.8995726082</v>
          </cell>
          <cell r="K68">
            <v>15187.0634656382</v>
          </cell>
          <cell r="L68">
            <v>15125.1330683169</v>
          </cell>
          <cell r="M68">
            <v>15036.5055599537</v>
          </cell>
          <cell r="N68">
            <v>15041.2354764326</v>
          </cell>
          <cell r="O68">
            <v>15399.2704244767</v>
          </cell>
          <cell r="P68">
            <v>15158.814432095</v>
          </cell>
          <cell r="Q68">
            <v>1028.96403748118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-95089.539822568</v>
          </cell>
          <cell r="B69">
            <v>15116.9120593111</v>
          </cell>
          <cell r="C69">
            <v>16534.8187554902</v>
          </cell>
          <cell r="D69">
            <v>16179.0854333751</v>
          </cell>
          <cell r="E69">
            <v>15879.281051174</v>
          </cell>
          <cell r="F69">
            <v>15503.2775751052</v>
          </cell>
          <cell r="G69">
            <v>15305.5298744915</v>
          </cell>
          <cell r="H69">
            <v>15373.3859143255</v>
          </cell>
          <cell r="I69">
            <v>15215.7073116615</v>
          </cell>
          <cell r="J69">
            <v>15276.0090201967</v>
          </cell>
          <cell r="K69">
            <v>15360.8035295572</v>
          </cell>
          <cell r="L69">
            <v>15045.8148004307</v>
          </cell>
          <cell r="M69">
            <v>15308.0511422856</v>
          </cell>
          <cell r="N69">
            <v>15286.0830352134</v>
          </cell>
          <cell r="O69">
            <v>15272.2578582858</v>
          </cell>
          <cell r="P69">
            <v>15194.460154063</v>
          </cell>
          <cell r="Q69">
            <v>1090.63898594893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-91244.9921862432</v>
          </cell>
          <cell r="B70">
            <v>15291.1324138322</v>
          </cell>
          <cell r="C70">
            <v>16395.5395183399</v>
          </cell>
          <cell r="D70">
            <v>16122.744296122</v>
          </cell>
          <cell r="E70">
            <v>15833.0301025069</v>
          </cell>
          <cell r="F70">
            <v>15427.8013699911</v>
          </cell>
          <cell r="G70">
            <v>15237.8166780612</v>
          </cell>
          <cell r="H70">
            <v>14954.9172962204</v>
          </cell>
          <cell r="I70">
            <v>15148.9909228227</v>
          </cell>
          <cell r="J70">
            <v>14942.054335185</v>
          </cell>
          <cell r="K70">
            <v>15327.7343689861</v>
          </cell>
          <cell r="L70">
            <v>15255.5679740972</v>
          </cell>
          <cell r="M70">
            <v>15089.3538214105</v>
          </cell>
          <cell r="N70">
            <v>15261.401298012</v>
          </cell>
          <cell r="O70">
            <v>15111.4023019226</v>
          </cell>
          <cell r="P70">
            <v>15106.083339165</v>
          </cell>
          <cell r="Q70">
            <v>1046.54356237933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-90547.8769375141</v>
          </cell>
          <cell r="B71">
            <v>15112.7715552054</v>
          </cell>
          <cell r="C71">
            <v>16188.9826067101</v>
          </cell>
          <cell r="D71">
            <v>16226.2765358449</v>
          </cell>
          <cell r="E71">
            <v>15824.3333129463</v>
          </cell>
          <cell r="F71">
            <v>15527.9130144581</v>
          </cell>
          <cell r="G71">
            <v>15136.0221042151</v>
          </cell>
          <cell r="H71">
            <v>15224.2687726332</v>
          </cell>
          <cell r="I71">
            <v>15165.6007473112</v>
          </cell>
          <cell r="J71">
            <v>14921.4637206194</v>
          </cell>
          <cell r="K71">
            <v>14943.0947661897</v>
          </cell>
          <cell r="L71">
            <v>14961.4963588702</v>
          </cell>
          <cell r="M71">
            <v>15001.7999150529</v>
          </cell>
          <cell r="N71">
            <v>15112.2057005412</v>
          </cell>
          <cell r="O71">
            <v>15138.1922746879</v>
          </cell>
          <cell r="P71">
            <v>15015.4071688357</v>
          </cell>
          <cell r="Q71">
            <v>1038.54792932251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-90730.0523042167</v>
          </cell>
          <cell r="B72">
            <v>15238.7171157658</v>
          </cell>
          <cell r="C72">
            <v>16467.6507193828</v>
          </cell>
          <cell r="D72">
            <v>16226.3463653698</v>
          </cell>
          <cell r="E72">
            <v>15841.642367053</v>
          </cell>
          <cell r="F72">
            <v>15495.8417588439</v>
          </cell>
          <cell r="G72">
            <v>15287.3409175673</v>
          </cell>
          <cell r="H72">
            <v>14983.9919987344</v>
          </cell>
          <cell r="I72">
            <v>15160.060949887</v>
          </cell>
          <cell r="J72">
            <v>15105.395674822</v>
          </cell>
          <cell r="K72">
            <v>15232.6888990898</v>
          </cell>
          <cell r="L72">
            <v>15154.805677405</v>
          </cell>
          <cell r="M72">
            <v>15026.7790312025</v>
          </cell>
          <cell r="N72">
            <v>15313.9893517831</v>
          </cell>
          <cell r="O72">
            <v>15309.8112453506</v>
          </cell>
          <cell r="P72">
            <v>15103.3125388448</v>
          </cell>
          <cell r="Q72">
            <v>1040.63740790844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-99882.5683164236</v>
          </cell>
          <cell r="B73">
            <v>15101.3818667242</v>
          </cell>
          <cell r="C73">
            <v>16675.3931203836</v>
          </cell>
          <cell r="D73">
            <v>16268.528038992</v>
          </cell>
          <cell r="E73">
            <v>15926.4157347289</v>
          </cell>
          <cell r="F73">
            <v>15649.7034178021</v>
          </cell>
          <cell r="G73">
            <v>15324.2915142102</v>
          </cell>
          <cell r="H73">
            <v>15202.5233792571</v>
          </cell>
          <cell r="I73">
            <v>15584.1585236695</v>
          </cell>
          <cell r="J73">
            <v>15280.9158503821</v>
          </cell>
          <cell r="K73">
            <v>15340.624026196</v>
          </cell>
          <cell r="L73">
            <v>15390.2229899495</v>
          </cell>
          <cell r="M73">
            <v>15524.9875775135</v>
          </cell>
          <cell r="N73">
            <v>15314.0392758706</v>
          </cell>
          <cell r="O73">
            <v>15359.4001417411</v>
          </cell>
          <cell r="P73">
            <v>15714.7633989173</v>
          </cell>
          <cell r="Q73">
            <v>1145.61310556205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-99028.6436372011</v>
          </cell>
          <cell r="B74">
            <v>15185.2488255961</v>
          </cell>
          <cell r="C74">
            <v>17038.8597997141</v>
          </cell>
          <cell r="D74">
            <v>16401.6533866003</v>
          </cell>
          <cell r="E74">
            <v>16063.9153135351</v>
          </cell>
          <cell r="F74">
            <v>15733.2860421616</v>
          </cell>
          <cell r="G74">
            <v>15348.6551251945</v>
          </cell>
          <cell r="H74">
            <v>15132.9203725268</v>
          </cell>
          <cell r="I74">
            <v>15034.5448851032</v>
          </cell>
          <cell r="J74">
            <v>15292.8871337986</v>
          </cell>
          <cell r="K74">
            <v>15243.3263600588</v>
          </cell>
          <cell r="L74">
            <v>15460.6150535249</v>
          </cell>
          <cell r="M74">
            <v>15516.4390849556</v>
          </cell>
          <cell r="N74">
            <v>15285.7139808102</v>
          </cell>
          <cell r="O74">
            <v>15689.0419408329</v>
          </cell>
          <cell r="P74">
            <v>15419.6362280045</v>
          </cell>
          <cell r="Q74">
            <v>1135.81893106124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-102597.100976518</v>
          </cell>
          <cell r="B75">
            <v>15119.4203984119</v>
          </cell>
          <cell r="C75">
            <v>17026.4368860738</v>
          </cell>
          <cell r="D75">
            <v>16564.0482973163</v>
          </cell>
          <cell r="E75">
            <v>16294.9082563624</v>
          </cell>
          <cell r="F75">
            <v>15983.5940738906</v>
          </cell>
          <cell r="G75">
            <v>15495.6784534404</v>
          </cell>
          <cell r="H75">
            <v>15236.8265559829</v>
          </cell>
          <cell r="I75">
            <v>15474.0467539904</v>
          </cell>
          <cell r="J75">
            <v>15349.378563179</v>
          </cell>
          <cell r="K75">
            <v>15420.4615039498</v>
          </cell>
          <cell r="L75">
            <v>15331.8262792197</v>
          </cell>
          <cell r="M75">
            <v>15457.6672912233</v>
          </cell>
          <cell r="N75">
            <v>15669.6341542109</v>
          </cell>
          <cell r="O75">
            <v>15438.8167124924</v>
          </cell>
          <cell r="P75">
            <v>15383.8002354097</v>
          </cell>
          <cell r="Q75">
            <v>1176.74770936027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-104853.202981173</v>
          </cell>
          <cell r="B76">
            <v>15328.465804034</v>
          </cell>
          <cell r="C76">
            <v>16914.6020536521</v>
          </cell>
          <cell r="D76">
            <v>16526.8763112592</v>
          </cell>
          <cell r="E76">
            <v>16087.9576141594</v>
          </cell>
          <cell r="F76">
            <v>15660.4819011801</v>
          </cell>
          <cell r="G76">
            <v>15548.3054098866</v>
          </cell>
          <cell r="H76">
            <v>15519.7681399578</v>
          </cell>
          <cell r="I76">
            <v>15456.1401947572</v>
          </cell>
          <cell r="J76">
            <v>15402.3129293271</v>
          </cell>
          <cell r="K76">
            <v>15247.1198818758</v>
          </cell>
          <cell r="L76">
            <v>15591.1881178848</v>
          </cell>
          <cell r="M76">
            <v>15530.5327707364</v>
          </cell>
          <cell r="N76">
            <v>15501.5630222606</v>
          </cell>
          <cell r="O76">
            <v>15458.5306330369</v>
          </cell>
          <cell r="P76">
            <v>15617.2522053009</v>
          </cell>
          <cell r="Q76">
            <v>1202.62429691286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-100652.486446189</v>
          </cell>
          <cell r="B77">
            <v>15303.3966865303</v>
          </cell>
          <cell r="C77">
            <v>16887.772046965</v>
          </cell>
          <cell r="D77">
            <v>16518.6834742636</v>
          </cell>
          <cell r="E77">
            <v>16088.6016129595</v>
          </cell>
          <cell r="F77">
            <v>15676.1749713484</v>
          </cell>
          <cell r="G77">
            <v>15484.5729440021</v>
          </cell>
          <cell r="H77">
            <v>15248.5315332196</v>
          </cell>
          <cell r="I77">
            <v>15392.6641421216</v>
          </cell>
          <cell r="J77">
            <v>15403.8663462936</v>
          </cell>
          <cell r="K77">
            <v>15277.525683053</v>
          </cell>
          <cell r="L77">
            <v>15414.4621927723</v>
          </cell>
          <cell r="M77">
            <v>15401.4766284831</v>
          </cell>
          <cell r="N77">
            <v>15291.1736973464</v>
          </cell>
          <cell r="O77">
            <v>15365.7213903426</v>
          </cell>
          <cell r="P77">
            <v>15482.7229172983</v>
          </cell>
          <cell r="Q77">
            <v>1154.44375854321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-102311.159865349</v>
          </cell>
          <cell r="B78">
            <v>15363.9458410096</v>
          </cell>
          <cell r="C78">
            <v>16844.6599121386</v>
          </cell>
          <cell r="D78">
            <v>16632.0489559394</v>
          </cell>
          <cell r="E78">
            <v>16128.7245301215</v>
          </cell>
          <cell r="F78">
            <v>15667.2770236543</v>
          </cell>
          <cell r="G78">
            <v>15407.0892364313</v>
          </cell>
          <cell r="H78">
            <v>15386.1969074019</v>
          </cell>
          <cell r="I78">
            <v>15462.6797054086</v>
          </cell>
          <cell r="J78">
            <v>15540.4766301465</v>
          </cell>
          <cell r="K78">
            <v>15418.391936114</v>
          </cell>
          <cell r="L78">
            <v>15431.1415624755</v>
          </cell>
          <cell r="M78">
            <v>15511.6683086931</v>
          </cell>
          <cell r="N78">
            <v>15397.0068752019</v>
          </cell>
          <cell r="O78">
            <v>15450.9668279105</v>
          </cell>
          <cell r="P78">
            <v>15340.0046986052</v>
          </cell>
          <cell r="Q78">
            <v>1173.46807919161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-104087.222705952</v>
          </cell>
          <cell r="B79">
            <v>15347.4659418746</v>
          </cell>
          <cell r="C79">
            <v>16784.1648124244</v>
          </cell>
          <cell r="D79">
            <v>16357.6968452933</v>
          </cell>
          <cell r="E79">
            <v>16080.0307412611</v>
          </cell>
          <cell r="F79">
            <v>15718.3306904393</v>
          </cell>
          <cell r="G79">
            <v>15590.9594056874</v>
          </cell>
          <cell r="H79">
            <v>15615.9301219824</v>
          </cell>
          <cell r="I79">
            <v>15452.4799579824</v>
          </cell>
          <cell r="J79">
            <v>15373.4836859007</v>
          </cell>
          <cell r="K79">
            <v>15281.01059611</v>
          </cell>
          <cell r="L79">
            <v>15455.1936589511</v>
          </cell>
          <cell r="M79">
            <v>15588.9549875867</v>
          </cell>
          <cell r="N79">
            <v>15653.3312127855</v>
          </cell>
          <cell r="O79">
            <v>15586.4141783836</v>
          </cell>
          <cell r="P79">
            <v>15547.6075134084</v>
          </cell>
          <cell r="Q79">
            <v>1193.83880954819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-89786.7042784331</v>
          </cell>
          <cell r="B80">
            <v>15067.8837976734</v>
          </cell>
          <cell r="C80">
            <v>16324.1381708563</v>
          </cell>
          <cell r="D80">
            <v>16005.1136990821</v>
          </cell>
          <cell r="E80">
            <v>15636.1869838492</v>
          </cell>
          <cell r="F80">
            <v>15355.3843225864</v>
          </cell>
          <cell r="G80">
            <v>15186.0213221294</v>
          </cell>
          <cell r="H80">
            <v>15110.1092851387</v>
          </cell>
          <cell r="I80">
            <v>15341.6909004017</v>
          </cell>
          <cell r="J80">
            <v>15135.3307868728</v>
          </cell>
          <cell r="K80">
            <v>15129.5327668584</v>
          </cell>
          <cell r="L80">
            <v>15085.7138130718</v>
          </cell>
          <cell r="M80">
            <v>14937.5624046886</v>
          </cell>
          <cell r="N80">
            <v>14953.7969519717</v>
          </cell>
          <cell r="O80">
            <v>15142.2181326301</v>
          </cell>
          <cell r="P80">
            <v>15161.3625747673</v>
          </cell>
          <cell r="Q80">
            <v>1029.81758339192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-94900.5137788786</v>
          </cell>
          <cell r="B81">
            <v>15255.6839796297</v>
          </cell>
          <cell r="C81">
            <v>16634.0851453531</v>
          </cell>
          <cell r="D81">
            <v>16359.0305943168</v>
          </cell>
          <cell r="E81">
            <v>15844.7218568577</v>
          </cell>
          <cell r="F81">
            <v>15693.9111939488</v>
          </cell>
          <cell r="G81">
            <v>15350.7733501077</v>
          </cell>
          <cell r="H81">
            <v>15260.5782734782</v>
          </cell>
          <cell r="I81">
            <v>15277.2300406133</v>
          </cell>
          <cell r="J81">
            <v>15140.4399704715</v>
          </cell>
          <cell r="K81">
            <v>15218.1517298686</v>
          </cell>
          <cell r="L81">
            <v>15138.8127570106</v>
          </cell>
          <cell r="M81">
            <v>15469.6628182162</v>
          </cell>
          <cell r="N81">
            <v>15235.1053697333</v>
          </cell>
          <cell r="O81">
            <v>15197.6731334129</v>
          </cell>
          <cell r="P81">
            <v>15375.458143413</v>
          </cell>
          <cell r="Q81">
            <v>1088.47093283823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-104823.489702597</v>
          </cell>
          <cell r="B82">
            <v>15543.9969343534</v>
          </cell>
          <cell r="C82">
            <v>17079.8400645368</v>
          </cell>
          <cell r="D82">
            <v>16434.9244297638</v>
          </cell>
          <cell r="E82">
            <v>16333.4189393841</v>
          </cell>
          <cell r="F82">
            <v>15772.517458475</v>
          </cell>
          <cell r="G82">
            <v>15581.5460206276</v>
          </cell>
          <cell r="H82">
            <v>15460.3204447199</v>
          </cell>
          <cell r="I82">
            <v>15419.7123967993</v>
          </cell>
          <cell r="J82">
            <v>15394.8205181786</v>
          </cell>
          <cell r="K82">
            <v>15459.0233697043</v>
          </cell>
          <cell r="L82">
            <v>15364.3684913247</v>
          </cell>
          <cell r="M82">
            <v>15511.5496858855</v>
          </cell>
          <cell r="N82">
            <v>15490.430152477</v>
          </cell>
          <cell r="O82">
            <v>15540.5585254942</v>
          </cell>
          <cell r="P82">
            <v>15394.3819669973</v>
          </cell>
          <cell r="Q82">
            <v>1202.28349749291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-94504.7523751784</v>
          </cell>
          <cell r="B83">
            <v>15124.8178637552</v>
          </cell>
          <cell r="C83">
            <v>16619.8837930278</v>
          </cell>
          <cell r="D83">
            <v>16109.3509957946</v>
          </cell>
          <cell r="E83">
            <v>15883.509312117</v>
          </cell>
          <cell r="F83">
            <v>15662.4073773262</v>
          </cell>
          <cell r="G83">
            <v>15391.6383272917</v>
          </cell>
          <cell r="H83">
            <v>15261.060928284</v>
          </cell>
          <cell r="I83">
            <v>15182.1943069519</v>
          </cell>
          <cell r="J83">
            <v>15313.6367394834</v>
          </cell>
          <cell r="K83">
            <v>15085.7356527627</v>
          </cell>
          <cell r="L83">
            <v>15254.7929669662</v>
          </cell>
          <cell r="M83">
            <v>15015.4983107173</v>
          </cell>
          <cell r="N83">
            <v>15143.2347140346</v>
          </cell>
          <cell r="O83">
            <v>15301.4670285299</v>
          </cell>
          <cell r="P83">
            <v>15345.0249425889</v>
          </cell>
          <cell r="Q83">
            <v>1083.93170784235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-102804.282390235</v>
          </cell>
          <cell r="B84">
            <v>15329.1282527636</v>
          </cell>
          <cell r="C84">
            <v>17016.197244793</v>
          </cell>
          <cell r="D84">
            <v>16484.4133647559</v>
          </cell>
          <cell r="E84">
            <v>16189.7443271448</v>
          </cell>
          <cell r="F84">
            <v>15808.5090980165</v>
          </cell>
          <cell r="G84">
            <v>15558.0418076704</v>
          </cell>
          <cell r="H84">
            <v>15598.5716165331</v>
          </cell>
          <cell r="I84">
            <v>15457.8000676572</v>
          </cell>
          <cell r="J84">
            <v>15597.2960022206</v>
          </cell>
          <cell r="K84">
            <v>15503.6491675813</v>
          </cell>
          <cell r="L84">
            <v>15292.2342218306</v>
          </cell>
          <cell r="M84">
            <v>15557.5974363046</v>
          </cell>
          <cell r="N84">
            <v>15571.4164370199</v>
          </cell>
          <cell r="O84">
            <v>15487.6421339707</v>
          </cell>
          <cell r="P84">
            <v>15500.2953610224</v>
          </cell>
          <cell r="Q84">
            <v>1179.12399730304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-92358.7985130394</v>
          </cell>
          <cell r="B85">
            <v>15105.0437675223</v>
          </cell>
          <cell r="C85">
            <v>16562.033875217</v>
          </cell>
          <cell r="D85">
            <v>16034.5580620869</v>
          </cell>
          <cell r="E85">
            <v>15802.4662753345</v>
          </cell>
          <cell r="F85">
            <v>15598.8714428344</v>
          </cell>
          <cell r="G85">
            <v>15191.5087741436</v>
          </cell>
          <cell r="H85">
            <v>15217.3829454449</v>
          </cell>
          <cell r="I85">
            <v>15014.2689910605</v>
          </cell>
          <cell r="J85">
            <v>15456.1279646472</v>
          </cell>
          <cell r="K85">
            <v>15222.0952425209</v>
          </cell>
          <cell r="L85">
            <v>15281.8233289851</v>
          </cell>
          <cell r="M85">
            <v>15354.6716467263</v>
          </cell>
          <cell r="N85">
            <v>15314.5758647349</v>
          </cell>
          <cell r="O85">
            <v>15333.8783552435</v>
          </cell>
          <cell r="P85">
            <v>15346.3882362803</v>
          </cell>
          <cell r="Q85">
            <v>1059.31847542516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-92030.5159066201</v>
          </cell>
          <cell r="B86">
            <v>15019.2108715205</v>
          </cell>
          <cell r="C86">
            <v>16588.4807364958</v>
          </cell>
          <cell r="D86">
            <v>16085.5418988026</v>
          </cell>
          <cell r="E86">
            <v>15778.4815324842</v>
          </cell>
          <cell r="F86">
            <v>15609.9176080269</v>
          </cell>
          <cell r="G86">
            <v>15230.1832947521</v>
          </cell>
          <cell r="H86">
            <v>15121.9431882885</v>
          </cell>
          <cell r="I86">
            <v>15043.3612143503</v>
          </cell>
          <cell r="J86">
            <v>15206.4399807498</v>
          </cell>
          <cell r="K86">
            <v>15294.5322868702</v>
          </cell>
          <cell r="L86">
            <v>15214.3758998766</v>
          </cell>
          <cell r="M86">
            <v>15192.2463273337</v>
          </cell>
          <cell r="N86">
            <v>15349.8833949412</v>
          </cell>
          <cell r="O86">
            <v>15423.1572069831</v>
          </cell>
          <cell r="P86">
            <v>15291.9242516441</v>
          </cell>
          <cell r="Q86">
            <v>1055.55320524257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-107998.407910857</v>
          </cell>
          <cell r="B87">
            <v>15348.3750068232</v>
          </cell>
          <cell r="C87">
            <v>16993.470914911</v>
          </cell>
          <cell r="D87">
            <v>16500.0169270499</v>
          </cell>
          <cell r="E87">
            <v>16416.6529884827</v>
          </cell>
          <cell r="F87">
            <v>16099.4119503617</v>
          </cell>
          <cell r="G87">
            <v>15690.4915884892</v>
          </cell>
          <cell r="H87">
            <v>15470.6509889591</v>
          </cell>
          <cell r="I87">
            <v>15274.4856402609</v>
          </cell>
          <cell r="J87">
            <v>15578.3090893355</v>
          </cell>
          <cell r="K87">
            <v>15477.1611522125</v>
          </cell>
          <cell r="L87">
            <v>15496.8911966162</v>
          </cell>
          <cell r="M87">
            <v>15561.2599590838</v>
          </cell>
          <cell r="N87">
            <v>15538.4786984907</v>
          </cell>
          <cell r="O87">
            <v>15546.260379939</v>
          </cell>
          <cell r="P87">
            <v>15664.7697280063</v>
          </cell>
          <cell r="Q87">
            <v>1238.69853937436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-99619.3342858829</v>
          </cell>
          <cell r="B88">
            <v>15173.0513044668</v>
          </cell>
          <cell r="C88">
            <v>16898.5584432354</v>
          </cell>
          <cell r="D88">
            <v>16484.7247702861</v>
          </cell>
          <cell r="E88">
            <v>15979.9481127311</v>
          </cell>
          <cell r="F88">
            <v>15722.7733579908</v>
          </cell>
          <cell r="G88">
            <v>15516.5675592164</v>
          </cell>
          <cell r="H88">
            <v>15234.8067951929</v>
          </cell>
          <cell r="I88">
            <v>15293.2536896012</v>
          </cell>
          <cell r="J88">
            <v>15478.2464098308</v>
          </cell>
          <cell r="K88">
            <v>15386.2654964766</v>
          </cell>
          <cell r="L88">
            <v>15254.825954089</v>
          </cell>
          <cell r="M88">
            <v>15443.1292193564</v>
          </cell>
          <cell r="N88">
            <v>15477.6690881818</v>
          </cell>
          <cell r="O88">
            <v>15391.61615628</v>
          </cell>
          <cell r="P88">
            <v>15374.65340739</v>
          </cell>
          <cell r="Q88">
            <v>1142.59391652536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-108394.357486942</v>
          </cell>
          <cell r="B89">
            <v>15415.0538951764</v>
          </cell>
          <cell r="C89">
            <v>16907.5760448246</v>
          </cell>
          <cell r="D89">
            <v>16624.1795390275</v>
          </cell>
          <cell r="E89">
            <v>16152.3566800184</v>
          </cell>
          <cell r="F89">
            <v>15792.7769634675</v>
          </cell>
          <cell r="G89">
            <v>15612.9031371729</v>
          </cell>
          <cell r="H89">
            <v>15400.4555579336</v>
          </cell>
          <cell r="I89">
            <v>15632.7792006485</v>
          </cell>
          <cell r="J89">
            <v>15304.7696521595</v>
          </cell>
          <cell r="K89">
            <v>15286.9447211153</v>
          </cell>
          <cell r="L89">
            <v>15510.2605901556</v>
          </cell>
          <cell r="M89">
            <v>15839.7573325633</v>
          </cell>
          <cell r="N89">
            <v>15630.4004825352</v>
          </cell>
          <cell r="O89">
            <v>15566.9803399601</v>
          </cell>
          <cell r="P89">
            <v>15705.8790051123</v>
          </cell>
          <cell r="Q89">
            <v>1243.23992263223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-102103.429425351</v>
          </cell>
          <cell r="B90">
            <v>15243.9873526793</v>
          </cell>
          <cell r="C90">
            <v>17105.5729794242</v>
          </cell>
          <cell r="D90">
            <v>16623.8873776836</v>
          </cell>
          <cell r="E90">
            <v>15939.8002512934</v>
          </cell>
          <cell r="F90">
            <v>15808.6066269125</v>
          </cell>
          <cell r="G90">
            <v>15364.3049433952</v>
          </cell>
          <cell r="H90">
            <v>15485.9094340634</v>
          </cell>
          <cell r="I90">
            <v>15417.5909480603</v>
          </cell>
          <cell r="J90">
            <v>15462.450905541</v>
          </cell>
          <cell r="K90">
            <v>15449.1973577245</v>
          </cell>
          <cell r="L90">
            <v>15280.1311521409</v>
          </cell>
          <cell r="M90">
            <v>15592.6127640371</v>
          </cell>
          <cell r="N90">
            <v>15552.8474910404</v>
          </cell>
          <cell r="O90">
            <v>15527.495314834</v>
          </cell>
          <cell r="P90">
            <v>15594.2661758442</v>
          </cell>
          <cell r="Q90">
            <v>1171.08549413701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-108721.896791105</v>
          </cell>
          <cell r="B91">
            <v>15481.5868961913</v>
          </cell>
          <cell r="C91">
            <v>17261.5472013514</v>
          </cell>
          <cell r="D91">
            <v>16683.5008846912</v>
          </cell>
          <cell r="E91">
            <v>16323.2886144476</v>
          </cell>
          <cell r="F91">
            <v>15904.2074797646</v>
          </cell>
          <cell r="G91">
            <v>15582.8211812254</v>
          </cell>
          <cell r="H91">
            <v>15413.555029551</v>
          </cell>
          <cell r="I91">
            <v>15407.4856899952</v>
          </cell>
          <cell r="J91">
            <v>15584.5476327524</v>
          </cell>
          <cell r="K91">
            <v>15516.5964135386</v>
          </cell>
          <cell r="L91">
            <v>15451.7670032616</v>
          </cell>
          <cell r="M91">
            <v>15536.4332750085</v>
          </cell>
          <cell r="N91">
            <v>15746.7015377649</v>
          </cell>
          <cell r="O91">
            <v>15565.4358931267</v>
          </cell>
          <cell r="P91">
            <v>15470.3021816662</v>
          </cell>
          <cell r="Q91">
            <v>1246.99666743526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-103360.942425747</v>
          </cell>
          <cell r="B92">
            <v>15482.190278235</v>
          </cell>
          <cell r="C92">
            <v>17121.2537432542</v>
          </cell>
          <cell r="D92">
            <v>16648.6280513795</v>
          </cell>
          <cell r="E92">
            <v>16154.0395004881</v>
          </cell>
          <cell r="F92">
            <v>15999.8087219486</v>
          </cell>
          <cell r="G92">
            <v>15711.2093083199</v>
          </cell>
          <cell r="H92">
            <v>15292.9558699394</v>
          </cell>
          <cell r="I92">
            <v>15327.6607511078</v>
          </cell>
          <cell r="J92">
            <v>15446.7340343924</v>
          </cell>
          <cell r="K92">
            <v>15378.9731401796</v>
          </cell>
          <cell r="L92">
            <v>15553.3300311109</v>
          </cell>
          <cell r="M92">
            <v>15564.4516602992</v>
          </cell>
          <cell r="N92">
            <v>15548.2426953111</v>
          </cell>
          <cell r="O92">
            <v>15637.9102152316</v>
          </cell>
          <cell r="P92">
            <v>15650.0227061662</v>
          </cell>
          <cell r="Q92">
            <v>1185.50866524635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-92118.1441298118</v>
          </cell>
          <cell r="B93">
            <v>15192.9259121646</v>
          </cell>
          <cell r="C93">
            <v>16426.6600386419</v>
          </cell>
          <cell r="D93">
            <v>15961.4574732303</v>
          </cell>
          <cell r="E93">
            <v>15954.5322132506</v>
          </cell>
          <cell r="F93">
            <v>15587.5613529718</v>
          </cell>
          <cell r="G93">
            <v>15403.2421086331</v>
          </cell>
          <cell r="H93">
            <v>15145.4553866681</v>
          </cell>
          <cell r="I93">
            <v>15035.8067668473</v>
          </cell>
          <cell r="J93">
            <v>15163.2056079613</v>
          </cell>
          <cell r="K93">
            <v>15186.5711979342</v>
          </cell>
          <cell r="L93">
            <v>15212.7632331771</v>
          </cell>
          <cell r="M93">
            <v>15186.7348102173</v>
          </cell>
          <cell r="N93">
            <v>15309.4189122796</v>
          </cell>
          <cell r="O93">
            <v>15140.1135212493</v>
          </cell>
          <cell r="P93">
            <v>15156.1883902269</v>
          </cell>
          <cell r="Q93">
            <v>1056.55826591129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-108512.697797638</v>
          </cell>
          <cell r="B94">
            <v>15258.0192003274</v>
          </cell>
          <cell r="C94">
            <v>17080.617449129</v>
          </cell>
          <cell r="D94">
            <v>16607.7528529026</v>
          </cell>
          <cell r="E94">
            <v>16392.4084842778</v>
          </cell>
          <cell r="F94">
            <v>16114.8682139444</v>
          </cell>
          <cell r="G94">
            <v>15538.5338759864</v>
          </cell>
          <cell r="H94">
            <v>15499.3497609341</v>
          </cell>
          <cell r="I94">
            <v>15236.6788771097</v>
          </cell>
          <cell r="J94">
            <v>15509.9319726957</v>
          </cell>
          <cell r="K94">
            <v>15726.4496703994</v>
          </cell>
          <cell r="L94">
            <v>15699.8293190442</v>
          </cell>
          <cell r="M94">
            <v>15639.9097669619</v>
          </cell>
          <cell r="N94">
            <v>15682.6671020093</v>
          </cell>
          <cell r="O94">
            <v>15688.7576411832</v>
          </cell>
          <cell r="P94">
            <v>15710.2135096614</v>
          </cell>
          <cell r="Q94">
            <v>1244.59723865979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-98782.2823229908</v>
          </cell>
          <cell r="B95">
            <v>15210.2837280662</v>
          </cell>
          <cell r="C95">
            <v>16920.8353101017</v>
          </cell>
          <cell r="D95">
            <v>16098.1324751055</v>
          </cell>
          <cell r="E95">
            <v>16069.8422694476</v>
          </cell>
          <cell r="F95">
            <v>15630.6444740133</v>
          </cell>
          <cell r="G95">
            <v>15362.6282755169</v>
          </cell>
          <cell r="H95">
            <v>15262.2845286138</v>
          </cell>
          <cell r="I95">
            <v>15232.7573282241</v>
          </cell>
          <cell r="J95">
            <v>15368.418817545</v>
          </cell>
          <cell r="K95">
            <v>15254.6536198824</v>
          </cell>
          <cell r="L95">
            <v>15307.2194911574</v>
          </cell>
          <cell r="M95">
            <v>15218.3217400682</v>
          </cell>
          <cell r="N95">
            <v>15367.6295725846</v>
          </cell>
          <cell r="O95">
            <v>15282.04668274</v>
          </cell>
          <cell r="P95">
            <v>15383.5337794564</v>
          </cell>
          <cell r="Q95">
            <v>1132.99326533178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-100742.116776808</v>
          </cell>
          <cell r="B96">
            <v>15377.082847609</v>
          </cell>
          <cell r="C96">
            <v>16773.3071036223</v>
          </cell>
          <cell r="D96">
            <v>16507.9062479175</v>
          </cell>
          <cell r="E96">
            <v>15938.4347508331</v>
          </cell>
          <cell r="F96">
            <v>15729.8425589088</v>
          </cell>
          <cell r="G96">
            <v>15388.8229911291</v>
          </cell>
          <cell r="H96">
            <v>15518.6247842109</v>
          </cell>
          <cell r="I96">
            <v>15318.0627480865</v>
          </cell>
          <cell r="J96">
            <v>15317.3819604664</v>
          </cell>
          <cell r="K96">
            <v>15298.7382115872</v>
          </cell>
          <cell r="L96">
            <v>15352.7388769318</v>
          </cell>
          <cell r="M96">
            <v>15502.5557004528</v>
          </cell>
          <cell r="N96">
            <v>15564.0793528998</v>
          </cell>
          <cell r="O96">
            <v>15466.9906116582</v>
          </cell>
          <cell r="P96">
            <v>15541.0752774686</v>
          </cell>
          <cell r="Q96">
            <v>1155.47178258328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-108782.131053592</v>
          </cell>
          <cell r="B97">
            <v>15483.5299489184</v>
          </cell>
          <cell r="C97">
            <v>16969.2106652744</v>
          </cell>
          <cell r="D97">
            <v>16615.8045183843</v>
          </cell>
          <cell r="E97">
            <v>16262.112418129</v>
          </cell>
          <cell r="F97">
            <v>15757.4377308044</v>
          </cell>
          <cell r="G97">
            <v>15529.3686561582</v>
          </cell>
          <cell r="H97">
            <v>15494.0210175628</v>
          </cell>
          <cell r="I97">
            <v>15388.8185412112</v>
          </cell>
          <cell r="J97">
            <v>15410.0657182152</v>
          </cell>
          <cell r="K97">
            <v>15512.7164486877</v>
          </cell>
          <cell r="L97">
            <v>15595.8861751247</v>
          </cell>
          <cell r="M97">
            <v>15627.178441313</v>
          </cell>
          <cell r="N97">
            <v>15630.0126188301</v>
          </cell>
          <cell r="O97">
            <v>15666.0626149266</v>
          </cell>
          <cell r="P97">
            <v>15754.5397174739</v>
          </cell>
          <cell r="Q97">
            <v>1247.68753033228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-106532.343194379</v>
          </cell>
          <cell r="B98">
            <v>15465.1323408804</v>
          </cell>
          <cell r="C98">
            <v>17114.1997322681</v>
          </cell>
          <cell r="D98">
            <v>16516.7050737718</v>
          </cell>
          <cell r="E98">
            <v>16385.770914992</v>
          </cell>
          <cell r="F98">
            <v>16017.5539187221</v>
          </cell>
          <cell r="G98">
            <v>15422.4615729485</v>
          </cell>
          <cell r="H98">
            <v>15436.3014625745</v>
          </cell>
          <cell r="I98">
            <v>15386.950429938</v>
          </cell>
          <cell r="J98">
            <v>15463.4659879673</v>
          </cell>
          <cell r="K98">
            <v>15613.2870731518</v>
          </cell>
          <cell r="L98">
            <v>15501.9143156733</v>
          </cell>
          <cell r="M98">
            <v>15534.5033211659</v>
          </cell>
          <cell r="N98">
            <v>15554.062959614</v>
          </cell>
          <cell r="O98">
            <v>15738.5882254682</v>
          </cell>
          <cell r="P98">
            <v>15738.8513341579</v>
          </cell>
          <cell r="Q98">
            <v>1221.88336350225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-92035.3254428857</v>
          </cell>
          <cell r="B99">
            <v>14959.3602735309</v>
          </cell>
          <cell r="C99">
            <v>16517.0214969406</v>
          </cell>
          <cell r="D99">
            <v>16212.1454392063</v>
          </cell>
          <cell r="E99">
            <v>15722.5213202646</v>
          </cell>
          <cell r="F99">
            <v>15505.6709203734</v>
          </cell>
          <cell r="G99">
            <v>15481.7282296289</v>
          </cell>
          <cell r="H99">
            <v>15066.4471732447</v>
          </cell>
          <cell r="I99">
            <v>15119.035137392</v>
          </cell>
          <cell r="J99">
            <v>15175.7900459675</v>
          </cell>
          <cell r="K99">
            <v>15145.4174934207</v>
          </cell>
          <cell r="L99">
            <v>15183.7448068815</v>
          </cell>
          <cell r="M99">
            <v>15224.3450124413</v>
          </cell>
          <cell r="N99">
            <v>15319.3991160145</v>
          </cell>
          <cell r="O99">
            <v>15115.2482531507</v>
          </cell>
          <cell r="P99">
            <v>15263.613307181</v>
          </cell>
          <cell r="Q99">
            <v>1055.60836869972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-92057.8310772115</v>
          </cell>
          <cell r="B100">
            <v>15071.3030185313</v>
          </cell>
          <cell r="C100">
            <v>16441.5192542427</v>
          </cell>
          <cell r="D100">
            <v>16306.5959535041</v>
          </cell>
          <cell r="E100">
            <v>15874.2719580367</v>
          </cell>
          <cell r="F100">
            <v>15580.1368632242</v>
          </cell>
          <cell r="G100">
            <v>15094.5897134907</v>
          </cell>
          <cell r="H100">
            <v>15097.9052588216</v>
          </cell>
          <cell r="I100">
            <v>15178.6702361826</v>
          </cell>
          <cell r="J100">
            <v>15167.8580017959</v>
          </cell>
          <cell r="K100">
            <v>15145.4315442506</v>
          </cell>
          <cell r="L100">
            <v>15252.2529961369</v>
          </cell>
          <cell r="M100">
            <v>15577.2438366667</v>
          </cell>
          <cell r="N100">
            <v>15194.8028603852</v>
          </cell>
          <cell r="O100">
            <v>15230.2825300486</v>
          </cell>
          <cell r="P100">
            <v>15022.525425642</v>
          </cell>
          <cell r="Q100">
            <v>1055.86649932318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-102993.872311038</v>
          </cell>
          <cell r="B101">
            <v>15267.4722501139</v>
          </cell>
          <cell r="C101">
            <v>16905.5241227053</v>
          </cell>
          <cell r="D101">
            <v>16427.4567705283</v>
          </cell>
          <cell r="E101">
            <v>16223.8100954121</v>
          </cell>
          <cell r="F101">
            <v>15806.3893639802</v>
          </cell>
          <cell r="G101">
            <v>15453.4907783582</v>
          </cell>
          <cell r="H101">
            <v>15339.7374271304</v>
          </cell>
          <cell r="I101">
            <v>15524.5650195186</v>
          </cell>
          <cell r="J101">
            <v>15450.9956873881</v>
          </cell>
          <cell r="K101">
            <v>15281.9450713007</v>
          </cell>
          <cell r="L101">
            <v>15539.6113778852</v>
          </cell>
          <cell r="M101">
            <v>15465.8705446705</v>
          </cell>
          <cell r="N101">
            <v>15340.9177254517</v>
          </cell>
          <cell r="O101">
            <v>15311.5968414062</v>
          </cell>
          <cell r="P101">
            <v>15442.6433957182</v>
          </cell>
          <cell r="Q101">
            <v>1181.29851785868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-97896.9770276253</v>
          </cell>
          <cell r="B102">
            <v>15018.7210976968</v>
          </cell>
          <cell r="C102">
            <v>16668.89072876</v>
          </cell>
          <cell r="D102">
            <v>16300.5417004894</v>
          </cell>
          <cell r="E102">
            <v>15933.0512320827</v>
          </cell>
          <cell r="F102">
            <v>15590.4679600483</v>
          </cell>
          <cell r="G102">
            <v>15310.2044260795</v>
          </cell>
          <cell r="H102">
            <v>15437.0741065048</v>
          </cell>
          <cell r="I102">
            <v>15263.8249531647</v>
          </cell>
          <cell r="J102">
            <v>15080.9761324637</v>
          </cell>
          <cell r="K102">
            <v>15541.8034048607</v>
          </cell>
          <cell r="L102">
            <v>15494.562279396</v>
          </cell>
          <cell r="M102">
            <v>15212.1460498313</v>
          </cell>
          <cell r="N102">
            <v>15611.8377850649</v>
          </cell>
          <cell r="O102">
            <v>15347.9286935585</v>
          </cell>
          <cell r="P102">
            <v>15349.0412818205</v>
          </cell>
          <cell r="Q102">
            <v>1122.83916771605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-105350.646087244</v>
          </cell>
          <cell r="B103">
            <v>15326.5430519444</v>
          </cell>
          <cell r="C103">
            <v>17189.808210994</v>
          </cell>
          <cell r="D103">
            <v>16457.3117908786</v>
          </cell>
          <cell r="E103">
            <v>16205.1444631224</v>
          </cell>
          <cell r="F103">
            <v>15871.2643637374</v>
          </cell>
          <cell r="G103">
            <v>15484.8516364895</v>
          </cell>
          <cell r="H103">
            <v>15545.704756332</v>
          </cell>
          <cell r="I103">
            <v>15413.9421276599</v>
          </cell>
          <cell r="J103">
            <v>15282.0736832689</v>
          </cell>
          <cell r="K103">
            <v>15472.1318848686</v>
          </cell>
          <cell r="L103">
            <v>15579.5305589821</v>
          </cell>
          <cell r="M103">
            <v>15664.8852413024</v>
          </cell>
          <cell r="N103">
            <v>15460.5516765627</v>
          </cell>
          <cell r="O103">
            <v>15524.9105736741</v>
          </cell>
          <cell r="P103">
            <v>15748.4276600047</v>
          </cell>
          <cell r="Q103">
            <v>1208.32977036225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-108132.468750743</v>
          </cell>
          <cell r="B104">
            <v>15508.5224068163</v>
          </cell>
          <cell r="C104">
            <v>16931.0737166544</v>
          </cell>
          <cell r="D104">
            <v>16525.3154770023</v>
          </cell>
          <cell r="E104">
            <v>16193.4771689871</v>
          </cell>
          <cell r="F104">
            <v>15902.3332430236</v>
          </cell>
          <cell r="G104">
            <v>15637.2433067891</v>
          </cell>
          <cell r="H104">
            <v>15599.4111772302</v>
          </cell>
          <cell r="I104">
            <v>15376.6957152675</v>
          </cell>
          <cell r="J104">
            <v>15429.5125341594</v>
          </cell>
          <cell r="K104">
            <v>15625.5988263836</v>
          </cell>
          <cell r="L104">
            <v>15656.7567089462</v>
          </cell>
          <cell r="M104">
            <v>15504.5692955977</v>
          </cell>
          <cell r="N104">
            <v>15695.5235374573</v>
          </cell>
          <cell r="O104">
            <v>15612.8653800012</v>
          </cell>
          <cell r="P104">
            <v>15714.2880762679</v>
          </cell>
          <cell r="Q104">
            <v>1240.23616358353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-106766.109546277</v>
          </cell>
          <cell r="B105">
            <v>15369.9279432219</v>
          </cell>
          <cell r="C105">
            <v>17149.9239902422</v>
          </cell>
          <cell r="D105">
            <v>16677.8317467003</v>
          </cell>
          <cell r="E105">
            <v>16206.9130754312</v>
          </cell>
          <cell r="F105">
            <v>15787.7882362126</v>
          </cell>
          <cell r="G105">
            <v>15620.2602976817</v>
          </cell>
          <cell r="H105">
            <v>15526.8962718362</v>
          </cell>
          <cell r="I105">
            <v>15622.8979534483</v>
          </cell>
          <cell r="J105">
            <v>15512.5970374615</v>
          </cell>
          <cell r="K105">
            <v>15617.0815359026</v>
          </cell>
          <cell r="L105">
            <v>15428.1744364672</v>
          </cell>
          <cell r="M105">
            <v>15651.7654029344</v>
          </cell>
          <cell r="N105">
            <v>15427.3380490026</v>
          </cell>
          <cell r="O105">
            <v>15548.694277143</v>
          </cell>
          <cell r="P105">
            <v>15421.7815133734</v>
          </cell>
          <cell r="Q105">
            <v>1224.56457005198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-109026.673386631</v>
          </cell>
          <cell r="B106">
            <v>15546.5026375519</v>
          </cell>
          <cell r="C106">
            <v>17012.6604257211</v>
          </cell>
          <cell r="D106">
            <v>16533.0033959244</v>
          </cell>
          <cell r="E106">
            <v>16168.867632459</v>
          </cell>
          <cell r="F106">
            <v>16098.2795584545</v>
          </cell>
          <cell r="G106">
            <v>15784.3731369695</v>
          </cell>
          <cell r="H106">
            <v>15658.9188416999</v>
          </cell>
          <cell r="I106">
            <v>15606.1649500953</v>
          </cell>
          <cell r="J106">
            <v>15549.4517243826</v>
          </cell>
          <cell r="K106">
            <v>15636.2870715486</v>
          </cell>
          <cell r="L106">
            <v>15535.3542034066</v>
          </cell>
          <cell r="M106">
            <v>15573.4712091415</v>
          </cell>
          <cell r="N106">
            <v>15585.4983839834</v>
          </cell>
          <cell r="O106">
            <v>15802.9968318775</v>
          </cell>
          <cell r="P106">
            <v>15691.9548367147</v>
          </cell>
          <cell r="Q106">
            <v>1250.4923330753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-95918.3230070203</v>
          </cell>
          <cell r="B107">
            <v>15276.2523042489</v>
          </cell>
          <cell r="C107">
            <v>16674.4748301827</v>
          </cell>
          <cell r="D107">
            <v>16214.6189201574</v>
          </cell>
          <cell r="E107">
            <v>15917.526213195</v>
          </cell>
          <cell r="F107">
            <v>15769.4663598638</v>
          </cell>
          <cell r="G107">
            <v>15416.9541469973</v>
          </cell>
          <cell r="H107">
            <v>15255.7295380921</v>
          </cell>
          <cell r="I107">
            <v>15178.9140141123</v>
          </cell>
          <cell r="J107">
            <v>15210.205235333</v>
          </cell>
          <cell r="K107">
            <v>15280.5995577829</v>
          </cell>
          <cell r="L107">
            <v>15327.0812986466</v>
          </cell>
          <cell r="M107">
            <v>15234.2661991405</v>
          </cell>
          <cell r="N107">
            <v>15333.7326283428</v>
          </cell>
          <cell r="O107">
            <v>15435.4518316192</v>
          </cell>
          <cell r="P107">
            <v>15393.0978946045</v>
          </cell>
          <cell r="Q107">
            <v>1100.14479756132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-98786.9681734345</v>
          </cell>
          <cell r="B108">
            <v>15276.7635455951</v>
          </cell>
          <cell r="C108">
            <v>16807.0091976968</v>
          </cell>
          <cell r="D108">
            <v>16332.2067213854</v>
          </cell>
          <cell r="E108">
            <v>16069.7487962601</v>
          </cell>
          <cell r="F108">
            <v>15611.3552472457</v>
          </cell>
          <cell r="G108">
            <v>15473.4451552135</v>
          </cell>
          <cell r="H108">
            <v>15404.4318671337</v>
          </cell>
          <cell r="I108">
            <v>15044.7034020653</v>
          </cell>
          <cell r="J108">
            <v>15338.944003301</v>
          </cell>
          <cell r="K108">
            <v>15370.9413992158</v>
          </cell>
          <cell r="L108">
            <v>15345.1472382335</v>
          </cell>
          <cell r="M108">
            <v>15245.0783894852</v>
          </cell>
          <cell r="N108">
            <v>15292.8969707237</v>
          </cell>
          <cell r="O108">
            <v>15320.498670771</v>
          </cell>
          <cell r="P108">
            <v>15431.4253839634</v>
          </cell>
          <cell r="Q108">
            <v>1133.04701016202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-99815.2675714415</v>
          </cell>
          <cell r="B109">
            <v>15457.9439528969</v>
          </cell>
          <cell r="C109">
            <v>16846.5964734538</v>
          </cell>
          <cell r="D109">
            <v>16406.7798619922</v>
          </cell>
          <cell r="E109">
            <v>16148.7009208965</v>
          </cell>
          <cell r="F109">
            <v>15776.0503269896</v>
          </cell>
          <cell r="G109">
            <v>15509.544176203</v>
          </cell>
          <cell r="H109">
            <v>15585.299546245</v>
          </cell>
          <cell r="I109">
            <v>15320.3363532431</v>
          </cell>
          <cell r="J109">
            <v>15293.0314143765</v>
          </cell>
          <cell r="K109">
            <v>15282.2298485833</v>
          </cell>
          <cell r="L109">
            <v>15365.3207302745</v>
          </cell>
          <cell r="M109">
            <v>15290.693926087</v>
          </cell>
          <cell r="N109">
            <v>15374.8531758471</v>
          </cell>
          <cell r="O109">
            <v>15513.9875107005</v>
          </cell>
          <cell r="P109">
            <v>15341.1019125487</v>
          </cell>
          <cell r="Q109">
            <v>1144.84119293741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-92158.4566080377</v>
          </cell>
          <cell r="B110">
            <v>14915.3116156279</v>
          </cell>
          <cell r="C110">
            <v>16668.8356323484</v>
          </cell>
          <cell r="D110">
            <v>16076.8670359321</v>
          </cell>
          <cell r="E110">
            <v>15571.4879684493</v>
          </cell>
          <cell r="F110">
            <v>15587.7548145422</v>
          </cell>
          <cell r="G110">
            <v>15301.8020824116</v>
          </cell>
          <cell r="H110">
            <v>14965.4195186121</v>
          </cell>
          <cell r="I110">
            <v>15060.4142225781</v>
          </cell>
          <cell r="J110">
            <v>15126.4205743806</v>
          </cell>
          <cell r="K110">
            <v>15144.7664173305</v>
          </cell>
          <cell r="L110">
            <v>15299.9691253544</v>
          </cell>
          <cell r="M110">
            <v>15020.2445129463</v>
          </cell>
          <cell r="N110">
            <v>15211.5689408309</v>
          </cell>
          <cell r="O110">
            <v>15295.0249122927</v>
          </cell>
          <cell r="P110">
            <v>15169.6753405701</v>
          </cell>
          <cell r="Q110">
            <v>1057.02063391155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-101396.178246884</v>
          </cell>
          <cell r="B111">
            <v>15044.6092264476</v>
          </cell>
          <cell r="C111">
            <v>16913.8395064055</v>
          </cell>
          <cell r="D111">
            <v>16274.5624037805</v>
          </cell>
          <cell r="E111">
            <v>16203.1207132998</v>
          </cell>
          <cell r="F111">
            <v>15923.6416669321</v>
          </cell>
          <cell r="G111">
            <v>15689.0945751833</v>
          </cell>
          <cell r="H111">
            <v>15628.2313972181</v>
          </cell>
          <cell r="I111">
            <v>15347.4669806091</v>
          </cell>
          <cell r="J111">
            <v>15595.3490376022</v>
          </cell>
          <cell r="K111">
            <v>15397.9099113599</v>
          </cell>
          <cell r="L111">
            <v>15394.8955062641</v>
          </cell>
          <cell r="M111">
            <v>15289.7568990244</v>
          </cell>
          <cell r="N111">
            <v>15534.7844117399</v>
          </cell>
          <cell r="O111">
            <v>15552.117818562</v>
          </cell>
          <cell r="P111">
            <v>15523.2180028776</v>
          </cell>
          <cell r="Q111">
            <v>1162.97360602046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-92326.5507975065</v>
          </cell>
          <cell r="B112">
            <v>15027.0709751514</v>
          </cell>
          <cell r="C112">
            <v>16565.5906584788</v>
          </cell>
          <cell r="D112">
            <v>16008.0184146105</v>
          </cell>
          <cell r="E112">
            <v>15765.4131780707</v>
          </cell>
          <cell r="F112">
            <v>15627.4733019689</v>
          </cell>
          <cell r="G112">
            <v>15289.7435818492</v>
          </cell>
          <cell r="H112">
            <v>15446.7332973709</v>
          </cell>
          <cell r="I112">
            <v>15249.010288791</v>
          </cell>
          <cell r="J112">
            <v>15084.7961332928</v>
          </cell>
          <cell r="K112">
            <v>15117.5084799331</v>
          </cell>
          <cell r="L112">
            <v>15205.5858706419</v>
          </cell>
          <cell r="M112">
            <v>15261.6896937105</v>
          </cell>
          <cell r="N112">
            <v>15341.8674747537</v>
          </cell>
          <cell r="O112">
            <v>15237.2473215413</v>
          </cell>
          <cell r="P112">
            <v>15323.4696400631</v>
          </cell>
          <cell r="Q112">
            <v>1058.94860702708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-94175.1085197437</v>
          </cell>
          <cell r="B113">
            <v>15162.8146561379</v>
          </cell>
          <cell r="C113">
            <v>16487.7599969095</v>
          </cell>
          <cell r="D113">
            <v>16108.4471924061</v>
          </cell>
          <cell r="E113">
            <v>15829.5240562831</v>
          </cell>
          <cell r="F113">
            <v>15527.459305897</v>
          </cell>
          <cell r="G113">
            <v>15331.5287021364</v>
          </cell>
          <cell r="H113">
            <v>15094.5419317216</v>
          </cell>
          <cell r="I113">
            <v>15105.8032223552</v>
          </cell>
          <cell r="J113">
            <v>15079.9998619885</v>
          </cell>
          <cell r="K113">
            <v>15128.5116539078</v>
          </cell>
          <cell r="L113">
            <v>15204.2619849298</v>
          </cell>
          <cell r="M113">
            <v>15348.4801011131</v>
          </cell>
          <cell r="N113">
            <v>15304.1802421182</v>
          </cell>
          <cell r="O113">
            <v>15126.5461331218</v>
          </cell>
          <cell r="P113">
            <v>15156.8874443914</v>
          </cell>
          <cell r="Q113">
            <v>1080.15082467805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-94271.4476142411</v>
          </cell>
          <cell r="B114">
            <v>15090.4567027939</v>
          </cell>
          <cell r="C114">
            <v>16607.3366152097</v>
          </cell>
          <cell r="D114">
            <v>16235.5833449943</v>
          </cell>
          <cell r="E114">
            <v>16129.9837694988</v>
          </cell>
          <cell r="F114">
            <v>15693.7056059783</v>
          </cell>
          <cell r="G114">
            <v>15173.6807377283</v>
          </cell>
          <cell r="H114">
            <v>15229.771516362</v>
          </cell>
          <cell r="I114">
            <v>15143.5951603774</v>
          </cell>
          <cell r="J114">
            <v>15221.1729573917</v>
          </cell>
          <cell r="K114">
            <v>15304.7926126173</v>
          </cell>
          <cell r="L114">
            <v>15205.7761529949</v>
          </cell>
          <cell r="M114">
            <v>15106.7779146854</v>
          </cell>
          <cell r="N114">
            <v>15306.9136649352</v>
          </cell>
          <cell r="O114">
            <v>15206.4855228709</v>
          </cell>
          <cell r="P114">
            <v>15469.0800231697</v>
          </cell>
          <cell r="Q114">
            <v>1081.2557955563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-101455.003349956</v>
          </cell>
          <cell r="B115">
            <v>15127.201379354</v>
          </cell>
          <cell r="C115">
            <v>16725.1721349121</v>
          </cell>
          <cell r="D115">
            <v>16409.5076142686</v>
          </cell>
          <cell r="E115">
            <v>16072.8909838939</v>
          </cell>
          <cell r="F115">
            <v>15629.429766272</v>
          </cell>
          <cell r="G115">
            <v>15545.1418230274</v>
          </cell>
          <cell r="H115">
            <v>15235.3483317382</v>
          </cell>
          <cell r="I115">
            <v>15312.0573165507</v>
          </cell>
          <cell r="J115">
            <v>15303.8897161946</v>
          </cell>
          <cell r="K115">
            <v>15205.7456174179</v>
          </cell>
          <cell r="L115">
            <v>15435.1514279211</v>
          </cell>
          <cell r="M115">
            <v>15198.7299183731</v>
          </cell>
          <cell r="N115">
            <v>15239.6094670102</v>
          </cell>
          <cell r="O115">
            <v>15490.1125024537</v>
          </cell>
          <cell r="P115">
            <v>15352.2754408566</v>
          </cell>
          <cell r="Q115">
            <v>1163.64830642265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-107977.893883557</v>
          </cell>
          <cell r="B116">
            <v>15541.7870774454</v>
          </cell>
          <cell r="C116">
            <v>17158.6925458234</v>
          </cell>
          <cell r="D116">
            <v>16727.5569763532</v>
          </cell>
          <cell r="E116">
            <v>16354.2346466728</v>
          </cell>
          <cell r="F116">
            <v>15741.0166737595</v>
          </cell>
          <cell r="G116">
            <v>15692.4031255174</v>
          </cell>
          <cell r="H116">
            <v>15682.7533987982</v>
          </cell>
          <cell r="I116">
            <v>15563.1751627203</v>
          </cell>
          <cell r="J116">
            <v>15406.0638588908</v>
          </cell>
          <cell r="K116">
            <v>15396.7140674251</v>
          </cell>
          <cell r="L116">
            <v>15598.1816555943</v>
          </cell>
          <cell r="M116">
            <v>15634.5127523511</v>
          </cell>
          <cell r="N116">
            <v>15596.3965949953</v>
          </cell>
          <cell r="O116">
            <v>15603.7638559036</v>
          </cell>
          <cell r="P116">
            <v>15549.3415412218</v>
          </cell>
          <cell r="Q116">
            <v>1238.46325168685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-105631.63986757</v>
          </cell>
          <cell r="B117">
            <v>15382.2838849318</v>
          </cell>
          <cell r="C117">
            <v>16954.7471472292</v>
          </cell>
          <cell r="D117">
            <v>16502.2377890919</v>
          </cell>
          <cell r="E117">
            <v>16129.4400929588</v>
          </cell>
          <cell r="F117">
            <v>15724.7224332382</v>
          </cell>
          <cell r="G117">
            <v>15453.6337815337</v>
          </cell>
          <cell r="H117">
            <v>15597.3036430455</v>
          </cell>
          <cell r="I117">
            <v>15312.7460232216</v>
          </cell>
          <cell r="J117">
            <v>15471.2058836206</v>
          </cell>
          <cell r="K117">
            <v>15458.1357969857</v>
          </cell>
          <cell r="L117">
            <v>15235.1212021217</v>
          </cell>
          <cell r="M117">
            <v>15570.5548402082</v>
          </cell>
          <cell r="N117">
            <v>15505.2880500092</v>
          </cell>
          <cell r="O117">
            <v>15417.7287697952</v>
          </cell>
          <cell r="P117">
            <v>15661.3664412352</v>
          </cell>
          <cell r="Q117">
            <v>1211.55265662508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-93849.9386422569</v>
          </cell>
          <cell r="B118">
            <v>15106.4572953025</v>
          </cell>
          <cell r="C118">
            <v>16679.8612097051</v>
          </cell>
          <cell r="D118">
            <v>16221.3967984566</v>
          </cell>
          <cell r="E118">
            <v>15813.9976265231</v>
          </cell>
          <cell r="F118">
            <v>15474.8443058058</v>
          </cell>
          <cell r="G118">
            <v>15251.069564202</v>
          </cell>
          <cell r="H118">
            <v>15136.8104357101</v>
          </cell>
          <cell r="I118">
            <v>15356.0368227621</v>
          </cell>
          <cell r="J118">
            <v>15124.2037516414</v>
          </cell>
          <cell r="K118">
            <v>15143.6944671822</v>
          </cell>
          <cell r="L118">
            <v>15275.0096407062</v>
          </cell>
          <cell r="M118">
            <v>15297.043224871</v>
          </cell>
          <cell r="N118">
            <v>15180.15118822</v>
          </cell>
          <cell r="O118">
            <v>15307.3241460332</v>
          </cell>
          <cell r="P118">
            <v>15202.3809890432</v>
          </cell>
          <cell r="Q118">
            <v>1076.42125625123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-104799.117686878</v>
          </cell>
          <cell r="B119">
            <v>15429.2993186657</v>
          </cell>
          <cell r="C119">
            <v>17011.4091868508</v>
          </cell>
          <cell r="D119">
            <v>16529.4227033002</v>
          </cell>
          <cell r="E119">
            <v>16136.2264316028</v>
          </cell>
          <cell r="F119">
            <v>16010.6202320232</v>
          </cell>
          <cell r="G119">
            <v>15697.5142166896</v>
          </cell>
          <cell r="H119">
            <v>15611.4916036678</v>
          </cell>
          <cell r="I119">
            <v>15458.3685906214</v>
          </cell>
          <cell r="J119">
            <v>15443.5496180028</v>
          </cell>
          <cell r="K119">
            <v>15355.2510297282</v>
          </cell>
          <cell r="L119">
            <v>15445.4025915189</v>
          </cell>
          <cell r="M119">
            <v>15543.2405483294</v>
          </cell>
          <cell r="N119">
            <v>15572.6726939953</v>
          </cell>
          <cell r="O119">
            <v>15781.0258879661</v>
          </cell>
          <cell r="P119">
            <v>15604.9502325992</v>
          </cell>
          <cell r="Q119">
            <v>1202.00396022142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-105084.46489461</v>
          </cell>
          <cell r="B120">
            <v>15231.1360478188</v>
          </cell>
          <cell r="C120">
            <v>17132.6019173562</v>
          </cell>
          <cell r="D120">
            <v>16610.8370116262</v>
          </cell>
          <cell r="E120">
            <v>16070.3716194177</v>
          </cell>
          <cell r="F120">
            <v>15844.0767792595</v>
          </cell>
          <cell r="G120">
            <v>15547.5888595613</v>
          </cell>
          <cell r="H120">
            <v>15587.9382306277</v>
          </cell>
          <cell r="I120">
            <v>15481.1146134964</v>
          </cell>
          <cell r="J120">
            <v>15709.9000945285</v>
          </cell>
          <cell r="K120">
            <v>15644.1591317999</v>
          </cell>
          <cell r="L120">
            <v>15526.2625870984</v>
          </cell>
          <cell r="M120">
            <v>15450.0216815943</v>
          </cell>
          <cell r="N120">
            <v>15691.2672175874</v>
          </cell>
          <cell r="O120">
            <v>15512.4059869882</v>
          </cell>
          <cell r="P120">
            <v>15464.0289125624</v>
          </cell>
          <cell r="Q120">
            <v>1205.27677855522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-92061.9616771964</v>
          </cell>
          <cell r="B121">
            <v>15183.6146993408</v>
          </cell>
          <cell r="C121">
            <v>16604.7597288713</v>
          </cell>
          <cell r="D121">
            <v>16070.6597982158</v>
          </cell>
          <cell r="E121">
            <v>15880.002959849</v>
          </cell>
          <cell r="F121">
            <v>15645.8980663137</v>
          </cell>
          <cell r="G121">
            <v>15237.4377169794</v>
          </cell>
          <cell r="H121">
            <v>15157.0834649632</v>
          </cell>
          <cell r="I121">
            <v>15067.7037991362</v>
          </cell>
          <cell r="J121">
            <v>15151.8734203927</v>
          </cell>
          <cell r="K121">
            <v>15098.0366202757</v>
          </cell>
          <cell r="L121">
            <v>15056.3284028753</v>
          </cell>
          <cell r="M121">
            <v>15274.32205556</v>
          </cell>
          <cell r="N121">
            <v>15246.2033304392</v>
          </cell>
          <cell r="O121">
            <v>15201.366008993</v>
          </cell>
          <cell r="P121">
            <v>15105.0918719884</v>
          </cell>
          <cell r="Q121">
            <v>1055.91387565277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-108532.088124311</v>
          </cell>
          <cell r="B122">
            <v>15578.5149388251</v>
          </cell>
          <cell r="C122">
            <v>17175.8915958229</v>
          </cell>
          <cell r="D122">
            <v>16829.388630912</v>
          </cell>
          <cell r="E122">
            <v>16316.0215957459</v>
          </cell>
          <cell r="F122">
            <v>16013.6981771617</v>
          </cell>
          <cell r="G122">
            <v>15633.2030287335</v>
          </cell>
          <cell r="H122">
            <v>15572.8121909172</v>
          </cell>
          <cell r="I122">
            <v>15353.5514568888</v>
          </cell>
          <cell r="J122">
            <v>15584.086116484</v>
          </cell>
          <cell r="K122">
            <v>15441.8120346762</v>
          </cell>
          <cell r="L122">
            <v>15505.2972010335</v>
          </cell>
          <cell r="M122">
            <v>15660.2669758884</v>
          </cell>
          <cell r="N122">
            <v>15660.457026344</v>
          </cell>
          <cell r="O122">
            <v>15661.1615702321</v>
          </cell>
          <cell r="P122">
            <v>15700.8442287888</v>
          </cell>
          <cell r="Q122">
            <v>1244.81963795059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-106436.524695305</v>
          </cell>
          <cell r="B123">
            <v>15179.3792465804</v>
          </cell>
          <cell r="C123">
            <v>16957.6727757015</v>
          </cell>
          <cell r="D123">
            <v>16644.1289007539</v>
          </cell>
          <cell r="E123">
            <v>16203.0696571576</v>
          </cell>
          <cell r="F123">
            <v>15812.8646482002</v>
          </cell>
          <cell r="G123">
            <v>15714.7881220764</v>
          </cell>
          <cell r="H123">
            <v>15478.1594676205</v>
          </cell>
          <cell r="I123">
            <v>15318.2351986048</v>
          </cell>
          <cell r="J123">
            <v>15413.5357775748</v>
          </cell>
          <cell r="K123">
            <v>15690.6970500464</v>
          </cell>
          <cell r="L123">
            <v>15362.4092716176</v>
          </cell>
          <cell r="M123">
            <v>15468.8347074697</v>
          </cell>
          <cell r="N123">
            <v>15549.9028285128</v>
          </cell>
          <cell r="O123">
            <v>15432.5559765843</v>
          </cell>
          <cell r="P123">
            <v>15679.9565308787</v>
          </cell>
          <cell r="Q123">
            <v>1220.78436364527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-102433.150865023</v>
          </cell>
          <cell r="B124">
            <v>15174.5845948137</v>
          </cell>
          <cell r="C124">
            <v>16813.7271457015</v>
          </cell>
          <cell r="D124">
            <v>16506.2214434038</v>
          </cell>
          <cell r="E124">
            <v>16243.3092664411</v>
          </cell>
          <cell r="F124">
            <v>15837.6050983285</v>
          </cell>
          <cell r="G124">
            <v>15577.8904873287</v>
          </cell>
          <cell r="H124">
            <v>15262.4465164924</v>
          </cell>
          <cell r="I124">
            <v>15230.570279367</v>
          </cell>
          <cell r="J124">
            <v>15548.5189921824</v>
          </cell>
          <cell r="K124">
            <v>15563.56028804</v>
          </cell>
          <cell r="L124">
            <v>15297.3394090683</v>
          </cell>
          <cell r="M124">
            <v>15511.2749489195</v>
          </cell>
          <cell r="N124">
            <v>15589.9252393196</v>
          </cell>
          <cell r="O124">
            <v>15348.5324510523</v>
          </cell>
          <cell r="P124">
            <v>15617.141015247</v>
          </cell>
          <cell r="Q124">
            <v>1174.86726716146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-104502.872185029</v>
          </cell>
          <cell r="B125">
            <v>15280.7628420937</v>
          </cell>
          <cell r="C125">
            <v>17053.0890276871</v>
          </cell>
          <cell r="D125">
            <v>16531.3090344622</v>
          </cell>
          <cell r="E125">
            <v>16066.8573407508</v>
          </cell>
          <cell r="F125">
            <v>15785.2402601153</v>
          </cell>
          <cell r="G125">
            <v>15574.8393842222</v>
          </cell>
          <cell r="H125">
            <v>15426.0776358334</v>
          </cell>
          <cell r="I125">
            <v>15627.8090974753</v>
          </cell>
          <cell r="J125">
            <v>15347.8128248226</v>
          </cell>
          <cell r="K125">
            <v>15277.9141950148</v>
          </cell>
          <cell r="L125">
            <v>15538.9281162982</v>
          </cell>
          <cell r="M125">
            <v>15644.9396934054</v>
          </cell>
          <cell r="N125">
            <v>15590.6213935842</v>
          </cell>
          <cell r="O125">
            <v>15481.3198921908</v>
          </cell>
          <cell r="P125">
            <v>15513.2741000678</v>
          </cell>
          <cell r="Q125">
            <v>1198.6061428134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-105198.809719141</v>
          </cell>
          <cell r="B126">
            <v>15111.2345892444</v>
          </cell>
          <cell r="C126">
            <v>16813.7907644568</v>
          </cell>
          <cell r="D126">
            <v>16529.8760105562</v>
          </cell>
          <cell r="E126">
            <v>16150.1975690522</v>
          </cell>
          <cell r="F126">
            <v>15695.8783927723</v>
          </cell>
          <cell r="G126">
            <v>15683.1183706351</v>
          </cell>
          <cell r="H126">
            <v>15434.7392397136</v>
          </cell>
          <cell r="I126">
            <v>15356.5021565923</v>
          </cell>
          <cell r="J126">
            <v>15388.0411277877</v>
          </cell>
          <cell r="K126">
            <v>15307.9655693419</v>
          </cell>
          <cell r="L126">
            <v>15432.9009095646</v>
          </cell>
          <cell r="M126">
            <v>15566.781268801</v>
          </cell>
          <cell r="N126">
            <v>15584.859886342</v>
          </cell>
          <cell r="O126">
            <v>15526.1507754064</v>
          </cell>
          <cell r="P126">
            <v>15483.5115676113</v>
          </cell>
          <cell r="Q126">
            <v>1206.58826795466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-107891.436779765</v>
          </cell>
          <cell r="B127">
            <v>15175.9837044778</v>
          </cell>
          <cell r="C127">
            <v>17136.0067616668</v>
          </cell>
          <cell r="D127">
            <v>16718.8730954117</v>
          </cell>
          <cell r="E127">
            <v>16206.8101084192</v>
          </cell>
          <cell r="F127">
            <v>16058.5133534857</v>
          </cell>
          <cell r="G127">
            <v>15886.4732820285</v>
          </cell>
          <cell r="H127">
            <v>15404.732176716</v>
          </cell>
          <cell r="I127">
            <v>15285.6994919132</v>
          </cell>
          <cell r="J127">
            <v>15441.6766504934</v>
          </cell>
          <cell r="K127">
            <v>15437.6000794346</v>
          </cell>
          <cell r="L127">
            <v>15549.5786945456</v>
          </cell>
          <cell r="M127">
            <v>15507.8395883059</v>
          </cell>
          <cell r="N127">
            <v>15632.3720840404</v>
          </cell>
          <cell r="O127">
            <v>15540.8697150622</v>
          </cell>
          <cell r="P127">
            <v>15524.055691627</v>
          </cell>
          <cell r="Q127">
            <v>1237.47162328919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-103598.267282005</v>
          </cell>
          <cell r="B128">
            <v>15412.1167530527</v>
          </cell>
          <cell r="C128">
            <v>16842.6294558366</v>
          </cell>
          <cell r="D128">
            <v>16457.2695750341</v>
          </cell>
          <cell r="E128">
            <v>16294.8654183845</v>
          </cell>
          <cell r="F128">
            <v>16006.3282912846</v>
          </cell>
          <cell r="G128">
            <v>15476.9724002607</v>
          </cell>
          <cell r="H128">
            <v>15451.8291062044</v>
          </cell>
          <cell r="I128">
            <v>15519.5977570123</v>
          </cell>
          <cell r="J128">
            <v>15586.0781997301</v>
          </cell>
          <cell r="K128">
            <v>15560.7777860596</v>
          </cell>
          <cell r="L128">
            <v>15636.690987579</v>
          </cell>
          <cell r="M128">
            <v>15489.6951807017</v>
          </cell>
          <cell r="N128">
            <v>15619.7521715051</v>
          </cell>
          <cell r="O128">
            <v>15357.6939820996</v>
          </cell>
          <cell r="P128">
            <v>15412.841543041</v>
          </cell>
          <cell r="Q128">
            <v>1188.23068641768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-108784.843969543</v>
          </cell>
          <cell r="B129">
            <v>15111.7680795177</v>
          </cell>
          <cell r="C129">
            <v>17165.7475024499</v>
          </cell>
          <cell r="D129">
            <v>16745.089738931</v>
          </cell>
          <cell r="E129">
            <v>16451.6977976605</v>
          </cell>
          <cell r="F129">
            <v>15957.2784024196</v>
          </cell>
          <cell r="G129">
            <v>15528.3459008433</v>
          </cell>
          <cell r="H129">
            <v>15522.224391784</v>
          </cell>
          <cell r="I129">
            <v>15673.3590207177</v>
          </cell>
          <cell r="J129">
            <v>15587.9465705867</v>
          </cell>
          <cell r="K129">
            <v>15688.7794493974</v>
          </cell>
          <cell r="L129">
            <v>15588.142905391</v>
          </cell>
          <cell r="M129">
            <v>15297.9141842055</v>
          </cell>
          <cell r="N129">
            <v>15465.7561485682</v>
          </cell>
          <cell r="O129">
            <v>15963.763771304</v>
          </cell>
          <cell r="P129">
            <v>15515.5207096892</v>
          </cell>
          <cell r="Q129">
            <v>1247.71864639307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-103987.078412598</v>
          </cell>
          <cell r="B130">
            <v>15337.365810716</v>
          </cell>
          <cell r="C130">
            <v>16847.9383500878</v>
          </cell>
          <cell r="D130">
            <v>16446.0503091165</v>
          </cell>
          <cell r="E130">
            <v>16151.3102763018</v>
          </cell>
          <cell r="F130">
            <v>15712.6221925048</v>
          </cell>
          <cell r="G130">
            <v>15677.5306209606</v>
          </cell>
          <cell r="H130">
            <v>15448.2937150301</v>
          </cell>
          <cell r="I130">
            <v>15565.2265652903</v>
          </cell>
          <cell r="J130">
            <v>15397.9132425172</v>
          </cell>
          <cell r="K130">
            <v>15433.5020350459</v>
          </cell>
          <cell r="L130">
            <v>15343.5614489115</v>
          </cell>
          <cell r="M130">
            <v>15523.4293337418</v>
          </cell>
          <cell r="N130">
            <v>15562.9880991751</v>
          </cell>
          <cell r="O130">
            <v>15503.1320225955</v>
          </cell>
          <cell r="P130">
            <v>15554.6150399873</v>
          </cell>
          <cell r="Q130">
            <v>1192.69019456113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-91021.7779955369</v>
          </cell>
          <cell r="B131">
            <v>15041.8802039029</v>
          </cell>
          <cell r="C131">
            <v>16466.7384841544</v>
          </cell>
          <cell r="D131">
            <v>16142.2001865251</v>
          </cell>
          <cell r="E131">
            <v>15793.9989225287</v>
          </cell>
          <cell r="F131">
            <v>15539.3439092471</v>
          </cell>
          <cell r="G131">
            <v>15194.343592083</v>
          </cell>
          <cell r="H131">
            <v>15114.4520464763</v>
          </cell>
          <cell r="I131">
            <v>15184.7602822012</v>
          </cell>
          <cell r="J131">
            <v>15104.5684535812</v>
          </cell>
          <cell r="K131">
            <v>15248.2143102926</v>
          </cell>
          <cell r="L131">
            <v>15222.2009293585</v>
          </cell>
          <cell r="M131">
            <v>15239.9170301127</v>
          </cell>
          <cell r="N131">
            <v>15056.5652183398</v>
          </cell>
          <cell r="O131">
            <v>15222.8212364345</v>
          </cell>
          <cell r="P131">
            <v>15235.0834272213</v>
          </cell>
          <cell r="Q131">
            <v>1043.98338489761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-95709.9995076982</v>
          </cell>
          <cell r="B132">
            <v>15011.8837778115</v>
          </cell>
          <cell r="C132">
            <v>16567.6732109755</v>
          </cell>
          <cell r="D132">
            <v>16377.6358693888</v>
          </cell>
          <cell r="E132">
            <v>15827.4267179864</v>
          </cell>
          <cell r="F132">
            <v>15655.5226510491</v>
          </cell>
          <cell r="G132">
            <v>15328.8434125412</v>
          </cell>
          <cell r="H132">
            <v>15177.8039961609</v>
          </cell>
          <cell r="I132">
            <v>15135.3312271485</v>
          </cell>
          <cell r="J132">
            <v>15211.0916536221</v>
          </cell>
          <cell r="K132">
            <v>15230.622611913</v>
          </cell>
          <cell r="L132">
            <v>15197.0245089342</v>
          </cell>
          <cell r="M132">
            <v>15484.0124481082</v>
          </cell>
          <cell r="N132">
            <v>15314.2256788711</v>
          </cell>
          <cell r="O132">
            <v>15255.7361937113</v>
          </cell>
          <cell r="P132">
            <v>15296.2020960708</v>
          </cell>
          <cell r="Q132">
            <v>1097.7554103535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-96430.4235323101</v>
          </cell>
          <cell r="B133">
            <v>15284.8022285817</v>
          </cell>
          <cell r="C133">
            <v>16613.1606821883</v>
          </cell>
          <cell r="D133">
            <v>16385.8527555481</v>
          </cell>
          <cell r="E133">
            <v>15767.8165589521</v>
          </cell>
          <cell r="F133">
            <v>15561.5663880093</v>
          </cell>
          <cell r="G133">
            <v>15307.7758454668</v>
          </cell>
          <cell r="H133">
            <v>15528.5708870295</v>
          </cell>
          <cell r="I133">
            <v>15345.1617499525</v>
          </cell>
          <cell r="J133">
            <v>15232.5663097238</v>
          </cell>
          <cell r="K133">
            <v>15215.5076743724</v>
          </cell>
          <cell r="L133">
            <v>15251.1813973235</v>
          </cell>
          <cell r="M133">
            <v>15345.0911305637</v>
          </cell>
          <cell r="N133">
            <v>15358.9134670156</v>
          </cell>
          <cell r="O133">
            <v>15364.0966401287</v>
          </cell>
          <cell r="P133">
            <v>15346.0758071013</v>
          </cell>
          <cell r="Q133">
            <v>1106.01838574618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-92608.1315984987</v>
          </cell>
          <cell r="B134">
            <v>14886.9525380638</v>
          </cell>
          <cell r="C134">
            <v>16458.4028955542</v>
          </cell>
          <cell r="D134">
            <v>16087.1739485652</v>
          </cell>
          <cell r="E134">
            <v>15858.1690999045</v>
          </cell>
          <cell r="F134">
            <v>15467.1563201352</v>
          </cell>
          <cell r="G134">
            <v>15039.9434579279</v>
          </cell>
          <cell r="H134">
            <v>15275.6770059161</v>
          </cell>
          <cell r="I134">
            <v>15105.1929557159</v>
          </cell>
          <cell r="J134">
            <v>15039.2957398815</v>
          </cell>
          <cell r="K134">
            <v>15033.7834376276</v>
          </cell>
          <cell r="L134">
            <v>15069.3128575436</v>
          </cell>
          <cell r="M134">
            <v>15002.4520676413</v>
          </cell>
          <cell r="N134">
            <v>15152.2896837266</v>
          </cell>
          <cell r="O134">
            <v>15325.0536440766</v>
          </cell>
          <cell r="P134">
            <v>15360.3931481323</v>
          </cell>
          <cell r="Q134">
            <v>1062.17822618214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-90296.7283215452</v>
          </cell>
          <cell r="B135">
            <v>14977.5911168529</v>
          </cell>
          <cell r="C135">
            <v>16371.7574124076</v>
          </cell>
          <cell r="D135">
            <v>16053.7166547138</v>
          </cell>
          <cell r="E135">
            <v>15859.0967720122</v>
          </cell>
          <cell r="F135">
            <v>15521.6507810073</v>
          </cell>
          <cell r="G135">
            <v>15052.5672823574</v>
          </cell>
          <cell r="H135">
            <v>15080.0139530568</v>
          </cell>
          <cell r="I135">
            <v>15372.8622923834</v>
          </cell>
          <cell r="J135">
            <v>15077.9503726175</v>
          </cell>
          <cell r="K135">
            <v>15130.873351503</v>
          </cell>
          <cell r="L135">
            <v>14995.2625857233</v>
          </cell>
          <cell r="M135">
            <v>15008.5406347061</v>
          </cell>
          <cell r="N135">
            <v>15127.4195991563</v>
          </cell>
          <cell r="O135">
            <v>15271.1651255958</v>
          </cell>
          <cell r="P135">
            <v>15086.3530336331</v>
          </cell>
          <cell r="Q135">
            <v>1035.66735515679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-93191.5169454885</v>
          </cell>
          <cell r="B136">
            <v>15186.3204210711</v>
          </cell>
          <cell r="C136">
            <v>16657.5085987676</v>
          </cell>
          <cell r="D136">
            <v>16112.2005699677</v>
          </cell>
          <cell r="E136">
            <v>15821.1285151835</v>
          </cell>
          <cell r="F136">
            <v>15421.0939719499</v>
          </cell>
          <cell r="G136">
            <v>15358.4693167263</v>
          </cell>
          <cell r="H136">
            <v>15324.4087613552</v>
          </cell>
          <cell r="I136">
            <v>15133.7403938344</v>
          </cell>
          <cell r="J136">
            <v>15077.7352158856</v>
          </cell>
          <cell r="K136">
            <v>15248.4501583982</v>
          </cell>
          <cell r="L136">
            <v>15068.4390170962</v>
          </cell>
          <cell r="M136">
            <v>15062.5471046914</v>
          </cell>
          <cell r="N136">
            <v>15320.1611507254</v>
          </cell>
          <cell r="O136">
            <v>15022.4309033836</v>
          </cell>
          <cell r="P136">
            <v>15110.9939341936</v>
          </cell>
          <cell r="Q136">
            <v>1068.86942275798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-106258.767706369</v>
          </cell>
          <cell r="B137">
            <v>15428.5350939989</v>
          </cell>
          <cell r="C137">
            <v>17066.2776704141</v>
          </cell>
          <cell r="D137">
            <v>16624.2478382965</v>
          </cell>
          <cell r="E137">
            <v>16360.1492999253</v>
          </cell>
          <cell r="F137">
            <v>15945.1773616693</v>
          </cell>
          <cell r="G137">
            <v>15691.4578244152</v>
          </cell>
          <cell r="H137">
            <v>15597.8174604116</v>
          </cell>
          <cell r="I137">
            <v>15536.9221380925</v>
          </cell>
          <cell r="J137">
            <v>15611.6441058943</v>
          </cell>
          <cell r="K137">
            <v>15607.6438588024</v>
          </cell>
          <cell r="L137">
            <v>15385.9486261172</v>
          </cell>
          <cell r="M137">
            <v>15432.9817168017</v>
          </cell>
          <cell r="N137">
            <v>15584.2161588821</v>
          </cell>
          <cell r="O137">
            <v>15601.4261475105</v>
          </cell>
          <cell r="P137">
            <v>15586.4467050176</v>
          </cell>
          <cell r="Q137">
            <v>1218.74556208497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-104521.481548995</v>
          </cell>
          <cell r="B138">
            <v>15283.5205915875</v>
          </cell>
          <cell r="C138">
            <v>16736.4345599868</v>
          </cell>
          <cell r="D138">
            <v>16450.2578998252</v>
          </cell>
          <cell r="E138">
            <v>16050.079939469</v>
          </cell>
          <cell r="F138">
            <v>15784.1172977529</v>
          </cell>
          <cell r="G138">
            <v>15295.1087532403</v>
          </cell>
          <cell r="H138">
            <v>15356.5423731934</v>
          </cell>
          <cell r="I138">
            <v>15410.8665629976</v>
          </cell>
          <cell r="J138">
            <v>15349.1498513591</v>
          </cell>
          <cell r="K138">
            <v>15503.5764098122</v>
          </cell>
          <cell r="L138">
            <v>15378.6098780783</v>
          </cell>
          <cell r="M138">
            <v>15484.8971082287</v>
          </cell>
          <cell r="N138">
            <v>15608.3709774979</v>
          </cell>
          <cell r="O138">
            <v>15626.0331602403</v>
          </cell>
          <cell r="P138">
            <v>15557.7328377387</v>
          </cell>
          <cell r="Q138">
            <v>1198.81958477436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-108732.39811069</v>
          </cell>
          <cell r="B139">
            <v>15598.4752078605</v>
          </cell>
          <cell r="C139">
            <v>17039.1436315759</v>
          </cell>
          <cell r="D139">
            <v>16511.7484655739</v>
          </cell>
          <cell r="E139">
            <v>16237.4635491408</v>
          </cell>
          <cell r="F139">
            <v>16073.2152737016</v>
          </cell>
          <cell r="G139">
            <v>15785.0145689861</v>
          </cell>
          <cell r="H139">
            <v>15669.9954817738</v>
          </cell>
          <cell r="I139">
            <v>15354.8823437925</v>
          </cell>
          <cell r="J139">
            <v>15629.388492338</v>
          </cell>
          <cell r="K139">
            <v>15548.4767910791</v>
          </cell>
          <cell r="L139">
            <v>15521.1313659777</v>
          </cell>
          <cell r="M139">
            <v>15477.6053449733</v>
          </cell>
          <cell r="N139">
            <v>15521.3359372067</v>
          </cell>
          <cell r="O139">
            <v>15518.7798729591</v>
          </cell>
          <cell r="P139">
            <v>15592.3894915465</v>
          </cell>
          <cell r="Q139">
            <v>1247.11711337037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-104276.430762781</v>
          </cell>
          <cell r="B140">
            <v>15413.4626865567</v>
          </cell>
          <cell r="C140">
            <v>16924.6137696057</v>
          </cell>
          <cell r="D140">
            <v>16939.4529700159</v>
          </cell>
          <cell r="E140">
            <v>16348.1700846147</v>
          </cell>
          <cell r="F140">
            <v>15807.8014190552</v>
          </cell>
          <cell r="G140">
            <v>15509.3944616956</v>
          </cell>
          <cell r="H140">
            <v>15296.2691874987</v>
          </cell>
          <cell r="I140">
            <v>15337.1581448561</v>
          </cell>
          <cell r="J140">
            <v>15426.8885509463</v>
          </cell>
          <cell r="K140">
            <v>15397.4554218708</v>
          </cell>
          <cell r="L140">
            <v>15560.1986690612</v>
          </cell>
          <cell r="M140">
            <v>15317.4120978983</v>
          </cell>
          <cell r="N140">
            <v>15432.1112275339</v>
          </cell>
          <cell r="O140">
            <v>15408.1559596701</v>
          </cell>
          <cell r="P140">
            <v>15525.7207124261</v>
          </cell>
          <cell r="Q140">
            <v>1196.00895027679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-105461.938124179</v>
          </cell>
          <cell r="B141">
            <v>15445.6422290391</v>
          </cell>
          <cell r="C141">
            <v>17223.0295053018</v>
          </cell>
          <cell r="D141">
            <v>16631.8534566937</v>
          </cell>
          <cell r="E141">
            <v>16176.270528042</v>
          </cell>
          <cell r="F141">
            <v>16058.8604442935</v>
          </cell>
          <cell r="G141">
            <v>15574.0753364228</v>
          </cell>
          <cell r="H141">
            <v>15443.3999979213</v>
          </cell>
          <cell r="I141">
            <v>15360.837764837</v>
          </cell>
          <cell r="J141">
            <v>15220.1320455263</v>
          </cell>
          <cell r="K141">
            <v>15542.5333477845</v>
          </cell>
          <cell r="L141">
            <v>15603.3522604657</v>
          </cell>
          <cell r="M141">
            <v>15530.9275359523</v>
          </cell>
          <cell r="N141">
            <v>15656.1454303585</v>
          </cell>
          <cell r="O141">
            <v>15450.8597092895</v>
          </cell>
          <cell r="P141">
            <v>15411.9788127483</v>
          </cell>
          <cell r="Q141">
            <v>1209.60624550908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-94260.2812630591</v>
          </cell>
          <cell r="B142">
            <v>14997.8086903651</v>
          </cell>
          <cell r="C142">
            <v>16675.1756797491</v>
          </cell>
          <cell r="D142">
            <v>16238.9732060081</v>
          </cell>
          <cell r="E142">
            <v>16165.742125236</v>
          </cell>
          <cell r="F142">
            <v>15501.4624390256</v>
          </cell>
          <cell r="G142">
            <v>15348.2901676226</v>
          </cell>
          <cell r="H142">
            <v>15115.6866551555</v>
          </cell>
          <cell r="I142">
            <v>15177.0427546984</v>
          </cell>
          <cell r="J142">
            <v>15276.1548745176</v>
          </cell>
          <cell r="K142">
            <v>15160.064858074</v>
          </cell>
          <cell r="L142">
            <v>15248.9404255611</v>
          </cell>
          <cell r="M142">
            <v>15319.1697186072</v>
          </cell>
          <cell r="N142">
            <v>15146.4104810383</v>
          </cell>
          <cell r="O142">
            <v>15280.4446154815</v>
          </cell>
          <cell r="P142">
            <v>15274.4901136405</v>
          </cell>
          <cell r="Q142">
            <v>1081.12772197478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-89730.3366588477</v>
          </cell>
          <cell r="B143">
            <v>15114.0262860259</v>
          </cell>
          <cell r="C143">
            <v>16398.1755204255</v>
          </cell>
          <cell r="D143">
            <v>16027.0980966029</v>
          </cell>
          <cell r="E143">
            <v>15766.9524817237</v>
          </cell>
          <cell r="F143">
            <v>15341.6468832184</v>
          </cell>
          <cell r="G143">
            <v>15048.4953138195</v>
          </cell>
          <cell r="H143">
            <v>15064.1587361001</v>
          </cell>
          <cell r="I143">
            <v>15265.5078797262</v>
          </cell>
          <cell r="J143">
            <v>15162.3075805142</v>
          </cell>
          <cell r="K143">
            <v>15246.5287015881</v>
          </cell>
          <cell r="L143">
            <v>15157.8406891956</v>
          </cell>
          <cell r="M143">
            <v>14949.4287845399</v>
          </cell>
          <cell r="N143">
            <v>15139.3626826308</v>
          </cell>
          <cell r="O143">
            <v>15373.9824498975</v>
          </cell>
          <cell r="P143">
            <v>15181.284839038</v>
          </cell>
          <cell r="Q143">
            <v>1029.17106934232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-94508.2707516795</v>
          </cell>
          <cell r="B144">
            <v>15037.9874444151</v>
          </cell>
          <cell r="C144">
            <v>16488.0687754862</v>
          </cell>
          <cell r="D144">
            <v>16311.3046640501</v>
          </cell>
          <cell r="E144">
            <v>15912.2066500421</v>
          </cell>
          <cell r="F144">
            <v>15674.6893933356</v>
          </cell>
          <cell r="G144">
            <v>15430.3190350094</v>
          </cell>
          <cell r="H144">
            <v>15223.3584047705</v>
          </cell>
          <cell r="I144">
            <v>15293.9087198861</v>
          </cell>
          <cell r="J144">
            <v>15287.121945977</v>
          </cell>
          <cell r="K144">
            <v>15104.9287371308</v>
          </cell>
          <cell r="L144">
            <v>15310.4494516481</v>
          </cell>
          <cell r="M144">
            <v>15330.7979841523</v>
          </cell>
          <cell r="N144">
            <v>15312.3119195299</v>
          </cell>
          <cell r="O144">
            <v>15237.4039508098</v>
          </cell>
          <cell r="P144">
            <v>15295.0924403442</v>
          </cell>
          <cell r="Q144">
            <v>1083.97206221346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-95045.8286835467</v>
          </cell>
          <cell r="B145">
            <v>15151.1952451211</v>
          </cell>
          <cell r="C145">
            <v>16526.423369217</v>
          </cell>
          <cell r="D145">
            <v>16296.9862935029</v>
          </cell>
          <cell r="E145">
            <v>15857.7768516042</v>
          </cell>
          <cell r="F145">
            <v>15313.4894770007</v>
          </cell>
          <cell r="G145">
            <v>15273.8973818176</v>
          </cell>
          <cell r="H145">
            <v>15125.8637376362</v>
          </cell>
          <cell r="I145">
            <v>15145.8456645949</v>
          </cell>
          <cell r="J145">
            <v>15501.3209584484</v>
          </cell>
          <cell r="K145">
            <v>15355.1395871768</v>
          </cell>
          <cell r="L145">
            <v>15249.7280243616</v>
          </cell>
          <cell r="M145">
            <v>15415.0300249583</v>
          </cell>
          <cell r="N145">
            <v>15199.4473272484</v>
          </cell>
          <cell r="O145">
            <v>15371.8868985036</v>
          </cell>
          <cell r="P145">
            <v>15634.6018560205</v>
          </cell>
          <cell r="Q145">
            <v>1090.13763666881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-94975.448046576</v>
          </cell>
          <cell r="B146">
            <v>15221.7384609365</v>
          </cell>
          <cell r="C146">
            <v>16737.0859203891</v>
          </cell>
          <cell r="D146">
            <v>16189.9739053205</v>
          </cell>
          <cell r="E146">
            <v>15892.5376223688</v>
          </cell>
          <cell r="F146">
            <v>15761.4235151258</v>
          </cell>
          <cell r="G146">
            <v>15474.8430897142</v>
          </cell>
          <cell r="H146">
            <v>15393.9627309466</v>
          </cell>
          <cell r="I146">
            <v>15148.2265630307</v>
          </cell>
          <cell r="J146">
            <v>15120.8402421538</v>
          </cell>
          <cell r="K146">
            <v>15113.1115347556</v>
          </cell>
          <cell r="L146">
            <v>15433.7977798563</v>
          </cell>
          <cell r="M146">
            <v>15298.3424124293</v>
          </cell>
          <cell r="N146">
            <v>15168.2815594362</v>
          </cell>
          <cell r="O146">
            <v>15198.7797520878</v>
          </cell>
          <cell r="P146">
            <v>15233.8847561951</v>
          </cell>
          <cell r="Q146">
            <v>1089.33039891501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-95961.9399949172</v>
          </cell>
          <cell r="B147">
            <v>15101.2676649764</v>
          </cell>
          <cell r="C147">
            <v>16680.1419627089</v>
          </cell>
          <cell r="D147">
            <v>16337.0178055097</v>
          </cell>
          <cell r="E147">
            <v>15863.4959739202</v>
          </cell>
          <cell r="F147">
            <v>15618.0736526954</v>
          </cell>
          <cell r="G147">
            <v>15326.7850759981</v>
          </cell>
          <cell r="H147">
            <v>15322.3188290242</v>
          </cell>
          <cell r="I147">
            <v>15353.4031940913</v>
          </cell>
          <cell r="J147">
            <v>15263.3477020858</v>
          </cell>
          <cell r="K147">
            <v>15088.2449804312</v>
          </cell>
          <cell r="L147">
            <v>15253.3866382173</v>
          </cell>
          <cell r="M147">
            <v>15309.4881316515</v>
          </cell>
          <cell r="N147">
            <v>15253.5475602408</v>
          </cell>
          <cell r="O147">
            <v>15442.9122334742</v>
          </cell>
          <cell r="P147">
            <v>15268.9973618102</v>
          </cell>
          <cell r="Q147">
            <v>1100.6450669657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-107509.280862859</v>
          </cell>
          <cell r="B148">
            <v>15352.4127169355</v>
          </cell>
          <cell r="C148">
            <v>16814.8444661529</v>
          </cell>
          <cell r="D148">
            <v>16498.6361547998</v>
          </cell>
          <cell r="E148">
            <v>16266.3994856777</v>
          </cell>
          <cell r="F148">
            <v>15851.251502023</v>
          </cell>
          <cell r="G148">
            <v>15720.9122992154</v>
          </cell>
          <cell r="H148">
            <v>15513.638018907</v>
          </cell>
          <cell r="I148">
            <v>15473.7384553098</v>
          </cell>
          <cell r="J148">
            <v>15478.4900145646</v>
          </cell>
          <cell r="K148">
            <v>15444.6202515514</v>
          </cell>
          <cell r="L148">
            <v>15545.5119072046</v>
          </cell>
          <cell r="M148">
            <v>15447.8717369795</v>
          </cell>
          <cell r="N148">
            <v>15609.8665736222</v>
          </cell>
          <cell r="O148">
            <v>15629.6350360547</v>
          </cell>
          <cell r="P148">
            <v>15853.9560509561</v>
          </cell>
          <cell r="Q148">
            <v>1233.08844778465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-101447.716665141</v>
          </cell>
          <cell r="B149">
            <v>15198.0560244677</v>
          </cell>
          <cell r="C149">
            <v>16682.3864072568</v>
          </cell>
          <cell r="D149">
            <v>16498.7725311943</v>
          </cell>
          <cell r="E149">
            <v>16003.7955435242</v>
          </cell>
          <cell r="F149">
            <v>15921.7011691031</v>
          </cell>
          <cell r="G149">
            <v>15435.5833754048</v>
          </cell>
          <cell r="H149">
            <v>15323.3659195937</v>
          </cell>
          <cell r="I149">
            <v>15309.0167540352</v>
          </cell>
          <cell r="J149">
            <v>15142.8676891758</v>
          </cell>
          <cell r="K149">
            <v>15303.8713615516</v>
          </cell>
          <cell r="L149">
            <v>15436.0012511724</v>
          </cell>
          <cell r="M149">
            <v>15568.3591986748</v>
          </cell>
          <cell r="N149">
            <v>15411.1442139194</v>
          </cell>
          <cell r="O149">
            <v>15576.2918500666</v>
          </cell>
          <cell r="P149">
            <v>15463.7613952471</v>
          </cell>
          <cell r="Q149">
            <v>1163.5647310625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-96628.4441158308</v>
          </cell>
          <cell r="B150">
            <v>15238.5018862257</v>
          </cell>
          <cell r="C150">
            <v>16727.7309621262</v>
          </cell>
          <cell r="D150">
            <v>16217.5586422515</v>
          </cell>
          <cell r="E150">
            <v>15892.7998892662</v>
          </cell>
          <cell r="F150">
            <v>15703.2352125099</v>
          </cell>
          <cell r="G150">
            <v>15344.3763152254</v>
          </cell>
          <cell r="H150">
            <v>15250.2419055685</v>
          </cell>
          <cell r="I150">
            <v>15306.9499888639</v>
          </cell>
          <cell r="J150">
            <v>15302.2858756917</v>
          </cell>
          <cell r="K150">
            <v>15217.4289582201</v>
          </cell>
          <cell r="L150">
            <v>15359.565158393</v>
          </cell>
          <cell r="M150">
            <v>15465.9052251294</v>
          </cell>
          <cell r="N150">
            <v>15351.2551762794</v>
          </cell>
          <cell r="O150">
            <v>15194.3331664817</v>
          </cell>
          <cell r="P150">
            <v>15226.6018769218</v>
          </cell>
          <cell r="Q150">
            <v>1108.28960263093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-95314.5845986878</v>
          </cell>
          <cell r="B151">
            <v>15057.7539595267</v>
          </cell>
          <cell r="C151">
            <v>16771.5214902603</v>
          </cell>
          <cell r="D151">
            <v>16129.6233009654</v>
          </cell>
          <cell r="E151">
            <v>15957.5886156921</v>
          </cell>
          <cell r="F151">
            <v>15552.5273978785</v>
          </cell>
          <cell r="G151">
            <v>15418.7152611645</v>
          </cell>
          <cell r="H151">
            <v>15313.5785377849</v>
          </cell>
          <cell r="I151">
            <v>15379.2746228624</v>
          </cell>
          <cell r="J151">
            <v>15306.0174018485</v>
          </cell>
          <cell r="K151">
            <v>15179.6464946528</v>
          </cell>
          <cell r="L151">
            <v>15061.0221617534</v>
          </cell>
          <cell r="M151">
            <v>15425.0693485875</v>
          </cell>
          <cell r="N151">
            <v>15223.5619036138</v>
          </cell>
          <cell r="O151">
            <v>15412.4943543875</v>
          </cell>
          <cell r="P151">
            <v>15225.5001517353</v>
          </cell>
          <cell r="Q151">
            <v>1093.22015951311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-92479.850329738</v>
          </cell>
          <cell r="B152">
            <v>14916.149596825</v>
          </cell>
          <cell r="C152">
            <v>16495.8393260018</v>
          </cell>
          <cell r="D152">
            <v>16300.0914017539</v>
          </cell>
          <cell r="E152">
            <v>15789.3802152976</v>
          </cell>
          <cell r="F152">
            <v>15480.0786277714</v>
          </cell>
          <cell r="G152">
            <v>15255.7081947057</v>
          </cell>
          <cell r="H152">
            <v>15086.9326542342</v>
          </cell>
          <cell r="I152">
            <v>15097.7150752483</v>
          </cell>
          <cell r="J152">
            <v>15321.7178500787</v>
          </cell>
          <cell r="K152">
            <v>15198.8887733115</v>
          </cell>
          <cell r="L152">
            <v>15254.837101822</v>
          </cell>
          <cell r="M152">
            <v>14993.935024858</v>
          </cell>
          <cell r="N152">
            <v>15257.2662470344</v>
          </cell>
          <cell r="O152">
            <v>15128.731217079</v>
          </cell>
          <cell r="P152">
            <v>15320.2153123148</v>
          </cell>
          <cell r="Q152">
            <v>1060.70689134196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-92061.9680683417</v>
          </cell>
          <cell r="B153">
            <v>14918.5007744825</v>
          </cell>
          <cell r="C153">
            <v>16417.1945568706</v>
          </cell>
          <cell r="D153">
            <v>16179.9611595191</v>
          </cell>
          <cell r="E153">
            <v>15952.1082359546</v>
          </cell>
          <cell r="F153">
            <v>15512.6008344196</v>
          </cell>
          <cell r="G153">
            <v>15198.7993131526</v>
          </cell>
          <cell r="H153">
            <v>14928.5891348696</v>
          </cell>
          <cell r="I153">
            <v>15033.3190701645</v>
          </cell>
          <cell r="J153">
            <v>15147.3814782173</v>
          </cell>
          <cell r="K153">
            <v>15266.3713912241</v>
          </cell>
          <cell r="L153">
            <v>15075.3106748799</v>
          </cell>
          <cell r="M153">
            <v>15124.1089216642</v>
          </cell>
          <cell r="N153">
            <v>15399.197800096</v>
          </cell>
          <cell r="O153">
            <v>15446.2328200886</v>
          </cell>
          <cell r="P153">
            <v>15229.9915121134</v>
          </cell>
          <cell r="Q153">
            <v>1055.91394895665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-98517.4210363614</v>
          </cell>
          <cell r="B154">
            <v>15277.4895565361</v>
          </cell>
          <cell r="C154">
            <v>16687.3256191495</v>
          </cell>
          <cell r="D154">
            <v>16364.9361852358</v>
          </cell>
          <cell r="E154">
            <v>16112.0170182163</v>
          </cell>
          <cell r="F154">
            <v>15633.8121019262</v>
          </cell>
          <cell r="G154">
            <v>15396.3135400523</v>
          </cell>
          <cell r="H154">
            <v>15302.5657793528</v>
          </cell>
          <cell r="I154">
            <v>15061.9702731015</v>
          </cell>
          <cell r="J154">
            <v>15276.9343884081</v>
          </cell>
          <cell r="K154">
            <v>15309.0712174795</v>
          </cell>
          <cell r="L154">
            <v>15329.1233896394</v>
          </cell>
          <cell r="M154">
            <v>15448.9557445326</v>
          </cell>
          <cell r="N154">
            <v>15272.4166536739</v>
          </cell>
          <cell r="O154">
            <v>15190.4351572585</v>
          </cell>
          <cell r="P154">
            <v>15360.5489851496</v>
          </cell>
          <cell r="Q154">
            <v>1129.95541231865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-98265.0526114111</v>
          </cell>
          <cell r="B155">
            <v>15336.303543845</v>
          </cell>
          <cell r="C155">
            <v>16809.4059047819</v>
          </cell>
          <cell r="D155">
            <v>16327.9530746483</v>
          </cell>
          <cell r="E155">
            <v>15989.0996849981</v>
          </cell>
          <cell r="F155">
            <v>15687.4344529618</v>
          </cell>
          <cell r="G155">
            <v>15485.4680139641</v>
          </cell>
          <cell r="H155">
            <v>15457.7988863745</v>
          </cell>
          <cell r="I155">
            <v>15275.9569733687</v>
          </cell>
          <cell r="J155">
            <v>15316.0826045588</v>
          </cell>
          <cell r="K155">
            <v>15278.1030569767</v>
          </cell>
          <cell r="L155">
            <v>15180.0963441605</v>
          </cell>
          <cell r="M155">
            <v>15413.1723633542</v>
          </cell>
          <cell r="N155">
            <v>15322.2820381845</v>
          </cell>
          <cell r="O155">
            <v>15349.1722417247</v>
          </cell>
          <cell r="P155">
            <v>15239.9792685203</v>
          </cell>
          <cell r="Q155">
            <v>1127.06084743184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-101366.11238858</v>
          </cell>
          <cell r="B156">
            <v>15317.1826831573</v>
          </cell>
          <cell r="C156">
            <v>16895.1958867246</v>
          </cell>
          <cell r="D156">
            <v>16516.7086103911</v>
          </cell>
          <cell r="E156">
            <v>16151.5292773375</v>
          </cell>
          <cell r="F156">
            <v>15795.3414638285</v>
          </cell>
          <cell r="G156">
            <v>15596.2479788002</v>
          </cell>
          <cell r="H156">
            <v>15507.4221253937</v>
          </cell>
          <cell r="I156">
            <v>15327.077993194</v>
          </cell>
          <cell r="J156">
            <v>15310.3913298566</v>
          </cell>
          <cell r="K156">
            <v>15546.7625428522</v>
          </cell>
          <cell r="L156">
            <v>15586.5462928268</v>
          </cell>
          <cell r="M156">
            <v>15327.4626490755</v>
          </cell>
          <cell r="N156">
            <v>15330.1587253605</v>
          </cell>
          <cell r="O156">
            <v>15390.1817031323</v>
          </cell>
          <cell r="P156">
            <v>15596.7029402253</v>
          </cell>
          <cell r="Q156">
            <v>1162.62876265206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-106523.655921148</v>
          </cell>
          <cell r="B157">
            <v>15540.1318931249</v>
          </cell>
          <cell r="C157">
            <v>16861.482216527</v>
          </cell>
          <cell r="D157">
            <v>16489.7614499751</v>
          </cell>
          <cell r="E157">
            <v>16196.937726827</v>
          </cell>
          <cell r="F157">
            <v>15819.9043097805</v>
          </cell>
          <cell r="G157">
            <v>15727.6922480857</v>
          </cell>
          <cell r="H157">
            <v>15495.0168984164</v>
          </cell>
          <cell r="I157">
            <v>15335.3205306952</v>
          </cell>
          <cell r="J157">
            <v>15526.6125612648</v>
          </cell>
          <cell r="K157">
            <v>15521.8617005447</v>
          </cell>
          <cell r="L157">
            <v>15333.2857425226</v>
          </cell>
          <cell r="M157">
            <v>15428.6161382135</v>
          </cell>
          <cell r="N157">
            <v>15412.022972017</v>
          </cell>
          <cell r="O157">
            <v>15532.4204873717</v>
          </cell>
          <cell r="P157">
            <v>15541.7449299189</v>
          </cell>
          <cell r="Q157">
            <v>1221.7837239532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-108106.481593357</v>
          </cell>
          <cell r="B158">
            <v>15299.3216789995</v>
          </cell>
          <cell r="C158">
            <v>17021.4094541485</v>
          </cell>
          <cell r="D158">
            <v>16614.9203443484</v>
          </cell>
          <cell r="E158">
            <v>16345.728073616</v>
          </cell>
          <cell r="F158">
            <v>15962.0257082612</v>
          </cell>
          <cell r="G158">
            <v>15638.151803083</v>
          </cell>
          <cell r="H158">
            <v>15524.2568003962</v>
          </cell>
          <cell r="I158">
            <v>15560.7954683447</v>
          </cell>
          <cell r="J158">
            <v>15606.4540029396</v>
          </cell>
          <cell r="K158">
            <v>15527.3657960628</v>
          </cell>
          <cell r="L158">
            <v>15566.2920586383</v>
          </cell>
          <cell r="M158">
            <v>15734.1052418334</v>
          </cell>
          <cell r="N158">
            <v>15586.1060388717</v>
          </cell>
          <cell r="O158">
            <v>15756.8206273801</v>
          </cell>
          <cell r="P158">
            <v>15667.9582683866</v>
          </cell>
          <cell r="Q158">
            <v>1239.93810128316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-98104.8775240336</v>
          </cell>
          <cell r="B159">
            <v>15120.8101430612</v>
          </cell>
          <cell r="C159">
            <v>16498.457302642</v>
          </cell>
          <cell r="D159">
            <v>16322.6889024165</v>
          </cell>
          <cell r="E159">
            <v>16061.9166892929</v>
          </cell>
          <cell r="F159">
            <v>15669.0499276689</v>
          </cell>
          <cell r="G159">
            <v>15273.143927909</v>
          </cell>
          <cell r="H159">
            <v>15242.7886524239</v>
          </cell>
          <cell r="I159">
            <v>15302.5032353651</v>
          </cell>
          <cell r="J159">
            <v>15147.2007202796</v>
          </cell>
          <cell r="K159">
            <v>15233.6186791862</v>
          </cell>
          <cell r="L159">
            <v>15354.6612556539</v>
          </cell>
          <cell r="M159">
            <v>15315.024946007</v>
          </cell>
          <cell r="N159">
            <v>15452.3702194209</v>
          </cell>
          <cell r="O159">
            <v>15364.8483219322</v>
          </cell>
          <cell r="P159">
            <v>15512.699982614</v>
          </cell>
          <cell r="Q159">
            <v>1125.22370324966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-94192.6592911373</v>
          </cell>
          <cell r="B160">
            <v>15025.21462256</v>
          </cell>
          <cell r="C160">
            <v>16486.3042311922</v>
          </cell>
          <cell r="D160">
            <v>16104.1968312978</v>
          </cell>
          <cell r="E160">
            <v>15955.1061772052</v>
          </cell>
          <cell r="F160">
            <v>15503.1624252615</v>
          </cell>
          <cell r="G160">
            <v>15073.071557669</v>
          </cell>
          <cell r="H160">
            <v>15239.1925621879</v>
          </cell>
          <cell r="I160">
            <v>15162.1813759143</v>
          </cell>
          <cell r="J160">
            <v>15235.9773896716</v>
          </cell>
          <cell r="K160">
            <v>15198.2673925901</v>
          </cell>
          <cell r="L160">
            <v>15176.9426899948</v>
          </cell>
          <cell r="M160">
            <v>15431.8272415165</v>
          </cell>
          <cell r="N160">
            <v>15407.5808283504</v>
          </cell>
          <cell r="O160">
            <v>15399.9575302783</v>
          </cell>
          <cell r="P160">
            <v>15266.9928546453</v>
          </cell>
          <cell r="Q160">
            <v>1080.35212500563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-92977.4506357207</v>
          </cell>
          <cell r="B161">
            <v>15051.2568149446</v>
          </cell>
          <cell r="C161">
            <v>16592.029670536</v>
          </cell>
          <cell r="D161">
            <v>16101.4074605312</v>
          </cell>
          <cell r="E161">
            <v>16018.0900490715</v>
          </cell>
          <cell r="F161">
            <v>15600.5156458483</v>
          </cell>
          <cell r="G161">
            <v>15146.3010899014</v>
          </cell>
          <cell r="H161">
            <v>15133.5057329316</v>
          </cell>
          <cell r="I161">
            <v>15135.1245936175</v>
          </cell>
          <cell r="J161">
            <v>15096.7739959577</v>
          </cell>
          <cell r="K161">
            <v>14992.1990096156</v>
          </cell>
          <cell r="L161">
            <v>15179.4339925648</v>
          </cell>
          <cell r="M161">
            <v>15087.4461059108</v>
          </cell>
          <cell r="N161">
            <v>15145.6050754674</v>
          </cell>
          <cell r="O161">
            <v>15176.1873143388</v>
          </cell>
          <cell r="P161">
            <v>15314.8862235538</v>
          </cell>
          <cell r="Q161">
            <v>1066.41416781146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-98847.8833665363</v>
          </cell>
          <cell r="B162">
            <v>15213.3212069868</v>
          </cell>
          <cell r="C162">
            <v>16803.2693875177</v>
          </cell>
          <cell r="D162">
            <v>16261.6002503994</v>
          </cell>
          <cell r="E162">
            <v>15906.9841990939</v>
          </cell>
          <cell r="F162">
            <v>15764.8006339984</v>
          </cell>
          <cell r="G162">
            <v>15726.1527679658</v>
          </cell>
          <cell r="H162">
            <v>15475.328292919</v>
          </cell>
          <cell r="I162">
            <v>15346.5369286398</v>
          </cell>
          <cell r="J162">
            <v>15131.2679647701</v>
          </cell>
          <cell r="K162">
            <v>15246.7395924129</v>
          </cell>
          <cell r="L162">
            <v>15337.7295558471</v>
          </cell>
          <cell r="M162">
            <v>15272.3324560653</v>
          </cell>
          <cell r="N162">
            <v>15376.9952827017</v>
          </cell>
          <cell r="O162">
            <v>15500.7850301431</v>
          </cell>
          <cell r="P162">
            <v>15421.3912463283</v>
          </cell>
          <cell r="Q162">
            <v>1133.74568306082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-100835.190487688</v>
          </cell>
          <cell r="B163">
            <v>15181.1097999883</v>
          </cell>
          <cell r="C163">
            <v>16844.9699785833</v>
          </cell>
          <cell r="D163">
            <v>16442.2550857941</v>
          </cell>
          <cell r="E163">
            <v>16270.891229779</v>
          </cell>
          <cell r="F163">
            <v>15914.8086616848</v>
          </cell>
          <cell r="G163">
            <v>15588.4406476302</v>
          </cell>
          <cell r="H163">
            <v>15216.0186503675</v>
          </cell>
          <cell r="I163">
            <v>15273.3871040573</v>
          </cell>
          <cell r="J163">
            <v>15543.9107387658</v>
          </cell>
          <cell r="K163">
            <v>15230.4813546457</v>
          </cell>
          <cell r="L163">
            <v>15429.0033825646</v>
          </cell>
          <cell r="M163">
            <v>15348.1531186798</v>
          </cell>
          <cell r="N163">
            <v>15370.7057376781</v>
          </cell>
          <cell r="O163">
            <v>15347.8102725775</v>
          </cell>
          <cell r="P163">
            <v>15336.2252097295</v>
          </cell>
          <cell r="Q163">
            <v>1156.53930081759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-90995.7812746222</v>
          </cell>
          <cell r="B164">
            <v>15238.7635197403</v>
          </cell>
          <cell r="C164">
            <v>16517.9209505436</v>
          </cell>
          <cell r="D164">
            <v>16051.6420081475</v>
          </cell>
          <cell r="E164">
            <v>15927.8553972885</v>
          </cell>
          <cell r="F164">
            <v>15309.6410130945</v>
          </cell>
          <cell r="G164">
            <v>15178.3915727565</v>
          </cell>
          <cell r="H164">
            <v>15171.1833572477</v>
          </cell>
          <cell r="I164">
            <v>15154.2637715415</v>
          </cell>
          <cell r="J164">
            <v>15021.4837905186</v>
          </cell>
          <cell r="K164">
            <v>15203.8356585967</v>
          </cell>
          <cell r="L164">
            <v>15021.655735646</v>
          </cell>
          <cell r="M164">
            <v>15326.2279206683</v>
          </cell>
          <cell r="N164">
            <v>15333.521047667</v>
          </cell>
          <cell r="O164">
            <v>15188.9028106705</v>
          </cell>
          <cell r="P164">
            <v>15299.091615876</v>
          </cell>
          <cell r="Q164">
            <v>1043.68521290741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-90017.4689255177</v>
          </cell>
          <cell r="B165">
            <v>15201.0191055226</v>
          </cell>
          <cell r="C165">
            <v>16600.0002591607</v>
          </cell>
          <cell r="D165">
            <v>15903.8329759499</v>
          </cell>
          <cell r="E165">
            <v>15647.7471413154</v>
          </cell>
          <cell r="F165">
            <v>15594.6137909415</v>
          </cell>
          <cell r="G165">
            <v>15142.4279843967</v>
          </cell>
          <cell r="H165">
            <v>15045.7279550724</v>
          </cell>
          <cell r="I165">
            <v>15066.5990867755</v>
          </cell>
          <cell r="J165">
            <v>15015.3881023518</v>
          </cell>
          <cell r="K165">
            <v>15088.925630887</v>
          </cell>
          <cell r="L165">
            <v>15159.3124942736</v>
          </cell>
          <cell r="M165">
            <v>15107.2705099501</v>
          </cell>
          <cell r="N165">
            <v>15180.7079978157</v>
          </cell>
          <cell r="O165">
            <v>15336.9243589471</v>
          </cell>
          <cell r="P165">
            <v>15184.1812276396</v>
          </cell>
          <cell r="Q165">
            <v>1032.46436158812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-104241.702420209</v>
          </cell>
          <cell r="B166">
            <v>15468.9711470543</v>
          </cell>
          <cell r="C166">
            <v>16894.8737731416</v>
          </cell>
          <cell r="D166">
            <v>16324.7252115621</v>
          </cell>
          <cell r="E166">
            <v>16285.1552378788</v>
          </cell>
          <cell r="F166">
            <v>15789.3953469587</v>
          </cell>
          <cell r="G166">
            <v>15457.1875499693</v>
          </cell>
          <cell r="H166">
            <v>15526.4260705692</v>
          </cell>
          <cell r="I166">
            <v>15474.3636223725</v>
          </cell>
          <cell r="J166">
            <v>15386.6463453132</v>
          </cell>
          <cell r="K166">
            <v>15347.4732406861</v>
          </cell>
          <cell r="L166">
            <v>15416.0474231167</v>
          </cell>
          <cell r="M166">
            <v>15485.5205531678</v>
          </cell>
          <cell r="N166">
            <v>15387.494589675</v>
          </cell>
          <cell r="O166">
            <v>15472.5938472758</v>
          </cell>
          <cell r="P166">
            <v>15529.7557166511</v>
          </cell>
          <cell r="Q166">
            <v>1195.61063007883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-107693.545215751</v>
          </cell>
          <cell r="B167">
            <v>15314.0262630611</v>
          </cell>
          <cell r="C167">
            <v>16868.6103155633</v>
          </cell>
          <cell r="D167">
            <v>16498.978222829</v>
          </cell>
          <cell r="E167">
            <v>16288.0408049607</v>
          </cell>
          <cell r="F167">
            <v>15976.1087892466</v>
          </cell>
          <cell r="G167">
            <v>15411.4273264831</v>
          </cell>
          <cell r="H167">
            <v>15332.6386311599</v>
          </cell>
          <cell r="I167">
            <v>15697.3481625678</v>
          </cell>
          <cell r="J167">
            <v>15710.7434310222</v>
          </cell>
          <cell r="K167">
            <v>15489.2914854786</v>
          </cell>
          <cell r="L167">
            <v>15467.7336069673</v>
          </cell>
          <cell r="M167">
            <v>15704.9157509221</v>
          </cell>
          <cell r="N167">
            <v>15463.5621457857</v>
          </cell>
          <cell r="O167">
            <v>15597.0939563598</v>
          </cell>
          <cell r="P167">
            <v>15708.6405619135</v>
          </cell>
          <cell r="Q167">
            <v>1235.20188620658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-95031.2629480433</v>
          </cell>
          <cell r="B168">
            <v>15248.9897043403</v>
          </cell>
          <cell r="C168">
            <v>16548.4984953824</v>
          </cell>
          <cell r="D168">
            <v>16144.4947373264</v>
          </cell>
          <cell r="E168">
            <v>15930.6837189347</v>
          </cell>
          <cell r="F168">
            <v>15531.6266973523</v>
          </cell>
          <cell r="G168">
            <v>15280.7472150073</v>
          </cell>
          <cell r="H168">
            <v>15078.8458658031</v>
          </cell>
          <cell r="I168">
            <v>15272.6564703292</v>
          </cell>
          <cell r="J168">
            <v>15096.0322462133</v>
          </cell>
          <cell r="K168">
            <v>15234.4488935482</v>
          </cell>
          <cell r="L168">
            <v>15331.767242095</v>
          </cell>
          <cell r="M168">
            <v>15186.5119417112</v>
          </cell>
          <cell r="N168">
            <v>15095.6707822556</v>
          </cell>
          <cell r="O168">
            <v>15072.4400708487</v>
          </cell>
          <cell r="P168">
            <v>15297.0161287277</v>
          </cell>
          <cell r="Q168">
            <v>1089.97057350888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-95274.2704693388</v>
          </cell>
          <cell r="B169">
            <v>15219.5422204299</v>
          </cell>
          <cell r="C169">
            <v>16821.7087671768</v>
          </cell>
          <cell r="D169">
            <v>16317.5119607243</v>
          </cell>
          <cell r="E169">
            <v>15865.0345233689</v>
          </cell>
          <cell r="F169">
            <v>15637.6982695831</v>
          </cell>
          <cell r="G169">
            <v>15569.4800265275</v>
          </cell>
          <cell r="H169">
            <v>15281.3514198014</v>
          </cell>
          <cell r="I169">
            <v>15198.626356</v>
          </cell>
          <cell r="J169">
            <v>15448.2545073552</v>
          </cell>
          <cell r="K169">
            <v>15368.0723511812</v>
          </cell>
          <cell r="L169">
            <v>15294.8878050942</v>
          </cell>
          <cell r="M169">
            <v>15189.7384172238</v>
          </cell>
          <cell r="N169">
            <v>15302.4870316447</v>
          </cell>
          <cell r="O169">
            <v>15239.1067148251</v>
          </cell>
          <cell r="P169">
            <v>15296.7756885354</v>
          </cell>
          <cell r="Q169">
            <v>1092.75777257513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-103046.572925209</v>
          </cell>
          <cell r="B170">
            <v>15315.6425027684</v>
          </cell>
          <cell r="C170">
            <v>16836.627709997</v>
          </cell>
          <cell r="D170">
            <v>16699.6789711516</v>
          </cell>
          <cell r="E170">
            <v>16239.2819637217</v>
          </cell>
          <cell r="F170">
            <v>15758.8628163884</v>
          </cell>
          <cell r="G170">
            <v>15408.0114155273</v>
          </cell>
          <cell r="H170">
            <v>15469.5417396482</v>
          </cell>
          <cell r="I170">
            <v>15309.3118412286</v>
          </cell>
          <cell r="J170">
            <v>15191.9236537932</v>
          </cell>
          <cell r="K170">
            <v>15281.3890618243</v>
          </cell>
          <cell r="L170">
            <v>15276.4006874371</v>
          </cell>
          <cell r="M170">
            <v>15436.8814801666</v>
          </cell>
          <cell r="N170">
            <v>15475.5795914863</v>
          </cell>
          <cell r="O170">
            <v>15508.5663921191</v>
          </cell>
          <cell r="P170">
            <v>15519.5003005811</v>
          </cell>
          <cell r="Q170">
            <v>1181.90297282298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-106457.839294718</v>
          </cell>
          <cell r="B171">
            <v>15115.3091254223</v>
          </cell>
          <cell r="C171">
            <v>17026.9771226733</v>
          </cell>
          <cell r="D171">
            <v>16521.2911117357</v>
          </cell>
          <cell r="E171">
            <v>16076.225853686</v>
          </cell>
          <cell r="F171">
            <v>15825.0684777544</v>
          </cell>
          <cell r="G171">
            <v>15651.1994249187</v>
          </cell>
          <cell r="H171">
            <v>15404.7603431673</v>
          </cell>
          <cell r="I171">
            <v>15514.5601213918</v>
          </cell>
          <cell r="J171">
            <v>15702.79799041</v>
          </cell>
          <cell r="K171">
            <v>15615.4036998794</v>
          </cell>
          <cell r="L171">
            <v>15817.3244319554</v>
          </cell>
          <cell r="M171">
            <v>15778.8592063924</v>
          </cell>
          <cell r="N171">
            <v>15631.4922756855</v>
          </cell>
          <cell r="O171">
            <v>15525.7248074625</v>
          </cell>
          <cell r="P171">
            <v>15592.8446219459</v>
          </cell>
          <cell r="Q171">
            <v>1221.02883357469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-101586.148566057</v>
          </cell>
          <cell r="B172">
            <v>15183.8502503</v>
          </cell>
          <cell r="C172">
            <v>16812.1709829197</v>
          </cell>
          <cell r="D172">
            <v>16328.8799424509</v>
          </cell>
          <cell r="E172">
            <v>15935.8818016164</v>
          </cell>
          <cell r="F172">
            <v>15749.6592753963</v>
          </cell>
          <cell r="G172">
            <v>15529.616762696</v>
          </cell>
          <cell r="H172">
            <v>15394.1590623051</v>
          </cell>
          <cell r="I172">
            <v>15287.6909271251</v>
          </cell>
          <cell r="J172">
            <v>15478.6551167442</v>
          </cell>
          <cell r="K172">
            <v>15377.0183237783</v>
          </cell>
          <cell r="L172">
            <v>15533.6670369015</v>
          </cell>
          <cell r="M172">
            <v>15450.4442132345</v>
          </cell>
          <cell r="N172">
            <v>15457.3910166949</v>
          </cell>
          <cell r="O172">
            <v>15488.1183412059</v>
          </cell>
          <cell r="P172">
            <v>15444.3549211021</v>
          </cell>
          <cell r="Q172">
            <v>1165.15248959325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-104529.560615239</v>
          </cell>
          <cell r="B173">
            <v>15441.0960527245</v>
          </cell>
          <cell r="C173">
            <v>16714.5275515146</v>
          </cell>
          <cell r="D173">
            <v>16432.59070816</v>
          </cell>
          <cell r="E173">
            <v>16273.2832551184</v>
          </cell>
          <cell r="F173">
            <v>16094.8116958785</v>
          </cell>
          <cell r="G173">
            <v>15428.0276175298</v>
          </cell>
          <cell r="H173">
            <v>15395.6930393439</v>
          </cell>
          <cell r="I173">
            <v>15441.7550265024</v>
          </cell>
          <cell r="J173">
            <v>15521.1984700233</v>
          </cell>
          <cell r="K173">
            <v>15532.8565061145</v>
          </cell>
          <cell r="L173">
            <v>15357.9907972955</v>
          </cell>
          <cell r="M173">
            <v>15303.0711256218</v>
          </cell>
          <cell r="N173">
            <v>15425.5540492045</v>
          </cell>
          <cell r="O173">
            <v>15283.1155675322</v>
          </cell>
          <cell r="P173">
            <v>15520.838968498</v>
          </cell>
          <cell r="Q173">
            <v>1198.91224843254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-96823.4565291849</v>
          </cell>
          <cell r="B174">
            <v>15306.9071962262</v>
          </cell>
          <cell r="C174">
            <v>16714.4559268548</v>
          </cell>
          <cell r="D174">
            <v>16400.7119597283</v>
          </cell>
          <cell r="E174">
            <v>15905.2508946582</v>
          </cell>
          <cell r="F174">
            <v>15565.6814350349</v>
          </cell>
          <cell r="G174">
            <v>15152.6452214748</v>
          </cell>
          <cell r="H174">
            <v>15201.1092936768</v>
          </cell>
          <cell r="I174">
            <v>15285.8105680251</v>
          </cell>
          <cell r="J174">
            <v>15244.6743445377</v>
          </cell>
          <cell r="K174">
            <v>15106.9615807243</v>
          </cell>
          <cell r="L174">
            <v>15140.1571321059</v>
          </cell>
          <cell r="M174">
            <v>15287.6461708548</v>
          </cell>
          <cell r="N174">
            <v>15464.9107330801</v>
          </cell>
          <cell r="O174">
            <v>15382.5594642779</v>
          </cell>
          <cell r="P174">
            <v>15229.0152885148</v>
          </cell>
          <cell r="Q174">
            <v>1110.52631700714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-98110.8244337099</v>
          </cell>
          <cell r="B175">
            <v>15089.0641111915</v>
          </cell>
          <cell r="C175">
            <v>16709.6473848223</v>
          </cell>
          <cell r="D175">
            <v>16270.4368875134</v>
          </cell>
          <cell r="E175">
            <v>15943.3379323882</v>
          </cell>
          <cell r="F175">
            <v>15663.1494047039</v>
          </cell>
          <cell r="G175">
            <v>15245.5211425371</v>
          </cell>
          <cell r="H175">
            <v>15301.7769761014</v>
          </cell>
          <cell r="I175">
            <v>15393.8224691611</v>
          </cell>
          <cell r="J175">
            <v>15309.437725662</v>
          </cell>
          <cell r="K175">
            <v>15235.9343505679</v>
          </cell>
          <cell r="L175">
            <v>15354.4697068842</v>
          </cell>
          <cell r="M175">
            <v>15453.697063951</v>
          </cell>
          <cell r="N175">
            <v>15285.7634383812</v>
          </cell>
          <cell r="O175">
            <v>15332.2514761594</v>
          </cell>
          <cell r="P175">
            <v>15303.534781425</v>
          </cell>
          <cell r="Q175">
            <v>1125.29191192488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-96940.5203268773</v>
          </cell>
          <cell r="B176">
            <v>15338.0242413249</v>
          </cell>
          <cell r="C176">
            <v>16801.0861143961</v>
          </cell>
          <cell r="D176">
            <v>16228.2555307497</v>
          </cell>
          <cell r="E176">
            <v>15785.8785850888</v>
          </cell>
          <cell r="F176">
            <v>15644.4849988223</v>
          </cell>
          <cell r="G176">
            <v>15417.3831593985</v>
          </cell>
          <cell r="H176">
            <v>15193.3774487998</v>
          </cell>
          <cell r="I176">
            <v>15156.9153927463</v>
          </cell>
          <cell r="J176">
            <v>15155.3622274136</v>
          </cell>
          <cell r="K176">
            <v>15406.7639027813</v>
          </cell>
          <cell r="L176">
            <v>15100.5207876564</v>
          </cell>
          <cell r="M176">
            <v>15534.704083287</v>
          </cell>
          <cell r="N176">
            <v>15218.4827442774</v>
          </cell>
          <cell r="O176">
            <v>15426.651700486</v>
          </cell>
          <cell r="P176">
            <v>15285.0823065455</v>
          </cell>
          <cell r="Q176">
            <v>1111.86899194115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-98864.5911096896</v>
          </cell>
          <cell r="B177">
            <v>15286.6716952772</v>
          </cell>
          <cell r="C177">
            <v>16922.1358351282</v>
          </cell>
          <cell r="D177">
            <v>16208.0382936613</v>
          </cell>
          <cell r="E177">
            <v>16048.9391019348</v>
          </cell>
          <cell r="F177">
            <v>15637.9123277191</v>
          </cell>
          <cell r="G177">
            <v>15428.2245033124</v>
          </cell>
          <cell r="H177">
            <v>15324.9335082153</v>
          </cell>
          <cell r="I177">
            <v>15313.2613473778</v>
          </cell>
          <cell r="J177">
            <v>15340.1666332964</v>
          </cell>
          <cell r="K177">
            <v>15359.042044229</v>
          </cell>
          <cell r="L177">
            <v>15413.7946446843</v>
          </cell>
          <cell r="M177">
            <v>15370.268023236</v>
          </cell>
          <cell r="N177">
            <v>15349.1624865912</v>
          </cell>
          <cell r="O177">
            <v>15462.068908626</v>
          </cell>
          <cell r="P177">
            <v>15378.4729770136</v>
          </cell>
          <cell r="Q177">
            <v>1133.9373141917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-107731.009961037</v>
          </cell>
          <cell r="B178">
            <v>15475.6877862813</v>
          </cell>
          <cell r="C178">
            <v>17009.2254700706</v>
          </cell>
          <cell r="D178">
            <v>16669.0627656169</v>
          </cell>
          <cell r="E178">
            <v>16282.7545050629</v>
          </cell>
          <cell r="F178">
            <v>15814.3627763208</v>
          </cell>
          <cell r="G178">
            <v>15574.4146968152</v>
          </cell>
          <cell r="H178">
            <v>15426.5545294898</v>
          </cell>
          <cell r="I178">
            <v>15495.129695863</v>
          </cell>
          <cell r="J178">
            <v>15392.6408941546</v>
          </cell>
          <cell r="K178">
            <v>15500.066789582</v>
          </cell>
          <cell r="L178">
            <v>15599.7083214813</v>
          </cell>
          <cell r="M178">
            <v>15497.5875094333</v>
          </cell>
          <cell r="N178">
            <v>15807.1222179487</v>
          </cell>
          <cell r="O178">
            <v>15748.1720198979</v>
          </cell>
          <cell r="P178">
            <v>15661.2001311914</v>
          </cell>
          <cell r="Q178">
            <v>1235.6315918491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-104767.229164842</v>
          </cell>
          <cell r="B179">
            <v>15267.6065494953</v>
          </cell>
          <cell r="C179">
            <v>16990.5976206473</v>
          </cell>
          <cell r="D179">
            <v>16421.8298989672</v>
          </cell>
          <cell r="E179">
            <v>16136.0455765331</v>
          </cell>
          <cell r="F179">
            <v>15863.9958177415</v>
          </cell>
          <cell r="G179">
            <v>15561.6430135892</v>
          </cell>
          <cell r="H179">
            <v>15418.3221389138</v>
          </cell>
          <cell r="I179">
            <v>15506.4854819407</v>
          </cell>
          <cell r="J179">
            <v>15463.1783612393</v>
          </cell>
          <cell r="K179">
            <v>15535.1929723879</v>
          </cell>
          <cell r="L179">
            <v>15504.6951080853</v>
          </cell>
          <cell r="M179">
            <v>15613.1525983793</v>
          </cell>
          <cell r="N179">
            <v>15389.8679907804</v>
          </cell>
          <cell r="O179">
            <v>15605.5195517224</v>
          </cell>
          <cell r="P179">
            <v>15600.0570563213</v>
          </cell>
          <cell r="Q179">
            <v>1201.63821162907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-92894.4304839403</v>
          </cell>
          <cell r="B180">
            <v>14997.9570646154</v>
          </cell>
          <cell r="C180">
            <v>16395.3126726216</v>
          </cell>
          <cell r="D180">
            <v>16221.2471127999</v>
          </cell>
          <cell r="E180">
            <v>15992.9057053279</v>
          </cell>
          <cell r="F180">
            <v>15654.0084273747</v>
          </cell>
          <cell r="G180">
            <v>15153.3813526027</v>
          </cell>
          <cell r="H180">
            <v>15163.3731041515</v>
          </cell>
          <cell r="I180">
            <v>15168.9852028713</v>
          </cell>
          <cell r="J180">
            <v>15311.5444298961</v>
          </cell>
          <cell r="K180">
            <v>15141.7773581489</v>
          </cell>
          <cell r="L180">
            <v>15340.6528460698</v>
          </cell>
          <cell r="M180">
            <v>15140.8287048569</v>
          </cell>
          <cell r="N180">
            <v>15402.9333038965</v>
          </cell>
          <cell r="O180">
            <v>15318.4836763006</v>
          </cell>
          <cell r="P180">
            <v>15555.5449580641</v>
          </cell>
          <cell r="Q180">
            <v>1065.4619598786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-95022.0277894763</v>
          </cell>
          <cell r="B181">
            <v>15071.1698702879</v>
          </cell>
          <cell r="C181">
            <v>16440.7454298397</v>
          </cell>
          <cell r="D181">
            <v>16266.785428101</v>
          </cell>
          <cell r="E181">
            <v>15836.3356635864</v>
          </cell>
          <cell r="F181">
            <v>15599.6766061211</v>
          </cell>
          <cell r="G181">
            <v>15485.2825226807</v>
          </cell>
          <cell r="H181">
            <v>15184.05761456</v>
          </cell>
          <cell r="I181">
            <v>15316.337683285</v>
          </cell>
          <cell r="J181">
            <v>15095.0709332592</v>
          </cell>
          <cell r="K181">
            <v>15379.5242801371</v>
          </cell>
          <cell r="L181">
            <v>15324.8904490015</v>
          </cell>
          <cell r="M181">
            <v>15287.7634193535</v>
          </cell>
          <cell r="N181">
            <v>15371.477621113</v>
          </cell>
          <cell r="O181">
            <v>15459.9039930725</v>
          </cell>
          <cell r="P181">
            <v>15251.9459414744</v>
          </cell>
          <cell r="Q181">
            <v>1089.86464993418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-90225.8953695865</v>
          </cell>
          <cell r="B182">
            <v>14893.7315552004</v>
          </cell>
          <cell r="C182">
            <v>16336.8501483895</v>
          </cell>
          <cell r="D182">
            <v>16081.9837342585</v>
          </cell>
          <cell r="E182">
            <v>15839.8959804298</v>
          </cell>
          <cell r="F182">
            <v>15460.4331572458</v>
          </cell>
          <cell r="G182">
            <v>15322.1799321124</v>
          </cell>
          <cell r="H182">
            <v>15222.405025735</v>
          </cell>
          <cell r="I182">
            <v>15087.7918099557</v>
          </cell>
          <cell r="J182">
            <v>15012.9507507967</v>
          </cell>
          <cell r="K182">
            <v>15390.5471000712</v>
          </cell>
          <cell r="L182">
            <v>15316.5963510322</v>
          </cell>
          <cell r="M182">
            <v>15201.1146235861</v>
          </cell>
          <cell r="N182">
            <v>15110.128804571</v>
          </cell>
          <cell r="O182">
            <v>15133.1376465099</v>
          </cell>
          <cell r="P182">
            <v>15123.5498667066</v>
          </cell>
          <cell r="Q182">
            <v>1034.85492953101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-97409.7252845064</v>
          </cell>
          <cell r="B183">
            <v>15314.5489774148</v>
          </cell>
          <cell r="C183">
            <v>16612.6943549719</v>
          </cell>
          <cell r="D183">
            <v>16287.3227462906</v>
          </cell>
          <cell r="E183">
            <v>16164.3392010702</v>
          </cell>
          <cell r="F183">
            <v>15719.7683964548</v>
          </cell>
          <cell r="G183">
            <v>15334.6566888339</v>
          </cell>
          <cell r="H183">
            <v>15223.3051573977</v>
          </cell>
          <cell r="I183">
            <v>15179.0191543268</v>
          </cell>
          <cell r="J183">
            <v>15268.1940026379</v>
          </cell>
          <cell r="K183">
            <v>15274.2462139393</v>
          </cell>
          <cell r="L183">
            <v>15271.8359284945</v>
          </cell>
          <cell r="M183">
            <v>15415.6777740408</v>
          </cell>
          <cell r="N183">
            <v>15209.1508439442</v>
          </cell>
          <cell r="O183">
            <v>15562.8208213126</v>
          </cell>
          <cell r="P183">
            <v>15383.9527606441</v>
          </cell>
          <cell r="Q183">
            <v>1117.25058512318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-102109.771843958</v>
          </cell>
          <cell r="B184">
            <v>15378.4306942282</v>
          </cell>
          <cell r="C184">
            <v>16866.2607051991</v>
          </cell>
          <cell r="D184">
            <v>16626.2743891222</v>
          </cell>
          <cell r="E184">
            <v>16125.1427869149</v>
          </cell>
          <cell r="F184">
            <v>15622.5859725344</v>
          </cell>
          <cell r="G184">
            <v>15459.1093719611</v>
          </cell>
          <cell r="H184">
            <v>15330.1147566822</v>
          </cell>
          <cell r="I184">
            <v>15479.1228275163</v>
          </cell>
          <cell r="J184">
            <v>15559.0477642413</v>
          </cell>
          <cell r="K184">
            <v>15603.0906188224</v>
          </cell>
          <cell r="L184">
            <v>15491.0560230162</v>
          </cell>
          <cell r="M184">
            <v>15454.3084626127</v>
          </cell>
          <cell r="N184">
            <v>15621.8404847102</v>
          </cell>
          <cell r="O184">
            <v>15471.7608306329</v>
          </cell>
          <cell r="P184">
            <v>15381.5415651548</v>
          </cell>
          <cell r="Q184">
            <v>1171.15823914146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-107551.442144509</v>
          </cell>
          <cell r="B185">
            <v>15499.6070382324</v>
          </cell>
          <cell r="C185">
            <v>17124.2548489591</v>
          </cell>
          <cell r="D185">
            <v>16580.9200036888</v>
          </cell>
          <cell r="E185">
            <v>16258.3636329257</v>
          </cell>
          <cell r="F185">
            <v>16034.906522213</v>
          </cell>
          <cell r="G185">
            <v>15806.1528314766</v>
          </cell>
          <cell r="H185">
            <v>15519.6755625405</v>
          </cell>
          <cell r="I185">
            <v>15586.3907385997</v>
          </cell>
          <cell r="J185">
            <v>15492.3357095459</v>
          </cell>
          <cell r="K185">
            <v>15396.9300668443</v>
          </cell>
          <cell r="L185">
            <v>15352.489928334</v>
          </cell>
          <cell r="M185">
            <v>15438.3124136641</v>
          </cell>
          <cell r="N185">
            <v>15724.0380849299</v>
          </cell>
          <cell r="O185">
            <v>15419.315540591</v>
          </cell>
          <cell r="P185">
            <v>15306.7600981365</v>
          </cell>
          <cell r="Q185">
            <v>1233.57202082066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-102437.529550901</v>
          </cell>
          <cell r="B186">
            <v>15284.9324256872</v>
          </cell>
          <cell r="C186">
            <v>16740.3614187473</v>
          </cell>
          <cell r="D186">
            <v>16519.9079059031</v>
          </cell>
          <cell r="E186">
            <v>16164.6482664888</v>
          </cell>
          <cell r="F186">
            <v>15754.1008920703</v>
          </cell>
          <cell r="G186">
            <v>15498.1909346549</v>
          </cell>
          <cell r="H186">
            <v>15362.235313785</v>
          </cell>
          <cell r="I186">
            <v>15198.491749907</v>
          </cell>
          <cell r="J186">
            <v>15216.919486025</v>
          </cell>
          <cell r="K186">
            <v>15464.1721997785</v>
          </cell>
          <cell r="L186">
            <v>15299.9092394589</v>
          </cell>
          <cell r="M186">
            <v>15326.3536186872</v>
          </cell>
          <cell r="N186">
            <v>15272.678450358</v>
          </cell>
          <cell r="O186">
            <v>15571.9028437927</v>
          </cell>
          <cell r="P186">
            <v>15664.3403899119</v>
          </cell>
          <cell r="Q186">
            <v>1174.91748893702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-108651.148352535</v>
          </cell>
          <cell r="B187">
            <v>15398.1445866608</v>
          </cell>
          <cell r="C187">
            <v>17000.6997839384</v>
          </cell>
          <cell r="D187">
            <v>16702.1717991125</v>
          </cell>
          <cell r="E187">
            <v>16079.4896035924</v>
          </cell>
          <cell r="F187">
            <v>15869.2767028886</v>
          </cell>
          <cell r="G187">
            <v>15573.4447485799</v>
          </cell>
          <cell r="H187">
            <v>15469.7546647119</v>
          </cell>
          <cell r="I187">
            <v>15397.2346149618</v>
          </cell>
          <cell r="J187">
            <v>15539.3843505567</v>
          </cell>
          <cell r="K187">
            <v>15403.3297106197</v>
          </cell>
          <cell r="L187">
            <v>15353.8785309556</v>
          </cell>
          <cell r="M187">
            <v>15614.856540575</v>
          </cell>
          <cell r="N187">
            <v>15584.6896852678</v>
          </cell>
          <cell r="O187">
            <v>15551.5433196053</v>
          </cell>
          <cell r="P187">
            <v>15937.9983756126</v>
          </cell>
          <cell r="Q187">
            <v>1246.18521114424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-102279.395901076</v>
          </cell>
          <cell r="B188">
            <v>15205.1742345107</v>
          </cell>
          <cell r="C188">
            <v>16763.2343108042</v>
          </cell>
          <cell r="D188">
            <v>16556.7676660482</v>
          </cell>
          <cell r="E188">
            <v>16047.7434568902</v>
          </cell>
          <cell r="F188">
            <v>15689.460107684</v>
          </cell>
          <cell r="G188">
            <v>15397.0970074982</v>
          </cell>
          <cell r="H188">
            <v>15443.7885711201</v>
          </cell>
          <cell r="I188">
            <v>15380.417022769</v>
          </cell>
          <cell r="J188">
            <v>15390.0801124146</v>
          </cell>
          <cell r="K188">
            <v>15233.3897432525</v>
          </cell>
          <cell r="L188">
            <v>15452.7751603776</v>
          </cell>
          <cell r="M188">
            <v>15340.0419174716</v>
          </cell>
          <cell r="N188">
            <v>15386.3445761807</v>
          </cell>
          <cell r="O188">
            <v>15497.8742643436</v>
          </cell>
          <cell r="P188">
            <v>15486.4184035749</v>
          </cell>
          <cell r="Q188">
            <v>1173.10375922698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-96979.8032463248</v>
          </cell>
          <cell r="B189">
            <v>15106.4967980434</v>
          </cell>
          <cell r="C189">
            <v>16587.1796383426</v>
          </cell>
          <cell r="D189">
            <v>16253.2117464667</v>
          </cell>
          <cell r="E189">
            <v>15796.7795701178</v>
          </cell>
          <cell r="F189">
            <v>15551.6444930544</v>
          </cell>
          <cell r="G189">
            <v>15217.8018160554</v>
          </cell>
          <cell r="H189">
            <v>15053.115483598</v>
          </cell>
          <cell r="I189">
            <v>15206.434167532</v>
          </cell>
          <cell r="J189">
            <v>15127.6218272364</v>
          </cell>
          <cell r="K189">
            <v>15251.2341408492</v>
          </cell>
          <cell r="L189">
            <v>15269.0767978299</v>
          </cell>
          <cell r="M189">
            <v>15246.3711700199</v>
          </cell>
          <cell r="N189">
            <v>15269.9388212495</v>
          </cell>
          <cell r="O189">
            <v>15262.9929544865</v>
          </cell>
          <cell r="P189">
            <v>15314.3163540551</v>
          </cell>
          <cell r="Q189">
            <v>1112.31955131405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-100013.084584462</v>
          </cell>
          <cell r="B190">
            <v>15282.7605594302</v>
          </cell>
          <cell r="C190">
            <v>16809.7027025045</v>
          </cell>
          <cell r="D190">
            <v>16258.0460853937</v>
          </cell>
          <cell r="E190">
            <v>16115.2663544589</v>
          </cell>
          <cell r="F190">
            <v>15686.6830021198</v>
          </cell>
          <cell r="G190">
            <v>15485.3913773813</v>
          </cell>
          <cell r="H190">
            <v>15204.7227966531</v>
          </cell>
          <cell r="I190">
            <v>15563.6574052782</v>
          </cell>
          <cell r="J190">
            <v>15397.9467439032</v>
          </cell>
          <cell r="K190">
            <v>15390.2657859574</v>
          </cell>
          <cell r="L190">
            <v>15397.8808556064</v>
          </cell>
          <cell r="M190">
            <v>15377.3472650404</v>
          </cell>
          <cell r="N190">
            <v>15595.8778073132</v>
          </cell>
          <cell r="O190">
            <v>15482.2387411405</v>
          </cell>
          <cell r="P190">
            <v>15444.0697377802</v>
          </cell>
          <cell r="Q190">
            <v>1147.11007494995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-94078.7406047987</v>
          </cell>
          <cell r="B191">
            <v>15309.1766119796</v>
          </cell>
          <cell r="C191">
            <v>16579.6831580159</v>
          </cell>
          <cell r="D191">
            <v>16272.5751113062</v>
          </cell>
          <cell r="E191">
            <v>15817.8611182413</v>
          </cell>
          <cell r="F191">
            <v>15566.6699453444</v>
          </cell>
          <cell r="G191">
            <v>15446.2330872794</v>
          </cell>
          <cell r="H191">
            <v>15373.267301551</v>
          </cell>
          <cell r="I191">
            <v>15266.6055416727</v>
          </cell>
          <cell r="J191">
            <v>15136.9203244675</v>
          </cell>
          <cell r="K191">
            <v>15110.7645587664</v>
          </cell>
          <cell r="L191">
            <v>15153.8221488291</v>
          </cell>
          <cell r="M191">
            <v>15071.4790533658</v>
          </cell>
          <cell r="N191">
            <v>15403.62491977</v>
          </cell>
          <cell r="O191">
            <v>15140.4328952609</v>
          </cell>
          <cell r="P191">
            <v>15206.1305212525</v>
          </cell>
          <cell r="Q191">
            <v>1079.0455232408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-107219.291809899</v>
          </cell>
          <cell r="B192">
            <v>15385.4055883652</v>
          </cell>
          <cell r="C192">
            <v>16927.2861394192</v>
          </cell>
          <cell r="D192">
            <v>16480.4809044408</v>
          </cell>
          <cell r="E192">
            <v>16262.7923956372</v>
          </cell>
          <cell r="F192">
            <v>15977.9415575581</v>
          </cell>
          <cell r="G192">
            <v>15726.5245112596</v>
          </cell>
          <cell r="H192">
            <v>15378.8488632468</v>
          </cell>
          <cell r="I192">
            <v>15522.3518868996</v>
          </cell>
          <cell r="J192">
            <v>15515.3881540935</v>
          </cell>
          <cell r="K192">
            <v>15579.829364902</v>
          </cell>
          <cell r="L192">
            <v>15560.535202033</v>
          </cell>
          <cell r="M192">
            <v>15601.3049389051</v>
          </cell>
          <cell r="N192">
            <v>15708.6365548577</v>
          </cell>
          <cell r="O192">
            <v>15511.4521134496</v>
          </cell>
          <cell r="P192">
            <v>15621.8018870704</v>
          </cell>
          <cell r="Q192">
            <v>1229.76238934282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-94073.27961696</v>
          </cell>
          <cell r="B193">
            <v>15227.5342098566</v>
          </cell>
          <cell r="C193">
            <v>16557.0318651005</v>
          </cell>
          <cell r="D193">
            <v>16136.8284833228</v>
          </cell>
          <cell r="E193">
            <v>15952.1630962219</v>
          </cell>
          <cell r="F193">
            <v>15574.3092973725</v>
          </cell>
          <cell r="G193">
            <v>15358.5643142184</v>
          </cell>
          <cell r="H193">
            <v>15282.9222057438</v>
          </cell>
          <cell r="I193">
            <v>15137.9337712559</v>
          </cell>
          <cell r="J193">
            <v>15292.9934261606</v>
          </cell>
          <cell r="K193">
            <v>15310.5857875944</v>
          </cell>
          <cell r="L193">
            <v>15300.2915621053</v>
          </cell>
          <cell r="M193">
            <v>15114.7505804757</v>
          </cell>
          <cell r="N193">
            <v>15227.5563876858</v>
          </cell>
          <cell r="O193">
            <v>15207.7906822777</v>
          </cell>
          <cell r="P193">
            <v>15110.7127709059</v>
          </cell>
          <cell r="Q193">
            <v>1078.98288789468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-93183.3159465824</v>
          </cell>
          <cell r="B194">
            <v>14908.3956428573</v>
          </cell>
          <cell r="C194">
            <v>16406.3118227182</v>
          </cell>
          <cell r="D194">
            <v>16057.0501428792</v>
          </cell>
          <cell r="E194">
            <v>15881.3338060629</v>
          </cell>
          <cell r="F194">
            <v>15559.9671071574</v>
          </cell>
          <cell r="G194">
            <v>15333.5869089332</v>
          </cell>
          <cell r="H194">
            <v>15337.4283216824</v>
          </cell>
          <cell r="I194">
            <v>15299.5375089172</v>
          </cell>
          <cell r="J194">
            <v>15050.4180620032</v>
          </cell>
          <cell r="K194">
            <v>15244.445238493</v>
          </cell>
          <cell r="L194">
            <v>15352.7088276933</v>
          </cell>
          <cell r="M194">
            <v>15399.0939036634</v>
          </cell>
          <cell r="N194">
            <v>15292.7173586545</v>
          </cell>
          <cell r="O194">
            <v>15046.9830510206</v>
          </cell>
          <cell r="P194">
            <v>15302.0364213988</v>
          </cell>
          <cell r="Q194">
            <v>1068.77536058092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-105754.229974502</v>
          </cell>
          <cell r="B195">
            <v>15198.4222633499</v>
          </cell>
          <cell r="C195">
            <v>16791.736350277</v>
          </cell>
          <cell r="D195">
            <v>16590.2924479126</v>
          </cell>
          <cell r="E195">
            <v>16213.8377429878</v>
          </cell>
          <cell r="F195">
            <v>15847.2462132277</v>
          </cell>
          <cell r="G195">
            <v>15487.2335768337</v>
          </cell>
          <cell r="H195">
            <v>15354.4392139512</v>
          </cell>
          <cell r="I195">
            <v>15527.8984059496</v>
          </cell>
          <cell r="J195">
            <v>15566.4272679279</v>
          </cell>
          <cell r="K195">
            <v>15612.3462140712</v>
          </cell>
          <cell r="L195">
            <v>15662.6451364461</v>
          </cell>
          <cell r="M195">
            <v>15415.7334510587</v>
          </cell>
          <cell r="N195">
            <v>15711.7319468167</v>
          </cell>
          <cell r="O195">
            <v>15885.6889226715</v>
          </cell>
          <cell r="P195">
            <v>15540.2645667229</v>
          </cell>
          <cell r="Q195">
            <v>1212.95871611555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-98007.5194731949</v>
          </cell>
          <cell r="B196">
            <v>15203.5538801019</v>
          </cell>
          <cell r="C196">
            <v>16721.3814078358</v>
          </cell>
          <cell r="D196">
            <v>16330.2614595522</v>
          </cell>
          <cell r="E196">
            <v>15947.2496954049</v>
          </cell>
          <cell r="F196">
            <v>15529.9080929286</v>
          </cell>
          <cell r="G196">
            <v>15333.4075560625</v>
          </cell>
          <cell r="H196">
            <v>14998.095669771</v>
          </cell>
          <cell r="I196">
            <v>15157.0696744616</v>
          </cell>
          <cell r="J196">
            <v>15294.1766368057</v>
          </cell>
          <cell r="K196">
            <v>15312.9864837737</v>
          </cell>
          <cell r="L196">
            <v>15227.5053722545</v>
          </cell>
          <cell r="M196">
            <v>15194.9984318008</v>
          </cell>
          <cell r="N196">
            <v>15242.6877045592</v>
          </cell>
          <cell r="O196">
            <v>15451.5085897605</v>
          </cell>
          <cell r="P196">
            <v>15411.5265188648</v>
          </cell>
          <cell r="Q196">
            <v>1124.10704534976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-95221.9812074592</v>
          </cell>
          <cell r="B197">
            <v>15048.8944410285</v>
          </cell>
          <cell r="C197">
            <v>16922.9218059193</v>
          </cell>
          <cell r="D197">
            <v>16396.7526143788</v>
          </cell>
          <cell r="E197">
            <v>15917.9472113868</v>
          </cell>
          <cell r="F197">
            <v>15740.6823522422</v>
          </cell>
          <cell r="G197">
            <v>15578.1741723343</v>
          </cell>
          <cell r="H197">
            <v>15001.8387202335</v>
          </cell>
          <cell r="I197">
            <v>15237.4389395921</v>
          </cell>
          <cell r="J197">
            <v>15112.2417525821</v>
          </cell>
          <cell r="K197">
            <v>15040.3088143578</v>
          </cell>
          <cell r="L197">
            <v>15134.1328941421</v>
          </cell>
          <cell r="M197">
            <v>15237.9214565621</v>
          </cell>
          <cell r="N197">
            <v>15099.2705240292</v>
          </cell>
          <cell r="O197">
            <v>15364.2084319889</v>
          </cell>
          <cell r="P197">
            <v>15384.1590758703</v>
          </cell>
          <cell r="Q197">
            <v>1092.15803565707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-98879.4360241478</v>
          </cell>
          <cell r="B198">
            <v>15468.489675181</v>
          </cell>
          <cell r="C198">
            <v>16826.2722637122</v>
          </cell>
          <cell r="D198">
            <v>16653.0392368406</v>
          </cell>
          <cell r="E198">
            <v>16061.6676774207</v>
          </cell>
          <cell r="F198">
            <v>15567.3341627753</v>
          </cell>
          <cell r="G198">
            <v>15469.0433192519</v>
          </cell>
          <cell r="H198">
            <v>15312.5537444717</v>
          </cell>
          <cell r="I198">
            <v>15216.5021169237</v>
          </cell>
          <cell r="J198">
            <v>15270.8733168019</v>
          </cell>
          <cell r="K198">
            <v>15323.7818651683</v>
          </cell>
          <cell r="L198">
            <v>15368.74505045</v>
          </cell>
          <cell r="M198">
            <v>15332.0503137324</v>
          </cell>
          <cell r="N198">
            <v>15419.9692509752</v>
          </cell>
          <cell r="O198">
            <v>15327.9086505126</v>
          </cell>
          <cell r="P198">
            <v>15279.5934655788</v>
          </cell>
          <cell r="Q198">
            <v>1134.10757942256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-99004.0009856988</v>
          </cell>
          <cell r="B199">
            <v>15359.7293212971</v>
          </cell>
          <cell r="C199">
            <v>16766.1131008068</v>
          </cell>
          <cell r="D199">
            <v>16680.6031239434</v>
          </cell>
          <cell r="E199">
            <v>16127.9410434462</v>
          </cell>
          <cell r="F199">
            <v>15685.1118205692</v>
          </cell>
          <cell r="G199">
            <v>15378.5254142891</v>
          </cell>
          <cell r="H199">
            <v>15239.263442312</v>
          </cell>
          <cell r="I199">
            <v>15261.3879587211</v>
          </cell>
          <cell r="J199">
            <v>15421.3443712915</v>
          </cell>
          <cell r="K199">
            <v>15581.2293484274</v>
          </cell>
          <cell r="L199">
            <v>15213.3104455854</v>
          </cell>
          <cell r="M199">
            <v>15384.2040465928</v>
          </cell>
          <cell r="N199">
            <v>15360.2524618882</v>
          </cell>
          <cell r="O199">
            <v>15229.8609486877</v>
          </cell>
          <cell r="P199">
            <v>15164.8763665851</v>
          </cell>
          <cell r="Q199">
            <v>1135.53628970557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-95928.4514232206</v>
          </cell>
          <cell r="B200">
            <v>15150.8014964555</v>
          </cell>
          <cell r="C200">
            <v>16441.9355095699</v>
          </cell>
          <cell r="D200">
            <v>16081.5275862618</v>
          </cell>
          <cell r="E200">
            <v>16009.6441658376</v>
          </cell>
          <cell r="F200">
            <v>15638.5857920362</v>
          </cell>
          <cell r="G200">
            <v>15387.2580149583</v>
          </cell>
          <cell r="H200">
            <v>15337.8647030481</v>
          </cell>
          <cell r="I200">
            <v>15074.1983417634</v>
          </cell>
          <cell r="J200">
            <v>15293.9219142158</v>
          </cell>
          <cell r="K200">
            <v>15207.8723359176</v>
          </cell>
          <cell r="L200">
            <v>15185.8497454174</v>
          </cell>
          <cell r="M200">
            <v>15265.7456196136</v>
          </cell>
          <cell r="N200">
            <v>15480.6975880218</v>
          </cell>
          <cell r="O200">
            <v>15590.7182165941</v>
          </cell>
          <cell r="P200">
            <v>15389.0461632395</v>
          </cell>
          <cell r="Q200">
            <v>1100.26096644377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-97690.1930893446</v>
          </cell>
          <cell r="B201">
            <v>15177.220129197</v>
          </cell>
          <cell r="C201">
            <v>16690.1807518668</v>
          </cell>
          <cell r="D201">
            <v>16256.2657387594</v>
          </cell>
          <cell r="E201">
            <v>15696.6015104165</v>
          </cell>
          <cell r="F201">
            <v>15767.847155531</v>
          </cell>
          <cell r="G201">
            <v>15550.719701801</v>
          </cell>
          <cell r="H201">
            <v>15188.7834695498</v>
          </cell>
          <cell r="I201">
            <v>15241.2681489561</v>
          </cell>
          <cell r="J201">
            <v>15165.5365008276</v>
          </cell>
          <cell r="K201">
            <v>14987.9465358784</v>
          </cell>
          <cell r="L201">
            <v>15231.3925470815</v>
          </cell>
          <cell r="M201">
            <v>15357.3141736769</v>
          </cell>
          <cell r="N201">
            <v>15147.0790771846</v>
          </cell>
          <cell r="O201">
            <v>15425.0405038378</v>
          </cell>
          <cell r="P201">
            <v>15455.8136963581</v>
          </cell>
          <cell r="Q201">
            <v>1120.46743865755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-97400.0605741889</v>
          </cell>
          <cell r="B202">
            <v>15245.4037055261</v>
          </cell>
          <cell r="C202">
            <v>16759.8778875705</v>
          </cell>
          <cell r="D202">
            <v>16310.2119512872</v>
          </cell>
          <cell r="E202">
            <v>15981.8747577536</v>
          </cell>
          <cell r="F202">
            <v>15607.3362966756</v>
          </cell>
          <cell r="G202">
            <v>15332.7996668104</v>
          </cell>
          <cell r="H202">
            <v>15223.4509031422</v>
          </cell>
          <cell r="I202">
            <v>15357.9087299146</v>
          </cell>
          <cell r="J202">
            <v>15235.950880264</v>
          </cell>
          <cell r="K202">
            <v>15311.259519466</v>
          </cell>
          <cell r="L202">
            <v>15379.812126564</v>
          </cell>
          <cell r="M202">
            <v>15316.9586896123</v>
          </cell>
          <cell r="N202">
            <v>15450.3405836413</v>
          </cell>
          <cell r="O202">
            <v>15388.7770265472</v>
          </cell>
          <cell r="P202">
            <v>15490.2763365376</v>
          </cell>
          <cell r="Q202">
            <v>1117.13973476172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-93168.1708894708</v>
          </cell>
          <cell r="B203">
            <v>15108.0217200922</v>
          </cell>
          <cell r="C203">
            <v>16633.6188417844</v>
          </cell>
          <cell r="D203">
            <v>16164.6029472588</v>
          </cell>
          <cell r="E203">
            <v>15777.9905870357</v>
          </cell>
          <cell r="F203">
            <v>15503.5393626009</v>
          </cell>
          <cell r="G203">
            <v>15254.2716752063</v>
          </cell>
          <cell r="H203">
            <v>15424.8198824954</v>
          </cell>
          <cell r="I203">
            <v>15314.4089375</v>
          </cell>
          <cell r="J203">
            <v>15111.8010750659</v>
          </cell>
          <cell r="K203">
            <v>15129.4375922643</v>
          </cell>
          <cell r="L203">
            <v>15156.0155381287</v>
          </cell>
          <cell r="M203">
            <v>15259.7928440971</v>
          </cell>
          <cell r="N203">
            <v>15366.9111213726</v>
          </cell>
          <cell r="O203">
            <v>15191.597864579</v>
          </cell>
          <cell r="P203">
            <v>15509.3485979014</v>
          </cell>
          <cell r="Q203">
            <v>1068.60165283387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-99396.2027255428</v>
          </cell>
          <cell r="B204">
            <v>15196.4899517714</v>
          </cell>
          <cell r="C204">
            <v>16684.0404568849</v>
          </cell>
          <cell r="D204">
            <v>16416.719575376</v>
          </cell>
          <cell r="E204">
            <v>16010.7180956655</v>
          </cell>
          <cell r="F204">
            <v>15550.2802415077</v>
          </cell>
          <cell r="G204">
            <v>15495.5560872467</v>
          </cell>
          <cell r="H204">
            <v>15267.9510806985</v>
          </cell>
          <cell r="I204">
            <v>15192.6233247682</v>
          </cell>
          <cell r="J204">
            <v>15427.4362899812</v>
          </cell>
          <cell r="K204">
            <v>15395.4341213354</v>
          </cell>
          <cell r="L204">
            <v>15185.8060746177</v>
          </cell>
          <cell r="M204">
            <v>15365.3817000453</v>
          </cell>
          <cell r="N204">
            <v>15339.4565296623</v>
          </cell>
          <cell r="O204">
            <v>15349.6455631125</v>
          </cell>
          <cell r="P204">
            <v>15411.6597505863</v>
          </cell>
          <cell r="Q204">
            <v>1140.03468678089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-93243.6987359466</v>
          </cell>
          <cell r="B205">
            <v>15042.8952660152</v>
          </cell>
          <cell r="C205">
            <v>16605.1904110833</v>
          </cell>
          <cell r="D205">
            <v>16109.1166898092</v>
          </cell>
          <cell r="E205">
            <v>15858.8334088503</v>
          </cell>
          <cell r="F205">
            <v>15486.5500626687</v>
          </cell>
          <cell r="G205">
            <v>15236.8353504619</v>
          </cell>
          <cell r="H205">
            <v>15083.6266494408</v>
          </cell>
          <cell r="I205">
            <v>15421.3090138829</v>
          </cell>
          <cell r="J205">
            <v>15167.4175089033</v>
          </cell>
          <cell r="K205">
            <v>15227.0018737819</v>
          </cell>
          <cell r="L205">
            <v>14969.7066652417</v>
          </cell>
          <cell r="M205">
            <v>15267.3583612689</v>
          </cell>
          <cell r="N205">
            <v>15222.8302989859</v>
          </cell>
          <cell r="O205">
            <v>15253.89403704</v>
          </cell>
          <cell r="P205">
            <v>15248.9507225505</v>
          </cell>
          <cell r="Q205">
            <v>1069.46792702181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-100132.940375774</v>
          </cell>
          <cell r="B206">
            <v>15164.3022371924</v>
          </cell>
          <cell r="C206">
            <v>16723.3821351003</v>
          </cell>
          <cell r="D206">
            <v>16469.9153701016</v>
          </cell>
          <cell r="E206">
            <v>16050.2782917506</v>
          </cell>
          <cell r="F206">
            <v>15724.407020102</v>
          </cell>
          <cell r="G206">
            <v>15544.936098852</v>
          </cell>
          <cell r="H206">
            <v>15443.9168593387</v>
          </cell>
          <cell r="I206">
            <v>15325.3327757342</v>
          </cell>
          <cell r="J206">
            <v>15261.2081974489</v>
          </cell>
          <cell r="K206">
            <v>15434.9586616804</v>
          </cell>
          <cell r="L206">
            <v>15304.6852777855</v>
          </cell>
          <cell r="M206">
            <v>15499.3095129198</v>
          </cell>
          <cell r="N206">
            <v>15462.9550287065</v>
          </cell>
          <cell r="O206">
            <v>15327.6447245411</v>
          </cell>
          <cell r="P206">
            <v>15572.9678297076</v>
          </cell>
          <cell r="Q206">
            <v>1148.48477293397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-105274.681778417</v>
          </cell>
          <cell r="B207">
            <v>15429.0138840599</v>
          </cell>
          <cell r="C207">
            <v>16979.0211419434</v>
          </cell>
          <cell r="D207">
            <v>16550.7459835652</v>
          </cell>
          <cell r="E207">
            <v>16184.5167605465</v>
          </cell>
          <cell r="F207">
            <v>15843.4449465315</v>
          </cell>
          <cell r="G207">
            <v>15643.8799054631</v>
          </cell>
          <cell r="H207">
            <v>15470.0470130178</v>
          </cell>
          <cell r="I207">
            <v>15260.2322786907</v>
          </cell>
          <cell r="J207">
            <v>15287.2437878477</v>
          </cell>
          <cell r="K207">
            <v>15498.3208154512</v>
          </cell>
          <cell r="L207">
            <v>15390.7565617428</v>
          </cell>
          <cell r="M207">
            <v>15631.7415049258</v>
          </cell>
          <cell r="N207">
            <v>15633.3765879286</v>
          </cell>
          <cell r="O207">
            <v>15404.2060396668</v>
          </cell>
          <cell r="P207">
            <v>15280.5341460253</v>
          </cell>
          <cell r="Q207">
            <v>1207.45849012573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-93209.1138091912</v>
          </cell>
          <cell r="B208">
            <v>15248.817115086</v>
          </cell>
          <cell r="C208">
            <v>16436.1079957819</v>
          </cell>
          <cell r="D208">
            <v>16174.025789573</v>
          </cell>
          <cell r="E208">
            <v>15909.418884705</v>
          </cell>
          <cell r="F208">
            <v>15562.1007930901</v>
          </cell>
          <cell r="G208">
            <v>15551.1798712783</v>
          </cell>
          <cell r="H208">
            <v>15038.1347067909</v>
          </cell>
          <cell r="I208">
            <v>15271.7137788104</v>
          </cell>
          <cell r="J208">
            <v>15329.4837504628</v>
          </cell>
          <cell r="K208">
            <v>15228.3801514689</v>
          </cell>
          <cell r="L208">
            <v>15308.5689781679</v>
          </cell>
          <cell r="M208">
            <v>15267.8470047512</v>
          </cell>
          <cell r="N208">
            <v>15167.9701997286</v>
          </cell>
          <cell r="O208">
            <v>15220.1189139144</v>
          </cell>
          <cell r="P208">
            <v>15306.844706188</v>
          </cell>
          <cell r="Q208">
            <v>1069.0712517459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-106095.732057381</v>
          </cell>
          <cell r="B209">
            <v>15248.9105437737</v>
          </cell>
          <cell r="C209">
            <v>17144.0104654416</v>
          </cell>
          <cell r="D209">
            <v>16684.7376806277</v>
          </cell>
          <cell r="E209">
            <v>16149.2592271038</v>
          </cell>
          <cell r="F209">
            <v>15796.6425526391</v>
          </cell>
          <cell r="G209">
            <v>15761.1410651193</v>
          </cell>
          <cell r="H209">
            <v>15606.8032799926</v>
          </cell>
          <cell r="I209">
            <v>15562.8940992079</v>
          </cell>
          <cell r="J209">
            <v>15528.5555117188</v>
          </cell>
          <cell r="K209">
            <v>15538.2042305542</v>
          </cell>
          <cell r="L209">
            <v>15624.8745934015</v>
          </cell>
          <cell r="M209">
            <v>15363.8890234392</v>
          </cell>
          <cell r="N209">
            <v>15537.6052128557</v>
          </cell>
          <cell r="O209">
            <v>15469.3363982852</v>
          </cell>
          <cell r="P209">
            <v>15432.6239467729</v>
          </cell>
          <cell r="Q209">
            <v>1216.87560840534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-97443.7406015972</v>
          </cell>
          <cell r="B210">
            <v>15195.1668085705</v>
          </cell>
          <cell r="C210">
            <v>16551.5701935303</v>
          </cell>
          <cell r="D210">
            <v>16319.1835129245</v>
          </cell>
          <cell r="E210">
            <v>16025.3737608578</v>
          </cell>
          <cell r="F210">
            <v>15618.2028516328</v>
          </cell>
          <cell r="G210">
            <v>15250.0279124517</v>
          </cell>
          <cell r="H210">
            <v>15154.4723933829</v>
          </cell>
          <cell r="I210">
            <v>15237.7293867171</v>
          </cell>
          <cell r="J210">
            <v>15294.6550619909</v>
          </cell>
          <cell r="K210">
            <v>15238.7834086369</v>
          </cell>
          <cell r="L210">
            <v>15179.7375538156</v>
          </cell>
          <cell r="M210">
            <v>15455.1982136939</v>
          </cell>
          <cell r="N210">
            <v>15303.7300837558</v>
          </cell>
          <cell r="O210">
            <v>15372.8516286195</v>
          </cell>
          <cell r="P210">
            <v>15135.8838434628</v>
          </cell>
          <cell r="Q210">
            <v>1117.64072720408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-95803.9971611295</v>
          </cell>
          <cell r="B211">
            <v>15197.7460580477</v>
          </cell>
          <cell r="C211">
            <v>16850.0295509236</v>
          </cell>
          <cell r="D211">
            <v>16317.943657405</v>
          </cell>
          <cell r="E211">
            <v>15900.8330673439</v>
          </cell>
          <cell r="F211">
            <v>15643.1074954257</v>
          </cell>
          <cell r="G211">
            <v>15330.3976346336</v>
          </cell>
          <cell r="H211">
            <v>15183.5270191463</v>
          </cell>
          <cell r="I211">
            <v>15253.2710699211</v>
          </cell>
          <cell r="J211">
            <v>15355.4401371398</v>
          </cell>
          <cell r="K211">
            <v>15300.7292898537</v>
          </cell>
          <cell r="L211">
            <v>15149.4268508055</v>
          </cell>
          <cell r="M211">
            <v>15180.0022650437</v>
          </cell>
          <cell r="N211">
            <v>15283.8466507764</v>
          </cell>
          <cell r="O211">
            <v>15152.5953540818</v>
          </cell>
          <cell r="P211">
            <v>15050.3270147</v>
          </cell>
          <cell r="Q211">
            <v>1098.83352583929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-101962.422430889</v>
          </cell>
          <cell r="B212">
            <v>15173.0485258562</v>
          </cell>
          <cell r="C212">
            <v>16828.3159912529</v>
          </cell>
          <cell r="D212">
            <v>16404.747411455</v>
          </cell>
          <cell r="E212">
            <v>16169.8991565671</v>
          </cell>
          <cell r="F212">
            <v>15783.4663136242</v>
          </cell>
          <cell r="G212">
            <v>15444.6769134816</v>
          </cell>
          <cell r="H212">
            <v>15344.0890317418</v>
          </cell>
          <cell r="I212">
            <v>15379.5632881275</v>
          </cell>
          <cell r="J212">
            <v>15460.0048080339</v>
          </cell>
          <cell r="K212">
            <v>15477.9455035932</v>
          </cell>
          <cell r="L212">
            <v>15752.2052977064</v>
          </cell>
          <cell r="M212">
            <v>15344.0963522053</v>
          </cell>
          <cell r="N212">
            <v>15394.3802830208</v>
          </cell>
          <cell r="O212">
            <v>15177.7868896176</v>
          </cell>
          <cell r="P212">
            <v>15346.6363295189</v>
          </cell>
          <cell r="Q212">
            <v>1169.46820031332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-107762.020586451</v>
          </cell>
          <cell r="B213">
            <v>15236.5337889545</v>
          </cell>
          <cell r="C213">
            <v>17078.7627440806</v>
          </cell>
          <cell r="D213">
            <v>16548.2802346476</v>
          </cell>
          <cell r="E213">
            <v>16374.8558064656</v>
          </cell>
          <cell r="F213">
            <v>15904.3509645998</v>
          </cell>
          <cell r="G213">
            <v>15593.8499773255</v>
          </cell>
          <cell r="H213">
            <v>15480.9645284337</v>
          </cell>
          <cell r="I213">
            <v>15311.922732261</v>
          </cell>
          <cell r="J213">
            <v>15442.2022581611</v>
          </cell>
          <cell r="K213">
            <v>15448.545991389</v>
          </cell>
          <cell r="L213">
            <v>15467.6528024833</v>
          </cell>
          <cell r="M213">
            <v>15437.9096757588</v>
          </cell>
          <cell r="N213">
            <v>15727.5223908681</v>
          </cell>
          <cell r="O213">
            <v>15779.6169319632</v>
          </cell>
          <cell r="P213">
            <v>15640.5042714683</v>
          </cell>
          <cell r="Q213">
            <v>1235.98727131835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-98284.1455411185</v>
          </cell>
          <cell r="B214">
            <v>15388.0183594471</v>
          </cell>
          <cell r="C214">
            <v>16603.454391169</v>
          </cell>
          <cell r="D214">
            <v>16513.4370074045</v>
          </cell>
          <cell r="E214">
            <v>16029.1024389038</v>
          </cell>
          <cell r="F214">
            <v>15689.7670188028</v>
          </cell>
          <cell r="G214">
            <v>15455.9352822129</v>
          </cell>
          <cell r="H214">
            <v>15381.0483810796</v>
          </cell>
          <cell r="I214">
            <v>15257.5544994481</v>
          </cell>
          <cell r="J214">
            <v>15286.4063329783</v>
          </cell>
          <cell r="K214">
            <v>15277.7363682372</v>
          </cell>
          <cell r="L214">
            <v>15276.9841548955</v>
          </cell>
          <cell r="M214">
            <v>15668.0340533258</v>
          </cell>
          <cell r="N214">
            <v>15503.3137410611</v>
          </cell>
          <cell r="O214">
            <v>15532.5622106284</v>
          </cell>
          <cell r="P214">
            <v>15307.9265910529</v>
          </cell>
          <cell r="Q214">
            <v>1127.27983569841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-107492.695683135</v>
          </cell>
          <cell r="B215">
            <v>15451.6573575722</v>
          </cell>
          <cell r="C215">
            <v>17170.9608830603</v>
          </cell>
          <cell r="D215">
            <v>16507.0486230311</v>
          </cell>
          <cell r="E215">
            <v>16250.3454341776</v>
          </cell>
          <cell r="F215">
            <v>15974.1217734789</v>
          </cell>
          <cell r="G215">
            <v>15530.9945549878</v>
          </cell>
          <cell r="H215">
            <v>15481.7255168091</v>
          </cell>
          <cell r="I215">
            <v>15481.9034573934</v>
          </cell>
          <cell r="J215">
            <v>15340.4544916968</v>
          </cell>
          <cell r="K215">
            <v>15509.2750994838</v>
          </cell>
          <cell r="L215">
            <v>15819.6669895225</v>
          </cell>
          <cell r="M215">
            <v>15526.6672703723</v>
          </cell>
          <cell r="N215">
            <v>15522.8460365112</v>
          </cell>
          <cell r="O215">
            <v>15475.3985429112</v>
          </cell>
          <cell r="P215">
            <v>15522.1916303758</v>
          </cell>
          <cell r="Q215">
            <v>1232.89822240729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-107172.467997601</v>
          </cell>
          <cell r="B216">
            <v>15160.336067465</v>
          </cell>
          <cell r="C216">
            <v>16881.8669676923</v>
          </cell>
          <cell r="D216">
            <v>16590.6069041007</v>
          </cell>
          <cell r="E216">
            <v>16117.9116405746</v>
          </cell>
          <cell r="F216">
            <v>16009.3552620752</v>
          </cell>
          <cell r="G216">
            <v>15480.2976066225</v>
          </cell>
          <cell r="H216">
            <v>15393.6390683311</v>
          </cell>
          <cell r="I216">
            <v>15533.5937707706</v>
          </cell>
          <cell r="J216">
            <v>15414.4048461014</v>
          </cell>
          <cell r="K216">
            <v>15498.9908122387</v>
          </cell>
          <cell r="L216">
            <v>15443.5689631725</v>
          </cell>
          <cell r="M216">
            <v>15606.6000021653</v>
          </cell>
          <cell r="N216">
            <v>15550.1321548344</v>
          </cell>
          <cell r="O216">
            <v>15615.7371924771</v>
          </cell>
          <cell r="P216">
            <v>15557.1128180346</v>
          </cell>
          <cell r="Q216">
            <v>1229.22533894529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-93469.0891533667</v>
          </cell>
          <cell r="B217">
            <v>15160.2770904771</v>
          </cell>
          <cell r="C217">
            <v>16524.7532472315</v>
          </cell>
          <cell r="D217">
            <v>16161.6344549534</v>
          </cell>
          <cell r="E217">
            <v>15864.0134629053</v>
          </cell>
          <cell r="F217">
            <v>15478.4910141558</v>
          </cell>
          <cell r="G217">
            <v>15345.8771600276</v>
          </cell>
          <cell r="H217">
            <v>15177.0243756726</v>
          </cell>
          <cell r="I217">
            <v>15086.5254840756</v>
          </cell>
          <cell r="J217">
            <v>15140.0096425367</v>
          </cell>
          <cell r="K217">
            <v>15201.7267014253</v>
          </cell>
          <cell r="L217">
            <v>15300.7758235016</v>
          </cell>
          <cell r="M217">
            <v>15266.8951807938</v>
          </cell>
          <cell r="N217">
            <v>15157.1524732543</v>
          </cell>
          <cell r="O217">
            <v>15516.2648132534</v>
          </cell>
          <cell r="P217">
            <v>15354.6064929847</v>
          </cell>
          <cell r="Q217">
            <v>1072.05306495345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-99034.9624020769</v>
          </cell>
          <cell r="B218">
            <v>15368.511620214</v>
          </cell>
          <cell r="C218">
            <v>16728.5576979851</v>
          </cell>
          <cell r="D218">
            <v>16315.6214310844</v>
          </cell>
          <cell r="E218">
            <v>16006.4471270193</v>
          </cell>
          <cell r="F218">
            <v>15765.2980520926</v>
          </cell>
          <cell r="G218">
            <v>15405.625497874</v>
          </cell>
          <cell r="H218">
            <v>15235.9262449509</v>
          </cell>
          <cell r="I218">
            <v>15329.6804622617</v>
          </cell>
          <cell r="J218">
            <v>15192.4186290588</v>
          </cell>
          <cell r="K218">
            <v>15337.7739510564</v>
          </cell>
          <cell r="L218">
            <v>15619.982866944</v>
          </cell>
          <cell r="M218">
            <v>15341.0949422049</v>
          </cell>
          <cell r="N218">
            <v>15233.2257851304</v>
          </cell>
          <cell r="O218">
            <v>15491.6103395177</v>
          </cell>
          <cell r="P218">
            <v>15425.0976633185</v>
          </cell>
          <cell r="Q218">
            <v>1135.89140476686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-107099.538657227</v>
          </cell>
          <cell r="B219">
            <v>15382.8393443552</v>
          </cell>
          <cell r="C219">
            <v>17030.0557069429</v>
          </cell>
          <cell r="D219">
            <v>16467.2298391172</v>
          </cell>
          <cell r="E219">
            <v>16166.1596543428</v>
          </cell>
          <cell r="F219">
            <v>15792.5260337435</v>
          </cell>
          <cell r="G219">
            <v>15441.2643010806</v>
          </cell>
          <cell r="H219">
            <v>15456.7477345923</v>
          </cell>
          <cell r="I219">
            <v>15560.338479016</v>
          </cell>
          <cell r="J219">
            <v>15621.628151697</v>
          </cell>
          <cell r="K219">
            <v>15385.2196028987</v>
          </cell>
          <cell r="L219">
            <v>15561.1774367575</v>
          </cell>
          <cell r="M219">
            <v>15526.6267779157</v>
          </cell>
          <cell r="N219">
            <v>15407.2280482613</v>
          </cell>
          <cell r="O219">
            <v>15456.671795723</v>
          </cell>
          <cell r="P219">
            <v>15465.1356544391</v>
          </cell>
          <cell r="Q219">
            <v>1228.38886858293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-102477.827484402</v>
          </cell>
          <cell r="B220">
            <v>15238.0543678109</v>
          </cell>
          <cell r="C220">
            <v>16850.2592422074</v>
          </cell>
          <cell r="D220">
            <v>16243.8142005523</v>
          </cell>
          <cell r="E220">
            <v>16189.4184527172</v>
          </cell>
          <cell r="F220">
            <v>15673.2045186325</v>
          </cell>
          <cell r="G220">
            <v>15513.4667330675</v>
          </cell>
          <cell r="H220">
            <v>15336.0543616868</v>
          </cell>
          <cell r="I220">
            <v>15422.6569585465</v>
          </cell>
          <cell r="J220">
            <v>15596.1666554565</v>
          </cell>
          <cell r="K220">
            <v>15301.3261239418</v>
          </cell>
          <cell r="L220">
            <v>15322.8581873654</v>
          </cell>
          <cell r="M220">
            <v>15406.4875844064</v>
          </cell>
          <cell r="N220">
            <v>15376.7815216106</v>
          </cell>
          <cell r="O220">
            <v>15480.1080541237</v>
          </cell>
          <cell r="P220">
            <v>15641.1795762221</v>
          </cell>
          <cell r="Q220">
            <v>1175.37969011509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-105931.879798124</v>
          </cell>
          <cell r="B221">
            <v>15572.6770946006</v>
          </cell>
          <cell r="C221">
            <v>17099.6772048381</v>
          </cell>
          <cell r="D221">
            <v>16387.5408861009</v>
          </cell>
          <cell r="E221">
            <v>16098.0271912082</v>
          </cell>
          <cell r="F221">
            <v>15803.4594220859</v>
          </cell>
          <cell r="G221">
            <v>15739.8082096086</v>
          </cell>
          <cell r="H221">
            <v>15574.0664105968</v>
          </cell>
          <cell r="I221">
            <v>15347.5777342734</v>
          </cell>
          <cell r="J221">
            <v>15521.7480315277</v>
          </cell>
          <cell r="K221">
            <v>15380.2395438543</v>
          </cell>
          <cell r="L221">
            <v>15457.6310666806</v>
          </cell>
          <cell r="M221">
            <v>15446.1197001321</v>
          </cell>
          <cell r="N221">
            <v>15465.3021972644</v>
          </cell>
          <cell r="O221">
            <v>15459.9583399051</v>
          </cell>
          <cell r="P221">
            <v>15350.2122969397</v>
          </cell>
          <cell r="Q221">
            <v>1214.99628853256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-100352.141799178</v>
          </cell>
          <cell r="B222">
            <v>15370.5054691144</v>
          </cell>
          <cell r="C222">
            <v>16938.7040364371</v>
          </cell>
          <cell r="D222">
            <v>16371.6508181037</v>
          </cell>
          <cell r="E222">
            <v>16176.7528733208</v>
          </cell>
          <cell r="F222">
            <v>15707.3868808317</v>
          </cell>
          <cell r="G222">
            <v>15350.8266256394</v>
          </cell>
          <cell r="H222">
            <v>15213.5557845981</v>
          </cell>
          <cell r="I222">
            <v>15228.6797314661</v>
          </cell>
          <cell r="J222">
            <v>15334.7844682654</v>
          </cell>
          <cell r="K222">
            <v>15247.5202473019</v>
          </cell>
          <cell r="L222">
            <v>15357.4851419078</v>
          </cell>
          <cell r="M222">
            <v>15281.7110258846</v>
          </cell>
          <cell r="N222">
            <v>15302.8886235873</v>
          </cell>
          <cell r="O222">
            <v>15330.4985023001</v>
          </cell>
          <cell r="P222">
            <v>15377.274082075</v>
          </cell>
          <cell r="Q222">
            <v>1150.99892557985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-102545.598140892</v>
          </cell>
          <cell r="B223">
            <v>15187.1578087274</v>
          </cell>
          <cell r="C223">
            <v>16893.2133809375</v>
          </cell>
          <cell r="D223">
            <v>16418.0136118617</v>
          </cell>
          <cell r="E223">
            <v>15948.5977504094</v>
          </cell>
          <cell r="F223">
            <v>15784.8744512209</v>
          </cell>
          <cell r="G223">
            <v>15361.1561345854</v>
          </cell>
          <cell r="H223">
            <v>15244.242106316</v>
          </cell>
          <cell r="I223">
            <v>15410.4361679885</v>
          </cell>
          <cell r="J223">
            <v>15435.2602868636</v>
          </cell>
          <cell r="K223">
            <v>15417.5336798932</v>
          </cell>
          <cell r="L223">
            <v>15514.2393834141</v>
          </cell>
          <cell r="M223">
            <v>15394.3362573573</v>
          </cell>
          <cell r="N223">
            <v>15298.3082105906</v>
          </cell>
          <cell r="O223">
            <v>15688.5252023583</v>
          </cell>
          <cell r="P223">
            <v>15546.609065872</v>
          </cell>
          <cell r="Q223">
            <v>1176.15699243678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-94022.7633459786</v>
          </cell>
          <cell r="B224">
            <v>15111.1622606222</v>
          </cell>
          <cell r="C224">
            <v>16735.9497098618</v>
          </cell>
          <cell r="D224">
            <v>16356.4228361058</v>
          </cell>
          <cell r="E224">
            <v>15818.6985175678</v>
          </cell>
          <cell r="F224">
            <v>15734.342342608</v>
          </cell>
          <cell r="G224">
            <v>15321.9277797533</v>
          </cell>
          <cell r="H224">
            <v>15416.4370217789</v>
          </cell>
          <cell r="I224">
            <v>15260.9545460016</v>
          </cell>
          <cell r="J224">
            <v>15146.9610023802</v>
          </cell>
          <cell r="K224">
            <v>15216.7533317199</v>
          </cell>
          <cell r="L224">
            <v>15235.6821350992</v>
          </cell>
          <cell r="M224">
            <v>15166.1349974007</v>
          </cell>
          <cell r="N224">
            <v>15273.7990892291</v>
          </cell>
          <cell r="O224">
            <v>15419.6712257437</v>
          </cell>
          <cell r="P224">
            <v>15458.9987208559</v>
          </cell>
          <cell r="Q224">
            <v>1078.40348647304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-103438.335586879</v>
          </cell>
          <cell r="B225">
            <v>15645.15232814</v>
          </cell>
          <cell r="C225">
            <v>17059.1690299985</v>
          </cell>
          <cell r="D225">
            <v>16570.0602181174</v>
          </cell>
          <cell r="E225">
            <v>16261.5599608642</v>
          </cell>
          <cell r="F225">
            <v>15831.7055477808</v>
          </cell>
          <cell r="G225">
            <v>15486.2074029441</v>
          </cell>
          <cell r="H225">
            <v>15307.5797535259</v>
          </cell>
          <cell r="I225">
            <v>15398.1452852928</v>
          </cell>
          <cell r="J225">
            <v>15433.2781046744</v>
          </cell>
          <cell r="K225">
            <v>15425.0472453658</v>
          </cell>
          <cell r="L225">
            <v>15734.645679617</v>
          </cell>
          <cell r="M225">
            <v>15505.3501005738</v>
          </cell>
          <cell r="N225">
            <v>15507.8949729666</v>
          </cell>
          <cell r="O225">
            <v>15497.2199630754</v>
          </cell>
          <cell r="P225">
            <v>15466.8157399016</v>
          </cell>
          <cell r="Q225">
            <v>1186.39633384726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-92644.8775393725</v>
          </cell>
          <cell r="B226">
            <v>15037.1696154166</v>
          </cell>
          <cell r="C226">
            <v>16363.1591474748</v>
          </cell>
          <cell r="D226">
            <v>16389.4465464799</v>
          </cell>
          <cell r="E226">
            <v>15782.8421046568</v>
          </cell>
          <cell r="F226">
            <v>15591.8703984976</v>
          </cell>
          <cell r="G226">
            <v>15207.8499740471</v>
          </cell>
          <cell r="H226">
            <v>15091.9128244431</v>
          </cell>
          <cell r="I226">
            <v>15140.2230288782</v>
          </cell>
          <cell r="J226">
            <v>15267.8473416125</v>
          </cell>
          <cell r="K226">
            <v>15174.2748626851</v>
          </cell>
          <cell r="L226">
            <v>15359.0066925918</v>
          </cell>
          <cell r="M226">
            <v>15194.518198021</v>
          </cell>
          <cell r="N226">
            <v>15439.6036381984</v>
          </cell>
          <cell r="O226">
            <v>15391.0000295988</v>
          </cell>
          <cell r="P226">
            <v>15253.0802153579</v>
          </cell>
          <cell r="Q226">
            <v>1062.59968742559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-107448.200678028</v>
          </cell>
          <cell r="B227">
            <v>15438.4541751539</v>
          </cell>
          <cell r="C227">
            <v>17126.7441736281</v>
          </cell>
          <cell r="D227">
            <v>16745.1754780638</v>
          </cell>
          <cell r="E227">
            <v>16237.1046593013</v>
          </cell>
          <cell r="F227">
            <v>15780.5648114976</v>
          </cell>
          <cell r="G227">
            <v>15703.9486031311</v>
          </cell>
          <cell r="H227">
            <v>15357.346565826</v>
          </cell>
          <cell r="I227">
            <v>15567.9819228708</v>
          </cell>
          <cell r="J227">
            <v>15715.2727383636</v>
          </cell>
          <cell r="K227">
            <v>15513.8349379956</v>
          </cell>
          <cell r="L227">
            <v>15597.2521492847</v>
          </cell>
          <cell r="M227">
            <v>15493.4541583231</v>
          </cell>
          <cell r="N227">
            <v>15534.2598199919</v>
          </cell>
          <cell r="O227">
            <v>15678.9873135338</v>
          </cell>
          <cell r="P227">
            <v>15553.6604070828</v>
          </cell>
          <cell r="Q227">
            <v>1232.38788249671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-100108.353751147</v>
          </cell>
          <cell r="B228">
            <v>15168.3226995697</v>
          </cell>
          <cell r="C228">
            <v>16607.8335133248</v>
          </cell>
          <cell r="D228">
            <v>16328.0558232571</v>
          </cell>
          <cell r="E228">
            <v>16141.603155287</v>
          </cell>
          <cell r="F228">
            <v>15835.5162112279</v>
          </cell>
          <cell r="G228">
            <v>15545.8837936717</v>
          </cell>
          <cell r="H228">
            <v>15357.056646971</v>
          </cell>
          <cell r="I228">
            <v>15513.2406938702</v>
          </cell>
          <cell r="J228">
            <v>15250.8182845624</v>
          </cell>
          <cell r="K228">
            <v>15223.5585444511</v>
          </cell>
          <cell r="L228">
            <v>15387.799835802</v>
          </cell>
          <cell r="M228">
            <v>15264.7930377151</v>
          </cell>
          <cell r="N228">
            <v>15175.8738912703</v>
          </cell>
          <cell r="O228">
            <v>15288.6254384775</v>
          </cell>
          <cell r="P228">
            <v>15367.2775529175</v>
          </cell>
          <cell r="Q228">
            <v>1148.20277418416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-107927.18133299</v>
          </cell>
          <cell r="B229">
            <v>15712.7507188593</v>
          </cell>
          <cell r="C229">
            <v>17170.0231219843</v>
          </cell>
          <cell r="D229">
            <v>16484.2516565437</v>
          </cell>
          <cell r="E229">
            <v>16205.6070810121</v>
          </cell>
          <cell r="F229">
            <v>15878.3282557674</v>
          </cell>
          <cell r="G229">
            <v>15450.5826338877</v>
          </cell>
          <cell r="H229">
            <v>15505.6365620657</v>
          </cell>
          <cell r="I229">
            <v>15435.5172085401</v>
          </cell>
          <cell r="J229">
            <v>15322.0838349799</v>
          </cell>
          <cell r="K229">
            <v>15400.0858604193</v>
          </cell>
          <cell r="L229">
            <v>15654.3235308453</v>
          </cell>
          <cell r="M229">
            <v>15454.7974255844</v>
          </cell>
          <cell r="N229">
            <v>15515.3501733982</v>
          </cell>
          <cell r="O229">
            <v>15496.4148284736</v>
          </cell>
          <cell r="P229">
            <v>15702.5234514758</v>
          </cell>
          <cell r="Q229">
            <v>1237.88159901686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-100959.305388312</v>
          </cell>
          <cell r="B230">
            <v>15299.0238484931</v>
          </cell>
          <cell r="C230">
            <v>16754.7854040417</v>
          </cell>
          <cell r="D230">
            <v>16527.6185258831</v>
          </cell>
          <cell r="E230">
            <v>16154.3807284403</v>
          </cell>
          <cell r="F230">
            <v>16014.0412432825</v>
          </cell>
          <cell r="G230">
            <v>15560.3299482809</v>
          </cell>
          <cell r="H230">
            <v>15304.6045193302</v>
          </cell>
          <cell r="I230">
            <v>15360.9587823161</v>
          </cell>
          <cell r="J230">
            <v>15460.6301879016</v>
          </cell>
          <cell r="K230">
            <v>15551.612708758</v>
          </cell>
          <cell r="L230">
            <v>15330.9039416245</v>
          </cell>
          <cell r="M230">
            <v>15418.440549726</v>
          </cell>
          <cell r="N230">
            <v>15486.1368026543</v>
          </cell>
          <cell r="O230">
            <v>15414.7589993913</v>
          </cell>
          <cell r="P230">
            <v>15515.52214602</v>
          </cell>
          <cell r="Q230">
            <v>1157.96284908179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-93010.5722406556</v>
          </cell>
          <cell r="B231">
            <v>15179.8919170698</v>
          </cell>
          <cell r="C231">
            <v>16570.3615742619</v>
          </cell>
          <cell r="D231">
            <v>16284.3259198903</v>
          </cell>
          <cell r="E231">
            <v>15967.5105839146</v>
          </cell>
          <cell r="F231">
            <v>15581.3527233223</v>
          </cell>
          <cell r="G231">
            <v>15199.3368384182</v>
          </cell>
          <cell r="H231">
            <v>15032.5604534024</v>
          </cell>
          <cell r="I231">
            <v>15245.8333960648</v>
          </cell>
          <cell r="J231">
            <v>15197.8540356508</v>
          </cell>
          <cell r="K231">
            <v>15137.6344052739</v>
          </cell>
          <cell r="L231">
            <v>15226.7124856864</v>
          </cell>
          <cell r="M231">
            <v>15059.2392613763</v>
          </cell>
          <cell r="N231">
            <v>15111.3336817885</v>
          </cell>
          <cell r="O231">
            <v>15080.4823056855</v>
          </cell>
          <cell r="P231">
            <v>15147.5810684792</v>
          </cell>
          <cell r="Q231">
            <v>1066.79405937142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-95269.1677566754</v>
          </cell>
          <cell r="B232">
            <v>15151.9760263695</v>
          </cell>
          <cell r="C232">
            <v>16647.2236792081</v>
          </cell>
          <cell r="D232">
            <v>16256.8609846498</v>
          </cell>
          <cell r="E232">
            <v>15729.1958680168</v>
          </cell>
          <cell r="F232">
            <v>15828.7362004044</v>
          </cell>
          <cell r="G232">
            <v>15449.5920037556</v>
          </cell>
          <cell r="H232">
            <v>15063.5687988866</v>
          </cell>
          <cell r="I232">
            <v>15313.8257158333</v>
          </cell>
          <cell r="J232">
            <v>15347.6728171059</v>
          </cell>
          <cell r="K232">
            <v>15016.1298572988</v>
          </cell>
          <cell r="L232">
            <v>15276.1904357609</v>
          </cell>
          <cell r="M232">
            <v>15593.9857562653</v>
          </cell>
          <cell r="N232">
            <v>15251.6991949833</v>
          </cell>
          <cell r="O232">
            <v>14997.8165767753</v>
          </cell>
          <cell r="P232">
            <v>15151.3168394492</v>
          </cell>
          <cell r="Q232">
            <v>1092.69924650196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-91920.860846993</v>
          </cell>
          <cell r="B233">
            <v>15065.1589905877</v>
          </cell>
          <cell r="C233">
            <v>16559.7312704846</v>
          </cell>
          <cell r="D233">
            <v>16121.7864452934</v>
          </cell>
          <cell r="E233">
            <v>15890.365313068</v>
          </cell>
          <cell r="F233">
            <v>15559.0695315896</v>
          </cell>
          <cell r="G233">
            <v>15252.567231811</v>
          </cell>
          <cell r="H233">
            <v>15087.8930455464</v>
          </cell>
          <cell r="I233">
            <v>14994.2812113507</v>
          </cell>
          <cell r="J233">
            <v>15065.1282164689</v>
          </cell>
          <cell r="K233">
            <v>15234.9582375943</v>
          </cell>
          <cell r="L233">
            <v>15083.3902876911</v>
          </cell>
          <cell r="M233">
            <v>15094.9108301734</v>
          </cell>
          <cell r="N233">
            <v>15191.517126593</v>
          </cell>
          <cell r="O233">
            <v>15143.3821799434</v>
          </cell>
          <cell r="P233">
            <v>15240.9137117566</v>
          </cell>
          <cell r="Q233">
            <v>1054.29550557067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-101994.175208339</v>
          </cell>
          <cell r="B234">
            <v>15389.381730331</v>
          </cell>
          <cell r="C234">
            <v>16888.1496664044</v>
          </cell>
          <cell r="D234">
            <v>16460.2678743747</v>
          </cell>
          <cell r="E234">
            <v>15941.4333465629</v>
          </cell>
          <cell r="F234">
            <v>15774.1220039236</v>
          </cell>
          <cell r="G234">
            <v>15457.8190472824</v>
          </cell>
          <cell r="H234">
            <v>15267.7535868308</v>
          </cell>
          <cell r="I234">
            <v>15379.9754528802</v>
          </cell>
          <cell r="J234">
            <v>15326.3684579111</v>
          </cell>
          <cell r="K234">
            <v>15404.154852486</v>
          </cell>
          <cell r="L234">
            <v>15295.108224731</v>
          </cell>
          <cell r="M234">
            <v>15223.3637558397</v>
          </cell>
          <cell r="N234">
            <v>15305.8986906815</v>
          </cell>
          <cell r="O234">
            <v>15432.9965143313</v>
          </cell>
          <cell r="P234">
            <v>15558.5407533226</v>
          </cell>
          <cell r="Q234">
            <v>1169.83239196956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-105523.439391797</v>
          </cell>
          <cell r="B235">
            <v>15196.8647337792</v>
          </cell>
          <cell r="C235">
            <v>16924.1699339141</v>
          </cell>
          <cell r="D235">
            <v>16613.5824905266</v>
          </cell>
          <cell r="E235">
            <v>16024.1182572339</v>
          </cell>
          <cell r="F235">
            <v>15910.1899249024</v>
          </cell>
          <cell r="G235">
            <v>15600.0291550324</v>
          </cell>
          <cell r="H235">
            <v>15506.143073424</v>
          </cell>
          <cell r="I235">
            <v>15372.5163721885</v>
          </cell>
          <cell r="J235">
            <v>15564.3987674677</v>
          </cell>
          <cell r="K235">
            <v>15822.5054705095</v>
          </cell>
          <cell r="L235">
            <v>15663.5983227068</v>
          </cell>
          <cell r="M235">
            <v>15487.2225843548</v>
          </cell>
          <cell r="N235">
            <v>15499.6700330783</v>
          </cell>
          <cell r="O235">
            <v>15586.4189212314</v>
          </cell>
          <cell r="P235">
            <v>15620.8092132095</v>
          </cell>
          <cell r="Q235">
            <v>1210.31164044816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-98985.6593634121</v>
          </cell>
          <cell r="B236">
            <v>15291.8615556236</v>
          </cell>
          <cell r="C236">
            <v>16746.1320434981</v>
          </cell>
          <cell r="D236">
            <v>16354.0363159515</v>
          </cell>
          <cell r="E236">
            <v>15954.4957104919</v>
          </cell>
          <cell r="F236">
            <v>15774.7771629251</v>
          </cell>
          <cell r="G236">
            <v>15437.4564650775</v>
          </cell>
          <cell r="H236">
            <v>15245.0768411239</v>
          </cell>
          <cell r="I236">
            <v>15275.3475701646</v>
          </cell>
          <cell r="J236">
            <v>15566.4433235675</v>
          </cell>
          <cell r="K236">
            <v>15374.5949280083</v>
          </cell>
          <cell r="L236">
            <v>15219.2676389115</v>
          </cell>
          <cell r="M236">
            <v>15306.7638290196</v>
          </cell>
          <cell r="N236">
            <v>15369.6744278565</v>
          </cell>
          <cell r="O236">
            <v>15307.2677235826</v>
          </cell>
          <cell r="P236">
            <v>15415.1645314636</v>
          </cell>
          <cell r="Q236">
            <v>1135.32591863459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-99070.1583093359</v>
          </cell>
          <cell r="B237">
            <v>15148.2179075213</v>
          </cell>
          <cell r="C237">
            <v>16727.2711489193</v>
          </cell>
          <cell r="D237">
            <v>16203.210808456</v>
          </cell>
          <cell r="E237">
            <v>16203.2778077038</v>
          </cell>
          <cell r="F237">
            <v>15679.7565511683</v>
          </cell>
          <cell r="G237">
            <v>15362.8047918389</v>
          </cell>
          <cell r="H237">
            <v>15153.4843417912</v>
          </cell>
          <cell r="I237">
            <v>15490.4086963291</v>
          </cell>
          <cell r="J237">
            <v>15409.2534144304</v>
          </cell>
          <cell r="K237">
            <v>15312.1407096678</v>
          </cell>
          <cell r="L237">
            <v>15433.8624093925</v>
          </cell>
          <cell r="M237">
            <v>15245.3398414412</v>
          </cell>
          <cell r="N237">
            <v>15441.0951409569</v>
          </cell>
          <cell r="O237">
            <v>15594.9317930369</v>
          </cell>
          <cell r="P237">
            <v>15308.8372587073</v>
          </cell>
          <cell r="Q237">
            <v>1136.29508774476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-106762.063626648</v>
          </cell>
          <cell r="B238">
            <v>15249.7755416871</v>
          </cell>
          <cell r="C238">
            <v>16920.3694343419</v>
          </cell>
          <cell r="D238">
            <v>16563.3925046927</v>
          </cell>
          <cell r="E238">
            <v>16114.0426613372</v>
          </cell>
          <cell r="F238">
            <v>15956.5362743779</v>
          </cell>
          <cell r="G238">
            <v>15659.2741354196</v>
          </cell>
          <cell r="H238">
            <v>15433.1113597193</v>
          </cell>
          <cell r="I238">
            <v>15649.8183540866</v>
          </cell>
          <cell r="J238">
            <v>15623.1302019787</v>
          </cell>
          <cell r="K238">
            <v>15581.8733311311</v>
          </cell>
          <cell r="L238">
            <v>15582.713716052</v>
          </cell>
          <cell r="M238">
            <v>15620.9878525376</v>
          </cell>
          <cell r="N238">
            <v>15605.6706621326</v>
          </cell>
          <cell r="O238">
            <v>15542.3434065348</v>
          </cell>
          <cell r="P238">
            <v>15686.3044571808</v>
          </cell>
          <cell r="Q238">
            <v>1224.5181649722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-99656.6020002293</v>
          </cell>
          <cell r="B239">
            <v>15179.3252220868</v>
          </cell>
          <cell r="C239">
            <v>16719.2516830459</v>
          </cell>
          <cell r="D239">
            <v>16166.1425665232</v>
          </cell>
          <cell r="E239">
            <v>15960.7859600443</v>
          </cell>
          <cell r="F239">
            <v>15611.6227601801</v>
          </cell>
          <cell r="G239">
            <v>15348.0984243083</v>
          </cell>
          <cell r="H239">
            <v>15226.79165233</v>
          </cell>
          <cell r="I239">
            <v>15361.3401845648</v>
          </cell>
          <cell r="J239">
            <v>15429.2642062899</v>
          </cell>
          <cell r="K239">
            <v>15270.8411521368</v>
          </cell>
          <cell r="L239">
            <v>15356.1141111306</v>
          </cell>
          <cell r="M239">
            <v>15462.1174962967</v>
          </cell>
          <cell r="N239">
            <v>15484.9388168437</v>
          </cell>
          <cell r="O239">
            <v>15537.3799918182</v>
          </cell>
          <cell r="P239">
            <v>15229.8321242048</v>
          </cell>
          <cell r="Q239">
            <v>1143.02136230183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-107658.339262613</v>
          </cell>
          <cell r="B240">
            <v>15443.8356953568</v>
          </cell>
          <cell r="C240">
            <v>17092.6903517821</v>
          </cell>
          <cell r="D240">
            <v>16585.7203331504</v>
          </cell>
          <cell r="E240">
            <v>16145.639386932</v>
          </cell>
          <cell r="F240">
            <v>15920.8227174021</v>
          </cell>
          <cell r="G240">
            <v>15662.1972754539</v>
          </cell>
          <cell r="H240">
            <v>15486.9157140732</v>
          </cell>
          <cell r="I240">
            <v>15511.6959766808</v>
          </cell>
          <cell r="J240">
            <v>15504.668678887</v>
          </cell>
          <cell r="K240">
            <v>15549.2964639798</v>
          </cell>
          <cell r="L240">
            <v>15572.1304653204</v>
          </cell>
          <cell r="M240">
            <v>15358.599155503</v>
          </cell>
          <cell r="N240">
            <v>15813.3650595905</v>
          </cell>
          <cell r="O240">
            <v>15498.9587447368</v>
          </cell>
          <cell r="P240">
            <v>15676.7811992489</v>
          </cell>
          <cell r="Q240">
            <v>1234.79808800647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-91274.9987247004</v>
          </cell>
          <cell r="B241">
            <v>15052.3753429306</v>
          </cell>
          <cell r="C241">
            <v>16461.6705780222</v>
          </cell>
          <cell r="D241">
            <v>15960.7617887853</v>
          </cell>
          <cell r="E241">
            <v>15895.7807472558</v>
          </cell>
          <cell r="F241">
            <v>15410.9362960266</v>
          </cell>
          <cell r="G241">
            <v>15256.227614286</v>
          </cell>
          <cell r="H241">
            <v>15120.3149383026</v>
          </cell>
          <cell r="I241">
            <v>15321.6909173705</v>
          </cell>
          <cell r="J241">
            <v>15313.9869772811</v>
          </cell>
          <cell r="K241">
            <v>15130.3360379451</v>
          </cell>
          <cell r="L241">
            <v>15322.1164725381</v>
          </cell>
          <cell r="M241">
            <v>15087.8099675655</v>
          </cell>
          <cell r="N241">
            <v>15169.0046680772</v>
          </cell>
          <cell r="O241">
            <v>15168.3171530024</v>
          </cell>
          <cell r="P241">
            <v>15193.012510422</v>
          </cell>
          <cell r="Q241">
            <v>1046.88772537282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-96275.4448541978</v>
          </cell>
          <cell r="B242">
            <v>15309.3068617785</v>
          </cell>
          <cell r="C242">
            <v>16683.2926341301</v>
          </cell>
          <cell r="D242">
            <v>16213.6057021357</v>
          </cell>
          <cell r="E242">
            <v>15853.6565044693</v>
          </cell>
          <cell r="F242">
            <v>15709.8498705758</v>
          </cell>
          <cell r="G242">
            <v>15299.1512014889</v>
          </cell>
          <cell r="H242">
            <v>15128.1086124094</v>
          </cell>
          <cell r="I242">
            <v>15245.0798020935</v>
          </cell>
          <cell r="J242">
            <v>15361.8057706351</v>
          </cell>
          <cell r="K242">
            <v>15095.9581412496</v>
          </cell>
          <cell r="L242">
            <v>15258.1778913324</v>
          </cell>
          <cell r="M242">
            <v>15345.4619682228</v>
          </cell>
          <cell r="N242">
            <v>15140.9673476978</v>
          </cell>
          <cell r="O242">
            <v>15317.3902950858</v>
          </cell>
          <cell r="P242">
            <v>15226.9749619166</v>
          </cell>
          <cell r="Q242">
            <v>1104.24084229971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-99672.287475519</v>
          </cell>
          <cell r="B243">
            <v>15070.1529980775</v>
          </cell>
          <cell r="C243">
            <v>16710.6385480071</v>
          </cell>
          <cell r="D243">
            <v>16307.0108080225</v>
          </cell>
          <cell r="E243">
            <v>16331.8747456778</v>
          </cell>
          <cell r="F243">
            <v>15561.3962181964</v>
          </cell>
          <cell r="G243">
            <v>15371.4169373921</v>
          </cell>
          <cell r="H243">
            <v>15405.4895590716</v>
          </cell>
          <cell r="I243">
            <v>15291.9856486147</v>
          </cell>
          <cell r="J243">
            <v>15310.6753423606</v>
          </cell>
          <cell r="K243">
            <v>15330.1589441182</v>
          </cell>
          <cell r="L243">
            <v>15082.9080844068</v>
          </cell>
          <cell r="M243">
            <v>15266.4202657837</v>
          </cell>
          <cell r="N243">
            <v>15457.4467798022</v>
          </cell>
          <cell r="O243">
            <v>15352.8694284872</v>
          </cell>
          <cell r="P243">
            <v>15467.097051648</v>
          </cell>
          <cell r="Q243">
            <v>1143.20126842921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-101235.332720017</v>
          </cell>
          <cell r="B244">
            <v>15027.8980195945</v>
          </cell>
          <cell r="C244">
            <v>16766.5576388817</v>
          </cell>
          <cell r="D244">
            <v>16475.9428046181</v>
          </cell>
          <cell r="E244">
            <v>16067.2572722229</v>
          </cell>
          <cell r="F244">
            <v>15644.268798818</v>
          </cell>
          <cell r="G244">
            <v>15467.3229895915</v>
          </cell>
          <cell r="H244">
            <v>15340.3346617117</v>
          </cell>
          <cell r="I244">
            <v>15408.7215121793</v>
          </cell>
          <cell r="J244">
            <v>15420.7891050337</v>
          </cell>
          <cell r="K244">
            <v>15282.4703868841</v>
          </cell>
          <cell r="L244">
            <v>15371.0603136359</v>
          </cell>
          <cell r="M244">
            <v>15474.5080679284</v>
          </cell>
          <cell r="N244">
            <v>15351.6056479969</v>
          </cell>
          <cell r="O244">
            <v>15578.5935065952</v>
          </cell>
          <cell r="P244">
            <v>15418.4501875231</v>
          </cell>
          <cell r="Q244">
            <v>1161.1287721655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-93589.3163175272</v>
          </cell>
          <cell r="B245">
            <v>15231.3203172408</v>
          </cell>
          <cell r="C245">
            <v>16371.3560642904</v>
          </cell>
          <cell r="D245">
            <v>16329.1793007973</v>
          </cell>
          <cell r="E245">
            <v>15913.666689836</v>
          </cell>
          <cell r="F245">
            <v>15647.0651008187</v>
          </cell>
          <cell r="G245">
            <v>15287.0990332327</v>
          </cell>
          <cell r="H245">
            <v>15198.9993185962</v>
          </cell>
          <cell r="I245">
            <v>15278.5665305406</v>
          </cell>
          <cell r="J245">
            <v>15001.0512718175</v>
          </cell>
          <cell r="K245">
            <v>15069.993175284</v>
          </cell>
          <cell r="L245">
            <v>15184.14164898</v>
          </cell>
          <cell r="M245">
            <v>15092.540115888</v>
          </cell>
          <cell r="N245">
            <v>15139.6484324089</v>
          </cell>
          <cell r="O245">
            <v>15116.0633141076</v>
          </cell>
          <cell r="P245">
            <v>15248.1979443262</v>
          </cell>
          <cell r="Q245">
            <v>1073.43202243551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-92877.5728503417</v>
          </cell>
          <cell r="B246">
            <v>15071.2265895734</v>
          </cell>
          <cell r="C246">
            <v>16290.4372219729</v>
          </cell>
          <cell r="D246">
            <v>16248.4521292308</v>
          </cell>
          <cell r="E246">
            <v>15980.7213899895</v>
          </cell>
          <cell r="F246">
            <v>15633.7552943932</v>
          </cell>
          <cell r="G246">
            <v>15327.1122882432</v>
          </cell>
          <cell r="H246">
            <v>15046.3515137526</v>
          </cell>
          <cell r="I246">
            <v>15344.8606315112</v>
          </cell>
          <cell r="J246">
            <v>15125.3993692326</v>
          </cell>
          <cell r="K246">
            <v>15121.4411217257</v>
          </cell>
          <cell r="L246">
            <v>15221.1415828836</v>
          </cell>
          <cell r="M246">
            <v>15194.9372622949</v>
          </cell>
          <cell r="N246">
            <v>15355.2690758538</v>
          </cell>
          <cell r="O246">
            <v>15218.0962843348</v>
          </cell>
          <cell r="P246">
            <v>15257.8135299005</v>
          </cell>
          <cell r="Q246">
            <v>1065.26860956428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-109118.746581803</v>
          </cell>
          <cell r="B247">
            <v>15540.6527877553</v>
          </cell>
          <cell r="C247">
            <v>16998.1681350919</v>
          </cell>
          <cell r="D247">
            <v>16710.4758505587</v>
          </cell>
          <cell r="E247">
            <v>16189.826176889</v>
          </cell>
          <cell r="F247">
            <v>16028.5991237536</v>
          </cell>
          <cell r="G247">
            <v>15531.4719894556</v>
          </cell>
          <cell r="H247">
            <v>15757.029306803</v>
          </cell>
          <cell r="I247">
            <v>15648.8576683136</v>
          </cell>
          <cell r="J247">
            <v>15659.684684028</v>
          </cell>
          <cell r="K247">
            <v>15525.1694249513</v>
          </cell>
          <cell r="L247">
            <v>15673.8428511146</v>
          </cell>
          <cell r="M247">
            <v>15567.0465176186</v>
          </cell>
          <cell r="N247">
            <v>15804.8454958367</v>
          </cell>
          <cell r="O247">
            <v>15611.4400216772</v>
          </cell>
          <cell r="P247">
            <v>15712.4398680422</v>
          </cell>
          <cell r="Q247">
            <v>1251.54837579465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-96305.9687971445</v>
          </cell>
          <cell r="B248">
            <v>15096.1414493881</v>
          </cell>
          <cell r="C248">
            <v>16727.916384327</v>
          </cell>
          <cell r="D248">
            <v>16386.8216250256</v>
          </cell>
          <cell r="E248">
            <v>15950.7448362565</v>
          </cell>
          <cell r="F248">
            <v>15672.5875835528</v>
          </cell>
          <cell r="G248">
            <v>15335.8032135709</v>
          </cell>
          <cell r="H248">
            <v>15073.4258525296</v>
          </cell>
          <cell r="I248">
            <v>15266.3104675825</v>
          </cell>
          <cell r="J248">
            <v>15070.216129506</v>
          </cell>
          <cell r="K248">
            <v>15094.4113547094</v>
          </cell>
          <cell r="L248">
            <v>15347.771551291</v>
          </cell>
          <cell r="M248">
            <v>15273.5524516788</v>
          </cell>
          <cell r="N248">
            <v>15087.5988861092</v>
          </cell>
          <cell r="O248">
            <v>15239.5519201824</v>
          </cell>
          <cell r="P248">
            <v>15446.6396597524</v>
          </cell>
          <cell r="Q248">
            <v>1104.59093971573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-95198.0673876955</v>
          </cell>
          <cell r="B249">
            <v>15093.0950390322</v>
          </cell>
          <cell r="C249">
            <v>16624.4958349557</v>
          </cell>
          <cell r="D249">
            <v>16170.7024302842</v>
          </cell>
          <cell r="E249">
            <v>15896.5365128277</v>
          </cell>
          <cell r="F249">
            <v>15520.0444452195</v>
          </cell>
          <cell r="G249">
            <v>15226.1781626621</v>
          </cell>
          <cell r="H249">
            <v>15212.3699536488</v>
          </cell>
          <cell r="I249">
            <v>15250.3642480116</v>
          </cell>
          <cell r="J249">
            <v>15234.8322665623</v>
          </cell>
          <cell r="K249">
            <v>15249.803046521</v>
          </cell>
          <cell r="L249">
            <v>15304.2201296072</v>
          </cell>
          <cell r="M249">
            <v>15194.9890830494</v>
          </cell>
          <cell r="N249">
            <v>15183.5752458845</v>
          </cell>
          <cell r="O249">
            <v>15321.7163639548</v>
          </cell>
          <cell r="P249">
            <v>15267.6017637031</v>
          </cell>
          <cell r="Q249">
            <v>1091.88375370991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-98390.6550812492</v>
          </cell>
          <cell r="B250">
            <v>15169.1572929316</v>
          </cell>
          <cell r="C250">
            <v>16707.1267865998</v>
          </cell>
          <cell r="D250">
            <v>16420.2066491124</v>
          </cell>
          <cell r="E250">
            <v>15992.8742128515</v>
          </cell>
          <cell r="F250">
            <v>15839.9463143168</v>
          </cell>
          <cell r="G250">
            <v>15563.3447909537</v>
          </cell>
          <cell r="H250">
            <v>15347.3049081533</v>
          </cell>
          <cell r="I250">
            <v>15153.3049784835</v>
          </cell>
          <cell r="J250">
            <v>15277.1488539843</v>
          </cell>
          <cell r="K250">
            <v>15269.0601812575</v>
          </cell>
          <cell r="L250">
            <v>15281.2463245961</v>
          </cell>
          <cell r="M250">
            <v>15148.8031715259</v>
          </cell>
          <cell r="N250">
            <v>15266.161687647</v>
          </cell>
          <cell r="O250">
            <v>15217.0389559579</v>
          </cell>
          <cell r="P250">
            <v>15431.0921685049</v>
          </cell>
          <cell r="Q250">
            <v>1128.5014575199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-100081.033719946</v>
          </cell>
          <cell r="B251">
            <v>15191.4529933554</v>
          </cell>
          <cell r="C251">
            <v>16668.7234174559</v>
          </cell>
          <cell r="D251">
            <v>16408.2659207373</v>
          </cell>
          <cell r="E251">
            <v>15959.7766445994</v>
          </cell>
          <cell r="F251">
            <v>15552.4838175124</v>
          </cell>
          <cell r="G251">
            <v>15452.4678672575</v>
          </cell>
          <cell r="H251">
            <v>15546.3788775846</v>
          </cell>
          <cell r="I251">
            <v>15264.8543613828</v>
          </cell>
          <cell r="J251">
            <v>15152.871241314</v>
          </cell>
          <cell r="K251">
            <v>15588.2645874014</v>
          </cell>
          <cell r="L251">
            <v>15394.1032911198</v>
          </cell>
          <cell r="M251">
            <v>15328.5166429283</v>
          </cell>
          <cell r="N251">
            <v>15481.2753860064</v>
          </cell>
          <cell r="O251">
            <v>15284.7216896704</v>
          </cell>
          <cell r="P251">
            <v>15352.5039408637</v>
          </cell>
          <cell r="Q251">
            <v>1147.88942435429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-102395.131333077</v>
          </cell>
          <cell r="B252">
            <v>15407.156759706</v>
          </cell>
          <cell r="C252">
            <v>17101.3073499792</v>
          </cell>
          <cell r="D252">
            <v>16313.6418825702</v>
          </cell>
          <cell r="E252">
            <v>15891.2541642084</v>
          </cell>
          <cell r="F252">
            <v>15858.1186961093</v>
          </cell>
          <cell r="G252">
            <v>15508.1847421389</v>
          </cell>
          <cell r="H252">
            <v>15198.0402809894</v>
          </cell>
          <cell r="I252">
            <v>15275.5428811056</v>
          </cell>
          <cell r="J252">
            <v>15302.4118367281</v>
          </cell>
          <cell r="K252">
            <v>15591.9918303152</v>
          </cell>
          <cell r="L252">
            <v>15261.8935248372</v>
          </cell>
          <cell r="M252">
            <v>15132.183432745</v>
          </cell>
          <cell r="N252">
            <v>15368.5222621885</v>
          </cell>
          <cell r="O252">
            <v>15516.8331511246</v>
          </cell>
          <cell r="P252">
            <v>15400.6486105485</v>
          </cell>
          <cell r="Q252">
            <v>1174.43119833786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-102637.195515762</v>
          </cell>
          <cell r="B253">
            <v>15240.8989046971</v>
          </cell>
          <cell r="C253">
            <v>17038.4384257312</v>
          </cell>
          <cell r="D253">
            <v>16567.8173748596</v>
          </cell>
          <cell r="E253">
            <v>16132.9013972722</v>
          </cell>
          <cell r="F253">
            <v>15729.8626326473</v>
          </cell>
          <cell r="G253">
            <v>15410.2434571251</v>
          </cell>
          <cell r="H253">
            <v>15647.5343770853</v>
          </cell>
          <cell r="I253">
            <v>15358.8184191306</v>
          </cell>
          <cell r="J253">
            <v>15382.0219247691</v>
          </cell>
          <cell r="K253">
            <v>15257.4136012334</v>
          </cell>
          <cell r="L253">
            <v>15322.2299291335</v>
          </cell>
          <cell r="M253">
            <v>15393.3922788102</v>
          </cell>
          <cell r="N253">
            <v>15389.7442088414</v>
          </cell>
          <cell r="O253">
            <v>15315.2320222234</v>
          </cell>
          <cell r="P253">
            <v>15603.1998762686</v>
          </cell>
          <cell r="Q253">
            <v>1177.20757768758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-95658.9829927771</v>
          </cell>
          <cell r="B254">
            <v>15255.1844207428</v>
          </cell>
          <cell r="C254">
            <v>16646.7180170946</v>
          </cell>
          <cell r="D254">
            <v>16101.4142826769</v>
          </cell>
          <cell r="E254">
            <v>16013.3217645313</v>
          </cell>
          <cell r="F254">
            <v>15682.9167895283</v>
          </cell>
          <cell r="G254">
            <v>15261.3295863218</v>
          </cell>
          <cell r="H254">
            <v>15132.7153085698</v>
          </cell>
          <cell r="I254">
            <v>15207.4878968322</v>
          </cell>
          <cell r="J254">
            <v>15368.2975125533</v>
          </cell>
          <cell r="K254">
            <v>15121.9451822216</v>
          </cell>
          <cell r="L254">
            <v>15266.0667734897</v>
          </cell>
          <cell r="M254">
            <v>15268.5190312183</v>
          </cell>
          <cell r="N254">
            <v>15320.2931700347</v>
          </cell>
          <cell r="O254">
            <v>15428.4228960959</v>
          </cell>
          <cell r="P254">
            <v>15307.5294312054</v>
          </cell>
          <cell r="Q254">
            <v>1097.17027133396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-101830.027240342</v>
          </cell>
          <cell r="B255">
            <v>15192.2950219897</v>
          </cell>
          <cell r="C255">
            <v>16816.3126679544</v>
          </cell>
          <cell r="D255">
            <v>16375.2487292532</v>
          </cell>
          <cell r="E255">
            <v>16149.5139210226</v>
          </cell>
          <cell r="F255">
            <v>15786.523027033</v>
          </cell>
          <cell r="G255">
            <v>15574.2717915136</v>
          </cell>
          <cell r="H255">
            <v>15290.1979898219</v>
          </cell>
          <cell r="I255">
            <v>15238.025531242</v>
          </cell>
          <cell r="J255">
            <v>15268.9518312901</v>
          </cell>
          <cell r="K255">
            <v>15430.8026112647</v>
          </cell>
          <cell r="L255">
            <v>15421.4145196952</v>
          </cell>
          <cell r="M255">
            <v>15275.8019140222</v>
          </cell>
          <cell r="N255">
            <v>15416.7359646943</v>
          </cell>
          <cell r="O255">
            <v>15235.534479346</v>
          </cell>
          <cell r="P255">
            <v>15404.2494983729</v>
          </cell>
          <cell r="Q255">
            <v>1167.94968043583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-105273.508822375</v>
          </cell>
          <cell r="B256">
            <v>15228.1715425164</v>
          </cell>
          <cell r="C256">
            <v>16927.7024051581</v>
          </cell>
          <cell r="D256">
            <v>16668.0043612514</v>
          </cell>
          <cell r="E256">
            <v>16268.1819508359</v>
          </cell>
          <cell r="F256">
            <v>15891.4920839974</v>
          </cell>
          <cell r="G256">
            <v>15546.1781469904</v>
          </cell>
          <cell r="H256">
            <v>15629.6246626513</v>
          </cell>
          <cell r="I256">
            <v>15477.1001815943</v>
          </cell>
          <cell r="J256">
            <v>15460.3027436193</v>
          </cell>
          <cell r="K256">
            <v>15413.2958966605</v>
          </cell>
          <cell r="L256">
            <v>15513.2552640097</v>
          </cell>
          <cell r="M256">
            <v>15442.2849412685</v>
          </cell>
          <cell r="N256">
            <v>15473.4564889809</v>
          </cell>
          <cell r="O256">
            <v>15521.7512456433</v>
          </cell>
          <cell r="P256">
            <v>15542.5265928966</v>
          </cell>
          <cell r="Q256">
            <v>1207.44503678911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-100350.312020774</v>
          </cell>
          <cell r="B257">
            <v>15342.5329187396</v>
          </cell>
          <cell r="C257">
            <v>16886.6398590714</v>
          </cell>
          <cell r="D257">
            <v>16461.1660663363</v>
          </cell>
          <cell r="E257">
            <v>15987.1651126272</v>
          </cell>
          <cell r="F257">
            <v>15751.3844339896</v>
          </cell>
          <cell r="G257">
            <v>15457.5457999987</v>
          </cell>
          <cell r="H257">
            <v>15505.8377630558</v>
          </cell>
          <cell r="I257">
            <v>15397.7382556109</v>
          </cell>
          <cell r="J257">
            <v>15261.4298836622</v>
          </cell>
          <cell r="K257">
            <v>15267.1072329126</v>
          </cell>
          <cell r="L257">
            <v>15434.5612437594</v>
          </cell>
          <cell r="M257">
            <v>15598.307910916</v>
          </cell>
          <cell r="N257">
            <v>15460.533218337</v>
          </cell>
          <cell r="O257">
            <v>15630.7000872512</v>
          </cell>
          <cell r="P257">
            <v>15374.6357587163</v>
          </cell>
          <cell r="Q257">
            <v>1150.97793875347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-91020.0870969985</v>
          </cell>
          <cell r="B258">
            <v>15253.2549020068</v>
          </cell>
          <cell r="C258">
            <v>16525.4998631186</v>
          </cell>
          <cell r="D258">
            <v>16032.632157014</v>
          </cell>
          <cell r="E258">
            <v>15907.8623599579</v>
          </cell>
          <cell r="F258">
            <v>15511.1824338708</v>
          </cell>
          <cell r="G258">
            <v>15169.7150437383</v>
          </cell>
          <cell r="H258">
            <v>15132.9734080543</v>
          </cell>
          <cell r="I258">
            <v>15288.3953673798</v>
          </cell>
          <cell r="J258">
            <v>15226.7661770975</v>
          </cell>
          <cell r="K258">
            <v>14925.5763723176</v>
          </cell>
          <cell r="L258">
            <v>14863.0644847996</v>
          </cell>
          <cell r="M258">
            <v>15182.0385020884</v>
          </cell>
          <cell r="N258">
            <v>15256.1207609964</v>
          </cell>
          <cell r="O258">
            <v>15397.8039963853</v>
          </cell>
          <cell r="P258">
            <v>15242.7327063291</v>
          </cell>
          <cell r="Q258">
            <v>1043.96399096773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-92244.4627882375</v>
          </cell>
          <cell r="B259">
            <v>15232.4702197226</v>
          </cell>
          <cell r="C259">
            <v>16487.424951319</v>
          </cell>
          <cell r="D259">
            <v>15893.2223226597</v>
          </cell>
          <cell r="E259">
            <v>15906.889042713</v>
          </cell>
          <cell r="F259">
            <v>15425.3856506307</v>
          </cell>
          <cell r="G259">
            <v>15370.0570194576</v>
          </cell>
          <cell r="H259">
            <v>15159.4080889487</v>
          </cell>
          <cell r="I259">
            <v>15146.927614501</v>
          </cell>
          <cell r="J259">
            <v>15164.1885634818</v>
          </cell>
          <cell r="K259">
            <v>15257.4257642336</v>
          </cell>
          <cell r="L259">
            <v>15362.7950407124</v>
          </cell>
          <cell r="M259">
            <v>15120.9045995946</v>
          </cell>
          <cell r="N259">
            <v>15240.2410737266</v>
          </cell>
          <cell r="O259">
            <v>15092.1936442383</v>
          </cell>
          <cell r="P259">
            <v>15111.2960789695</v>
          </cell>
          <cell r="Q259">
            <v>1058.00709039597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-95605.2968157666</v>
          </cell>
          <cell r="B260">
            <v>15096.3785741519</v>
          </cell>
          <cell r="C260">
            <v>16834.5717960214</v>
          </cell>
          <cell r="D260">
            <v>16399.960577479</v>
          </cell>
          <cell r="E260">
            <v>15815.3472812593</v>
          </cell>
          <cell r="F260">
            <v>15535.4834350378</v>
          </cell>
          <cell r="G260">
            <v>15166.8971587772</v>
          </cell>
          <cell r="H260">
            <v>15187.277385261</v>
          </cell>
          <cell r="I260">
            <v>15377.5056264217</v>
          </cell>
          <cell r="J260">
            <v>15237.8423406241</v>
          </cell>
          <cell r="K260">
            <v>15189.2320154553</v>
          </cell>
          <cell r="L260">
            <v>15356.3762358465</v>
          </cell>
          <cell r="M260">
            <v>15164.8980300679</v>
          </cell>
          <cell r="N260">
            <v>15189.5256700579</v>
          </cell>
          <cell r="O260">
            <v>15478.9046210024</v>
          </cell>
          <cell r="P260">
            <v>15481.1496331367</v>
          </cell>
          <cell r="Q260">
            <v>1096.55451235812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-107912.449668885</v>
          </cell>
          <cell r="B261">
            <v>15519.0978302429</v>
          </cell>
          <cell r="C261">
            <v>17174.86534416</v>
          </cell>
          <cell r="D261">
            <v>16560.4422537369</v>
          </cell>
          <cell r="E261">
            <v>16258.9011714784</v>
          </cell>
          <cell r="F261">
            <v>15913.8416172251</v>
          </cell>
          <cell r="G261">
            <v>15763.8789867611</v>
          </cell>
          <cell r="H261">
            <v>15699.5229633868</v>
          </cell>
          <cell r="I261">
            <v>15615.5645829359</v>
          </cell>
          <cell r="J261">
            <v>15370.5193676204</v>
          </cell>
          <cell r="K261">
            <v>15519.4132426186</v>
          </cell>
          <cell r="L261">
            <v>15520.8181474538</v>
          </cell>
          <cell r="M261">
            <v>15425.3407890084</v>
          </cell>
          <cell r="N261">
            <v>15605.5817614558</v>
          </cell>
          <cell r="O261">
            <v>15612.7434151874</v>
          </cell>
          <cell r="P261">
            <v>15496.366121459</v>
          </cell>
          <cell r="Q261">
            <v>1237.71263272224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-108118.673199266</v>
          </cell>
          <cell r="B262">
            <v>15238.7123932067</v>
          </cell>
          <cell r="C262">
            <v>17021.7899758857</v>
          </cell>
          <cell r="D262">
            <v>16693.8328424583</v>
          </cell>
          <cell r="E262">
            <v>16253.2698129364</v>
          </cell>
          <cell r="F262">
            <v>15831.6683912987</v>
          </cell>
          <cell r="G262">
            <v>15797.9916162386</v>
          </cell>
          <cell r="H262">
            <v>15487.1940238786</v>
          </cell>
          <cell r="I262">
            <v>15602.5539842772</v>
          </cell>
          <cell r="J262">
            <v>15588.9222364349</v>
          </cell>
          <cell r="K262">
            <v>15492.002300954</v>
          </cell>
          <cell r="L262">
            <v>15616.1066429075</v>
          </cell>
          <cell r="M262">
            <v>15822.1702277295</v>
          </cell>
          <cell r="N262">
            <v>15585.3801529834</v>
          </cell>
          <cell r="O262">
            <v>15362.4383330565</v>
          </cell>
          <cell r="P262">
            <v>15584.7753176221</v>
          </cell>
          <cell r="Q262">
            <v>1240.0779341263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-95856.8888325137</v>
          </cell>
          <cell r="B263">
            <v>15174.0863248548</v>
          </cell>
          <cell r="C263">
            <v>16587.0399129481</v>
          </cell>
          <cell r="D263">
            <v>16294.7476400319</v>
          </cell>
          <cell r="E263">
            <v>16075.1727800258</v>
          </cell>
          <cell r="F263">
            <v>15745.9570855442</v>
          </cell>
          <cell r="G263">
            <v>15205.1732883157</v>
          </cell>
          <cell r="H263">
            <v>15316.1193563658</v>
          </cell>
          <cell r="I263">
            <v>15124.2916083467</v>
          </cell>
          <cell r="J263">
            <v>15024.7222139289</v>
          </cell>
          <cell r="K263">
            <v>15248.5413860158</v>
          </cell>
          <cell r="L263">
            <v>14976.22268588</v>
          </cell>
          <cell r="M263">
            <v>15140.8266451811</v>
          </cell>
          <cell r="N263">
            <v>15360.4962382919</v>
          </cell>
          <cell r="O263">
            <v>15337.98513878</v>
          </cell>
          <cell r="P263">
            <v>15185.3116871829</v>
          </cell>
          <cell r="Q263">
            <v>1099.4401721534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-92616.7705624629</v>
          </cell>
          <cell r="B264">
            <v>15495.0721443717</v>
          </cell>
          <cell r="C264">
            <v>16398.4066081894</v>
          </cell>
          <cell r="D264">
            <v>16288.9665751682</v>
          </cell>
          <cell r="E264">
            <v>15786.2456397278</v>
          </cell>
          <cell r="F264">
            <v>15714.0643390831</v>
          </cell>
          <cell r="G264">
            <v>15219.0311608145</v>
          </cell>
          <cell r="H264">
            <v>15082.2494937825</v>
          </cell>
          <cell r="I264">
            <v>15172.2957785988</v>
          </cell>
          <cell r="J264">
            <v>15041.0682348571</v>
          </cell>
          <cell r="K264">
            <v>15075.8287787829</v>
          </cell>
          <cell r="L264">
            <v>15358.258287904</v>
          </cell>
          <cell r="M264">
            <v>15056.8941156173</v>
          </cell>
          <cell r="N264">
            <v>15189.3170595694</v>
          </cell>
          <cell r="O264">
            <v>15149.9778105125</v>
          </cell>
          <cell r="P264">
            <v>15308.1421667421</v>
          </cell>
          <cell r="Q264">
            <v>1062.27731164322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-98627.8656111415</v>
          </cell>
          <cell r="B265">
            <v>15104.9694324975</v>
          </cell>
          <cell r="C265">
            <v>16770.4391182442</v>
          </cell>
          <cell r="D265">
            <v>16249.9967494275</v>
          </cell>
          <cell r="E265">
            <v>15959.7144334881</v>
          </cell>
          <cell r="F265">
            <v>15647.8141362361</v>
          </cell>
          <cell r="G265">
            <v>15478.7671342845</v>
          </cell>
          <cell r="H265">
            <v>15265.6675808508</v>
          </cell>
          <cell r="I265">
            <v>15438.1083191951</v>
          </cell>
          <cell r="J265">
            <v>15390.6052835605</v>
          </cell>
          <cell r="K265">
            <v>15271.7480022009</v>
          </cell>
          <cell r="L265">
            <v>15474.6393164345</v>
          </cell>
          <cell r="M265">
            <v>15403.3660983346</v>
          </cell>
          <cell r="N265">
            <v>15486.353754999</v>
          </cell>
          <cell r="O265">
            <v>15522.8616319141</v>
          </cell>
          <cell r="P265">
            <v>15476.5265589807</v>
          </cell>
          <cell r="Q265">
            <v>1131.22216741355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-95187.8530203308</v>
          </cell>
          <cell r="B266">
            <v>15077.7848976156</v>
          </cell>
          <cell r="C266">
            <v>16550.7197478376</v>
          </cell>
          <cell r="D266">
            <v>16124.6714047709</v>
          </cell>
          <cell r="E266">
            <v>15935.5733279956</v>
          </cell>
          <cell r="F266">
            <v>15681.1745253729</v>
          </cell>
          <cell r="G266">
            <v>15455.5265698418</v>
          </cell>
          <cell r="H266">
            <v>15287.7828866823</v>
          </cell>
          <cell r="I266">
            <v>15300.7862859429</v>
          </cell>
          <cell r="J266">
            <v>15281.7885454661</v>
          </cell>
          <cell r="K266">
            <v>15330.6419032258</v>
          </cell>
          <cell r="L266">
            <v>15215.4516597892</v>
          </cell>
          <cell r="M266">
            <v>15413.8686380297</v>
          </cell>
          <cell r="N266">
            <v>15277.4200007661</v>
          </cell>
          <cell r="O266">
            <v>15536.9384176312</v>
          </cell>
          <cell r="P266">
            <v>15289.9774974802</v>
          </cell>
          <cell r="Q266">
            <v>1091.76659900199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-106983.851562321</v>
          </cell>
          <cell r="B267">
            <v>15410.6721057897</v>
          </cell>
          <cell r="C267">
            <v>16964.2613493019</v>
          </cell>
          <cell r="D267">
            <v>16446.8039191977</v>
          </cell>
          <cell r="E267">
            <v>16323.1034495528</v>
          </cell>
          <cell r="F267">
            <v>15860.6322567621</v>
          </cell>
          <cell r="G267">
            <v>15580.3833633155</v>
          </cell>
          <cell r="H267">
            <v>15527.4453246689</v>
          </cell>
          <cell r="I267">
            <v>15395.8591791043</v>
          </cell>
          <cell r="J267">
            <v>15515.3387483982</v>
          </cell>
          <cell r="K267">
            <v>15303.7984624458</v>
          </cell>
          <cell r="L267">
            <v>15671.0731543364</v>
          </cell>
          <cell r="M267">
            <v>15512.9317806547</v>
          </cell>
          <cell r="N267">
            <v>15612.4437066421</v>
          </cell>
          <cell r="O267">
            <v>15584.9813044484</v>
          </cell>
          <cell r="P267">
            <v>15525.7968705861</v>
          </cell>
          <cell r="Q267">
            <v>1227.0619838792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-105515.830867829</v>
          </cell>
          <cell r="B268">
            <v>15379.3245414067</v>
          </cell>
          <cell r="C268">
            <v>16939.8216512634</v>
          </cell>
          <cell r="D268">
            <v>16473.3307538173</v>
          </cell>
          <cell r="E268">
            <v>16253.2901881406</v>
          </cell>
          <cell r="F268">
            <v>15874.8892935309</v>
          </cell>
          <cell r="G268">
            <v>15489.8342703946</v>
          </cell>
          <cell r="H268">
            <v>15409.1535345021</v>
          </cell>
          <cell r="I268">
            <v>15484.2282585201</v>
          </cell>
          <cell r="J268">
            <v>15478.8024761346</v>
          </cell>
          <cell r="K268">
            <v>15362.2547414259</v>
          </cell>
          <cell r="L268">
            <v>15411.6705160607</v>
          </cell>
          <cell r="M268">
            <v>15375.430507366</v>
          </cell>
          <cell r="N268">
            <v>15644.1312949718</v>
          </cell>
          <cell r="O268">
            <v>15513.9768165563</v>
          </cell>
          <cell r="P268">
            <v>15570.0051835267</v>
          </cell>
          <cell r="Q268">
            <v>1210.22437372165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-91833.0320401644</v>
          </cell>
          <cell r="B269">
            <v>15167.753647933</v>
          </cell>
          <cell r="C269">
            <v>16531.6904383845</v>
          </cell>
          <cell r="D269">
            <v>16164.3256012957</v>
          </cell>
          <cell r="E269">
            <v>15890.6090474898</v>
          </cell>
          <cell r="F269">
            <v>15653.2778198588</v>
          </cell>
          <cell r="G269">
            <v>15422.1692322267</v>
          </cell>
          <cell r="H269">
            <v>15151.7281731846</v>
          </cell>
          <cell r="I269">
            <v>15222.0627014586</v>
          </cell>
          <cell r="J269">
            <v>15083.4830309136</v>
          </cell>
          <cell r="K269">
            <v>15175.2568882829</v>
          </cell>
          <cell r="L269">
            <v>15180.2204711936</v>
          </cell>
          <cell r="M269">
            <v>15254.011598144</v>
          </cell>
          <cell r="N269">
            <v>15348.9765950536</v>
          </cell>
          <cell r="O269">
            <v>15230.2972524401</v>
          </cell>
          <cell r="P269">
            <v>15049.489064728</v>
          </cell>
          <cell r="Q269">
            <v>1053.28814428787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-101393.099699911</v>
          </cell>
          <cell r="B270">
            <v>15408.0529205034</v>
          </cell>
          <cell r="C270">
            <v>16873.0815036786</v>
          </cell>
          <cell r="D270">
            <v>16252.835196174</v>
          </cell>
          <cell r="E270">
            <v>16061.841724593</v>
          </cell>
          <cell r="F270">
            <v>15710.8753718152</v>
          </cell>
          <cell r="G270">
            <v>15389.561436855</v>
          </cell>
          <cell r="H270">
            <v>15428.931109622</v>
          </cell>
          <cell r="I270">
            <v>15256.9767846996</v>
          </cell>
          <cell r="J270">
            <v>15364.3173316493</v>
          </cell>
          <cell r="K270">
            <v>15422.5078162311</v>
          </cell>
          <cell r="L270">
            <v>15239.3239021916</v>
          </cell>
          <cell r="M270">
            <v>15526.75875915</v>
          </cell>
          <cell r="N270">
            <v>15403.9399042524</v>
          </cell>
          <cell r="O270">
            <v>15696.8339936971</v>
          </cell>
          <cell r="P270">
            <v>15710.7485237581</v>
          </cell>
          <cell r="Q270">
            <v>1162.9382963181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-107277.199593464</v>
          </cell>
          <cell r="B271">
            <v>15456.4610779126</v>
          </cell>
          <cell r="C271">
            <v>17001.9612114063</v>
          </cell>
          <cell r="D271">
            <v>16663.650267423</v>
          </cell>
          <cell r="E271">
            <v>16292.7784295318</v>
          </cell>
          <cell r="F271">
            <v>15913.1629308032</v>
          </cell>
          <cell r="G271">
            <v>15515.1122489543</v>
          </cell>
          <cell r="H271">
            <v>15531.2780545744</v>
          </cell>
          <cell r="I271">
            <v>15527.2732213524</v>
          </cell>
          <cell r="J271">
            <v>15683.4202623209</v>
          </cell>
          <cell r="K271">
            <v>15526.7458099728</v>
          </cell>
          <cell r="L271">
            <v>15404.0246925412</v>
          </cell>
          <cell r="M271">
            <v>15449.399381493</v>
          </cell>
          <cell r="N271">
            <v>15467.3404694845</v>
          </cell>
          <cell r="O271">
            <v>15614.1497459188</v>
          </cell>
          <cell r="P271">
            <v>15573.8760329622</v>
          </cell>
          <cell r="Q271">
            <v>1230.4265684572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-95786.2066985975</v>
          </cell>
          <cell r="B272">
            <v>15131.3832584858</v>
          </cell>
          <cell r="C272">
            <v>16767.7881468247</v>
          </cell>
          <cell r="D272">
            <v>16196.187387464</v>
          </cell>
          <cell r="E272">
            <v>15749.5439767289</v>
          </cell>
          <cell r="F272">
            <v>15494.9715381122</v>
          </cell>
          <cell r="G272">
            <v>15498.6643693288</v>
          </cell>
          <cell r="H272">
            <v>15370.9626430284</v>
          </cell>
          <cell r="I272">
            <v>15308.0474424099</v>
          </cell>
          <cell r="J272">
            <v>15363.3372475339</v>
          </cell>
          <cell r="K272">
            <v>15300.861932046</v>
          </cell>
          <cell r="L272">
            <v>15250.339269214</v>
          </cell>
          <cell r="M272">
            <v>15329.2251745942</v>
          </cell>
          <cell r="N272">
            <v>15121.3312789428</v>
          </cell>
          <cell r="O272">
            <v>15238.796518017</v>
          </cell>
          <cell r="P272">
            <v>15340.2668399757</v>
          </cell>
          <cell r="Q272">
            <v>1098.62947635023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-97744.8349141818</v>
          </cell>
          <cell r="B273">
            <v>15234.6811039214</v>
          </cell>
          <cell r="C273">
            <v>16720.1532588186</v>
          </cell>
          <cell r="D273">
            <v>16313.7149293802</v>
          </cell>
          <cell r="E273">
            <v>15973.6923183843</v>
          </cell>
          <cell r="F273">
            <v>15778.2463509925</v>
          </cell>
          <cell r="G273">
            <v>15449.9037011853</v>
          </cell>
          <cell r="H273">
            <v>15314.6442451926</v>
          </cell>
          <cell r="I273">
            <v>15298.0920945011</v>
          </cell>
          <cell r="J273">
            <v>15215.8889308507</v>
          </cell>
          <cell r="K273">
            <v>15386.0294875815</v>
          </cell>
          <cell r="L273">
            <v>15103.7960459402</v>
          </cell>
          <cell r="M273">
            <v>15236.5211837604</v>
          </cell>
          <cell r="N273">
            <v>15249.0508294641</v>
          </cell>
          <cell r="O273">
            <v>15350.7992950862</v>
          </cell>
          <cell r="P273">
            <v>15375.4701883955</v>
          </cell>
          <cell r="Q273">
            <v>1121.0941585317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-93205.6043190721</v>
          </cell>
          <cell r="B274">
            <v>14939.3168936102</v>
          </cell>
          <cell r="C274">
            <v>16455.8914302089</v>
          </cell>
          <cell r="D274">
            <v>16045.3113114703</v>
          </cell>
          <cell r="E274">
            <v>15910.8778928103</v>
          </cell>
          <cell r="F274">
            <v>15602.2123338524</v>
          </cell>
          <cell r="G274">
            <v>15439.8241630136</v>
          </cell>
          <cell r="H274">
            <v>15059.2189951977</v>
          </cell>
          <cell r="I274">
            <v>15145.7135368122</v>
          </cell>
          <cell r="J274">
            <v>15083.9927129372</v>
          </cell>
          <cell r="K274">
            <v>15354.8774027399</v>
          </cell>
          <cell r="L274">
            <v>15115.0581029263</v>
          </cell>
          <cell r="M274">
            <v>15231.7570624823</v>
          </cell>
          <cell r="N274">
            <v>15280.0063480759</v>
          </cell>
          <cell r="O274">
            <v>15181.7849042771</v>
          </cell>
          <cell r="P274">
            <v>15361.8277189045</v>
          </cell>
          <cell r="Q274">
            <v>1069.03099929803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-91153.2190409644</v>
          </cell>
          <cell r="B275">
            <v>15305.6333389063</v>
          </cell>
          <cell r="C275">
            <v>16467.5561087808</v>
          </cell>
          <cell r="D275">
            <v>15988.1783119072</v>
          </cell>
          <cell r="E275">
            <v>15792.0577994362</v>
          </cell>
          <cell r="F275">
            <v>15579.3760550235</v>
          </cell>
          <cell r="G275">
            <v>15145.698490923</v>
          </cell>
          <cell r="H275">
            <v>15017.0130676096</v>
          </cell>
          <cell r="I275">
            <v>14964.7415313082</v>
          </cell>
          <cell r="J275">
            <v>15130.9876667285</v>
          </cell>
          <cell r="K275">
            <v>15157.1045025237</v>
          </cell>
          <cell r="L275">
            <v>15090.1356159247</v>
          </cell>
          <cell r="M275">
            <v>15083.6297469119</v>
          </cell>
          <cell r="N275">
            <v>15138.5736809735</v>
          </cell>
          <cell r="O275">
            <v>15085.8982218716</v>
          </cell>
          <cell r="P275">
            <v>15218.9416060186</v>
          </cell>
          <cell r="Q275">
            <v>1045.49096111224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-102759.553055502</v>
          </cell>
          <cell r="B276">
            <v>15363.0631517219</v>
          </cell>
          <cell r="C276">
            <v>17013.9042600183</v>
          </cell>
          <cell r="D276">
            <v>16482.6282298207</v>
          </cell>
          <cell r="E276">
            <v>16243.6553563626</v>
          </cell>
          <cell r="F276">
            <v>15661.6298470433</v>
          </cell>
          <cell r="G276">
            <v>15506.361874006</v>
          </cell>
          <cell r="H276">
            <v>15341.5686899337</v>
          </cell>
          <cell r="I276">
            <v>15460.7416765883</v>
          </cell>
          <cell r="J276">
            <v>15556.2925851026</v>
          </cell>
          <cell r="K276">
            <v>15577.3104463417</v>
          </cell>
          <cell r="L276">
            <v>15343.9159269442</v>
          </cell>
          <cell r="M276">
            <v>15448.797243968</v>
          </cell>
          <cell r="N276">
            <v>15314.2634367335</v>
          </cell>
          <cell r="O276">
            <v>15433.9769504845</v>
          </cell>
          <cell r="P276">
            <v>15399.8480713227</v>
          </cell>
          <cell r="Q276">
            <v>1178.61096972539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-91071.2937229831</v>
          </cell>
          <cell r="B277">
            <v>14922.6513126764</v>
          </cell>
          <cell r="C277">
            <v>16439.2176399584</v>
          </cell>
          <cell r="D277">
            <v>16043.4022851744</v>
          </cell>
          <cell r="E277">
            <v>15750.037758946</v>
          </cell>
          <cell r="F277">
            <v>15578.26730527</v>
          </cell>
          <cell r="G277">
            <v>15270.3149667409</v>
          </cell>
          <cell r="H277">
            <v>15165.6863563367</v>
          </cell>
          <cell r="I277">
            <v>15158.2810156666</v>
          </cell>
          <cell r="J277">
            <v>14962.8032887646</v>
          </cell>
          <cell r="K277">
            <v>15133.2151837829</v>
          </cell>
          <cell r="L277">
            <v>14982.6928681264</v>
          </cell>
          <cell r="M277">
            <v>15114.9374186188</v>
          </cell>
          <cell r="N277">
            <v>15358.2264714534</v>
          </cell>
          <cell r="O277">
            <v>15217.3737426475</v>
          </cell>
          <cell r="P277">
            <v>15160.0986581325</v>
          </cell>
          <cell r="Q277">
            <v>1044.55131048513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-103542.325921199</v>
          </cell>
          <cell r="B278">
            <v>15064.1548354763</v>
          </cell>
          <cell r="C278">
            <v>16761.3280953823</v>
          </cell>
          <cell r="D278">
            <v>16400.6792181056</v>
          </cell>
          <cell r="E278">
            <v>16136.7246724692</v>
          </cell>
          <cell r="F278">
            <v>15817.4501602726</v>
          </cell>
          <cell r="G278">
            <v>15529.3512064792</v>
          </cell>
          <cell r="H278">
            <v>15407.2958993665</v>
          </cell>
          <cell r="I278">
            <v>15290.0875777882</v>
          </cell>
          <cell r="J278">
            <v>15402.4488545194</v>
          </cell>
          <cell r="K278">
            <v>15426.9574895746</v>
          </cell>
          <cell r="L278">
            <v>15406.9501165687</v>
          </cell>
          <cell r="M278">
            <v>15470.0120472582</v>
          </cell>
          <cell r="N278">
            <v>15605.1509468554</v>
          </cell>
          <cell r="O278">
            <v>15533.4021179642</v>
          </cell>
          <cell r="P278">
            <v>15594.9979223637</v>
          </cell>
          <cell r="Q278">
            <v>1187.58906138579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-109344.503650602</v>
          </cell>
          <cell r="B279">
            <v>15518.3189840111</v>
          </cell>
          <cell r="C279">
            <v>17212.6465921052</v>
          </cell>
          <cell r="D279">
            <v>16707.5342752111</v>
          </cell>
          <cell r="E279">
            <v>16129.5272998814</v>
          </cell>
          <cell r="F279">
            <v>15965.19737297</v>
          </cell>
          <cell r="G279">
            <v>15738.9466179991</v>
          </cell>
          <cell r="H279">
            <v>15635.9090087299</v>
          </cell>
          <cell r="I279">
            <v>15673.4942574465</v>
          </cell>
          <cell r="J279">
            <v>15590.1159049327</v>
          </cell>
          <cell r="K279">
            <v>15435.7706026621</v>
          </cell>
          <cell r="L279">
            <v>15648.9546244461</v>
          </cell>
          <cell r="M279">
            <v>15588.9037785549</v>
          </cell>
          <cell r="N279">
            <v>15728.2087985476</v>
          </cell>
          <cell r="O279">
            <v>15623.5511730406</v>
          </cell>
          <cell r="P279">
            <v>15646.372398537</v>
          </cell>
          <cell r="Q279">
            <v>1254.13771907095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-102571.174947792</v>
          </cell>
          <cell r="B280">
            <v>15362.6482149562</v>
          </cell>
          <cell r="C280">
            <v>17025.1094321657</v>
          </cell>
          <cell r="D280">
            <v>16184.4965185109</v>
          </cell>
          <cell r="E280">
            <v>16036.0398009848</v>
          </cell>
          <cell r="F280">
            <v>15777.6625857006</v>
          </cell>
          <cell r="G280">
            <v>15669.2428896682</v>
          </cell>
          <cell r="H280">
            <v>15364.0062659772</v>
          </cell>
          <cell r="I280">
            <v>15319.5381876898</v>
          </cell>
          <cell r="J280">
            <v>15252.1885416363</v>
          </cell>
          <cell r="K280">
            <v>15312.6078171651</v>
          </cell>
          <cell r="L280">
            <v>15748.6907270679</v>
          </cell>
          <cell r="M280">
            <v>15474.5131261179</v>
          </cell>
          <cell r="N280">
            <v>15628.0159220391</v>
          </cell>
          <cell r="O280">
            <v>15237.1544217746</v>
          </cell>
          <cell r="P280">
            <v>15325.1890628526</v>
          </cell>
          <cell r="Q280">
            <v>1176.4503481812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-95509.5595649395</v>
          </cell>
          <cell r="B281">
            <v>15273.9001838258</v>
          </cell>
          <cell r="C281">
            <v>16791.7076682193</v>
          </cell>
          <cell r="D281">
            <v>16454.6050152472</v>
          </cell>
          <cell r="E281">
            <v>15955.5948986847</v>
          </cell>
          <cell r="F281">
            <v>15348.4084077462</v>
          </cell>
          <cell r="G281">
            <v>15224.8378629169</v>
          </cell>
          <cell r="H281">
            <v>15203.5396240972</v>
          </cell>
          <cell r="I281">
            <v>15152.3362403643</v>
          </cell>
          <cell r="J281">
            <v>15197.7006980525</v>
          </cell>
          <cell r="K281">
            <v>15341.6333886732</v>
          </cell>
          <cell r="L281">
            <v>15268.9298496148</v>
          </cell>
          <cell r="M281">
            <v>15227.4230776571</v>
          </cell>
          <cell r="N281">
            <v>15373.3534500687</v>
          </cell>
          <cell r="O281">
            <v>15100.1114443112</v>
          </cell>
          <cell r="P281">
            <v>15207.7737445701</v>
          </cell>
          <cell r="Q281">
            <v>1095.45644438603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-94949.1293566437</v>
          </cell>
          <cell r="B282">
            <v>15140.3096091102</v>
          </cell>
          <cell r="C282">
            <v>16550.4700244676</v>
          </cell>
          <cell r="D282">
            <v>16481.1019123137</v>
          </cell>
          <cell r="E282">
            <v>15945.6778948004</v>
          </cell>
          <cell r="F282">
            <v>15514.7872026235</v>
          </cell>
          <cell r="G282">
            <v>15358.3891281102</v>
          </cell>
          <cell r="H282">
            <v>15170.3254688811</v>
          </cell>
          <cell r="I282">
            <v>14993.7403023379</v>
          </cell>
          <cell r="J282">
            <v>15127.9302165778</v>
          </cell>
          <cell r="K282">
            <v>15395.2447694077</v>
          </cell>
          <cell r="L282">
            <v>15303.2344489912</v>
          </cell>
          <cell r="M282">
            <v>15242.4485638184</v>
          </cell>
          <cell r="N282">
            <v>15375.209150135</v>
          </cell>
          <cell r="O282">
            <v>15215.8514994446</v>
          </cell>
          <cell r="P282">
            <v>15259.0344217857</v>
          </cell>
          <cell r="Q282">
            <v>1089.02853406896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-104788.163430816</v>
          </cell>
          <cell r="B283">
            <v>15428.8925364107</v>
          </cell>
          <cell r="C283">
            <v>17070.4108490282</v>
          </cell>
          <cell r="D283">
            <v>16658.3341674753</v>
          </cell>
          <cell r="E283">
            <v>16246.7340003599</v>
          </cell>
          <cell r="F283">
            <v>15885.9518766974</v>
          </cell>
          <cell r="G283">
            <v>15723.2151314469</v>
          </cell>
          <cell r="H283">
            <v>15260.6476427953</v>
          </cell>
          <cell r="I283">
            <v>15366.3091158846</v>
          </cell>
          <cell r="J283">
            <v>15230.36849575</v>
          </cell>
          <cell r="K283">
            <v>15490.7758833859</v>
          </cell>
          <cell r="L283">
            <v>15517.4399790781</v>
          </cell>
          <cell r="M283">
            <v>15475.8426006863</v>
          </cell>
          <cell r="N283">
            <v>15601.2592098774</v>
          </cell>
          <cell r="O283">
            <v>15308.8894656681</v>
          </cell>
          <cell r="P283">
            <v>15490.4427656285</v>
          </cell>
          <cell r="Q283">
            <v>1201.87831928608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-100684.72932894</v>
          </cell>
          <cell r="B284">
            <v>15059.6396032649</v>
          </cell>
          <cell r="C284">
            <v>16903.5641806231</v>
          </cell>
          <cell r="D284">
            <v>16523.406120973</v>
          </cell>
          <cell r="E284">
            <v>16052.2905108816</v>
          </cell>
          <cell r="F284">
            <v>15731.7655117693</v>
          </cell>
          <cell r="G284">
            <v>15672.4354030907</v>
          </cell>
          <cell r="H284">
            <v>15420.6902960115</v>
          </cell>
          <cell r="I284">
            <v>15281.9508630124</v>
          </cell>
          <cell r="J284">
            <v>15268.913377857</v>
          </cell>
          <cell r="K284">
            <v>15316.9754729768</v>
          </cell>
          <cell r="L284">
            <v>15432.8584054784</v>
          </cell>
          <cell r="M284">
            <v>15378.6087310437</v>
          </cell>
          <cell r="N284">
            <v>15418.3028455362</v>
          </cell>
          <cell r="O284">
            <v>15468.8877975006</v>
          </cell>
          <cell r="P284">
            <v>15185.052696097</v>
          </cell>
          <cell r="Q284">
            <v>1154.81357151121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-107492.257959252</v>
          </cell>
          <cell r="B285">
            <v>15289.6619607551</v>
          </cell>
          <cell r="C285">
            <v>17109.678119788</v>
          </cell>
          <cell r="D285">
            <v>16731.7294260456</v>
          </cell>
          <cell r="E285">
            <v>16260.8222564538</v>
          </cell>
          <cell r="F285">
            <v>15913.6868942336</v>
          </cell>
          <cell r="G285">
            <v>15704.6831975675</v>
          </cell>
          <cell r="H285">
            <v>15335.6155427551</v>
          </cell>
          <cell r="I285">
            <v>15383.3925866121</v>
          </cell>
          <cell r="J285">
            <v>15235.6647996377</v>
          </cell>
          <cell r="K285">
            <v>15472.4349554114</v>
          </cell>
          <cell r="L285">
            <v>15621.5932847999</v>
          </cell>
          <cell r="M285">
            <v>15398.2018669836</v>
          </cell>
          <cell r="N285">
            <v>15525.6011629724</v>
          </cell>
          <cell r="O285">
            <v>15542.0466255802</v>
          </cell>
          <cell r="P285">
            <v>15521.9517613249</v>
          </cell>
          <cell r="Q285">
            <v>1232.89320188944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-109411.043867847</v>
          </cell>
          <cell r="B286">
            <v>15462.1087197023</v>
          </cell>
          <cell r="C286">
            <v>17152.4958818267</v>
          </cell>
          <cell r="D286">
            <v>16770.1038968807</v>
          </cell>
          <cell r="E286">
            <v>16342.6535751327</v>
          </cell>
          <cell r="F286">
            <v>15956.3772175589</v>
          </cell>
          <cell r="G286">
            <v>15529.9761372672</v>
          </cell>
          <cell r="H286">
            <v>15638.3268308646</v>
          </cell>
          <cell r="I286">
            <v>15545.4943753117</v>
          </cell>
          <cell r="J286">
            <v>15483.5441930756</v>
          </cell>
          <cell r="K286">
            <v>15504.9296804477</v>
          </cell>
          <cell r="L286">
            <v>15581.8892616389</v>
          </cell>
          <cell r="M286">
            <v>15553.7978902898</v>
          </cell>
          <cell r="N286">
            <v>15647.7506017195</v>
          </cell>
          <cell r="O286">
            <v>15733.4656779505</v>
          </cell>
          <cell r="P286">
            <v>15549.7020233089</v>
          </cell>
          <cell r="Q286">
            <v>1254.90090874665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-97216.729254302</v>
          </cell>
          <cell r="B287">
            <v>15189.3137209894</v>
          </cell>
          <cell r="C287">
            <v>16642.272534211</v>
          </cell>
          <cell r="D287">
            <v>16412.4523255101</v>
          </cell>
          <cell r="E287">
            <v>16141.0974566729</v>
          </cell>
          <cell r="F287">
            <v>15624.3945931247</v>
          </cell>
          <cell r="G287">
            <v>15293.8493046427</v>
          </cell>
          <cell r="H287">
            <v>15103.2611069421</v>
          </cell>
          <cell r="I287">
            <v>15239.6198951763</v>
          </cell>
          <cell r="J287">
            <v>15226.9652410338</v>
          </cell>
          <cell r="K287">
            <v>15200.9688847003</v>
          </cell>
          <cell r="L287">
            <v>15345.2347976894</v>
          </cell>
          <cell r="M287">
            <v>15175.4887359667</v>
          </cell>
          <cell r="N287">
            <v>15449.2747152415</v>
          </cell>
          <cell r="O287">
            <v>15400.8816051947</v>
          </cell>
          <cell r="P287">
            <v>15251.540053526</v>
          </cell>
          <cell r="Q287">
            <v>1115.03699785514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-95887.0003100517</v>
          </cell>
          <cell r="B288">
            <v>15047.4239988837</v>
          </cell>
          <cell r="C288">
            <v>16683.3753770358</v>
          </cell>
          <cell r="D288">
            <v>16183.7311150337</v>
          </cell>
          <cell r="E288">
            <v>15911.1054091626</v>
          </cell>
          <cell r="F288">
            <v>15636.5869425005</v>
          </cell>
          <cell r="G288">
            <v>15238.6955775935</v>
          </cell>
          <cell r="H288">
            <v>15094.9346261696</v>
          </cell>
          <cell r="I288">
            <v>15196.5568213288</v>
          </cell>
          <cell r="J288">
            <v>15197.1301904459</v>
          </cell>
          <cell r="K288">
            <v>15389.4641889961</v>
          </cell>
          <cell r="L288">
            <v>15353.9745883781</v>
          </cell>
          <cell r="M288">
            <v>15193.1119044</v>
          </cell>
          <cell r="N288">
            <v>15306.7101653302</v>
          </cell>
          <cell r="O288">
            <v>15290.2858623718</v>
          </cell>
          <cell r="P288">
            <v>15339.3802089237</v>
          </cell>
          <cell r="Q288">
            <v>1099.78553875617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-109401.798097567</v>
          </cell>
          <cell r="B289">
            <v>15315.8602700523</v>
          </cell>
          <cell r="C289">
            <v>16962.1344701558</v>
          </cell>
          <cell r="D289">
            <v>16786.8903300506</v>
          </cell>
          <cell r="E289">
            <v>16321.5708684639</v>
          </cell>
          <cell r="F289">
            <v>16060.7401913819</v>
          </cell>
          <cell r="G289">
            <v>15644.8998886943</v>
          </cell>
          <cell r="H289">
            <v>15633.1955476675</v>
          </cell>
          <cell r="I289">
            <v>15349.7930119251</v>
          </cell>
          <cell r="J289">
            <v>15541.1871553509</v>
          </cell>
          <cell r="K289">
            <v>15505.3240688994</v>
          </cell>
          <cell r="L289">
            <v>15593.657723117</v>
          </cell>
          <cell r="M289">
            <v>15564.5552021856</v>
          </cell>
          <cell r="N289">
            <v>15612.1191099714</v>
          </cell>
          <cell r="O289">
            <v>15590.6914952767</v>
          </cell>
          <cell r="P289">
            <v>15389.2259058256</v>
          </cell>
          <cell r="Q289">
            <v>1254.79486345985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-96392.0714567379</v>
          </cell>
          <cell r="B290">
            <v>15168.4038871239</v>
          </cell>
          <cell r="C290">
            <v>16795.7941145353</v>
          </cell>
          <cell r="D290">
            <v>16185.5689211263</v>
          </cell>
          <cell r="E290">
            <v>16136.2118284492</v>
          </cell>
          <cell r="F290">
            <v>15671.8772221683</v>
          </cell>
          <cell r="G290">
            <v>15450.8315974955</v>
          </cell>
          <cell r="H290">
            <v>15169.9655144698</v>
          </cell>
          <cell r="I290">
            <v>15274.1932008562</v>
          </cell>
          <cell r="J290">
            <v>15225.2450643787</v>
          </cell>
          <cell r="K290">
            <v>15229.5953165313</v>
          </cell>
          <cell r="L290">
            <v>15124.26730769</v>
          </cell>
          <cell r="M290">
            <v>15373.7963141468</v>
          </cell>
          <cell r="N290">
            <v>15302.2175993893</v>
          </cell>
          <cell r="O290">
            <v>15553.8172242396</v>
          </cell>
          <cell r="P290">
            <v>15353.1300334504</v>
          </cell>
          <cell r="Q290">
            <v>1105.5785027802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-99449.9048386747</v>
          </cell>
          <cell r="B291">
            <v>15244.6956688819</v>
          </cell>
          <cell r="C291">
            <v>16733.0539709823</v>
          </cell>
          <cell r="D291">
            <v>16226.578287468</v>
          </cell>
          <cell r="E291">
            <v>16132.848625965</v>
          </cell>
          <cell r="F291">
            <v>15577.1558219036</v>
          </cell>
          <cell r="G291">
            <v>15570.2241225304</v>
          </cell>
          <cell r="H291">
            <v>15335.2024276951</v>
          </cell>
          <cell r="I291">
            <v>15174.9527323354</v>
          </cell>
          <cell r="J291">
            <v>15140.5992765768</v>
          </cell>
          <cell r="K291">
            <v>15285.3000283669</v>
          </cell>
          <cell r="L291">
            <v>15411.7893075249</v>
          </cell>
          <cell r="M291">
            <v>15093.8997558272</v>
          </cell>
          <cell r="N291">
            <v>15214.8760249419</v>
          </cell>
          <cell r="O291">
            <v>15353.6208840866</v>
          </cell>
          <cell r="P291">
            <v>15088.3369860192</v>
          </cell>
          <cell r="Q291">
            <v>1140.65062853766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-97931.4731925966</v>
          </cell>
          <cell r="B292">
            <v>15279.1074572422</v>
          </cell>
          <cell r="C292">
            <v>16891.5697496456</v>
          </cell>
          <cell r="D292">
            <v>16237.813998094</v>
          </cell>
          <cell r="E292">
            <v>15895.2188399712</v>
          </cell>
          <cell r="F292">
            <v>15681.3312455531</v>
          </cell>
          <cell r="G292">
            <v>15424.6963408183</v>
          </cell>
          <cell r="H292">
            <v>15231.8020436085</v>
          </cell>
          <cell r="I292">
            <v>15194.6445031037</v>
          </cell>
          <cell r="J292">
            <v>15169.0853180648</v>
          </cell>
          <cell r="K292">
            <v>15283.5859484687</v>
          </cell>
          <cell r="L292">
            <v>15256.6037765668</v>
          </cell>
          <cell r="M292">
            <v>15417.0812956316</v>
          </cell>
          <cell r="N292">
            <v>15361.6949124216</v>
          </cell>
          <cell r="O292">
            <v>15339.203638788</v>
          </cell>
          <cell r="P292">
            <v>15287.0723848955</v>
          </cell>
          <cell r="Q292">
            <v>1123.23482492981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-90588.3127583509</v>
          </cell>
          <cell r="B293">
            <v>14880.287247226</v>
          </cell>
          <cell r="C293">
            <v>16428.5849204765</v>
          </cell>
          <cell r="D293">
            <v>16111.0194269453</v>
          </cell>
          <cell r="E293">
            <v>15824.0485590126</v>
          </cell>
          <cell r="F293">
            <v>15362.8905593555</v>
          </cell>
          <cell r="G293">
            <v>15108.8726601564</v>
          </cell>
          <cell r="H293">
            <v>15103.4223961113</v>
          </cell>
          <cell r="I293">
            <v>15043.9422371857</v>
          </cell>
          <cell r="J293">
            <v>14970.6756875877</v>
          </cell>
          <cell r="K293">
            <v>15252.6418063534</v>
          </cell>
          <cell r="L293">
            <v>14988.8398185301</v>
          </cell>
          <cell r="M293">
            <v>15140.2757433077</v>
          </cell>
          <cell r="N293">
            <v>14986.4843356062</v>
          </cell>
          <cell r="O293">
            <v>15260.4683073728</v>
          </cell>
          <cell r="P293">
            <v>15318.3613775303</v>
          </cell>
          <cell r="Q293">
            <v>1039.01171201318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-89667.4506832787</v>
          </cell>
          <cell r="B294">
            <v>15186.3408205296</v>
          </cell>
          <cell r="C294">
            <v>16344.5245404139</v>
          </cell>
          <cell r="D294">
            <v>16187.6841113088</v>
          </cell>
          <cell r="E294">
            <v>15635.9633747101</v>
          </cell>
          <cell r="F294">
            <v>15671.4162906367</v>
          </cell>
          <cell r="G294">
            <v>15157.8955786794</v>
          </cell>
          <cell r="H294">
            <v>15176.0780129841</v>
          </cell>
          <cell r="I294">
            <v>15179.1991179732</v>
          </cell>
          <cell r="J294">
            <v>15008.2649386891</v>
          </cell>
          <cell r="K294">
            <v>15208.6294393172</v>
          </cell>
          <cell r="L294">
            <v>15120.2703669908</v>
          </cell>
          <cell r="M294">
            <v>15104.6146824409</v>
          </cell>
          <cell r="N294">
            <v>14990.5305918717</v>
          </cell>
          <cell r="O294">
            <v>15160.2911817792</v>
          </cell>
          <cell r="P294">
            <v>15256.5849017181</v>
          </cell>
          <cell r="Q294">
            <v>1028.44979235693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-102478.91363589</v>
          </cell>
          <cell r="B295">
            <v>15123.7858261075</v>
          </cell>
          <cell r="C295">
            <v>16798.98586325</v>
          </cell>
          <cell r="D295">
            <v>16321.7918995873</v>
          </cell>
          <cell r="E295">
            <v>16015.0868547447</v>
          </cell>
          <cell r="F295">
            <v>15919.7278649479</v>
          </cell>
          <cell r="G295">
            <v>15493.7770895139</v>
          </cell>
          <cell r="H295">
            <v>15239.0607799371</v>
          </cell>
          <cell r="I295">
            <v>15543.9042613779</v>
          </cell>
          <cell r="J295">
            <v>15461.6130667045</v>
          </cell>
          <cell r="K295">
            <v>15497.1565169244</v>
          </cell>
          <cell r="L295">
            <v>15290.5407082131</v>
          </cell>
          <cell r="M295">
            <v>15532.7235577865</v>
          </cell>
          <cell r="N295">
            <v>15284.0150501744</v>
          </cell>
          <cell r="O295">
            <v>15367.5740667224</v>
          </cell>
          <cell r="P295">
            <v>15297.6156838957</v>
          </cell>
          <cell r="Q295">
            <v>1175.39214783821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-100607.080930139</v>
          </cell>
          <cell r="B296">
            <v>15261.5673979603</v>
          </cell>
          <cell r="C296">
            <v>16641.2062938077</v>
          </cell>
          <cell r="D296">
            <v>16251.4352368364</v>
          </cell>
          <cell r="E296">
            <v>15884.3979678821</v>
          </cell>
          <cell r="F296">
            <v>15564.7814036167</v>
          </cell>
          <cell r="G296">
            <v>15326.0529405153</v>
          </cell>
          <cell r="H296">
            <v>15193.925510704</v>
          </cell>
          <cell r="I296">
            <v>15292.7787467043</v>
          </cell>
          <cell r="J296">
            <v>15416.3129900558</v>
          </cell>
          <cell r="K296">
            <v>15095.3305801165</v>
          </cell>
          <cell r="L296">
            <v>15258.9153502328</v>
          </cell>
          <cell r="M296">
            <v>15302.4788612316</v>
          </cell>
          <cell r="N296">
            <v>15453.0546065374</v>
          </cell>
          <cell r="O296">
            <v>15490.7556316945</v>
          </cell>
          <cell r="P296">
            <v>15502.1839804189</v>
          </cell>
          <cell r="Q296">
            <v>1153.92297543633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-103317.015369906</v>
          </cell>
          <cell r="B297">
            <v>15246.1134738681</v>
          </cell>
          <cell r="C297">
            <v>16926.8332965273</v>
          </cell>
          <cell r="D297">
            <v>16460.0941508325</v>
          </cell>
          <cell r="E297">
            <v>16095.6535065612</v>
          </cell>
          <cell r="F297">
            <v>15720.0160922662</v>
          </cell>
          <cell r="G297">
            <v>15454.4483209826</v>
          </cell>
          <cell r="H297">
            <v>15306.7253889729</v>
          </cell>
          <cell r="I297">
            <v>15359.5882157024</v>
          </cell>
          <cell r="J297">
            <v>15495.3294558292</v>
          </cell>
          <cell r="K297">
            <v>15436.3207720694</v>
          </cell>
          <cell r="L297">
            <v>15539.9712556572</v>
          </cell>
          <cell r="M297">
            <v>15392.073855726</v>
          </cell>
          <cell r="N297">
            <v>15557.2636499237</v>
          </cell>
          <cell r="O297">
            <v>15389.0348218781</v>
          </cell>
          <cell r="P297">
            <v>15432.9899614261</v>
          </cell>
          <cell r="Q297">
            <v>1185.00483948667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-106975.484106082</v>
          </cell>
          <cell r="B298">
            <v>15434.0065168235</v>
          </cell>
          <cell r="C298">
            <v>17171.3668904258</v>
          </cell>
          <cell r="D298">
            <v>16481.8357983279</v>
          </cell>
          <cell r="E298">
            <v>16178.3477323832</v>
          </cell>
          <cell r="F298">
            <v>15789.6283192919</v>
          </cell>
          <cell r="G298">
            <v>15601.0000901182</v>
          </cell>
          <cell r="H298">
            <v>15345.9075816776</v>
          </cell>
          <cell r="I298">
            <v>15536.5382923097</v>
          </cell>
          <cell r="J298">
            <v>15560.675253725</v>
          </cell>
          <cell r="K298">
            <v>15444.6240618629</v>
          </cell>
          <cell r="L298">
            <v>15530.917433403</v>
          </cell>
          <cell r="M298">
            <v>15628.2744885198</v>
          </cell>
          <cell r="N298">
            <v>15520.9781707338</v>
          </cell>
          <cell r="O298">
            <v>15594.4213858129</v>
          </cell>
          <cell r="P298">
            <v>15496.2094052652</v>
          </cell>
          <cell r="Q298">
            <v>1226.96601250312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-99591.2048332911</v>
          </cell>
          <cell r="B299">
            <v>15241.0749782287</v>
          </cell>
          <cell r="C299">
            <v>16655.3851218274</v>
          </cell>
          <cell r="D299">
            <v>16381.670157763</v>
          </cell>
          <cell r="E299">
            <v>15997.5225666645</v>
          </cell>
          <cell r="F299">
            <v>15544.8723003943</v>
          </cell>
          <cell r="G299">
            <v>15200.758501385</v>
          </cell>
          <cell r="H299">
            <v>15472.5311464335</v>
          </cell>
          <cell r="I299">
            <v>15413.3074381753</v>
          </cell>
          <cell r="J299">
            <v>15355.8302529191</v>
          </cell>
          <cell r="K299">
            <v>15293.2915461889</v>
          </cell>
          <cell r="L299">
            <v>15392.6967094967</v>
          </cell>
          <cell r="M299">
            <v>15544.8108087624</v>
          </cell>
          <cell r="N299">
            <v>15433.1549783405</v>
          </cell>
          <cell r="O299">
            <v>15441.1387263977</v>
          </cell>
          <cell r="P299">
            <v>15470.0004002289</v>
          </cell>
          <cell r="Q299">
            <v>1142.27128295592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-93309.0623145872</v>
          </cell>
          <cell r="B300">
            <v>15115.9354281909</v>
          </cell>
          <cell r="C300">
            <v>16555.3880600448</v>
          </cell>
          <cell r="D300">
            <v>16431.5525005826</v>
          </cell>
          <cell r="E300">
            <v>15764.2781182262</v>
          </cell>
          <cell r="F300">
            <v>15454.7246468334</v>
          </cell>
          <cell r="G300">
            <v>15232.8146812482</v>
          </cell>
          <cell r="H300">
            <v>14934.3858389404</v>
          </cell>
          <cell r="I300">
            <v>15045.6658301194</v>
          </cell>
          <cell r="J300">
            <v>15153.0109884045</v>
          </cell>
          <cell r="K300">
            <v>15216.2372846634</v>
          </cell>
          <cell r="L300">
            <v>15054.0338708414</v>
          </cell>
          <cell r="M300">
            <v>15271.5612365356</v>
          </cell>
          <cell r="N300">
            <v>14965.301169763</v>
          </cell>
          <cell r="O300">
            <v>15094.3166628497</v>
          </cell>
          <cell r="P300">
            <v>15282.9007186256</v>
          </cell>
          <cell r="Q300">
            <v>1070.21762112339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-97987.4097113439</v>
          </cell>
          <cell r="B301">
            <v>15350.5653403525</v>
          </cell>
          <cell r="C301">
            <v>16590.0971146014</v>
          </cell>
          <cell r="D301">
            <v>16430.3470517858</v>
          </cell>
          <cell r="E301">
            <v>15987.4778137368</v>
          </cell>
          <cell r="F301">
            <v>15611.5406771434</v>
          </cell>
          <cell r="G301">
            <v>15495.0029407643</v>
          </cell>
          <cell r="H301">
            <v>15231.8441109757</v>
          </cell>
          <cell r="I301">
            <v>15111.1323784463</v>
          </cell>
          <cell r="J301">
            <v>15212.7482093522</v>
          </cell>
          <cell r="K301">
            <v>15271.8491365722</v>
          </cell>
          <cell r="L301">
            <v>15238.8266329512</v>
          </cell>
          <cell r="M301">
            <v>15441.5388813684</v>
          </cell>
          <cell r="N301">
            <v>15358.4289772822</v>
          </cell>
          <cell r="O301">
            <v>15431.1057520246</v>
          </cell>
          <cell r="P301">
            <v>15346.192402563</v>
          </cell>
          <cell r="Q301">
            <v>1123.87639442523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-104849.940213379</v>
          </cell>
          <cell r="B302">
            <v>15268.5619040223</v>
          </cell>
          <cell r="C302">
            <v>16948.4022605561</v>
          </cell>
          <cell r="D302">
            <v>16467.8805559772</v>
          </cell>
          <cell r="E302">
            <v>16157.8093147019</v>
          </cell>
          <cell r="F302">
            <v>15992.466757021</v>
          </cell>
          <cell r="G302">
            <v>15602.7980110009</v>
          </cell>
          <cell r="H302">
            <v>15490.107030519</v>
          </cell>
          <cell r="I302">
            <v>15444.4545577296</v>
          </cell>
          <cell r="J302">
            <v>15578.6512895783</v>
          </cell>
          <cell r="K302">
            <v>15296.0604487704</v>
          </cell>
          <cell r="L302">
            <v>15327.41616603</v>
          </cell>
          <cell r="M302">
            <v>15464.0105273932</v>
          </cell>
          <cell r="N302">
            <v>15419.7392608458</v>
          </cell>
          <cell r="O302">
            <v>15384.9796587067</v>
          </cell>
          <cell r="P302">
            <v>15420.1303774949</v>
          </cell>
          <cell r="Q302">
            <v>1202.58687427138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-101182.793396461</v>
          </cell>
          <cell r="B303">
            <v>15094.4853541739</v>
          </cell>
          <cell r="C303">
            <v>16841.5268736245</v>
          </cell>
          <cell r="D303">
            <v>16414.0215625925</v>
          </cell>
          <cell r="E303">
            <v>16300.372899244</v>
          </cell>
          <cell r="F303">
            <v>15632.4059030241</v>
          </cell>
          <cell r="G303">
            <v>15367.6135230558</v>
          </cell>
          <cell r="H303">
            <v>15294.7433225463</v>
          </cell>
          <cell r="I303">
            <v>15116.281196186</v>
          </cell>
          <cell r="J303">
            <v>15444.2070082616</v>
          </cell>
          <cell r="K303">
            <v>15367.7004824694</v>
          </cell>
          <cell r="L303">
            <v>15157.2368736183</v>
          </cell>
          <cell r="M303">
            <v>15419.3686219825</v>
          </cell>
          <cell r="N303">
            <v>15303.3013898263</v>
          </cell>
          <cell r="O303">
            <v>15283.4062460219</v>
          </cell>
          <cell r="P303">
            <v>15354.6052993295</v>
          </cell>
          <cell r="Q303">
            <v>1160.52616714005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-108300.4031152</v>
          </cell>
          <cell r="B304">
            <v>15287.6778822678</v>
          </cell>
          <cell r="C304">
            <v>17148.7081063386</v>
          </cell>
          <cell r="D304">
            <v>16589.493060907</v>
          </cell>
          <cell r="E304">
            <v>16373.1962001085</v>
          </cell>
          <cell r="F304">
            <v>15998.9341197859</v>
          </cell>
          <cell r="G304">
            <v>15764.3486866881</v>
          </cell>
          <cell r="H304">
            <v>15505.6625000728</v>
          </cell>
          <cell r="I304">
            <v>15561.3208443039</v>
          </cell>
          <cell r="J304">
            <v>15496.2462990845</v>
          </cell>
          <cell r="K304">
            <v>15703.0902833285</v>
          </cell>
          <cell r="L304">
            <v>15652.1366199918</v>
          </cell>
          <cell r="M304">
            <v>15641.5752670423</v>
          </cell>
          <cell r="N304">
            <v>15645.0474224327</v>
          </cell>
          <cell r="O304">
            <v>15403.7637071769</v>
          </cell>
          <cell r="P304">
            <v>15657.2857637738</v>
          </cell>
          <cell r="Q304">
            <v>1242.1623035701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-96013.6346205574</v>
          </cell>
          <cell r="B305">
            <v>15099.8207600202</v>
          </cell>
          <cell r="C305">
            <v>16610.1918832322</v>
          </cell>
          <cell r="D305">
            <v>16227.7016629397</v>
          </cell>
          <cell r="E305">
            <v>16081.1654331774</v>
          </cell>
          <cell r="F305">
            <v>15513.4829596486</v>
          </cell>
          <cell r="G305">
            <v>15425.345257776</v>
          </cell>
          <cell r="H305">
            <v>15489.4669721838</v>
          </cell>
          <cell r="I305">
            <v>15302.9836299104</v>
          </cell>
          <cell r="J305">
            <v>15179.2200262524</v>
          </cell>
          <cell r="K305">
            <v>15280.6261858986</v>
          </cell>
          <cell r="L305">
            <v>15256.6729639959</v>
          </cell>
          <cell r="M305">
            <v>15249.5927967024</v>
          </cell>
          <cell r="N305">
            <v>15216.9244467873</v>
          </cell>
          <cell r="O305">
            <v>15349.2932907874</v>
          </cell>
          <cell r="P305">
            <v>15255.0435230289</v>
          </cell>
          <cell r="Q305">
            <v>1101.23798364394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-108860.781387324</v>
          </cell>
          <cell r="B306">
            <v>15194.329770509</v>
          </cell>
          <cell r="C306">
            <v>17038.5068913199</v>
          </cell>
          <cell r="D306">
            <v>16693.8438256832</v>
          </cell>
          <cell r="E306">
            <v>16357.3377648589</v>
          </cell>
          <cell r="F306">
            <v>15800.9121086053</v>
          </cell>
          <cell r="G306">
            <v>15587.5559221488</v>
          </cell>
          <cell r="H306">
            <v>15501.4618636686</v>
          </cell>
          <cell r="I306">
            <v>15526.2745626367</v>
          </cell>
          <cell r="J306">
            <v>15453.2284262423</v>
          </cell>
          <cell r="K306">
            <v>15664.667504768</v>
          </cell>
          <cell r="L306">
            <v>15648.3481537928</v>
          </cell>
          <cell r="M306">
            <v>15706.1974945783</v>
          </cell>
          <cell r="N306">
            <v>15633.4746536605</v>
          </cell>
          <cell r="O306">
            <v>15792.4316262136</v>
          </cell>
          <cell r="P306">
            <v>15713.147238334</v>
          </cell>
          <cell r="Q306">
            <v>1248.58961820005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-102876.410778182</v>
          </cell>
          <cell r="B307">
            <v>15314.5801521061</v>
          </cell>
          <cell r="C307">
            <v>16796.4639564929</v>
          </cell>
          <cell r="D307">
            <v>16680.2702743566</v>
          </cell>
          <cell r="E307">
            <v>16185.5496323205</v>
          </cell>
          <cell r="F307">
            <v>15664.7888934394</v>
          </cell>
          <cell r="G307">
            <v>15633.217400798</v>
          </cell>
          <cell r="H307">
            <v>15259.3043994508</v>
          </cell>
          <cell r="I307">
            <v>15298.8959508832</v>
          </cell>
          <cell r="J307">
            <v>15419.4363640901</v>
          </cell>
          <cell r="K307">
            <v>15410.2761460811</v>
          </cell>
          <cell r="L307">
            <v>15323.7443426821</v>
          </cell>
          <cell r="M307">
            <v>15492.9856033272</v>
          </cell>
          <cell r="N307">
            <v>15727.6945322342</v>
          </cell>
          <cell r="O307">
            <v>15389.3541700868</v>
          </cell>
          <cell r="P307">
            <v>15482.2581298544</v>
          </cell>
          <cell r="Q307">
            <v>1179.95128106143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-92099.0180385015</v>
          </cell>
          <cell r="B308">
            <v>15183.973061823</v>
          </cell>
          <cell r="C308">
            <v>16443.6321983041</v>
          </cell>
          <cell r="D308">
            <v>15969.4686879655</v>
          </cell>
          <cell r="E308">
            <v>15704.575092464</v>
          </cell>
          <cell r="F308">
            <v>15670.1604309572</v>
          </cell>
          <cell r="G308">
            <v>15214.742890826</v>
          </cell>
          <cell r="H308">
            <v>15105.6922333191</v>
          </cell>
          <cell r="I308">
            <v>15038.7360576696</v>
          </cell>
          <cell r="J308">
            <v>15179.6537664345</v>
          </cell>
          <cell r="K308">
            <v>15004.7645774843</v>
          </cell>
          <cell r="L308">
            <v>15234.3026252315</v>
          </cell>
          <cell r="M308">
            <v>15154.8440251949</v>
          </cell>
          <cell r="N308">
            <v>15315.9243501353</v>
          </cell>
          <cell r="O308">
            <v>15345.4277767606</v>
          </cell>
          <cell r="P308">
            <v>15044.8181546602</v>
          </cell>
          <cell r="Q308">
            <v>1056.3388972944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-101130.117938728</v>
          </cell>
          <cell r="B309">
            <v>15160.3840693598</v>
          </cell>
          <cell r="C309">
            <v>16724.1861244218</v>
          </cell>
          <cell r="D309">
            <v>16497.3826217001</v>
          </cell>
          <cell r="E309">
            <v>15989.6465816226</v>
          </cell>
          <cell r="F309">
            <v>15661.9216124491</v>
          </cell>
          <cell r="G309">
            <v>15423.4263801384</v>
          </cell>
          <cell r="H309">
            <v>15505.5098749586</v>
          </cell>
          <cell r="I309">
            <v>15346.9745787597</v>
          </cell>
          <cell r="J309">
            <v>15444.7008555155</v>
          </cell>
          <cell r="K309">
            <v>15555.064785754</v>
          </cell>
          <cell r="L309">
            <v>15332.1129634499</v>
          </cell>
          <cell r="M309">
            <v>15198.034367166</v>
          </cell>
          <cell r="N309">
            <v>15423.3071344833</v>
          </cell>
          <cell r="O309">
            <v>15482.8013190231</v>
          </cell>
          <cell r="P309">
            <v>15329.6780426769</v>
          </cell>
          <cell r="Q309">
            <v>1159.92200071004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-90519.0400992329</v>
          </cell>
          <cell r="B310">
            <v>15033.9795074172</v>
          </cell>
          <cell r="C310">
            <v>16637.7064778898</v>
          </cell>
          <cell r="D310">
            <v>16016.1665355556</v>
          </cell>
          <cell r="E310">
            <v>15874.924041295</v>
          </cell>
          <cell r="F310">
            <v>15357.0156035485</v>
          </cell>
          <cell r="G310">
            <v>15087.9838103959</v>
          </cell>
          <cell r="H310">
            <v>15087.0342894385</v>
          </cell>
          <cell r="I310">
            <v>15126.8507454066</v>
          </cell>
          <cell r="J310">
            <v>15154.7884246029</v>
          </cell>
          <cell r="K310">
            <v>15261.4444869512</v>
          </cell>
          <cell r="L310">
            <v>15251.410220475</v>
          </cell>
          <cell r="M310">
            <v>15232.1463757523</v>
          </cell>
          <cell r="N310">
            <v>15193.7961612053</v>
          </cell>
          <cell r="O310">
            <v>15140.3231587605</v>
          </cell>
          <cell r="P310">
            <v>15316.5880754737</v>
          </cell>
          <cell r="Q310">
            <v>1038.21718232216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-91552.772351053</v>
          </cell>
          <cell r="B311">
            <v>15064.456227085</v>
          </cell>
          <cell r="C311">
            <v>16334.9141782071</v>
          </cell>
          <cell r="D311">
            <v>16172.5556387997</v>
          </cell>
          <cell r="E311">
            <v>15739.5982253336</v>
          </cell>
          <cell r="F311">
            <v>15413.7702224008</v>
          </cell>
          <cell r="G311">
            <v>15281.5394245397</v>
          </cell>
          <cell r="H311">
            <v>15127.2423134698</v>
          </cell>
          <cell r="I311">
            <v>15108.3853615323</v>
          </cell>
          <cell r="J311">
            <v>15216.8056047714</v>
          </cell>
          <cell r="K311">
            <v>15115.8143367123</v>
          </cell>
          <cell r="L311">
            <v>15061.8141448022</v>
          </cell>
          <cell r="M311">
            <v>15254.7291887297</v>
          </cell>
          <cell r="N311">
            <v>15161.298436738</v>
          </cell>
          <cell r="O311">
            <v>15433.3566916622</v>
          </cell>
          <cell r="P311">
            <v>15152.8615455641</v>
          </cell>
          <cell r="Q311">
            <v>1050.07367775764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-104225.744398286</v>
          </cell>
          <cell r="B312">
            <v>15528.0618103038</v>
          </cell>
          <cell r="C312">
            <v>16932.5366486726</v>
          </cell>
          <cell r="D312">
            <v>16487.3577453553</v>
          </cell>
          <cell r="E312">
            <v>16126.724218438</v>
          </cell>
          <cell r="F312">
            <v>15630.4241466878</v>
          </cell>
          <cell r="G312">
            <v>15676.1006952344</v>
          </cell>
          <cell r="H312">
            <v>15433.2167579162</v>
          </cell>
          <cell r="I312">
            <v>15517.7922100942</v>
          </cell>
          <cell r="J312">
            <v>15417.6018989587</v>
          </cell>
          <cell r="K312">
            <v>15347.4658241325</v>
          </cell>
          <cell r="L312">
            <v>15514.9597610984</v>
          </cell>
          <cell r="M312">
            <v>15385.774633319</v>
          </cell>
          <cell r="N312">
            <v>15559.7155325072</v>
          </cell>
          <cell r="O312">
            <v>15518.4649079406</v>
          </cell>
          <cell r="P312">
            <v>15373.0494862823</v>
          </cell>
          <cell r="Q312">
            <v>1195.42759795058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-92629.30917324</v>
          </cell>
          <cell r="B313">
            <v>15106.5156790287</v>
          </cell>
          <cell r="C313">
            <v>16666.4896032536</v>
          </cell>
          <cell r="D313">
            <v>16300.6539540618</v>
          </cell>
          <cell r="E313">
            <v>15748.8944559896</v>
          </cell>
          <cell r="F313">
            <v>15566.7031605301</v>
          </cell>
          <cell r="G313">
            <v>15299.0748848516</v>
          </cell>
          <cell r="H313">
            <v>14980.5607773686</v>
          </cell>
          <cell r="I313">
            <v>15229.4671171607</v>
          </cell>
          <cell r="J313">
            <v>15363.2857014552</v>
          </cell>
          <cell r="K313">
            <v>15267.9539805938</v>
          </cell>
          <cell r="L313">
            <v>15145.77450332</v>
          </cell>
          <cell r="M313">
            <v>15522.2393770843</v>
          </cell>
          <cell r="N313">
            <v>15132.7081095646</v>
          </cell>
          <cell r="O313">
            <v>15069.0116745529</v>
          </cell>
          <cell r="P313">
            <v>15300.8713691028</v>
          </cell>
          <cell r="Q313">
            <v>1062.42112449339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-106498.927281377</v>
          </cell>
          <cell r="B314">
            <v>15396.9672997932</v>
          </cell>
          <cell r="C314">
            <v>17006.9094259624</v>
          </cell>
          <cell r="D314">
            <v>16657.4618355219</v>
          </cell>
          <cell r="E314">
            <v>16152.5704959461</v>
          </cell>
          <cell r="F314">
            <v>15876.6487432569</v>
          </cell>
          <cell r="G314">
            <v>15610.2555438091</v>
          </cell>
          <cell r="H314">
            <v>15570.7993873455</v>
          </cell>
          <cell r="I314">
            <v>15485.4530600127</v>
          </cell>
          <cell r="J314">
            <v>15789.3802206678</v>
          </cell>
          <cell r="K314">
            <v>15521.1701384624</v>
          </cell>
          <cell r="L314">
            <v>15594.9949057088</v>
          </cell>
          <cell r="M314">
            <v>15452.5984686473</v>
          </cell>
          <cell r="N314">
            <v>15365.0965351381</v>
          </cell>
          <cell r="O314">
            <v>15670.637316161</v>
          </cell>
          <cell r="P314">
            <v>15588.9396201976</v>
          </cell>
          <cell r="Q314">
            <v>1221.50009634649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-96317.7028007608</v>
          </cell>
          <cell r="B315">
            <v>15366.7425691156</v>
          </cell>
          <cell r="C315">
            <v>16752.410066817</v>
          </cell>
          <cell r="D315">
            <v>16202.059667652</v>
          </cell>
          <cell r="E315">
            <v>15957.302080391</v>
          </cell>
          <cell r="F315">
            <v>15517.421459331</v>
          </cell>
          <cell r="G315">
            <v>15175.778170291</v>
          </cell>
          <cell r="H315">
            <v>15018.2019701296</v>
          </cell>
          <cell r="I315">
            <v>15272.6528304867</v>
          </cell>
          <cell r="J315">
            <v>15530.0224492962</v>
          </cell>
          <cell r="K315">
            <v>15750.8596408062</v>
          </cell>
          <cell r="L315">
            <v>15247.4956195938</v>
          </cell>
          <cell r="M315">
            <v>15320.7582466738</v>
          </cell>
          <cell r="N315">
            <v>15271.8417350432</v>
          </cell>
          <cell r="O315">
            <v>15383.2647447176</v>
          </cell>
          <cell r="P315">
            <v>15439.9623233858</v>
          </cell>
          <cell r="Q315">
            <v>1104.72552404361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-105523.687459139</v>
          </cell>
          <cell r="B316">
            <v>15591.1316775685</v>
          </cell>
          <cell r="C316">
            <v>17007.2157352438</v>
          </cell>
          <cell r="D316">
            <v>16581.2553629041</v>
          </cell>
          <cell r="E316">
            <v>16207.1307874583</v>
          </cell>
          <cell r="F316">
            <v>15901.8344381429</v>
          </cell>
          <cell r="G316">
            <v>15560.7701318717</v>
          </cell>
          <cell r="H316">
            <v>15387.2852918453</v>
          </cell>
          <cell r="I316">
            <v>15358.7622945586</v>
          </cell>
          <cell r="J316">
            <v>15560.8733505013</v>
          </cell>
          <cell r="K316">
            <v>15380.6431843453</v>
          </cell>
          <cell r="L316">
            <v>15478.4917095003</v>
          </cell>
          <cell r="M316">
            <v>15489.9593791109</v>
          </cell>
          <cell r="N316">
            <v>15566.3273118687</v>
          </cell>
          <cell r="O316">
            <v>15429.911796331</v>
          </cell>
          <cell r="P316">
            <v>15677.5642378453</v>
          </cell>
          <cell r="Q316">
            <v>1210.31448568134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-106291.92350254</v>
          </cell>
          <cell r="B317">
            <v>15429.9519895377</v>
          </cell>
          <cell r="C317">
            <v>16992.8717430421</v>
          </cell>
          <cell r="D317">
            <v>16533.1255549172</v>
          </cell>
          <cell r="E317">
            <v>16370.2041983091</v>
          </cell>
          <cell r="F317">
            <v>15960.9232769427</v>
          </cell>
          <cell r="G317">
            <v>15634.1051494397</v>
          </cell>
          <cell r="H317">
            <v>15198.9059023275</v>
          </cell>
          <cell r="I317">
            <v>15383.8063477878</v>
          </cell>
          <cell r="J317">
            <v>15372.5271458922</v>
          </cell>
          <cell r="K317">
            <v>15526.3989429261</v>
          </cell>
          <cell r="L317">
            <v>15796.5363867692</v>
          </cell>
          <cell r="M317">
            <v>15626.8594021766</v>
          </cell>
          <cell r="N317">
            <v>15535.1504216935</v>
          </cell>
          <cell r="O317">
            <v>15400.6922956198</v>
          </cell>
          <cell r="P317">
            <v>15650.0332398954</v>
          </cell>
          <cell r="Q317">
            <v>1219.12584580473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-90886.1334502539</v>
          </cell>
          <cell r="B318">
            <v>14902.9252761522</v>
          </cell>
          <cell r="C318">
            <v>16413.5446662463</v>
          </cell>
          <cell r="D318">
            <v>16110.4703007047</v>
          </cell>
          <cell r="E318">
            <v>15957.5878540707</v>
          </cell>
          <cell r="F318">
            <v>15607.1169314636</v>
          </cell>
          <cell r="G318">
            <v>14988.7140380405</v>
          </cell>
          <cell r="H318">
            <v>15066.246370255</v>
          </cell>
          <cell r="I318">
            <v>15158.5372859786</v>
          </cell>
          <cell r="J318">
            <v>15148.6093658148</v>
          </cell>
          <cell r="K318">
            <v>15146.646248887</v>
          </cell>
          <cell r="L318">
            <v>15089.3819055487</v>
          </cell>
          <cell r="M318">
            <v>15241.3754169278</v>
          </cell>
          <cell r="N318">
            <v>15140.4441938885</v>
          </cell>
          <cell r="O318">
            <v>15208.874385099</v>
          </cell>
          <cell r="P318">
            <v>15374.9382969787</v>
          </cell>
          <cell r="Q318">
            <v>1042.42759622103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-92585.0451584091</v>
          </cell>
          <cell r="B319">
            <v>15158.4323945733</v>
          </cell>
          <cell r="C319">
            <v>16627.9307173537</v>
          </cell>
          <cell r="D319">
            <v>16055.7760364049</v>
          </cell>
          <cell r="E319">
            <v>15722.4617700129</v>
          </cell>
          <cell r="F319">
            <v>15306.8908780393</v>
          </cell>
          <cell r="G319">
            <v>15293.5692027678</v>
          </cell>
          <cell r="H319">
            <v>15091.572710602</v>
          </cell>
          <cell r="I319">
            <v>15189.4831962728</v>
          </cell>
          <cell r="J319">
            <v>14982.4219389335</v>
          </cell>
          <cell r="K319">
            <v>14972.7824327551</v>
          </cell>
          <cell r="L319">
            <v>15401.7235617989</v>
          </cell>
          <cell r="M319">
            <v>15132.1296603039</v>
          </cell>
          <cell r="N319">
            <v>15277.6623676164</v>
          </cell>
          <cell r="O319">
            <v>15234.5430549051</v>
          </cell>
          <cell r="P319">
            <v>15343.9092981976</v>
          </cell>
          <cell r="Q319">
            <v>1061.91343394889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-95775.8269962928</v>
          </cell>
          <cell r="B320">
            <v>15258.9528016623</v>
          </cell>
          <cell r="C320">
            <v>16576.6597533111</v>
          </cell>
          <cell r="D320">
            <v>16041.0989676212</v>
          </cell>
          <cell r="E320">
            <v>16039.7162213812</v>
          </cell>
          <cell r="F320">
            <v>15728.3845214547</v>
          </cell>
          <cell r="G320">
            <v>15358.9834182528</v>
          </cell>
          <cell r="H320">
            <v>15318.2029519666</v>
          </cell>
          <cell r="I320">
            <v>15285.7003087076</v>
          </cell>
          <cell r="J320">
            <v>15073.9518843723</v>
          </cell>
          <cell r="K320">
            <v>15269.224089984</v>
          </cell>
          <cell r="L320">
            <v>15294.5250525335</v>
          </cell>
          <cell r="M320">
            <v>15296.9337937468</v>
          </cell>
          <cell r="N320">
            <v>15151.4633380785</v>
          </cell>
          <cell r="O320">
            <v>15403.7374714549</v>
          </cell>
          <cell r="P320">
            <v>15359.707419159</v>
          </cell>
          <cell r="Q320">
            <v>1098.51042531668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-104903.886330977</v>
          </cell>
          <cell r="B321">
            <v>15200.9051832321</v>
          </cell>
          <cell r="C321">
            <v>16885.9763005134</v>
          </cell>
          <cell r="D321">
            <v>16361.1918147158</v>
          </cell>
          <cell r="E321">
            <v>16271.8013346831</v>
          </cell>
          <cell r="F321">
            <v>15774.0600880488</v>
          </cell>
          <cell r="G321">
            <v>15476.5762623244</v>
          </cell>
          <cell r="H321">
            <v>15303.4798474993</v>
          </cell>
          <cell r="I321">
            <v>15490.9306679015</v>
          </cell>
          <cell r="J321">
            <v>15493.9860245326</v>
          </cell>
          <cell r="K321">
            <v>15457.7921300361</v>
          </cell>
          <cell r="L321">
            <v>15411.0053473028</v>
          </cell>
          <cell r="M321">
            <v>15451.8366511279</v>
          </cell>
          <cell r="N321">
            <v>15455.5446761463</v>
          </cell>
          <cell r="O321">
            <v>15420.7880191633</v>
          </cell>
          <cell r="P321">
            <v>15461.4053981647</v>
          </cell>
          <cell r="Q321">
            <v>1203.20561466177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-99993.3563526503</v>
          </cell>
          <cell r="B322">
            <v>15323.1167322191</v>
          </cell>
          <cell r="C322">
            <v>16994.8638858155</v>
          </cell>
          <cell r="D322">
            <v>16297.3695779819</v>
          </cell>
          <cell r="E322">
            <v>16001.8859562122</v>
          </cell>
          <cell r="F322">
            <v>15672.4097821202</v>
          </cell>
          <cell r="G322">
            <v>15254.0023491707</v>
          </cell>
          <cell r="H322">
            <v>15076.5131932472</v>
          </cell>
          <cell r="I322">
            <v>15325.0118303656</v>
          </cell>
          <cell r="J322">
            <v>15325.0015918028</v>
          </cell>
          <cell r="K322">
            <v>15381.6500201312</v>
          </cell>
          <cell r="L322">
            <v>15403.1680643437</v>
          </cell>
          <cell r="M322">
            <v>15278.0236331553</v>
          </cell>
          <cell r="N322">
            <v>15403.2572970134</v>
          </cell>
          <cell r="O322">
            <v>15485.8368002209</v>
          </cell>
          <cell r="P322">
            <v>15207.8083474203</v>
          </cell>
          <cell r="Q322">
            <v>1146.88380002236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-101404.314165564</v>
          </cell>
          <cell r="B323">
            <v>15310.7773601278</v>
          </cell>
          <cell r="C323">
            <v>16887.4489828262</v>
          </cell>
          <cell r="D323">
            <v>16326.0735054483</v>
          </cell>
          <cell r="E323">
            <v>16078.9386857826</v>
          </cell>
          <cell r="F323">
            <v>15744.8667324118</v>
          </cell>
          <cell r="G323">
            <v>15436.7730414949</v>
          </cell>
          <cell r="H323">
            <v>15277.9157174306</v>
          </cell>
          <cell r="I323">
            <v>15353.3875215544</v>
          </cell>
          <cell r="J323">
            <v>15558.1016257486</v>
          </cell>
          <cell r="K323">
            <v>15484.9016335022</v>
          </cell>
          <cell r="L323">
            <v>15328.855757121</v>
          </cell>
          <cell r="M323">
            <v>15595.0879276375</v>
          </cell>
          <cell r="N323">
            <v>15522.9880994477</v>
          </cell>
          <cell r="O323">
            <v>15222.8966578844</v>
          </cell>
          <cell r="P323">
            <v>15461.8747922535</v>
          </cell>
          <cell r="Q323">
            <v>1163.06692175336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-106603.509255798</v>
          </cell>
          <cell r="B324">
            <v>15261.1661600624</v>
          </cell>
          <cell r="C324">
            <v>16786.3953906342</v>
          </cell>
          <cell r="D324">
            <v>16607.6886501659</v>
          </cell>
          <cell r="E324">
            <v>16148.9690763975</v>
          </cell>
          <cell r="F324">
            <v>15818.3663265126</v>
          </cell>
          <cell r="G324">
            <v>15508.2326249011</v>
          </cell>
          <cell r="H324">
            <v>15357.2742755482</v>
          </cell>
          <cell r="I324">
            <v>15585.7730562708</v>
          </cell>
          <cell r="J324">
            <v>15552.2499225445</v>
          </cell>
          <cell r="K324">
            <v>15863.4487741682</v>
          </cell>
          <cell r="L324">
            <v>15364.1273829793</v>
          </cell>
          <cell r="M324">
            <v>15494.2758778421</v>
          </cell>
          <cell r="N324">
            <v>15380.1904467484</v>
          </cell>
          <cell r="O324">
            <v>15349.383724449</v>
          </cell>
          <cell r="P324">
            <v>15671.0687718572</v>
          </cell>
          <cell r="Q324">
            <v>1222.6996097603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-92330.1356085251</v>
          </cell>
          <cell r="B325">
            <v>15107.8640090652</v>
          </cell>
          <cell r="C325">
            <v>16423.0077807049</v>
          </cell>
          <cell r="D325">
            <v>16241.3042103196</v>
          </cell>
          <cell r="E325">
            <v>15681.5856793618</v>
          </cell>
          <cell r="F325">
            <v>15632.9231004449</v>
          </cell>
          <cell r="G325">
            <v>15219.317393509</v>
          </cell>
          <cell r="H325">
            <v>15165.6899548624</v>
          </cell>
          <cell r="I325">
            <v>15120.5779442836</v>
          </cell>
          <cell r="J325">
            <v>15182.557669779</v>
          </cell>
          <cell r="K325">
            <v>15232.2599049546</v>
          </cell>
          <cell r="L325">
            <v>15265.8359366929</v>
          </cell>
          <cell r="M325">
            <v>15210.3706431509</v>
          </cell>
          <cell r="N325">
            <v>15042.6764932392</v>
          </cell>
          <cell r="O325">
            <v>15125.9712326758</v>
          </cell>
          <cell r="P325">
            <v>15281.1178803861</v>
          </cell>
          <cell r="Q325">
            <v>1058.98972337554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-92250.6705197183</v>
          </cell>
          <cell r="B326">
            <v>15037.2796589928</v>
          </cell>
          <cell r="C326">
            <v>16397.0448100107</v>
          </cell>
          <cell r="D326">
            <v>16047.250482546</v>
          </cell>
          <cell r="E326">
            <v>15802.7326635273</v>
          </cell>
          <cell r="F326">
            <v>15355.3210646151</v>
          </cell>
          <cell r="G326">
            <v>15119.5295945493</v>
          </cell>
          <cell r="H326">
            <v>15196.4527682637</v>
          </cell>
          <cell r="I326">
            <v>15317.1414787739</v>
          </cell>
          <cell r="J326">
            <v>15341.402896578</v>
          </cell>
          <cell r="K326">
            <v>15198.7981288081</v>
          </cell>
          <cell r="L326">
            <v>15411.7821518643</v>
          </cell>
          <cell r="M326">
            <v>15150.1029411097</v>
          </cell>
          <cell r="N326">
            <v>15124.2371366982</v>
          </cell>
          <cell r="O326">
            <v>15227.2316824092</v>
          </cell>
          <cell r="P326">
            <v>15323.4319314784</v>
          </cell>
          <cell r="Q326">
            <v>1058.07829059296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-96307.9548849668</v>
          </cell>
          <cell r="B327">
            <v>15313.1148853022</v>
          </cell>
          <cell r="C327">
            <v>16606.7739910167</v>
          </cell>
          <cell r="D327">
            <v>16297.3456664132</v>
          </cell>
          <cell r="E327">
            <v>16022.5081593994</v>
          </cell>
          <cell r="F327">
            <v>15670.3186991345</v>
          </cell>
          <cell r="G327">
            <v>15184.4599252661</v>
          </cell>
          <cell r="H327">
            <v>15255.3987678994</v>
          </cell>
          <cell r="I327">
            <v>15258.0577723135</v>
          </cell>
          <cell r="J327">
            <v>15487.7819103131</v>
          </cell>
          <cell r="K327">
            <v>15372.0882385623</v>
          </cell>
          <cell r="L327">
            <v>15218.4612835719</v>
          </cell>
          <cell r="M327">
            <v>15198.0291004829</v>
          </cell>
          <cell r="N327">
            <v>15302.9405018988</v>
          </cell>
          <cell r="O327">
            <v>15432.0799399479</v>
          </cell>
          <cell r="P327">
            <v>15558.4436525831</v>
          </cell>
          <cell r="Q327">
            <v>1104.61371934862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-91718.0157650625</v>
          </cell>
          <cell r="B328">
            <v>15069.7142869037</v>
          </cell>
          <cell r="C328">
            <v>16448.6606419744</v>
          </cell>
          <cell r="D328">
            <v>16155.3063108964</v>
          </cell>
          <cell r="E328">
            <v>15802.0079143013</v>
          </cell>
          <cell r="F328">
            <v>15423.6614702326</v>
          </cell>
          <cell r="G328">
            <v>15158.1169343639</v>
          </cell>
          <cell r="H328">
            <v>15075.4033066778</v>
          </cell>
          <cell r="I328">
            <v>15004.5246840783</v>
          </cell>
          <cell r="J328">
            <v>15229.9264868695</v>
          </cell>
          <cell r="K328">
            <v>15283.6081146504</v>
          </cell>
          <cell r="L328">
            <v>15222.1942495433</v>
          </cell>
          <cell r="M328">
            <v>15364.9914425542</v>
          </cell>
          <cell r="N328">
            <v>15147.7136674179</v>
          </cell>
          <cell r="O328">
            <v>15258.9534139079</v>
          </cell>
          <cell r="P328">
            <v>15093.0829289105</v>
          </cell>
          <cell r="Q328">
            <v>1051.96895361896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-96454.109116762</v>
          </cell>
          <cell r="B329">
            <v>15015.1563791472</v>
          </cell>
          <cell r="C329">
            <v>16636.1800573433</v>
          </cell>
          <cell r="D329">
            <v>16217.3193579359</v>
          </cell>
          <cell r="E329">
            <v>15883.1610601599</v>
          </cell>
          <cell r="F329">
            <v>15574.6796482865</v>
          </cell>
          <cell r="G329">
            <v>15145.8830269639</v>
          </cell>
          <cell r="H329">
            <v>15184.0545012059</v>
          </cell>
          <cell r="I329">
            <v>15170.6658891943</v>
          </cell>
          <cell r="J329">
            <v>15240.5769325932</v>
          </cell>
          <cell r="K329">
            <v>15317.5638021104</v>
          </cell>
          <cell r="L329">
            <v>15340.1416664613</v>
          </cell>
          <cell r="M329">
            <v>15345.0291279424</v>
          </cell>
          <cell r="N329">
            <v>15098.069161494</v>
          </cell>
          <cell r="O329">
            <v>15516.9115047412</v>
          </cell>
          <cell r="P329">
            <v>15547.4683608576</v>
          </cell>
          <cell r="Q329">
            <v>1106.29004992561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-109290.092908801</v>
          </cell>
          <cell r="B330">
            <v>15728.3304632363</v>
          </cell>
          <cell r="C330">
            <v>17252.5495344724</v>
          </cell>
          <cell r="D330">
            <v>16553.6123453463</v>
          </cell>
          <cell r="E330">
            <v>16467.8490758017</v>
          </cell>
          <cell r="F330">
            <v>15883.3445481675</v>
          </cell>
          <cell r="G330">
            <v>15638.3286118777</v>
          </cell>
          <cell r="H330">
            <v>15413.6009775485</v>
          </cell>
          <cell r="I330">
            <v>15373.1213947104</v>
          </cell>
          <cell r="J330">
            <v>15533.4805978636</v>
          </cell>
          <cell r="K330">
            <v>15773.4409503049</v>
          </cell>
          <cell r="L330">
            <v>15491.4261822122</v>
          </cell>
          <cell r="M330">
            <v>15549.2444985572</v>
          </cell>
          <cell r="N330">
            <v>15858.580767284</v>
          </cell>
          <cell r="O330">
            <v>15691.3446785093</v>
          </cell>
          <cell r="P330">
            <v>15530.1560735671</v>
          </cell>
          <cell r="Q330">
            <v>1253.51364962678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-103641.690810212</v>
          </cell>
          <cell r="B331">
            <v>15310.6281718466</v>
          </cell>
          <cell r="C331">
            <v>17074.4730014425</v>
          </cell>
          <cell r="D331">
            <v>16486.5795828532</v>
          </cell>
          <cell r="E331">
            <v>16080.0929423516</v>
          </cell>
          <cell r="F331">
            <v>15917.6416675329</v>
          </cell>
          <cell r="G331">
            <v>15516.8269517743</v>
          </cell>
          <cell r="H331">
            <v>15499.9953248743</v>
          </cell>
          <cell r="I331">
            <v>15598.0385588119</v>
          </cell>
          <cell r="J331">
            <v>15321.9179936805</v>
          </cell>
          <cell r="K331">
            <v>15433.3127972682</v>
          </cell>
          <cell r="L331">
            <v>15379.4598364463</v>
          </cell>
          <cell r="M331">
            <v>15556.3328841611</v>
          </cell>
          <cell r="N331">
            <v>15409.2963990174</v>
          </cell>
          <cell r="O331">
            <v>15763.3063837795</v>
          </cell>
          <cell r="P331">
            <v>15665.5305541796</v>
          </cell>
          <cell r="Q331">
            <v>1188.72873691681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-94922.7786646051</v>
          </cell>
          <cell r="B332">
            <v>15045.7207235662</v>
          </cell>
          <cell r="C332">
            <v>16962.0253248208</v>
          </cell>
          <cell r="D332">
            <v>16164.755398845</v>
          </cell>
          <cell r="E332">
            <v>15777.9945789105</v>
          </cell>
          <cell r="F332">
            <v>15622.0578427683</v>
          </cell>
          <cell r="G332">
            <v>15313.0482478761</v>
          </cell>
          <cell r="H332">
            <v>15387.5363288637</v>
          </cell>
          <cell r="I332">
            <v>15073.6493705596</v>
          </cell>
          <cell r="J332">
            <v>15185.0400551746</v>
          </cell>
          <cell r="K332">
            <v>15134.2832664924</v>
          </cell>
          <cell r="L332">
            <v>15373.7251053592</v>
          </cell>
          <cell r="M332">
            <v>15217.6032982044</v>
          </cell>
          <cell r="N332">
            <v>15286.1688961907</v>
          </cell>
          <cell r="O332">
            <v>15308.7250928438</v>
          </cell>
          <cell r="P332">
            <v>15369.3907333725</v>
          </cell>
          <cell r="Q332">
            <v>1088.72630217155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-98667.0085097789</v>
          </cell>
          <cell r="B333">
            <v>15233.5314164859</v>
          </cell>
          <cell r="C333">
            <v>16799.0602899645</v>
          </cell>
          <cell r="D333">
            <v>16208.5764012072</v>
          </cell>
          <cell r="E333">
            <v>15992.0105036108</v>
          </cell>
          <cell r="F333">
            <v>15531.2353069212</v>
          </cell>
          <cell r="G333">
            <v>15425.4675515782</v>
          </cell>
          <cell r="H333">
            <v>15374.8206042094</v>
          </cell>
          <cell r="I333">
            <v>15294.6302353964</v>
          </cell>
          <cell r="J333">
            <v>15185.2824970133</v>
          </cell>
          <cell r="K333">
            <v>15305.2631786226</v>
          </cell>
          <cell r="L333">
            <v>15187.5234254919</v>
          </cell>
          <cell r="M333">
            <v>15278.8212643596</v>
          </cell>
          <cell r="N333">
            <v>15425.9131242283</v>
          </cell>
          <cell r="O333">
            <v>15371.5524923034</v>
          </cell>
          <cell r="P333">
            <v>15404.0349298105</v>
          </cell>
          <cell r="Q333">
            <v>1131.67112080376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-91657.4551552988</v>
          </cell>
          <cell r="B334">
            <v>15381.6194555011</v>
          </cell>
          <cell r="C334">
            <v>16405.3510456215</v>
          </cell>
          <cell r="D334">
            <v>16164.9232790756</v>
          </cell>
          <cell r="E334">
            <v>15626.627601904</v>
          </cell>
          <cell r="F334">
            <v>15342.0042048322</v>
          </cell>
          <cell r="G334">
            <v>15415.909521705</v>
          </cell>
          <cell r="H334">
            <v>15497.9230179819</v>
          </cell>
          <cell r="I334">
            <v>15306.5789849841</v>
          </cell>
          <cell r="J334">
            <v>15039.1716312757</v>
          </cell>
          <cell r="K334">
            <v>15221.3681165568</v>
          </cell>
          <cell r="L334">
            <v>15280.1920120265</v>
          </cell>
          <cell r="M334">
            <v>15182.4952998301</v>
          </cell>
          <cell r="N334">
            <v>15135.244087485</v>
          </cell>
          <cell r="O334">
            <v>15097.4086680896</v>
          </cell>
          <cell r="P334">
            <v>15509.3268176913</v>
          </cell>
          <cell r="Q334">
            <v>1051.27434764921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-100753.763604832</v>
          </cell>
          <cell r="B335">
            <v>15240.0961640922</v>
          </cell>
          <cell r="C335">
            <v>16663.6576209731</v>
          </cell>
          <cell r="D335">
            <v>16358.8962923124</v>
          </cell>
          <cell r="E335">
            <v>16069.5043562184</v>
          </cell>
          <cell r="F335">
            <v>15684.9717488013</v>
          </cell>
          <cell r="G335">
            <v>15584.8827028083</v>
          </cell>
          <cell r="H335">
            <v>15533.6445608105</v>
          </cell>
          <cell r="I335">
            <v>15493.5345152475</v>
          </cell>
          <cell r="J335">
            <v>15300.9925502468</v>
          </cell>
          <cell r="K335">
            <v>15292.2643622177</v>
          </cell>
          <cell r="L335">
            <v>15496.7470024317</v>
          </cell>
          <cell r="M335">
            <v>15326.3059124932</v>
          </cell>
          <cell r="N335">
            <v>15542.7996517675</v>
          </cell>
          <cell r="O335">
            <v>15344.9083636698</v>
          </cell>
          <cell r="P335">
            <v>15438.2277886682</v>
          </cell>
          <cell r="Q335">
            <v>1155.60536704198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-97925.2746628808</v>
          </cell>
          <cell r="B336">
            <v>15020.1348536072</v>
          </cell>
          <cell r="C336">
            <v>16668.1510223561</v>
          </cell>
          <cell r="D336">
            <v>16398.5357296126</v>
          </cell>
          <cell r="E336">
            <v>15943.3176014185</v>
          </cell>
          <cell r="F336">
            <v>15661.2817561718</v>
          </cell>
          <cell r="G336">
            <v>15405.6868123265</v>
          </cell>
          <cell r="H336">
            <v>15434.3975314634</v>
          </cell>
          <cell r="I336">
            <v>15184.7859390557</v>
          </cell>
          <cell r="J336">
            <v>15231.1118338704</v>
          </cell>
          <cell r="K336">
            <v>15395.5094300232</v>
          </cell>
          <cell r="L336">
            <v>15218.5315895014</v>
          </cell>
          <cell r="M336">
            <v>15451.661458434</v>
          </cell>
          <cell r="N336">
            <v>15272.9476358891</v>
          </cell>
          <cell r="O336">
            <v>15414.1582835869</v>
          </cell>
          <cell r="P336">
            <v>15344.0215026226</v>
          </cell>
          <cell r="Q336">
            <v>1123.16373027338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-101306.181793616</v>
          </cell>
          <cell r="B337">
            <v>15306.8694379932</v>
          </cell>
          <cell r="C337">
            <v>16785.5437791616</v>
          </cell>
          <cell r="D337">
            <v>16337.830329682</v>
          </cell>
          <cell r="E337">
            <v>16060.6142619243</v>
          </cell>
          <cell r="F337">
            <v>15775.6219446384</v>
          </cell>
          <cell r="G337">
            <v>15575.8843605386</v>
          </cell>
          <cell r="H337">
            <v>15421.8042734993</v>
          </cell>
          <cell r="I337">
            <v>15326.8567337264</v>
          </cell>
          <cell r="J337">
            <v>15347.6139799042</v>
          </cell>
          <cell r="K337">
            <v>15464.6114527746</v>
          </cell>
          <cell r="L337">
            <v>15476.1793744967</v>
          </cell>
          <cell r="M337">
            <v>15486.8336121519</v>
          </cell>
          <cell r="N337">
            <v>15383.3859515941</v>
          </cell>
          <cell r="O337">
            <v>15416.8361971375</v>
          </cell>
          <cell r="P337">
            <v>15529.8906880135</v>
          </cell>
          <cell r="Q337">
            <v>1161.94138270006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-100553.161833451</v>
          </cell>
          <cell r="B338">
            <v>15235.7888356225</v>
          </cell>
          <cell r="C338">
            <v>16732.8213923156</v>
          </cell>
          <cell r="D338">
            <v>16379.6980860212</v>
          </cell>
          <cell r="E338">
            <v>15976.430102362</v>
          </cell>
          <cell r="F338">
            <v>15745.3649704667</v>
          </cell>
          <cell r="G338">
            <v>15395.6662092126</v>
          </cell>
          <cell r="H338">
            <v>15160.7685499306</v>
          </cell>
          <cell r="I338">
            <v>15282.2876150766</v>
          </cell>
          <cell r="J338">
            <v>15312.9395688136</v>
          </cell>
          <cell r="K338">
            <v>15452.4879912484</v>
          </cell>
          <cell r="L338">
            <v>15516.5722093107</v>
          </cell>
          <cell r="M338">
            <v>15367.5913570259</v>
          </cell>
          <cell r="N338">
            <v>15337.3169734873</v>
          </cell>
          <cell r="O338">
            <v>15513.4988015961</v>
          </cell>
          <cell r="P338">
            <v>15568.5606639024</v>
          </cell>
          <cell r="Q338">
            <v>1153.30454496495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-92861.4326390351</v>
          </cell>
          <cell r="B339">
            <v>15151.2917534484</v>
          </cell>
          <cell r="C339">
            <v>16457.8628559445</v>
          </cell>
          <cell r="D339">
            <v>15988.1149143189</v>
          </cell>
          <cell r="E339">
            <v>15801.4437738269</v>
          </cell>
          <cell r="F339">
            <v>15452.5017896177</v>
          </cell>
          <cell r="G339">
            <v>15119.0872028649</v>
          </cell>
          <cell r="H339">
            <v>15135.0269267058</v>
          </cell>
          <cell r="I339">
            <v>15307.0689760812</v>
          </cell>
          <cell r="J339">
            <v>15140.656228401</v>
          </cell>
          <cell r="K339">
            <v>15123.9206485561</v>
          </cell>
          <cell r="L339">
            <v>15111.8775885972</v>
          </cell>
          <cell r="M339">
            <v>15472.7534402279</v>
          </cell>
          <cell r="N339">
            <v>15286.8726532481</v>
          </cell>
          <cell r="O339">
            <v>15176.0696613276</v>
          </cell>
          <cell r="P339">
            <v>15357.6083798178</v>
          </cell>
          <cell r="Q339">
            <v>1065.08348779668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-104823.264639668</v>
          </cell>
          <cell r="B340">
            <v>15343.5871866128</v>
          </cell>
          <cell r="C340">
            <v>16977.8047356787</v>
          </cell>
          <cell r="D340">
            <v>16440.7893495644</v>
          </cell>
          <cell r="E340">
            <v>16332.8837662794</v>
          </cell>
          <cell r="F340">
            <v>16222.3173843678</v>
          </cell>
          <cell r="G340">
            <v>15734.9618536481</v>
          </cell>
          <cell r="H340">
            <v>15404.5721176207</v>
          </cell>
          <cell r="I340">
            <v>15255.9376626374</v>
          </cell>
          <cell r="J340">
            <v>15396.2913207614</v>
          </cell>
          <cell r="K340">
            <v>15420.8321273971</v>
          </cell>
          <cell r="L340">
            <v>15476.9749702501</v>
          </cell>
          <cell r="M340">
            <v>15573.8970574557</v>
          </cell>
          <cell r="N340">
            <v>15620.2709335712</v>
          </cell>
          <cell r="O340">
            <v>15500.539608197</v>
          </cell>
          <cell r="P340">
            <v>15348.6381495894</v>
          </cell>
          <cell r="Q340">
            <v>1202.28091611113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-107802.293428444</v>
          </cell>
          <cell r="B341">
            <v>15470.7569107405</v>
          </cell>
          <cell r="C341">
            <v>17002.4823267907</v>
          </cell>
          <cell r="D341">
            <v>16657.0451364901</v>
          </cell>
          <cell r="E341">
            <v>16300.8494065872</v>
          </cell>
          <cell r="F341">
            <v>15857.0001450199</v>
          </cell>
          <cell r="G341">
            <v>15652.3825599135</v>
          </cell>
          <cell r="H341">
            <v>15398.905904439</v>
          </cell>
          <cell r="I341">
            <v>15299.5120990306</v>
          </cell>
          <cell r="J341">
            <v>15523.0907760575</v>
          </cell>
          <cell r="K341">
            <v>15520.6512801338</v>
          </cell>
          <cell r="L341">
            <v>15477.6866969223</v>
          </cell>
          <cell r="M341">
            <v>15606.0899387182</v>
          </cell>
          <cell r="N341">
            <v>15620.8892032959</v>
          </cell>
          <cell r="O341">
            <v>15794.1947660383</v>
          </cell>
          <cell r="P341">
            <v>15470.5454427327</v>
          </cell>
          <cell r="Q341">
            <v>1236.44918470689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-99426.0942604887</v>
          </cell>
          <cell r="B342">
            <v>15131.6563991742</v>
          </cell>
          <cell r="C342">
            <v>16597.3912548284</v>
          </cell>
          <cell r="D342">
            <v>16362.3391946874</v>
          </cell>
          <cell r="E342">
            <v>15966.4451625731</v>
          </cell>
          <cell r="F342">
            <v>15838.3744917107</v>
          </cell>
          <cell r="G342">
            <v>15460.1502035196</v>
          </cell>
          <cell r="H342">
            <v>14997.845698494</v>
          </cell>
          <cell r="I342">
            <v>15244.5860110687</v>
          </cell>
          <cell r="J342">
            <v>15181.7525883242</v>
          </cell>
          <cell r="K342">
            <v>15069.8930211833</v>
          </cell>
          <cell r="L342">
            <v>15401.2516546781</v>
          </cell>
          <cell r="M342">
            <v>15402.6628411999</v>
          </cell>
          <cell r="N342">
            <v>15571.3158437333</v>
          </cell>
          <cell r="O342">
            <v>15301.2300782895</v>
          </cell>
          <cell r="P342">
            <v>15473.4093239016</v>
          </cell>
          <cell r="Q342">
            <v>1140.3775307301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-108280.907246508</v>
          </cell>
          <cell r="B343">
            <v>15375.4040515635</v>
          </cell>
          <cell r="C343">
            <v>16966.4125397319</v>
          </cell>
          <cell r="D343">
            <v>16560.282234182</v>
          </cell>
          <cell r="E343">
            <v>16204.3720196437</v>
          </cell>
          <cell r="F343">
            <v>15932.8791757368</v>
          </cell>
          <cell r="G343">
            <v>15777.0710252761</v>
          </cell>
          <cell r="H343">
            <v>15530.2525573993</v>
          </cell>
          <cell r="I343">
            <v>15500.2684817473</v>
          </cell>
          <cell r="J343">
            <v>15490.1519806375</v>
          </cell>
          <cell r="K343">
            <v>15433.8828696218</v>
          </cell>
          <cell r="L343">
            <v>15581.466769604</v>
          </cell>
          <cell r="M343">
            <v>15543.1178220206</v>
          </cell>
          <cell r="N343">
            <v>15774.2306166663</v>
          </cell>
          <cell r="O343">
            <v>15545.1811401292</v>
          </cell>
          <cell r="P343">
            <v>15448.2154400988</v>
          </cell>
          <cell r="Q343">
            <v>1241.93869375455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-100163.841934299</v>
          </cell>
          <cell r="B344">
            <v>15195.708114068</v>
          </cell>
          <cell r="C344">
            <v>16822.0022809744</v>
          </cell>
          <cell r="D344">
            <v>16309.1701518598</v>
          </cell>
          <cell r="E344">
            <v>16102.294556562</v>
          </cell>
          <cell r="F344">
            <v>15650.940701783</v>
          </cell>
          <cell r="G344">
            <v>15421.7056969758</v>
          </cell>
          <cell r="H344">
            <v>15337.8866078061</v>
          </cell>
          <cell r="I344">
            <v>15229.4576713064</v>
          </cell>
          <cell r="J344">
            <v>15324.3341062563</v>
          </cell>
          <cell r="K344">
            <v>15389.6220914762</v>
          </cell>
          <cell r="L344">
            <v>15322.5358551347</v>
          </cell>
          <cell r="M344">
            <v>15409.7863630393</v>
          </cell>
          <cell r="N344">
            <v>15465.096762822</v>
          </cell>
          <cell r="O344">
            <v>15572.3046469482</v>
          </cell>
          <cell r="P344">
            <v>15193.1608078537</v>
          </cell>
          <cell r="Q344">
            <v>1148.83920144964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-108630.006889156</v>
          </cell>
          <cell r="B345">
            <v>15281.5158836799</v>
          </cell>
          <cell r="C345">
            <v>17058.9965445411</v>
          </cell>
          <cell r="D345">
            <v>16709.4651219101</v>
          </cell>
          <cell r="E345">
            <v>16163.5101505046</v>
          </cell>
          <cell r="F345">
            <v>15819.9525390432</v>
          </cell>
          <cell r="G345">
            <v>15536.0985711039</v>
          </cell>
          <cell r="H345">
            <v>15612.8094763328</v>
          </cell>
          <cell r="I345">
            <v>15434.271686637</v>
          </cell>
          <cell r="J345">
            <v>15483.8457971686</v>
          </cell>
          <cell r="K345">
            <v>15522.7592839585</v>
          </cell>
          <cell r="L345">
            <v>15516.163033674</v>
          </cell>
          <cell r="M345">
            <v>15524.2310892068</v>
          </cell>
          <cell r="N345">
            <v>15632.7365324316</v>
          </cell>
          <cell r="O345">
            <v>15507.2068512339</v>
          </cell>
          <cell r="P345">
            <v>15642.7614720067</v>
          </cell>
          <cell r="Q345">
            <v>1245.94272701586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-92491.4619368927</v>
          </cell>
          <cell r="B346">
            <v>15023.4358748263</v>
          </cell>
          <cell r="C346">
            <v>16626.8052548105</v>
          </cell>
          <cell r="D346">
            <v>16147.2463907861</v>
          </cell>
          <cell r="E346">
            <v>15911.4664010991</v>
          </cell>
          <cell r="F346">
            <v>15490.505136325</v>
          </cell>
          <cell r="G346">
            <v>15236.364478802</v>
          </cell>
          <cell r="H346">
            <v>15213.5381533537</v>
          </cell>
          <cell r="I346">
            <v>15117.2420979291</v>
          </cell>
          <cell r="J346">
            <v>15379.4345062777</v>
          </cell>
          <cell r="K346">
            <v>15114.0591146684</v>
          </cell>
          <cell r="L346">
            <v>15150.6142283928</v>
          </cell>
          <cell r="M346">
            <v>15333.2437918373</v>
          </cell>
          <cell r="N346">
            <v>15253.9231770288</v>
          </cell>
          <cell r="O346">
            <v>15061.7640444494</v>
          </cell>
          <cell r="P346">
            <v>15200.8677424503</v>
          </cell>
          <cell r="Q346">
            <v>1060.84007183138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-109095.198226094</v>
          </cell>
          <cell r="B347">
            <v>15517.8636741138</v>
          </cell>
          <cell r="C347">
            <v>17072.0964671483</v>
          </cell>
          <cell r="D347">
            <v>16744.2487005335</v>
          </cell>
          <cell r="E347">
            <v>16443.5226014272</v>
          </cell>
          <cell r="F347">
            <v>15949.4357994528</v>
          </cell>
          <cell r="G347">
            <v>15727.6949114978</v>
          </cell>
          <cell r="H347">
            <v>15521.3245987325</v>
          </cell>
          <cell r="I347">
            <v>15547.6565754914</v>
          </cell>
          <cell r="J347">
            <v>15535.7412345713</v>
          </cell>
          <cell r="K347">
            <v>15640.6397026487</v>
          </cell>
          <cell r="L347">
            <v>15593.8790452314</v>
          </cell>
          <cell r="M347">
            <v>15654.4757103128</v>
          </cell>
          <cell r="N347">
            <v>15626.7536084473</v>
          </cell>
          <cell r="O347">
            <v>15673.5348443478</v>
          </cell>
          <cell r="P347">
            <v>15791.1728496145</v>
          </cell>
          <cell r="Q347">
            <v>1251.27828557401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-93164.8202782147</v>
          </cell>
          <cell r="B348">
            <v>15135.4384018598</v>
          </cell>
          <cell r="C348">
            <v>16457.1579642903</v>
          </cell>
          <cell r="D348">
            <v>16305.0129848866</v>
          </cell>
          <cell r="E348">
            <v>15758.2408773939</v>
          </cell>
          <cell r="F348">
            <v>15661.6345405763</v>
          </cell>
          <cell r="G348">
            <v>15284.4017632197</v>
          </cell>
          <cell r="H348">
            <v>15443.1854126087</v>
          </cell>
          <cell r="I348">
            <v>14983.6604144866</v>
          </cell>
          <cell r="J348">
            <v>15289.9527954379</v>
          </cell>
          <cell r="K348">
            <v>15197.5913601687</v>
          </cell>
          <cell r="L348">
            <v>15193.9234440717</v>
          </cell>
          <cell r="M348">
            <v>15162.52434905</v>
          </cell>
          <cell r="N348">
            <v>15354.7837838503</v>
          </cell>
          <cell r="O348">
            <v>15449.3024599301</v>
          </cell>
          <cell r="P348">
            <v>15421.2418397227</v>
          </cell>
          <cell r="Q348">
            <v>1068.56322266301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-105552.661804442</v>
          </cell>
          <cell r="B349">
            <v>15357.5089239363</v>
          </cell>
          <cell r="C349">
            <v>16919.6585561689</v>
          </cell>
          <cell r="D349">
            <v>16589.4395372458</v>
          </cell>
          <cell r="E349">
            <v>16234.7095980075</v>
          </cell>
          <cell r="F349">
            <v>15910.1088670575</v>
          </cell>
          <cell r="G349">
            <v>15613.2921545815</v>
          </cell>
          <cell r="H349">
            <v>15738.8787146933</v>
          </cell>
          <cell r="I349">
            <v>15649.6281818235</v>
          </cell>
          <cell r="J349">
            <v>15394.9479951306</v>
          </cell>
          <cell r="K349">
            <v>15546.0135615829</v>
          </cell>
          <cell r="L349">
            <v>15499.9900205961</v>
          </cell>
          <cell r="M349">
            <v>15530.9935594337</v>
          </cell>
          <cell r="N349">
            <v>15236.5173386054</v>
          </cell>
          <cell r="O349">
            <v>15516.976074525</v>
          </cell>
          <cell r="P349">
            <v>15468.0045665307</v>
          </cell>
          <cell r="Q349">
            <v>1210.64680983222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-106510.392393093</v>
          </cell>
          <cell r="B350">
            <v>15691.8828209268</v>
          </cell>
          <cell r="C350">
            <v>17121.9461604582</v>
          </cell>
          <cell r="D350">
            <v>16484.2182357283</v>
          </cell>
          <cell r="E350">
            <v>16102.9554185252</v>
          </cell>
          <cell r="F350">
            <v>15787.9849072762</v>
          </cell>
          <cell r="G350">
            <v>15693.7300146288</v>
          </cell>
          <cell r="H350">
            <v>15443.5329202259</v>
          </cell>
          <cell r="I350">
            <v>15594.0581487268</v>
          </cell>
          <cell r="J350">
            <v>15472.8407089349</v>
          </cell>
          <cell r="K350">
            <v>15625.216518827</v>
          </cell>
          <cell r="L350">
            <v>15443.404628969</v>
          </cell>
          <cell r="M350">
            <v>15464.8213530742</v>
          </cell>
          <cell r="N350">
            <v>15417.4540229256</v>
          </cell>
          <cell r="O350">
            <v>15574.648760721</v>
          </cell>
          <cell r="P350">
            <v>15505.9175025623</v>
          </cell>
          <cell r="Q350">
            <v>1221.63159659182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-107006.712948758</v>
          </cell>
          <cell r="B351">
            <v>15377.8090519268</v>
          </cell>
          <cell r="C351">
            <v>17193.5628654258</v>
          </cell>
          <cell r="D351">
            <v>16676.2043052106</v>
          </cell>
          <cell r="E351">
            <v>16203.3280505794</v>
          </cell>
          <cell r="F351">
            <v>15810.0720584556</v>
          </cell>
          <cell r="G351">
            <v>15628.2427512182</v>
          </cell>
          <cell r="H351">
            <v>15414.0975147758</v>
          </cell>
          <cell r="I351">
            <v>15572.2056515513</v>
          </cell>
          <cell r="J351">
            <v>15593.3353776841</v>
          </cell>
          <cell r="K351">
            <v>15425.2576231416</v>
          </cell>
          <cell r="L351">
            <v>15426.4606725418</v>
          </cell>
          <cell r="M351">
            <v>15548.3672666604</v>
          </cell>
          <cell r="N351">
            <v>15463.581354876</v>
          </cell>
          <cell r="O351">
            <v>15546.8229848054</v>
          </cell>
          <cell r="P351">
            <v>15426.1727748224</v>
          </cell>
          <cell r="Q351">
            <v>1227.32419483707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-106828.22266634</v>
          </cell>
          <cell r="B352">
            <v>15233.7847468776</v>
          </cell>
          <cell r="C352">
            <v>16985.9691247686</v>
          </cell>
          <cell r="D352">
            <v>16856.4291265011</v>
          </cell>
          <cell r="E352">
            <v>16262.7992403822</v>
          </cell>
          <cell r="F352">
            <v>15974.8522489007</v>
          </cell>
          <cell r="G352">
            <v>15692.4060563141</v>
          </cell>
          <cell r="H352">
            <v>15487.5983353466</v>
          </cell>
          <cell r="I352">
            <v>15545.6935932036</v>
          </cell>
          <cell r="J352">
            <v>15539.6757245568</v>
          </cell>
          <cell r="K352">
            <v>15591.4274418049</v>
          </cell>
          <cell r="L352">
            <v>15334.1314221956</v>
          </cell>
          <cell r="M352">
            <v>15430.9953630287</v>
          </cell>
          <cell r="N352">
            <v>15712.3345319701</v>
          </cell>
          <cell r="O352">
            <v>15848.560452738</v>
          </cell>
          <cell r="P352">
            <v>15690.8654702892</v>
          </cell>
          <cell r="Q352">
            <v>1225.27698269385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-96717.2915914456</v>
          </cell>
          <cell r="B353">
            <v>15245.0253066091</v>
          </cell>
          <cell r="C353">
            <v>16584.9773980988</v>
          </cell>
          <cell r="D353">
            <v>16136.4857572092</v>
          </cell>
          <cell r="E353">
            <v>15890.9898787725</v>
          </cell>
          <cell r="F353">
            <v>15790.4059245577</v>
          </cell>
          <cell r="G353">
            <v>15404.4475194899</v>
          </cell>
          <cell r="H353">
            <v>15135.9604825161</v>
          </cell>
          <cell r="I353">
            <v>15253.8156574759</v>
          </cell>
          <cell r="J353">
            <v>15239.4425103316</v>
          </cell>
          <cell r="K353">
            <v>15146.5243108552</v>
          </cell>
          <cell r="L353">
            <v>15305.5917320599</v>
          </cell>
          <cell r="M353">
            <v>15335.480224442</v>
          </cell>
          <cell r="N353">
            <v>15251.6967901936</v>
          </cell>
          <cell r="O353">
            <v>15368.912071149</v>
          </cell>
          <cell r="P353">
            <v>15387.27649062</v>
          </cell>
          <cell r="Q353">
            <v>1109.30864763724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-102053.890025622</v>
          </cell>
          <cell r="B354">
            <v>15083.3410131465</v>
          </cell>
          <cell r="C354">
            <v>16749.9259475314</v>
          </cell>
          <cell r="D354">
            <v>16458.904113361</v>
          </cell>
          <cell r="E354">
            <v>15948.7084341948</v>
          </cell>
          <cell r="F354">
            <v>15802.914062318</v>
          </cell>
          <cell r="G354">
            <v>15497.2646720595</v>
          </cell>
          <cell r="H354">
            <v>15450.0011038937</v>
          </cell>
          <cell r="I354">
            <v>15335.3908088413</v>
          </cell>
          <cell r="J354">
            <v>15358.5500657412</v>
          </cell>
          <cell r="K354">
            <v>15480.663977103</v>
          </cell>
          <cell r="L354">
            <v>15251.0110816268</v>
          </cell>
          <cell r="M354">
            <v>15574.9527165904</v>
          </cell>
          <cell r="N354">
            <v>15492.5700658196</v>
          </cell>
          <cell r="O354">
            <v>15501.9043174888</v>
          </cell>
          <cell r="P354">
            <v>15509.6442294782</v>
          </cell>
          <cell r="Q354">
            <v>1170.51729703788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-106625.176165935</v>
          </cell>
          <cell r="B355">
            <v>15106.2061874602</v>
          </cell>
          <cell r="C355">
            <v>16982.1299470565</v>
          </cell>
          <cell r="D355">
            <v>16440.2601345842</v>
          </cell>
          <cell r="E355">
            <v>16128.0302667305</v>
          </cell>
          <cell r="F355">
            <v>15960.9291795326</v>
          </cell>
          <cell r="G355">
            <v>15503.4322566619</v>
          </cell>
          <cell r="H355">
            <v>15703.982643447</v>
          </cell>
          <cell r="I355">
            <v>15614.5153955858</v>
          </cell>
          <cell r="J355">
            <v>15470.7810060222</v>
          </cell>
          <cell r="K355">
            <v>15682.9560165587</v>
          </cell>
          <cell r="L355">
            <v>15524.0685795677</v>
          </cell>
          <cell r="M355">
            <v>15525.7541512289</v>
          </cell>
          <cell r="N355">
            <v>15534.0013561058</v>
          </cell>
          <cell r="O355">
            <v>15647.6557147799</v>
          </cell>
          <cell r="P355">
            <v>15550.6960651985</v>
          </cell>
          <cell r="Q355">
            <v>1222.94812055281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-96806.4614813246</v>
          </cell>
          <cell r="B356">
            <v>15232.304335579</v>
          </cell>
          <cell r="C356">
            <v>16595.6737753584</v>
          </cell>
          <cell r="D356">
            <v>16159.7901984582</v>
          </cell>
          <cell r="E356">
            <v>15888.760372799</v>
          </cell>
          <cell r="F356">
            <v>15598.6297936907</v>
          </cell>
          <cell r="G356">
            <v>15474.3149663061</v>
          </cell>
          <cell r="H356">
            <v>15240.5756270516</v>
          </cell>
          <cell r="I356">
            <v>15389.7699121926</v>
          </cell>
          <cell r="J356">
            <v>15208.2916631349</v>
          </cell>
          <cell r="K356">
            <v>15245.0206445778</v>
          </cell>
          <cell r="L356">
            <v>15224.6043483105</v>
          </cell>
          <cell r="M356">
            <v>15214.818715226</v>
          </cell>
          <cell r="N356">
            <v>15433.8956019933</v>
          </cell>
          <cell r="O356">
            <v>15219.6234635497</v>
          </cell>
          <cell r="P356">
            <v>15471.7611571771</v>
          </cell>
          <cell r="Q356">
            <v>1110.3313906062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-106732.619815084</v>
          </cell>
          <cell r="B357">
            <v>15411.0123614264</v>
          </cell>
          <cell r="C357">
            <v>16967.1710409719</v>
          </cell>
          <cell r="D357">
            <v>16621.8728135588</v>
          </cell>
          <cell r="E357">
            <v>16357.5533730597</v>
          </cell>
          <cell r="F357">
            <v>16024.5564953723</v>
          </cell>
          <cell r="G357">
            <v>15769.9533877862</v>
          </cell>
          <cell r="H357">
            <v>15472.5330387898</v>
          </cell>
          <cell r="I357">
            <v>15438.9075405049</v>
          </cell>
          <cell r="J357">
            <v>15434.0447431486</v>
          </cell>
          <cell r="K357">
            <v>15390.398272045</v>
          </cell>
          <cell r="L357">
            <v>15554.1342588338</v>
          </cell>
          <cell r="M357">
            <v>15474.0220633425</v>
          </cell>
          <cell r="N357">
            <v>15573.0677114466</v>
          </cell>
          <cell r="O357">
            <v>15579.7992972696</v>
          </cell>
          <cell r="P357">
            <v>15582.7789922311</v>
          </cell>
          <cell r="Q357">
            <v>1224.18045623108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-108811.863078909</v>
          </cell>
          <cell r="B358">
            <v>15553.0989919798</v>
          </cell>
          <cell r="C358">
            <v>17066.4969768895</v>
          </cell>
          <cell r="D358">
            <v>16577.9658497657</v>
          </cell>
          <cell r="E358">
            <v>16382.0375965679</v>
          </cell>
          <cell r="F358">
            <v>15829.0509607516</v>
          </cell>
          <cell r="G358">
            <v>15735.7352831969</v>
          </cell>
          <cell r="H358">
            <v>15623.1648670313</v>
          </cell>
          <cell r="I358">
            <v>15429.859260602</v>
          </cell>
          <cell r="J358">
            <v>15626.2658944331</v>
          </cell>
          <cell r="K358">
            <v>15502.6916473777</v>
          </cell>
          <cell r="L358">
            <v>15440.2720135908</v>
          </cell>
          <cell r="M358">
            <v>15449.4090778564</v>
          </cell>
          <cell r="N358">
            <v>15633.4096706123</v>
          </cell>
          <cell r="O358">
            <v>15482.0241024048</v>
          </cell>
          <cell r="P358">
            <v>15598.4884457058</v>
          </cell>
          <cell r="Q358">
            <v>1248.02854476985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-109175.301316313</v>
          </cell>
          <cell r="B359">
            <v>15499.9006702921</v>
          </cell>
          <cell r="C359">
            <v>17067.927105351</v>
          </cell>
          <cell r="D359">
            <v>16564.2601727947</v>
          </cell>
          <cell r="E359">
            <v>16353.9374594899</v>
          </cell>
          <cell r="F359">
            <v>15979.1729722006</v>
          </cell>
          <cell r="G359">
            <v>15535.6050121351</v>
          </cell>
          <cell r="H359">
            <v>15281.3545899806</v>
          </cell>
          <cell r="I359">
            <v>15429.3647432085</v>
          </cell>
          <cell r="J359">
            <v>15599.4937066815</v>
          </cell>
          <cell r="K359">
            <v>15555.7889406272</v>
          </cell>
          <cell r="L359">
            <v>15485.4416559718</v>
          </cell>
          <cell r="M359">
            <v>15729.0771217096</v>
          </cell>
          <cell r="N359">
            <v>15767.3593046817</v>
          </cell>
          <cell r="O359">
            <v>15444.6758644729</v>
          </cell>
          <cell r="P359">
            <v>15591.1474567679</v>
          </cell>
          <cell r="Q359">
            <v>1252.19703597758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-90046.5691550479</v>
          </cell>
          <cell r="B360">
            <v>15069.8891559523</v>
          </cell>
          <cell r="C360">
            <v>16314.0494574578</v>
          </cell>
          <cell r="D360">
            <v>16003.7418514155</v>
          </cell>
          <cell r="E360">
            <v>15889.3655642443</v>
          </cell>
          <cell r="F360">
            <v>15536.8904279698</v>
          </cell>
          <cell r="G360">
            <v>15305.342436557</v>
          </cell>
          <cell r="H360">
            <v>15261.239098246</v>
          </cell>
          <cell r="I360">
            <v>15277.0404672753</v>
          </cell>
          <cell r="J360">
            <v>15107.0599090859</v>
          </cell>
          <cell r="K360">
            <v>15195.7055597769</v>
          </cell>
          <cell r="L360">
            <v>15092.9506763725</v>
          </cell>
          <cell r="M360">
            <v>15113.6161296049</v>
          </cell>
          <cell r="N360">
            <v>15145.1214566328</v>
          </cell>
          <cell r="O360">
            <v>15178.488669789</v>
          </cell>
          <cell r="P360">
            <v>15303.2548406087</v>
          </cell>
          <cell r="Q360">
            <v>1032.79812958074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-93264.7592386346</v>
          </cell>
          <cell r="B361">
            <v>14936.5987077082</v>
          </cell>
          <cell r="C361">
            <v>16561.2777148549</v>
          </cell>
          <cell r="D361">
            <v>16043.8886782706</v>
          </cell>
          <cell r="E361">
            <v>15993.449451189</v>
          </cell>
          <cell r="F361">
            <v>15430.0234326318</v>
          </cell>
          <cell r="G361">
            <v>15245.0167473189</v>
          </cell>
          <cell r="H361">
            <v>15056.5547709994</v>
          </cell>
          <cell r="I361">
            <v>15184.2141210785</v>
          </cell>
          <cell r="J361">
            <v>15246.7159743383</v>
          </cell>
          <cell r="K361">
            <v>15237.3149922248</v>
          </cell>
          <cell r="L361">
            <v>15141.2253755811</v>
          </cell>
          <cell r="M361">
            <v>15161.7816208079</v>
          </cell>
          <cell r="N361">
            <v>15266.7556850322</v>
          </cell>
          <cell r="O361">
            <v>15264.0326414117</v>
          </cell>
          <cell r="P361">
            <v>15283.5979268971</v>
          </cell>
          <cell r="Q361">
            <v>1069.70948256344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-92875.9577272255</v>
          </cell>
          <cell r="B362">
            <v>15202.8643775078</v>
          </cell>
          <cell r="C362">
            <v>16596.6919237416</v>
          </cell>
          <cell r="D362">
            <v>16014.3683750916</v>
          </cell>
          <cell r="E362">
            <v>15742.9795454354</v>
          </cell>
          <cell r="F362">
            <v>15337.282824774</v>
          </cell>
          <cell r="G362">
            <v>15152.9470091671</v>
          </cell>
          <cell r="H362">
            <v>15083.2976242864</v>
          </cell>
          <cell r="I362">
            <v>15307.6174360209</v>
          </cell>
          <cell r="J362">
            <v>15273.4258883174</v>
          </cell>
          <cell r="K362">
            <v>15367.3080841561</v>
          </cell>
          <cell r="L362">
            <v>15313.4705559965</v>
          </cell>
          <cell r="M362">
            <v>15238.8759941569</v>
          </cell>
          <cell r="N362">
            <v>15294.113882085</v>
          </cell>
          <cell r="O362">
            <v>15293.3583243318</v>
          </cell>
          <cell r="P362">
            <v>15103.2857022427</v>
          </cell>
          <cell r="Q362">
            <v>1065.25008474819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-90325.7845644121</v>
          </cell>
          <cell r="B363">
            <v>15231.3857775008</v>
          </cell>
          <cell r="C363">
            <v>16376.2614090123</v>
          </cell>
          <cell r="D363">
            <v>15902.658703428</v>
          </cell>
          <cell r="E363">
            <v>15904.1621301674</v>
          </cell>
          <cell r="F363">
            <v>15535.3441730563</v>
          </cell>
          <cell r="G363">
            <v>15186.6358891773</v>
          </cell>
          <cell r="H363">
            <v>15204.2515414852</v>
          </cell>
          <cell r="I363">
            <v>15100.5219836466</v>
          </cell>
          <cell r="J363">
            <v>15143.7139887484</v>
          </cell>
          <cell r="K363">
            <v>15020.5102141826</v>
          </cell>
          <cell r="L363">
            <v>15055.9485495941</v>
          </cell>
          <cell r="M363">
            <v>15258.7191768395</v>
          </cell>
          <cell r="N363">
            <v>15151.0939420577</v>
          </cell>
          <cell r="O363">
            <v>15191.6345724842</v>
          </cell>
          <cell r="P363">
            <v>15174.5411339454</v>
          </cell>
          <cell r="Q363">
            <v>1036.00061863998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-94720.1307713055</v>
          </cell>
          <cell r="B364">
            <v>15170.0009249259</v>
          </cell>
          <cell r="C364">
            <v>16694.7624965268</v>
          </cell>
          <cell r="D364">
            <v>16291.48501471</v>
          </cell>
          <cell r="E364">
            <v>15815.0017480301</v>
          </cell>
          <cell r="F364">
            <v>15663.2231093585</v>
          </cell>
          <cell r="G364">
            <v>15289.5859159938</v>
          </cell>
          <cell r="H364">
            <v>15139.2731714102</v>
          </cell>
          <cell r="I364">
            <v>15072.7005540295</v>
          </cell>
          <cell r="J364">
            <v>15288.3780243866</v>
          </cell>
          <cell r="K364">
            <v>15157.2248980133</v>
          </cell>
          <cell r="L364">
            <v>15256.7067065055</v>
          </cell>
          <cell r="M364">
            <v>15235.6123220026</v>
          </cell>
          <cell r="N364">
            <v>15372.7605435402</v>
          </cell>
          <cell r="O364">
            <v>15324.8252229034</v>
          </cell>
          <cell r="P364">
            <v>15132.5786923935</v>
          </cell>
          <cell r="Q364">
            <v>1086.40201189457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-91200.1645076462</v>
          </cell>
          <cell r="B365">
            <v>15176.1619731813</v>
          </cell>
          <cell r="C365">
            <v>16369.1688142701</v>
          </cell>
          <cell r="D365">
            <v>15966.4225131096</v>
          </cell>
          <cell r="E365">
            <v>15757.8506508954</v>
          </cell>
          <cell r="F365">
            <v>15646.8141797419</v>
          </cell>
          <cell r="G365">
            <v>15313.0754808696</v>
          </cell>
          <cell r="H365">
            <v>15067.0411998012</v>
          </cell>
          <cell r="I365">
            <v>15162.6680395543</v>
          </cell>
          <cell r="J365">
            <v>15167.113833565</v>
          </cell>
          <cell r="K365">
            <v>15240.7348643578</v>
          </cell>
          <cell r="L365">
            <v>15136.2176967123</v>
          </cell>
          <cell r="M365">
            <v>14921.5228830891</v>
          </cell>
          <cell r="N365">
            <v>15066.5929890402</v>
          </cell>
          <cell r="O365">
            <v>15192.0365485033</v>
          </cell>
          <cell r="P365">
            <v>15214.1299295919</v>
          </cell>
          <cell r="Q365">
            <v>1046.0294068369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-94637.4034898157</v>
          </cell>
          <cell r="B366">
            <v>15160.4477339637</v>
          </cell>
          <cell r="C366">
            <v>16521.9703406251</v>
          </cell>
          <cell r="D366">
            <v>16018.9586109323</v>
          </cell>
          <cell r="E366">
            <v>15717.3193138194</v>
          </cell>
          <cell r="F366">
            <v>15690.3333686194</v>
          </cell>
          <cell r="G366">
            <v>15494.1301117822</v>
          </cell>
          <cell r="H366">
            <v>15193.517575701</v>
          </cell>
          <cell r="I366">
            <v>15052.1287107944</v>
          </cell>
          <cell r="J366">
            <v>15162.8619397437</v>
          </cell>
          <cell r="K366">
            <v>15066.80665186</v>
          </cell>
          <cell r="L366">
            <v>15238.9268414613</v>
          </cell>
          <cell r="M366">
            <v>15065.4618167011</v>
          </cell>
          <cell r="N366">
            <v>15140.8739671998</v>
          </cell>
          <cell r="O366">
            <v>15262.8363447285</v>
          </cell>
          <cell r="P366">
            <v>15183.466005057</v>
          </cell>
          <cell r="Q366">
            <v>1085.45316306679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-92075.0710756868</v>
          </cell>
          <cell r="B367">
            <v>15057.58042708</v>
          </cell>
          <cell r="C367">
            <v>16496.9044522607</v>
          </cell>
          <cell r="D367">
            <v>16166.5628803431</v>
          </cell>
          <cell r="E367">
            <v>15878.791597159</v>
          </cell>
          <cell r="F367">
            <v>15589.9339436178</v>
          </cell>
          <cell r="G367">
            <v>15533.4790998698</v>
          </cell>
          <cell r="H367">
            <v>15301.5118560423</v>
          </cell>
          <cell r="I367">
            <v>15068.1987945136</v>
          </cell>
          <cell r="J367">
            <v>15235.8815343572</v>
          </cell>
          <cell r="K367">
            <v>15146.1181061219</v>
          </cell>
          <cell r="L367">
            <v>15162.3156636203</v>
          </cell>
          <cell r="M367">
            <v>15120.6910536434</v>
          </cell>
          <cell r="N367">
            <v>15184.317144409</v>
          </cell>
          <cell r="O367">
            <v>15622.0164396491</v>
          </cell>
          <cell r="P367">
            <v>15416.2936340077</v>
          </cell>
          <cell r="Q367">
            <v>1056.0642352097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-104700.369037846</v>
          </cell>
          <cell r="B368">
            <v>15383.9920232342</v>
          </cell>
          <cell r="C368">
            <v>17039.5703028887</v>
          </cell>
          <cell r="D368">
            <v>16566.9123194365</v>
          </cell>
          <cell r="E368">
            <v>16287.8947489524</v>
          </cell>
          <cell r="F368">
            <v>15944.8999048859</v>
          </cell>
          <cell r="G368">
            <v>15501.2854459302</v>
          </cell>
          <cell r="H368">
            <v>15530.2897189863</v>
          </cell>
          <cell r="I368">
            <v>15604.0682928857</v>
          </cell>
          <cell r="J368">
            <v>15478.3178235941</v>
          </cell>
          <cell r="K368">
            <v>15269.1135042157</v>
          </cell>
          <cell r="L368">
            <v>15375.2977529091</v>
          </cell>
          <cell r="M368">
            <v>15409.6109724092</v>
          </cell>
          <cell r="N368">
            <v>15658.1492666769</v>
          </cell>
          <cell r="O368">
            <v>15332.011805486</v>
          </cell>
          <cell r="P368">
            <v>15411.553329524</v>
          </cell>
          <cell r="Q368">
            <v>1200.87135271648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-102641.170103159</v>
          </cell>
          <cell r="B369">
            <v>15422.3667439568</v>
          </cell>
          <cell r="C369">
            <v>16896.9461967261</v>
          </cell>
          <cell r="D369">
            <v>16434.6868574552</v>
          </cell>
          <cell r="E369">
            <v>16300.8071329724</v>
          </cell>
          <cell r="F369">
            <v>16059.1925079127</v>
          </cell>
          <cell r="G369">
            <v>15475.366581922</v>
          </cell>
          <cell r="H369">
            <v>15211.8479505717</v>
          </cell>
          <cell r="I369">
            <v>15370.8078174932</v>
          </cell>
          <cell r="J369">
            <v>15195.7124713237</v>
          </cell>
          <cell r="K369">
            <v>15434.137963046</v>
          </cell>
          <cell r="L369">
            <v>15445.5021995947</v>
          </cell>
          <cell r="M369">
            <v>15403.7887151901</v>
          </cell>
          <cell r="N369">
            <v>15439.4062942036</v>
          </cell>
          <cell r="O369">
            <v>15547.5619130971</v>
          </cell>
          <cell r="P369">
            <v>15594.7291937366</v>
          </cell>
          <cell r="Q369">
            <v>1177.2531646152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-109386.461445236</v>
          </cell>
          <cell r="B370">
            <v>15504.0814973231</v>
          </cell>
          <cell r="C370">
            <v>17024.3298591648</v>
          </cell>
          <cell r="D370">
            <v>16555.3908676267</v>
          </cell>
          <cell r="E370">
            <v>16300.8507434528</v>
          </cell>
          <cell r="F370">
            <v>15970.0985488069</v>
          </cell>
          <cell r="G370">
            <v>15582.1789916458</v>
          </cell>
          <cell r="H370">
            <v>15481.328546879</v>
          </cell>
          <cell r="I370">
            <v>15629.7146047712</v>
          </cell>
          <cell r="J370">
            <v>15611.128611706</v>
          </cell>
          <cell r="K370">
            <v>15614.2016034451</v>
          </cell>
          <cell r="L370">
            <v>15572.4774973625</v>
          </cell>
          <cell r="M370">
            <v>15813.4314941075</v>
          </cell>
          <cell r="N370">
            <v>15745.886489633</v>
          </cell>
          <cell r="O370">
            <v>15684.234598429</v>
          </cell>
          <cell r="P370">
            <v>15679.5277651142</v>
          </cell>
          <cell r="Q370">
            <v>1254.61895819228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-91482.8843888281</v>
          </cell>
          <cell r="B371">
            <v>15121.4830285216</v>
          </cell>
          <cell r="C371">
            <v>16686.149809762</v>
          </cell>
          <cell r="D371">
            <v>16249.3479922161</v>
          </cell>
          <cell r="E371">
            <v>15683.619700405</v>
          </cell>
          <cell r="F371">
            <v>15396.1312232971</v>
          </cell>
          <cell r="G371">
            <v>15079.6343826216</v>
          </cell>
          <cell r="H371">
            <v>15229.9357452512</v>
          </cell>
          <cell r="I371">
            <v>15222.6339915561</v>
          </cell>
          <cell r="J371">
            <v>15018.1529800534</v>
          </cell>
          <cell r="K371">
            <v>15039.0565625598</v>
          </cell>
          <cell r="L371">
            <v>15179.2660330341</v>
          </cell>
          <cell r="M371">
            <v>15370.0154830534</v>
          </cell>
          <cell r="N371">
            <v>15171.9889016511</v>
          </cell>
          <cell r="O371">
            <v>15073.9314675785</v>
          </cell>
          <cell r="P371">
            <v>15373.3443200033</v>
          </cell>
          <cell r="Q371">
            <v>1049.2720907861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-99653.5023875225</v>
          </cell>
          <cell r="B372">
            <v>15066.5949228264</v>
          </cell>
          <cell r="C372">
            <v>16798.0901216605</v>
          </cell>
          <cell r="D372">
            <v>16456.5812858012</v>
          </cell>
          <cell r="E372">
            <v>15961.5130232585</v>
          </cell>
          <cell r="F372">
            <v>15713.1534219445</v>
          </cell>
          <cell r="G372">
            <v>15482.035171554</v>
          </cell>
          <cell r="H372">
            <v>15334.729051692</v>
          </cell>
          <cell r="I372">
            <v>15281.1708643656</v>
          </cell>
          <cell r="J372">
            <v>15553.6249982901</v>
          </cell>
          <cell r="K372">
            <v>15377.2504144233</v>
          </cell>
          <cell r="L372">
            <v>15431.2496062263</v>
          </cell>
          <cell r="M372">
            <v>15395.0102520583</v>
          </cell>
          <cell r="N372">
            <v>15242.6359728283</v>
          </cell>
          <cell r="O372">
            <v>15336.268301192</v>
          </cell>
          <cell r="P372">
            <v>15392.5009035378</v>
          </cell>
          <cell r="Q372">
            <v>1142.98581098393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-98175.5534801518</v>
          </cell>
          <cell r="B373">
            <v>15006.0978305217</v>
          </cell>
          <cell r="C373">
            <v>16760.1864811364</v>
          </cell>
          <cell r="D373">
            <v>16437.6848898691</v>
          </cell>
          <cell r="E373">
            <v>15940.9762329738</v>
          </cell>
          <cell r="F373">
            <v>15560.4523453048</v>
          </cell>
          <cell r="G373">
            <v>15296.9733726409</v>
          </cell>
          <cell r="H373">
            <v>15347.6735910704</v>
          </cell>
          <cell r="I373">
            <v>15252.9233369891</v>
          </cell>
          <cell r="J373">
            <v>15311.8226863953</v>
          </cell>
          <cell r="K373">
            <v>15400.6923991991</v>
          </cell>
          <cell r="L373">
            <v>15193.7116906613</v>
          </cell>
          <cell r="M373">
            <v>15199.8203280592</v>
          </cell>
          <cell r="N373">
            <v>15559.5083327556</v>
          </cell>
          <cell r="O373">
            <v>15394.1860980012</v>
          </cell>
          <cell r="P373">
            <v>15371.5420804142</v>
          </cell>
          <cell r="Q373">
            <v>1126.03432819595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-95733.8018859242</v>
          </cell>
          <cell r="B374">
            <v>15165.5377540456</v>
          </cell>
          <cell r="C374">
            <v>16456.5848790327</v>
          </cell>
          <cell r="D374">
            <v>16123.7378231371</v>
          </cell>
          <cell r="E374">
            <v>16167.2505991989</v>
          </cell>
          <cell r="F374">
            <v>15896.8073317524</v>
          </cell>
          <cell r="G374">
            <v>15403.8028152391</v>
          </cell>
          <cell r="H374">
            <v>15178.1006225257</v>
          </cell>
          <cell r="I374">
            <v>15238.1967027016</v>
          </cell>
          <cell r="J374">
            <v>15162.1102302692</v>
          </cell>
          <cell r="K374">
            <v>15195.8202355811</v>
          </cell>
          <cell r="L374">
            <v>15363.0404066908</v>
          </cell>
          <cell r="M374">
            <v>15350.801012786</v>
          </cell>
          <cell r="N374">
            <v>15300.9474448535</v>
          </cell>
          <cell r="O374">
            <v>15479.020052824</v>
          </cell>
          <cell r="P374">
            <v>15337.4727685651</v>
          </cell>
          <cell r="Q374">
            <v>1098.0284141108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-92420.0946054142</v>
          </cell>
          <cell r="B375">
            <v>15025.5046640191</v>
          </cell>
          <cell r="C375">
            <v>16225.6871960014</v>
          </cell>
          <cell r="D375">
            <v>16033.1955856363</v>
          </cell>
          <cell r="E375">
            <v>15862.0569355812</v>
          </cell>
          <cell r="F375">
            <v>15449.7319217044</v>
          </cell>
          <cell r="G375">
            <v>15230.2500944609</v>
          </cell>
          <cell r="H375">
            <v>14982.934056578</v>
          </cell>
          <cell r="I375">
            <v>15097.4347383685</v>
          </cell>
          <cell r="J375">
            <v>15353.9343813849</v>
          </cell>
          <cell r="K375">
            <v>15320.6008868202</v>
          </cell>
          <cell r="L375">
            <v>15264.8102685486</v>
          </cell>
          <cell r="M375">
            <v>15391.3792143645</v>
          </cell>
          <cell r="N375">
            <v>15165.2202633138</v>
          </cell>
          <cell r="O375">
            <v>15338.3219407633</v>
          </cell>
          <cell r="P375">
            <v>15201.3687687235</v>
          </cell>
          <cell r="Q375">
            <v>1060.02151708626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-91263.1593274806</v>
          </cell>
          <cell r="B376">
            <v>15055.2962198575</v>
          </cell>
          <cell r="C376">
            <v>16572.2174275033</v>
          </cell>
          <cell r="D376">
            <v>16210.5149777169</v>
          </cell>
          <cell r="E376">
            <v>15725.1497563925</v>
          </cell>
          <cell r="F376">
            <v>15524.9695929942</v>
          </cell>
          <cell r="G376">
            <v>15174.3713635673</v>
          </cell>
          <cell r="H376">
            <v>15138.7142344571</v>
          </cell>
          <cell r="I376">
            <v>15147.6393846695</v>
          </cell>
          <cell r="J376">
            <v>15174.0901256714</v>
          </cell>
          <cell r="K376">
            <v>15179.466686563</v>
          </cell>
          <cell r="L376">
            <v>15149.0621521021</v>
          </cell>
          <cell r="M376">
            <v>14942.7861070171</v>
          </cell>
          <cell r="N376">
            <v>15089.4711989287</v>
          </cell>
          <cell r="O376">
            <v>15258.8271431227</v>
          </cell>
          <cell r="P376">
            <v>15173.7697235664</v>
          </cell>
          <cell r="Q376">
            <v>1046.75193222247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-100610.274962974</v>
          </cell>
          <cell r="B377">
            <v>15315.811193977</v>
          </cell>
          <cell r="C377">
            <v>16746.4113198596</v>
          </cell>
          <cell r="D377">
            <v>16297.12999479</v>
          </cell>
          <cell r="E377">
            <v>16167.1423995295</v>
          </cell>
          <cell r="F377">
            <v>15784.696577739</v>
          </cell>
          <cell r="G377">
            <v>15370.3196022426</v>
          </cell>
          <cell r="H377">
            <v>15284.6278108941</v>
          </cell>
          <cell r="I377">
            <v>15283.8389386048</v>
          </cell>
          <cell r="J377">
            <v>15285.5991297332</v>
          </cell>
          <cell r="K377">
            <v>15352.0995618721</v>
          </cell>
          <cell r="L377">
            <v>15429.3877023431</v>
          </cell>
          <cell r="M377">
            <v>15654.9727952641</v>
          </cell>
          <cell r="N377">
            <v>15375.733966453</v>
          </cell>
          <cell r="O377">
            <v>15315.8005763985</v>
          </cell>
          <cell r="P377">
            <v>15423.937819105</v>
          </cell>
          <cell r="Q377">
            <v>1153.95960971533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-106615.920609504</v>
          </cell>
          <cell r="B378">
            <v>15363.6451574039</v>
          </cell>
          <cell r="C378">
            <v>17086.7706144075</v>
          </cell>
          <cell r="D378">
            <v>16630.9463805029</v>
          </cell>
          <cell r="E378">
            <v>16260.1221054669</v>
          </cell>
          <cell r="F378">
            <v>15987.7619606061</v>
          </cell>
          <cell r="G378">
            <v>15503.3977954877</v>
          </cell>
          <cell r="H378">
            <v>15643.1322431876</v>
          </cell>
          <cell r="I378">
            <v>15416.5364001163</v>
          </cell>
          <cell r="J378">
            <v>15427.5436646292</v>
          </cell>
          <cell r="K378">
            <v>15361.1194090569</v>
          </cell>
          <cell r="L378">
            <v>15491.6378497296</v>
          </cell>
          <cell r="M378">
            <v>15456.7634450709</v>
          </cell>
          <cell r="N378">
            <v>15505.4061269901</v>
          </cell>
          <cell r="O378">
            <v>15440.7501627455</v>
          </cell>
          <cell r="P378">
            <v>15558.988814082</v>
          </cell>
          <cell r="Q378">
            <v>1222.84196302277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-90217.8882570648</v>
          </cell>
          <cell r="B379">
            <v>15029.6452382961</v>
          </cell>
          <cell r="C379">
            <v>16376.2197972164</v>
          </cell>
          <cell r="D379">
            <v>15952.0523871483</v>
          </cell>
          <cell r="E379">
            <v>15783.2406661313</v>
          </cell>
          <cell r="F379">
            <v>15324.3663262359</v>
          </cell>
          <cell r="G379">
            <v>15118.3613110499</v>
          </cell>
          <cell r="H379">
            <v>14930.2118405058</v>
          </cell>
          <cell r="I379">
            <v>15129.1183844956</v>
          </cell>
          <cell r="J379">
            <v>15127.5728380246</v>
          </cell>
          <cell r="K379">
            <v>15135.3529520409</v>
          </cell>
          <cell r="L379">
            <v>15220.374678305</v>
          </cell>
          <cell r="M379">
            <v>15134.0164066742</v>
          </cell>
          <cell r="N379">
            <v>15267.2716222772</v>
          </cell>
          <cell r="O379">
            <v>15308.7278936467</v>
          </cell>
          <cell r="P379">
            <v>15099.835378702</v>
          </cell>
          <cell r="Q379">
            <v>1034.76309115323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-95369.1326527154</v>
          </cell>
          <cell r="B380">
            <v>15317.691313405</v>
          </cell>
          <cell r="C380">
            <v>16596.2896691859</v>
          </cell>
          <cell r="D380">
            <v>16212.9215896123</v>
          </cell>
          <cell r="E380">
            <v>15697.0524496079</v>
          </cell>
          <cell r="F380">
            <v>15548.2570389367</v>
          </cell>
          <cell r="G380">
            <v>15207.7028601507</v>
          </cell>
          <cell r="H380">
            <v>15381.1301322232</v>
          </cell>
          <cell r="I380">
            <v>15299.1019889961</v>
          </cell>
          <cell r="J380">
            <v>15268.2692538471</v>
          </cell>
          <cell r="K380">
            <v>15144.564041661</v>
          </cell>
          <cell r="L380">
            <v>15235.904262575</v>
          </cell>
          <cell r="M380">
            <v>15247.2936790052</v>
          </cell>
          <cell r="N380">
            <v>15133.7287313602</v>
          </cell>
          <cell r="O380">
            <v>15389.8694375286</v>
          </cell>
          <cell r="P380">
            <v>15310.8944648789</v>
          </cell>
          <cell r="Q380">
            <v>1093.84580387358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-92408.3394896837</v>
          </cell>
          <cell r="B381">
            <v>15060.4247178268</v>
          </cell>
          <cell r="C381">
            <v>16594.4526332018</v>
          </cell>
          <cell r="D381">
            <v>16138.062774005</v>
          </cell>
          <cell r="E381">
            <v>16016.9055441076</v>
          </cell>
          <cell r="F381">
            <v>15552.2416666242</v>
          </cell>
          <cell r="G381">
            <v>15090.1241493091</v>
          </cell>
          <cell r="H381">
            <v>15009.045171798</v>
          </cell>
          <cell r="I381">
            <v>15427.2216210183</v>
          </cell>
          <cell r="J381">
            <v>15243.7433573998</v>
          </cell>
          <cell r="K381">
            <v>15117.669410154</v>
          </cell>
          <cell r="L381">
            <v>15243.4997140538</v>
          </cell>
          <cell r="M381">
            <v>15130.1040314076</v>
          </cell>
          <cell r="N381">
            <v>15179.6220271139</v>
          </cell>
          <cell r="O381">
            <v>15428.740541594</v>
          </cell>
          <cell r="P381">
            <v>15323.1605497891</v>
          </cell>
          <cell r="Q381">
            <v>1059.88669061088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-95634.7449870383</v>
          </cell>
          <cell r="B382">
            <v>15066.4891397952</v>
          </cell>
          <cell r="C382">
            <v>16578.14372292</v>
          </cell>
          <cell r="D382">
            <v>16141.1357361345</v>
          </cell>
          <cell r="E382">
            <v>15975.7686035819</v>
          </cell>
          <cell r="F382">
            <v>15691.3914750034</v>
          </cell>
          <cell r="G382">
            <v>15496.2986342944</v>
          </cell>
          <cell r="H382">
            <v>15149.3937385124</v>
          </cell>
          <cell r="I382">
            <v>15026.0575253373</v>
          </cell>
          <cell r="J382">
            <v>15211.7699668777</v>
          </cell>
          <cell r="K382">
            <v>15105.1199039189</v>
          </cell>
          <cell r="L382">
            <v>15054.8610539851</v>
          </cell>
          <cell r="M382">
            <v>15322.502263789</v>
          </cell>
          <cell r="N382">
            <v>15300.7123112529</v>
          </cell>
          <cell r="O382">
            <v>15211.8528229001</v>
          </cell>
          <cell r="P382">
            <v>15458.2906861739</v>
          </cell>
          <cell r="Q382">
            <v>1096.89227110333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-100170.880310596</v>
          </cell>
          <cell r="B383">
            <v>15217.0702386685</v>
          </cell>
          <cell r="C383">
            <v>16764.6389387505</v>
          </cell>
          <cell r="D383">
            <v>16286.4499030801</v>
          </cell>
          <cell r="E383">
            <v>15937.5186084833</v>
          </cell>
          <cell r="F383">
            <v>15684.2224021636</v>
          </cell>
          <cell r="G383">
            <v>15402.3741812599</v>
          </cell>
          <cell r="H383">
            <v>15272.143502709</v>
          </cell>
          <cell r="I383">
            <v>15132.8559547882</v>
          </cell>
          <cell r="J383">
            <v>15295.6664599623</v>
          </cell>
          <cell r="K383">
            <v>15286.6043278518</v>
          </cell>
          <cell r="L383">
            <v>15350.0496663623</v>
          </cell>
          <cell r="M383">
            <v>15498.4487435905</v>
          </cell>
          <cell r="N383">
            <v>15439.0939260574</v>
          </cell>
          <cell r="O383">
            <v>15310.8250006128</v>
          </cell>
          <cell r="P383">
            <v>15530.405167035</v>
          </cell>
          <cell r="Q383">
            <v>1148.91992881042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-99959.0670233216</v>
          </cell>
          <cell r="B384">
            <v>15224.2089788453</v>
          </cell>
          <cell r="C384">
            <v>16812.4582631049</v>
          </cell>
          <cell r="D384">
            <v>16642.6712694417</v>
          </cell>
          <cell r="E384">
            <v>15958.584316654</v>
          </cell>
          <cell r="F384">
            <v>15686.1533076059</v>
          </cell>
          <cell r="G384">
            <v>15370.4395008632</v>
          </cell>
          <cell r="H384">
            <v>15285.7952379419</v>
          </cell>
          <cell r="I384">
            <v>15418.1475133554</v>
          </cell>
          <cell r="J384">
            <v>15562.8931135618</v>
          </cell>
          <cell r="K384">
            <v>15196.1672569206</v>
          </cell>
          <cell r="L384">
            <v>15276.1907802989</v>
          </cell>
          <cell r="M384">
            <v>15331.4144821532</v>
          </cell>
          <cell r="N384">
            <v>15397.9686616934</v>
          </cell>
          <cell r="O384">
            <v>15236.7907797909</v>
          </cell>
          <cell r="P384">
            <v>15315.1836636994</v>
          </cell>
          <cell r="Q384">
            <v>1146.49051513069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-92252.1051509548</v>
          </cell>
          <cell r="B385">
            <v>14885.0778481652</v>
          </cell>
          <cell r="C385">
            <v>16391.773868062</v>
          </cell>
          <cell r="D385">
            <v>16177.9607236669</v>
          </cell>
          <cell r="E385">
            <v>15733.1026140768</v>
          </cell>
          <cell r="F385">
            <v>15645.9995907977</v>
          </cell>
          <cell r="G385">
            <v>15355.1377340364</v>
          </cell>
          <cell r="H385">
            <v>15136.8675893707</v>
          </cell>
          <cell r="I385">
            <v>15153.5831466854</v>
          </cell>
          <cell r="J385">
            <v>15132.0266479544</v>
          </cell>
          <cell r="K385">
            <v>15313.5707963825</v>
          </cell>
          <cell r="L385">
            <v>15175.730835242</v>
          </cell>
          <cell r="M385">
            <v>15135.0015750779</v>
          </cell>
          <cell r="N385">
            <v>15284.3609518551</v>
          </cell>
          <cell r="O385">
            <v>15501.4079226119</v>
          </cell>
          <cell r="P385">
            <v>15289.5881752042</v>
          </cell>
          <cell r="Q385">
            <v>1058.09474523939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-97464.1125488207</v>
          </cell>
          <cell r="B386">
            <v>15185.2586929889</v>
          </cell>
          <cell r="C386">
            <v>16585.0025480668</v>
          </cell>
          <cell r="D386">
            <v>16287.6925536285</v>
          </cell>
          <cell r="E386">
            <v>15873.3014498844</v>
          </cell>
          <cell r="F386">
            <v>15492.4734982432</v>
          </cell>
          <cell r="G386">
            <v>15343.8312583261</v>
          </cell>
          <cell r="H386">
            <v>15347.9674786238</v>
          </cell>
          <cell r="I386">
            <v>15285.8797049647</v>
          </cell>
          <cell r="J386">
            <v>15272.9704513702</v>
          </cell>
          <cell r="K386">
            <v>15267.0812524734</v>
          </cell>
          <cell r="L386">
            <v>15233.7446648543</v>
          </cell>
          <cell r="M386">
            <v>15399.5119057065</v>
          </cell>
          <cell r="N386">
            <v>15414.0626709632</v>
          </cell>
          <cell r="O386">
            <v>15352.9959375484</v>
          </cell>
          <cell r="P386">
            <v>15238.1219670444</v>
          </cell>
          <cell r="Q386">
            <v>1117.87438528995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-97642.6701469732</v>
          </cell>
          <cell r="B387">
            <v>15117.4171446366</v>
          </cell>
          <cell r="C387">
            <v>16647.1903942962</v>
          </cell>
          <cell r="D387">
            <v>16269.3805813065</v>
          </cell>
          <cell r="E387">
            <v>15981.2712682317</v>
          </cell>
          <cell r="F387">
            <v>15530.8031741176</v>
          </cell>
          <cell r="G387">
            <v>15139.8037306095</v>
          </cell>
          <cell r="H387">
            <v>15123.2444661329</v>
          </cell>
          <cell r="I387">
            <v>15234.6742615997</v>
          </cell>
          <cell r="J387">
            <v>15257.3663777244</v>
          </cell>
          <cell r="K387">
            <v>15249.3181119586</v>
          </cell>
          <cell r="L387">
            <v>15279.793088497</v>
          </cell>
          <cell r="M387">
            <v>15366.0382299418</v>
          </cell>
          <cell r="N387">
            <v>15301.5832380037</v>
          </cell>
          <cell r="O387">
            <v>15221.3013495825</v>
          </cell>
          <cell r="P387">
            <v>15179.9093892965</v>
          </cell>
          <cell r="Q387">
            <v>1119.92236951772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-103681.639419851</v>
          </cell>
          <cell r="B388">
            <v>15109.0958826406</v>
          </cell>
          <cell r="C388">
            <v>16849.1966878114</v>
          </cell>
          <cell r="D388">
            <v>16364.1615560584</v>
          </cell>
          <cell r="E388">
            <v>16117.638947763</v>
          </cell>
          <cell r="F388">
            <v>15670.5052350299</v>
          </cell>
          <cell r="G388">
            <v>15413.0452497719</v>
          </cell>
          <cell r="H388">
            <v>15454.1352025261</v>
          </cell>
          <cell r="I388">
            <v>15258.5487997065</v>
          </cell>
          <cell r="J388">
            <v>15319.3891894662</v>
          </cell>
          <cell r="K388">
            <v>15251.1071182141</v>
          </cell>
          <cell r="L388">
            <v>15424.7335786593</v>
          </cell>
          <cell r="M388">
            <v>15518.1634210098</v>
          </cell>
          <cell r="N388">
            <v>15534.9207238106</v>
          </cell>
          <cell r="O388">
            <v>15455.3130262255</v>
          </cell>
          <cell r="P388">
            <v>15405.3974344776</v>
          </cell>
          <cell r="Q388">
            <v>1189.18693148992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-98224.0498431139</v>
          </cell>
          <cell r="B389">
            <v>15137.1294858396</v>
          </cell>
          <cell r="C389">
            <v>16754.3395792247</v>
          </cell>
          <cell r="D389">
            <v>16424.2617522338</v>
          </cell>
          <cell r="E389">
            <v>16280.4446010313</v>
          </cell>
          <cell r="F389">
            <v>15689.3548388722</v>
          </cell>
          <cell r="G389">
            <v>15394.9584411048</v>
          </cell>
          <cell r="H389">
            <v>15229.4529933215</v>
          </cell>
          <cell r="I389">
            <v>15415.9451501332</v>
          </cell>
          <cell r="J389">
            <v>15391.5106790818</v>
          </cell>
          <cell r="K389">
            <v>15488.7551671284</v>
          </cell>
          <cell r="L389">
            <v>15378.5944123223</v>
          </cell>
          <cell r="M389">
            <v>15275.1402324331</v>
          </cell>
          <cell r="N389">
            <v>15079.3787478266</v>
          </cell>
          <cell r="O389">
            <v>15478.8454270331</v>
          </cell>
          <cell r="P389">
            <v>15275.2371819844</v>
          </cell>
          <cell r="Q389">
            <v>1126.59056208058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-98819.0040628514</v>
          </cell>
          <cell r="B390">
            <v>15364.6041117575</v>
          </cell>
          <cell r="C390">
            <v>16693.1098291442</v>
          </cell>
          <cell r="D390">
            <v>16253.5875185446</v>
          </cell>
          <cell r="E390">
            <v>16053.6864469929</v>
          </cell>
          <cell r="F390">
            <v>15647.3572778911</v>
          </cell>
          <cell r="G390">
            <v>15337.6614674147</v>
          </cell>
          <cell r="H390">
            <v>15482.448090343</v>
          </cell>
          <cell r="I390">
            <v>15408.4188540431</v>
          </cell>
          <cell r="J390">
            <v>15207.3516322053</v>
          </cell>
          <cell r="K390">
            <v>15313.2256680919</v>
          </cell>
          <cell r="L390">
            <v>15439.3175034984</v>
          </cell>
          <cell r="M390">
            <v>15467.1519977471</v>
          </cell>
          <cell r="N390">
            <v>15543.8024910731</v>
          </cell>
          <cell r="O390">
            <v>15434.9503796027</v>
          </cell>
          <cell r="P390">
            <v>15463.2122587551</v>
          </cell>
          <cell r="Q390">
            <v>1133.41444899928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-97440.2996238136</v>
          </cell>
          <cell r="B391">
            <v>15317.6752469903</v>
          </cell>
          <cell r="C391">
            <v>16827.7238448072</v>
          </cell>
          <cell r="D391">
            <v>16245.0633576123</v>
          </cell>
          <cell r="E391">
            <v>16114.0211417744</v>
          </cell>
          <cell r="F391">
            <v>15630.1871558253</v>
          </cell>
          <cell r="G391">
            <v>15456.5681936185</v>
          </cell>
          <cell r="H391">
            <v>15380.2742489246</v>
          </cell>
          <cell r="I391">
            <v>15473.4782774192</v>
          </cell>
          <cell r="J391">
            <v>15135.1504618127</v>
          </cell>
          <cell r="K391">
            <v>15188.2640719019</v>
          </cell>
          <cell r="L391">
            <v>15189.4770930661</v>
          </cell>
          <cell r="M391">
            <v>15433.4442594167</v>
          </cell>
          <cell r="N391">
            <v>15172.7702105218</v>
          </cell>
          <cell r="O391">
            <v>15473.2323018935</v>
          </cell>
          <cell r="P391">
            <v>15395.6544281276</v>
          </cell>
          <cell r="Q391">
            <v>1117.60126056529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-102823.150581672</v>
          </cell>
          <cell r="B392">
            <v>15206.7394947872</v>
          </cell>
          <cell r="C392">
            <v>16987.7827686153</v>
          </cell>
          <cell r="D392">
            <v>16456.3063694269</v>
          </cell>
          <cell r="E392">
            <v>16035.8967173492</v>
          </cell>
          <cell r="F392">
            <v>15811.416987872</v>
          </cell>
          <cell r="G392">
            <v>15483.6875370213</v>
          </cell>
          <cell r="H392">
            <v>15240.589528093</v>
          </cell>
          <cell r="I392">
            <v>15260.3767203551</v>
          </cell>
          <cell r="J392">
            <v>15541.8427072053</v>
          </cell>
          <cell r="K392">
            <v>15456.1186680771</v>
          </cell>
          <cell r="L392">
            <v>15319.711336663</v>
          </cell>
          <cell r="M392">
            <v>15309.9638922117</v>
          </cell>
          <cell r="N392">
            <v>15557.9311986812</v>
          </cell>
          <cell r="O392">
            <v>15475.5417992667</v>
          </cell>
          <cell r="P392">
            <v>15604.7591382759</v>
          </cell>
          <cell r="Q392">
            <v>1179.34040791155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-105914.225618185</v>
          </cell>
          <cell r="B393">
            <v>15287.694291559</v>
          </cell>
          <cell r="C393">
            <v>17068.6554171662</v>
          </cell>
          <cell r="D393">
            <v>16386.0034648563</v>
          </cell>
          <cell r="E393">
            <v>16329.5334527514</v>
          </cell>
          <cell r="F393">
            <v>15914.1220487136</v>
          </cell>
          <cell r="G393">
            <v>15486.3850314841</v>
          </cell>
          <cell r="H393">
            <v>15572.9409082766</v>
          </cell>
          <cell r="I393">
            <v>15592.1466949387</v>
          </cell>
          <cell r="J393">
            <v>15484.9608722263</v>
          </cell>
          <cell r="K393">
            <v>15390.3267957629</v>
          </cell>
          <cell r="L393">
            <v>15466.2306188545</v>
          </cell>
          <cell r="M393">
            <v>15617.396207659</v>
          </cell>
          <cell r="N393">
            <v>15588.9341334519</v>
          </cell>
          <cell r="O393">
            <v>15410.1006870934</v>
          </cell>
          <cell r="P393">
            <v>15525.0497782344</v>
          </cell>
          <cell r="Q393">
            <v>1214.79380215033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-107301.373196124</v>
          </cell>
          <cell r="B394">
            <v>15583.4590228234</v>
          </cell>
          <cell r="C394">
            <v>17084.6713821612</v>
          </cell>
          <cell r="D394">
            <v>16603.7085105718</v>
          </cell>
          <cell r="E394">
            <v>16277.25410524</v>
          </cell>
          <cell r="F394">
            <v>15838.728083923</v>
          </cell>
          <cell r="G394">
            <v>15676.2788210916</v>
          </cell>
          <cell r="H394">
            <v>15520.3420032788</v>
          </cell>
          <cell r="I394">
            <v>15223.5559755647</v>
          </cell>
          <cell r="J394">
            <v>15424.2020906074</v>
          </cell>
          <cell r="K394">
            <v>15609.0227691458</v>
          </cell>
          <cell r="L394">
            <v>15515.4443166439</v>
          </cell>
          <cell r="M394">
            <v>15411.4542144055</v>
          </cell>
          <cell r="N394">
            <v>15433.2539183915</v>
          </cell>
          <cell r="O394">
            <v>15521.7054123223</v>
          </cell>
          <cell r="P394">
            <v>15494.1643143615</v>
          </cell>
          <cell r="Q394">
            <v>1230.70383001026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-94524.7874190681</v>
          </cell>
          <cell r="B395">
            <v>15205.7113718192</v>
          </cell>
          <cell r="C395">
            <v>16587.8811646139</v>
          </cell>
          <cell r="D395">
            <v>16193.7063596193</v>
          </cell>
          <cell r="E395">
            <v>15872.4143865017</v>
          </cell>
          <cell r="F395">
            <v>15617.4708497835</v>
          </cell>
          <cell r="G395">
            <v>15398.1253997758</v>
          </cell>
          <cell r="H395">
            <v>15340.8694115781</v>
          </cell>
          <cell r="I395">
            <v>15316.5828353981</v>
          </cell>
          <cell r="J395">
            <v>15129.6022078901</v>
          </cell>
          <cell r="K395">
            <v>15149.8164496066</v>
          </cell>
          <cell r="L395">
            <v>15395.7149396209</v>
          </cell>
          <cell r="M395">
            <v>15225.0621302052</v>
          </cell>
          <cell r="N395">
            <v>15178.045277098</v>
          </cell>
          <cell r="O395">
            <v>15290.2187497197</v>
          </cell>
          <cell r="P395">
            <v>15454.5167844026</v>
          </cell>
          <cell r="Q395">
            <v>1084.16150178174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-94662.2335345215</v>
          </cell>
          <cell r="B396">
            <v>15433.5684457951</v>
          </cell>
          <cell r="C396">
            <v>16583.6244383191</v>
          </cell>
          <cell r="D396">
            <v>16104.3030157752</v>
          </cell>
          <cell r="E396">
            <v>15885.4863934404</v>
          </cell>
          <cell r="F396">
            <v>15676.6984113562</v>
          </cell>
          <cell r="G396">
            <v>15355.2199240585</v>
          </cell>
          <cell r="H396">
            <v>15210.2292500803</v>
          </cell>
          <cell r="I396">
            <v>15141.7541559301</v>
          </cell>
          <cell r="J396">
            <v>15212.815404902</v>
          </cell>
          <cell r="K396">
            <v>15143.0611626158</v>
          </cell>
          <cell r="L396">
            <v>15273.9029692855</v>
          </cell>
          <cell r="M396">
            <v>15103.5002609558</v>
          </cell>
          <cell r="N396">
            <v>15323.1107559669</v>
          </cell>
          <cell r="O396">
            <v>15319.175832265</v>
          </cell>
          <cell r="P396">
            <v>15303.4383642458</v>
          </cell>
          <cell r="Q396">
            <v>1085.73795374755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-100456.74742733</v>
          </cell>
          <cell r="B397">
            <v>15223.7881901547</v>
          </cell>
          <cell r="C397">
            <v>16785.8274886511</v>
          </cell>
          <cell r="D397">
            <v>16379.9431636212</v>
          </cell>
          <cell r="E397">
            <v>16010.4797404422</v>
          </cell>
          <cell r="F397">
            <v>15630.1885453674</v>
          </cell>
          <cell r="G397">
            <v>15360.1982522302</v>
          </cell>
          <cell r="H397">
            <v>15183.3163318681</v>
          </cell>
          <cell r="I397">
            <v>15473.0737413986</v>
          </cell>
          <cell r="J397">
            <v>15230.6149536104</v>
          </cell>
          <cell r="K397">
            <v>15404.8022287758</v>
          </cell>
          <cell r="L397">
            <v>15401.5376943177</v>
          </cell>
          <cell r="M397">
            <v>15542.4418147604</v>
          </cell>
          <cell r="N397">
            <v>15505.3611596658</v>
          </cell>
          <cell r="O397">
            <v>15411.43092879</v>
          </cell>
          <cell r="P397">
            <v>15647.2588314665</v>
          </cell>
          <cell r="Q397">
            <v>1152.1987102925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-96802.4474339385</v>
          </cell>
          <cell r="B398">
            <v>15066.7110748787</v>
          </cell>
          <cell r="C398">
            <v>16557.0977252197</v>
          </cell>
          <cell r="D398">
            <v>16126.7921842724</v>
          </cell>
          <cell r="E398">
            <v>15762.7644277314</v>
          </cell>
          <cell r="F398">
            <v>15638.9195986933</v>
          </cell>
          <cell r="G398">
            <v>15488.7750002503</v>
          </cell>
          <cell r="H398">
            <v>15205.4839912964</v>
          </cell>
          <cell r="I398">
            <v>15393.7525096198</v>
          </cell>
          <cell r="J398">
            <v>15059.7910459495</v>
          </cell>
          <cell r="K398">
            <v>15363.368492435</v>
          </cell>
          <cell r="L398">
            <v>15160.7535534299</v>
          </cell>
          <cell r="M398">
            <v>15392.684189725</v>
          </cell>
          <cell r="N398">
            <v>15328.5405204652</v>
          </cell>
          <cell r="O398">
            <v>15254.4620940916</v>
          </cell>
          <cell r="P398">
            <v>15291.0536133048</v>
          </cell>
          <cell r="Q398">
            <v>1110.2853510883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-99688.979597934</v>
          </cell>
          <cell r="B399">
            <v>15319.160165679</v>
          </cell>
          <cell r="C399">
            <v>16689.9908799533</v>
          </cell>
          <cell r="D399">
            <v>16357.9666310025</v>
          </cell>
          <cell r="E399">
            <v>15992.06442887</v>
          </cell>
          <cell r="F399">
            <v>15770.2330880801</v>
          </cell>
          <cell r="G399">
            <v>15499.7964427211</v>
          </cell>
          <cell r="H399">
            <v>15311.657137729</v>
          </cell>
          <cell r="I399">
            <v>15158.3323388756</v>
          </cell>
          <cell r="J399">
            <v>15281.9708070683</v>
          </cell>
          <cell r="K399">
            <v>15158.1747869633</v>
          </cell>
          <cell r="L399">
            <v>15285.4351430688</v>
          </cell>
          <cell r="M399">
            <v>15314.8438637148</v>
          </cell>
          <cell r="N399">
            <v>15365.1858138241</v>
          </cell>
          <cell r="O399">
            <v>15466.151764573</v>
          </cell>
          <cell r="P399">
            <v>15528.5780727346</v>
          </cell>
          <cell r="Q399">
            <v>1143.39272039646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-97548.0586374868</v>
          </cell>
          <cell r="B400">
            <v>15233.8429939125</v>
          </cell>
          <cell r="C400">
            <v>16578.9658263517</v>
          </cell>
          <cell r="D400">
            <v>16423.5632198014</v>
          </cell>
          <cell r="E400">
            <v>15930.7949912666</v>
          </cell>
          <cell r="F400">
            <v>15739.1020052753</v>
          </cell>
          <cell r="G400">
            <v>15177.4380994114</v>
          </cell>
          <cell r="H400">
            <v>15103.1938291727</v>
          </cell>
          <cell r="I400">
            <v>15340.5415675881</v>
          </cell>
          <cell r="J400">
            <v>15295.6292237052</v>
          </cell>
          <cell r="K400">
            <v>15250.5242842567</v>
          </cell>
          <cell r="L400">
            <v>15242.3676230983</v>
          </cell>
          <cell r="M400">
            <v>15165.4657737685</v>
          </cell>
          <cell r="N400">
            <v>15360.8361199629</v>
          </cell>
          <cell r="O400">
            <v>15356.739954904</v>
          </cell>
          <cell r="P400">
            <v>15478.9364925478</v>
          </cell>
          <cell r="Q400">
            <v>1118.83721334852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-99352.0094121769</v>
          </cell>
          <cell r="B401">
            <v>15263.9106161937</v>
          </cell>
          <cell r="C401">
            <v>16638.1680311568</v>
          </cell>
          <cell r="D401">
            <v>16440.4540737242</v>
          </cell>
          <cell r="E401">
            <v>15982.4679702854</v>
          </cell>
          <cell r="F401">
            <v>15741.1469267743</v>
          </cell>
          <cell r="G401">
            <v>15322.0515378722</v>
          </cell>
          <cell r="H401">
            <v>15280.3617081385</v>
          </cell>
          <cell r="I401">
            <v>15383.0482514819</v>
          </cell>
          <cell r="J401">
            <v>15275.0346035154</v>
          </cell>
          <cell r="K401">
            <v>15353.8754406874</v>
          </cell>
          <cell r="L401">
            <v>15296.6285349492</v>
          </cell>
          <cell r="M401">
            <v>15471.0753627199</v>
          </cell>
          <cell r="N401">
            <v>15414.5351303565</v>
          </cell>
          <cell r="O401">
            <v>15361.1370859981</v>
          </cell>
          <cell r="P401">
            <v>15697.0988410563</v>
          </cell>
          <cell r="Q401">
            <v>1139.5278071539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-94920.7765850056</v>
          </cell>
          <cell r="B402">
            <v>15198.6320380792</v>
          </cell>
          <cell r="C402">
            <v>16590.1089112201</v>
          </cell>
          <cell r="D402">
            <v>16229.8344645507</v>
          </cell>
          <cell r="E402">
            <v>15791.2731166886</v>
          </cell>
          <cell r="F402">
            <v>15598.2400768972</v>
          </cell>
          <cell r="G402">
            <v>15359.3469992385</v>
          </cell>
          <cell r="H402">
            <v>15142.5407837143</v>
          </cell>
          <cell r="I402">
            <v>15237.7892483083</v>
          </cell>
          <cell r="J402">
            <v>15190.1121547366</v>
          </cell>
          <cell r="K402">
            <v>15138.3144823145</v>
          </cell>
          <cell r="L402">
            <v>15277.2564974514</v>
          </cell>
          <cell r="M402">
            <v>15160.2444333499</v>
          </cell>
          <cell r="N402">
            <v>15210.8392838292</v>
          </cell>
          <cell r="O402">
            <v>15277.9190189167</v>
          </cell>
          <cell r="P402">
            <v>15499.3982881481</v>
          </cell>
          <cell r="Q402">
            <v>1088.70333911938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-94225.2369344725</v>
          </cell>
          <cell r="B403">
            <v>15170.9539268722</v>
          </cell>
          <cell r="C403">
            <v>16752.1300750695</v>
          </cell>
          <cell r="D403">
            <v>16377.0131938055</v>
          </cell>
          <cell r="E403">
            <v>15685.8260142451</v>
          </cell>
          <cell r="F403">
            <v>15531.8214872023</v>
          </cell>
          <cell r="G403">
            <v>15217.8659445425</v>
          </cell>
          <cell r="H403">
            <v>15372.7693651806</v>
          </cell>
          <cell r="I403">
            <v>15349.4265035169</v>
          </cell>
          <cell r="J403">
            <v>15075.9427062044</v>
          </cell>
          <cell r="K403">
            <v>15362.3508144684</v>
          </cell>
          <cell r="L403">
            <v>15192.8395832098</v>
          </cell>
          <cell r="M403">
            <v>15176.6732822702</v>
          </cell>
          <cell r="N403">
            <v>15192.0770312245</v>
          </cell>
          <cell r="O403">
            <v>15108.215034018</v>
          </cell>
          <cell r="P403">
            <v>15073.4927653338</v>
          </cell>
          <cell r="Q403">
            <v>1080.72577754363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-94719.1530095596</v>
          </cell>
          <cell r="B404">
            <v>15041.6868586522</v>
          </cell>
          <cell r="C404">
            <v>16467.5492895764</v>
          </cell>
          <cell r="D404">
            <v>16238.1836734834</v>
          </cell>
          <cell r="E404">
            <v>15974.7583520225</v>
          </cell>
          <cell r="F404">
            <v>15460.4531670371</v>
          </cell>
          <cell r="G404">
            <v>15311.5407529232</v>
          </cell>
          <cell r="H404">
            <v>15108.4627007754</v>
          </cell>
          <cell r="I404">
            <v>15287.1472677332</v>
          </cell>
          <cell r="J404">
            <v>15538.6091117045</v>
          </cell>
          <cell r="K404">
            <v>15381.7758153676</v>
          </cell>
          <cell r="L404">
            <v>15409.8538852202</v>
          </cell>
          <cell r="M404">
            <v>15200.7191240279</v>
          </cell>
          <cell r="N404">
            <v>15194.7941803872</v>
          </cell>
          <cell r="O404">
            <v>15302.064578549</v>
          </cell>
          <cell r="P404">
            <v>15267.9666429851</v>
          </cell>
          <cell r="Q404">
            <v>1086.39079735844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-91006.9811398941</v>
          </cell>
          <cell r="B405">
            <v>15069.6468361257</v>
          </cell>
          <cell r="C405">
            <v>16447.9264567962</v>
          </cell>
          <cell r="D405">
            <v>16006.7167677928</v>
          </cell>
          <cell r="E405">
            <v>15677.8475606964</v>
          </cell>
          <cell r="F405">
            <v>15371.1212125735</v>
          </cell>
          <cell r="G405">
            <v>15295.6200563265</v>
          </cell>
          <cell r="H405">
            <v>15244.5383353752</v>
          </cell>
          <cell r="I405">
            <v>15043.331248451</v>
          </cell>
          <cell r="J405">
            <v>15038.6647868459</v>
          </cell>
          <cell r="K405">
            <v>15068.77856279</v>
          </cell>
          <cell r="L405">
            <v>15236.8995795878</v>
          </cell>
          <cell r="M405">
            <v>14960.1670168593</v>
          </cell>
          <cell r="N405">
            <v>15224.8653568133</v>
          </cell>
          <cell r="O405">
            <v>15135.0506568271</v>
          </cell>
          <cell r="P405">
            <v>15272.2899149609</v>
          </cell>
          <cell r="Q405">
            <v>1043.81367088213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-106284.696323091</v>
          </cell>
          <cell r="B406">
            <v>15405.2706777189</v>
          </cell>
          <cell r="C406">
            <v>16968.5683845623</v>
          </cell>
          <cell r="D406">
            <v>16778.8076581128</v>
          </cell>
          <cell r="E406">
            <v>16227.8169387913</v>
          </cell>
          <cell r="F406">
            <v>15806.4092302005</v>
          </cell>
          <cell r="G406">
            <v>15720.4306524024</v>
          </cell>
          <cell r="H406">
            <v>15567.3536041316</v>
          </cell>
          <cell r="I406">
            <v>15425.998591</v>
          </cell>
          <cell r="J406">
            <v>15407.7461513117</v>
          </cell>
          <cell r="K406">
            <v>15460.8091603031</v>
          </cell>
          <cell r="L406">
            <v>15389.8883099778</v>
          </cell>
          <cell r="M406">
            <v>15332.1594628078</v>
          </cell>
          <cell r="N406">
            <v>15537.5595833772</v>
          </cell>
          <cell r="O406">
            <v>15802.7888652739</v>
          </cell>
          <cell r="P406">
            <v>15621.8785922996</v>
          </cell>
          <cell r="Q406">
            <v>1219.04295294733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-100097.124981944</v>
          </cell>
          <cell r="B407">
            <v>15549.0791411758</v>
          </cell>
          <cell r="C407">
            <v>17019.0847905899</v>
          </cell>
          <cell r="D407">
            <v>16391.2632425932</v>
          </cell>
          <cell r="E407">
            <v>16038.67761619</v>
          </cell>
          <cell r="F407">
            <v>15627.1069811828</v>
          </cell>
          <cell r="G407">
            <v>15480.484729971</v>
          </cell>
          <cell r="H407">
            <v>15321.0364036566</v>
          </cell>
          <cell r="I407">
            <v>15270.0617708835</v>
          </cell>
          <cell r="J407">
            <v>15322.062892637</v>
          </cell>
          <cell r="K407">
            <v>15548.4692078525</v>
          </cell>
          <cell r="L407">
            <v>15393.60458745</v>
          </cell>
          <cell r="M407">
            <v>15788.5677902259</v>
          </cell>
          <cell r="N407">
            <v>15335.0816219699</v>
          </cell>
          <cell r="O407">
            <v>15344.4063458125</v>
          </cell>
          <cell r="P407">
            <v>15486.6847427209</v>
          </cell>
          <cell r="Q407">
            <v>1148.07398469291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-101151.170779463</v>
          </cell>
          <cell r="B408">
            <v>15300.6716770287</v>
          </cell>
          <cell r="C408">
            <v>16907.8828720084</v>
          </cell>
          <cell r="D408">
            <v>16528.7298418363</v>
          </cell>
          <cell r="E408">
            <v>16074.6034183234</v>
          </cell>
          <cell r="F408">
            <v>15669.6041155103</v>
          </cell>
          <cell r="G408">
            <v>15767.2479953676</v>
          </cell>
          <cell r="H408">
            <v>15433.153309579</v>
          </cell>
          <cell r="I408">
            <v>15234.9205821068</v>
          </cell>
          <cell r="J408">
            <v>15353.0167904953</v>
          </cell>
          <cell r="K408">
            <v>15087.6259396427</v>
          </cell>
          <cell r="L408">
            <v>15317.4448890543</v>
          </cell>
          <cell r="M408">
            <v>15466.8070299838</v>
          </cell>
          <cell r="N408">
            <v>15206.4463802462</v>
          </cell>
          <cell r="O408">
            <v>15373.7911845044</v>
          </cell>
          <cell r="P408">
            <v>15430.6636605938</v>
          </cell>
          <cell r="Q408">
            <v>1160.16346837212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-104357.136995307</v>
          </cell>
          <cell r="B409">
            <v>15277.8084983675</v>
          </cell>
          <cell r="C409">
            <v>16934.1959688632</v>
          </cell>
          <cell r="D409">
            <v>16542.9613398522</v>
          </cell>
          <cell r="E409">
            <v>16364.5425040534</v>
          </cell>
          <cell r="F409">
            <v>15809.6647978165</v>
          </cell>
          <cell r="G409">
            <v>15486.9458935335</v>
          </cell>
          <cell r="H409">
            <v>15479.0523187728</v>
          </cell>
          <cell r="I409">
            <v>15607.2838179448</v>
          </cell>
          <cell r="J409">
            <v>15411.1412476119</v>
          </cell>
          <cell r="K409">
            <v>15380.0855421083</v>
          </cell>
          <cell r="L409">
            <v>15374.0235341704</v>
          </cell>
          <cell r="M409">
            <v>15464.965145915</v>
          </cell>
          <cell r="N409">
            <v>15482.6249579713</v>
          </cell>
          <cell r="O409">
            <v>15687.9441580634</v>
          </cell>
          <cell r="P409">
            <v>15497.5083200985</v>
          </cell>
          <cell r="Q409">
            <v>1196.93461848137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-104445.248357544</v>
          </cell>
          <cell r="B410">
            <v>15195.0268860352</v>
          </cell>
          <cell r="C410">
            <v>16959.9443487163</v>
          </cell>
          <cell r="D410">
            <v>16467.0391761937</v>
          </cell>
          <cell r="E410">
            <v>16183.6240116134</v>
          </cell>
          <cell r="F410">
            <v>15920.1727273679</v>
          </cell>
          <cell r="G410">
            <v>15437.0279058263</v>
          </cell>
          <cell r="H410">
            <v>15357.4673966985</v>
          </cell>
          <cell r="I410">
            <v>15431.416915507</v>
          </cell>
          <cell r="J410">
            <v>15658.4142455223</v>
          </cell>
          <cell r="K410">
            <v>15735.2025234564</v>
          </cell>
          <cell r="L410">
            <v>15575.853843367</v>
          </cell>
          <cell r="M410">
            <v>15577.4364441119</v>
          </cell>
          <cell r="N410">
            <v>15502.0821982628</v>
          </cell>
          <cell r="O410">
            <v>15681.3991191264</v>
          </cell>
          <cell r="P410">
            <v>15553.6519090695</v>
          </cell>
          <cell r="Q410">
            <v>1197.94522056169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-96720.2080036887</v>
          </cell>
          <cell r="B411">
            <v>15173.632293903</v>
          </cell>
          <cell r="C411">
            <v>16653.3897553926</v>
          </cell>
          <cell r="D411">
            <v>16353.7270017367</v>
          </cell>
          <cell r="E411">
            <v>16025.4461825079</v>
          </cell>
          <cell r="F411">
            <v>15578.6948428927</v>
          </cell>
          <cell r="G411">
            <v>15459.0405377068</v>
          </cell>
          <cell r="H411">
            <v>15125.7203806403</v>
          </cell>
          <cell r="I411">
            <v>15272.855585814</v>
          </cell>
          <cell r="J411">
            <v>15326.6328455553</v>
          </cell>
          <cell r="K411">
            <v>15266.7111482954</v>
          </cell>
          <cell r="L411">
            <v>15415.2153900588</v>
          </cell>
          <cell r="M411">
            <v>15227.654024755</v>
          </cell>
          <cell r="N411">
            <v>15087.4959251998</v>
          </cell>
          <cell r="O411">
            <v>15336.9231661589</v>
          </cell>
          <cell r="P411">
            <v>15557.686009662</v>
          </cell>
          <cell r="Q411">
            <v>1109.34209771911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-103578.747453475</v>
          </cell>
          <cell r="B412">
            <v>15417.9140096374</v>
          </cell>
          <cell r="C412">
            <v>16938.362962783</v>
          </cell>
          <cell r="D412">
            <v>16781.1757800076</v>
          </cell>
          <cell r="E412">
            <v>16230.5882559119</v>
          </cell>
          <cell r="F412">
            <v>15897.8627426678</v>
          </cell>
          <cell r="G412">
            <v>15707.3853488291</v>
          </cell>
          <cell r="H412">
            <v>15391.8042868523</v>
          </cell>
          <cell r="I412">
            <v>15439.9937883119</v>
          </cell>
          <cell r="J412">
            <v>15494.2178285738</v>
          </cell>
          <cell r="K412">
            <v>15465.3245237648</v>
          </cell>
          <cell r="L412">
            <v>15475.9742434725</v>
          </cell>
          <cell r="M412">
            <v>15531.0604822172</v>
          </cell>
          <cell r="N412">
            <v>15557.9631793731</v>
          </cell>
          <cell r="O412">
            <v>15359.7421557178</v>
          </cell>
          <cell r="P412">
            <v>15460.7582447692</v>
          </cell>
          <cell r="Q412">
            <v>1188.00680179237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-105284.761421552</v>
          </cell>
          <cell r="B413">
            <v>15315.2594740497</v>
          </cell>
          <cell r="C413">
            <v>17010.6095777771</v>
          </cell>
          <cell r="D413">
            <v>16464.8891471136</v>
          </cell>
          <cell r="E413">
            <v>16338.2734339582</v>
          </cell>
          <cell r="F413">
            <v>15823.3405575199</v>
          </cell>
          <cell r="G413">
            <v>15747.6819160523</v>
          </cell>
          <cell r="H413">
            <v>15538.3360017053</v>
          </cell>
          <cell r="I413">
            <v>15419.232950054</v>
          </cell>
          <cell r="J413">
            <v>15489.1381224623</v>
          </cell>
          <cell r="K413">
            <v>15386.2320882483</v>
          </cell>
          <cell r="L413">
            <v>15564.4145896701</v>
          </cell>
          <cell r="M413">
            <v>15583.2789644111</v>
          </cell>
          <cell r="N413">
            <v>15567.2248353804</v>
          </cell>
          <cell r="O413">
            <v>15511.747645475</v>
          </cell>
          <cell r="P413">
            <v>15291.8566547364</v>
          </cell>
          <cell r="Q413">
            <v>1207.57409960064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-93102.4441843212</v>
          </cell>
          <cell r="B414">
            <v>15025.5412053098</v>
          </cell>
          <cell r="C414">
            <v>16625.9786273793</v>
          </cell>
          <cell r="D414">
            <v>16417.7519061748</v>
          </cell>
          <cell r="E414">
            <v>16015.5440974651</v>
          </cell>
          <cell r="F414">
            <v>15691.0801916454</v>
          </cell>
          <cell r="G414">
            <v>15200.1679688383</v>
          </cell>
          <cell r="H414">
            <v>15202.0849533887</v>
          </cell>
          <cell r="I414">
            <v>15329.5125454422</v>
          </cell>
          <cell r="J414">
            <v>15334.0226703467</v>
          </cell>
          <cell r="K414">
            <v>15065.1678750624</v>
          </cell>
          <cell r="L414">
            <v>15194.1106686794</v>
          </cell>
          <cell r="M414">
            <v>15288.7599502427</v>
          </cell>
          <cell r="N414">
            <v>15246.1904528256</v>
          </cell>
          <cell r="O414">
            <v>15351.6724063451</v>
          </cell>
          <cell r="P414">
            <v>15172.0406494785</v>
          </cell>
          <cell r="Q414">
            <v>1067.84779381649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-93207.6150531544</v>
          </cell>
          <cell r="B415">
            <v>15107.841314042</v>
          </cell>
          <cell r="C415">
            <v>16556.5107996917</v>
          </cell>
          <cell r="D415">
            <v>16235.4193052627</v>
          </cell>
          <cell r="E415">
            <v>15840.1142087744</v>
          </cell>
          <cell r="F415">
            <v>15484.9576831975</v>
          </cell>
          <cell r="G415">
            <v>15369.2656755828</v>
          </cell>
          <cell r="H415">
            <v>15186.697341292</v>
          </cell>
          <cell r="I415">
            <v>15117.4535192821</v>
          </cell>
          <cell r="J415">
            <v>15115.7307119351</v>
          </cell>
          <cell r="K415">
            <v>15194.9988532832</v>
          </cell>
          <cell r="L415">
            <v>15037.3411244883</v>
          </cell>
          <cell r="M415">
            <v>15491.1158204974</v>
          </cell>
          <cell r="N415">
            <v>15347.8616468954</v>
          </cell>
          <cell r="O415">
            <v>15124.750484812</v>
          </cell>
          <cell r="P415">
            <v>15344.123410879</v>
          </cell>
          <cell r="Q415">
            <v>1069.05406161366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-100051.115201195</v>
          </cell>
          <cell r="B416">
            <v>15106.278460518</v>
          </cell>
          <cell r="C416">
            <v>16730.161584148</v>
          </cell>
          <cell r="D416">
            <v>16555.9066518475</v>
          </cell>
          <cell r="E416">
            <v>15831.2196349573</v>
          </cell>
          <cell r="F416">
            <v>15790.4168970401</v>
          </cell>
          <cell r="G416">
            <v>15324.2237675199</v>
          </cell>
          <cell r="H416">
            <v>15273.1166514718</v>
          </cell>
          <cell r="I416">
            <v>15289.6998307179</v>
          </cell>
          <cell r="J416">
            <v>15330.486858178</v>
          </cell>
          <cell r="K416">
            <v>15221.9238814587</v>
          </cell>
          <cell r="L416">
            <v>15394.3627233677</v>
          </cell>
          <cell r="M416">
            <v>15355.0811515395</v>
          </cell>
          <cell r="N416">
            <v>15300.4993915729</v>
          </cell>
          <cell r="O416">
            <v>15469.630522748</v>
          </cell>
          <cell r="P416">
            <v>15456.833765607</v>
          </cell>
          <cell r="Q416">
            <v>1147.54627091163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-98018.8205207786</v>
          </cell>
          <cell r="B417">
            <v>15015.2457767142</v>
          </cell>
          <cell r="C417">
            <v>16521.3102389393</v>
          </cell>
          <cell r="D417">
            <v>16092.4016566404</v>
          </cell>
          <cell r="E417">
            <v>15997.5846210771</v>
          </cell>
          <cell r="F417">
            <v>15560.941699122</v>
          </cell>
          <cell r="G417">
            <v>15373.8755832224</v>
          </cell>
          <cell r="H417">
            <v>15345.975740677</v>
          </cell>
          <cell r="I417">
            <v>15423.2763347792</v>
          </cell>
          <cell r="J417">
            <v>15513.7953943065</v>
          </cell>
          <cell r="K417">
            <v>15196.248266478</v>
          </cell>
          <cell r="L417">
            <v>15266.5278569744</v>
          </cell>
          <cell r="M417">
            <v>15297.9705113634</v>
          </cell>
          <cell r="N417">
            <v>15466.5421927441</v>
          </cell>
          <cell r="O417">
            <v>15236.5353166431</v>
          </cell>
          <cell r="P417">
            <v>15317.2519529166</v>
          </cell>
          <cell r="Q417">
            <v>1124.23666384512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-95620.2314567101</v>
          </cell>
          <cell r="B418">
            <v>15081.6366023765</v>
          </cell>
          <cell r="C418">
            <v>16529.9863161338</v>
          </cell>
          <cell r="D418">
            <v>16342.2682879484</v>
          </cell>
          <cell r="E418">
            <v>15756.9715765998</v>
          </cell>
          <cell r="F418">
            <v>15435.256018915</v>
          </cell>
          <cell r="G418">
            <v>15309.9611082377</v>
          </cell>
          <cell r="H418">
            <v>15038.0662080488</v>
          </cell>
          <cell r="I418">
            <v>15145.6020523254</v>
          </cell>
          <cell r="J418">
            <v>15352.4326057418</v>
          </cell>
          <cell r="K418">
            <v>15289.4540392263</v>
          </cell>
          <cell r="L418">
            <v>15405.7600549688</v>
          </cell>
          <cell r="M418">
            <v>15331.899408462</v>
          </cell>
          <cell r="N418">
            <v>15284.0829227704</v>
          </cell>
          <cell r="O418">
            <v>15248.1302247616</v>
          </cell>
          <cell r="P418">
            <v>15332.5091228513</v>
          </cell>
          <cell r="Q418">
            <v>1096.72580671588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-94959.2991622348</v>
          </cell>
          <cell r="B419">
            <v>15161.7691828988</v>
          </cell>
          <cell r="C419">
            <v>16777.4064166844</v>
          </cell>
          <cell r="D419">
            <v>16217.2258547225</v>
          </cell>
          <cell r="E419">
            <v>15849.6154241629</v>
          </cell>
          <cell r="F419">
            <v>15482.7447174086</v>
          </cell>
          <cell r="G419">
            <v>15472.7263247391</v>
          </cell>
          <cell r="H419">
            <v>15209.8562231223</v>
          </cell>
          <cell r="I419">
            <v>15166.7489915088</v>
          </cell>
          <cell r="J419">
            <v>15143.1209220767</v>
          </cell>
          <cell r="K419">
            <v>15119.9479490659</v>
          </cell>
          <cell r="L419">
            <v>15255.0097930578</v>
          </cell>
          <cell r="M419">
            <v>15523.7446782467</v>
          </cell>
          <cell r="N419">
            <v>15212.1978261022</v>
          </cell>
          <cell r="O419">
            <v>15244.1606341999</v>
          </cell>
          <cell r="P419">
            <v>15257.4847659702</v>
          </cell>
          <cell r="Q419">
            <v>1089.14517767117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-90124.1167611276</v>
          </cell>
          <cell r="B420">
            <v>15059.2551877062</v>
          </cell>
          <cell r="C420">
            <v>16393.5327058011</v>
          </cell>
          <cell r="D420">
            <v>15988.683333813</v>
          </cell>
          <cell r="E420">
            <v>15739.6332440501</v>
          </cell>
          <cell r="F420">
            <v>15516.3947830099</v>
          </cell>
          <cell r="G420">
            <v>15148.3278002837</v>
          </cell>
          <cell r="H420">
            <v>15070.0848108008</v>
          </cell>
          <cell r="I420">
            <v>15036.7776703688</v>
          </cell>
          <cell r="J420">
            <v>15117.7323480498</v>
          </cell>
          <cell r="K420">
            <v>15242.7085395126</v>
          </cell>
          <cell r="L420">
            <v>15012.7358482746</v>
          </cell>
          <cell r="M420">
            <v>14942.4758373821</v>
          </cell>
          <cell r="N420">
            <v>15264.4457472561</v>
          </cell>
          <cell r="O420">
            <v>15373.6132342736</v>
          </cell>
          <cell r="P420">
            <v>15096.5554546371</v>
          </cell>
          <cell r="Q420">
            <v>1033.68756960343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-102154.374431797</v>
          </cell>
          <cell r="B421">
            <v>15244.8224913593</v>
          </cell>
          <cell r="C421">
            <v>16791.9905773496</v>
          </cell>
          <cell r="D421">
            <v>16448.0537182028</v>
          </cell>
          <cell r="E421">
            <v>16103.6540950433</v>
          </cell>
          <cell r="F421">
            <v>15747.5307969268</v>
          </cell>
          <cell r="G421">
            <v>15521.2418528477</v>
          </cell>
          <cell r="H421">
            <v>15288.193463505</v>
          </cell>
          <cell r="I421">
            <v>15352.81909172</v>
          </cell>
          <cell r="J421">
            <v>15406.7709538891</v>
          </cell>
          <cell r="K421">
            <v>15411.7954069058</v>
          </cell>
          <cell r="L421">
            <v>15410.9792508942</v>
          </cell>
          <cell r="M421">
            <v>15290.8547536022</v>
          </cell>
          <cell r="N421">
            <v>15325.7377348964</v>
          </cell>
          <cell r="O421">
            <v>15430.9647735151</v>
          </cell>
          <cell r="P421">
            <v>15440.4168465508</v>
          </cell>
          <cell r="Q421">
            <v>1171.66981298294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-99423.8094585127</v>
          </cell>
          <cell r="B422">
            <v>15259.5830199485</v>
          </cell>
          <cell r="C422">
            <v>16764.9293575904</v>
          </cell>
          <cell r="D422">
            <v>16292.344867925</v>
          </cell>
          <cell r="E422">
            <v>15777.8915377012</v>
          </cell>
          <cell r="F422">
            <v>15589.1132283046</v>
          </cell>
          <cell r="G422">
            <v>15381.9715355604</v>
          </cell>
          <cell r="H422">
            <v>15344.4904305178</v>
          </cell>
          <cell r="I422">
            <v>15242.0797995485</v>
          </cell>
          <cell r="J422">
            <v>15439.2004598076</v>
          </cell>
          <cell r="K422">
            <v>15283.7078021838</v>
          </cell>
          <cell r="L422">
            <v>15152.5285347944</v>
          </cell>
          <cell r="M422">
            <v>15410.0760709347</v>
          </cell>
          <cell r="N422">
            <v>15430.1536648732</v>
          </cell>
          <cell r="O422">
            <v>15496.3770857133</v>
          </cell>
          <cell r="P422">
            <v>15465.6165294645</v>
          </cell>
          <cell r="Q422">
            <v>1140.35132496536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-105361.659041663</v>
          </cell>
          <cell r="B423">
            <v>15204.0117964908</v>
          </cell>
          <cell r="C423">
            <v>16907.4214221606</v>
          </cell>
          <cell r="D423">
            <v>16378.9785879787</v>
          </cell>
          <cell r="E423">
            <v>16131.0348713999</v>
          </cell>
          <cell r="F423">
            <v>15854.0624818736</v>
          </cell>
          <cell r="G423">
            <v>15537.8322957104</v>
          </cell>
          <cell r="H423">
            <v>15469.7561927629</v>
          </cell>
          <cell r="I423">
            <v>15355.0240582991</v>
          </cell>
          <cell r="J423">
            <v>15344.1150121696</v>
          </cell>
          <cell r="K423">
            <v>15464.4214598436</v>
          </cell>
          <cell r="L423">
            <v>15413.0162382669</v>
          </cell>
          <cell r="M423">
            <v>15491.3543118298</v>
          </cell>
          <cell r="N423">
            <v>15517.8085062284</v>
          </cell>
          <cell r="O423">
            <v>15401.6638692698</v>
          </cell>
          <cell r="P423">
            <v>15540.4410951778</v>
          </cell>
          <cell r="Q423">
            <v>1208.45608454425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-100451.86771833</v>
          </cell>
          <cell r="B424">
            <v>15262.2285469762</v>
          </cell>
          <cell r="C424">
            <v>17008.1078500387</v>
          </cell>
          <cell r="D424">
            <v>16441.0061591798</v>
          </cell>
          <cell r="E424">
            <v>15990.4341052131</v>
          </cell>
          <cell r="F424">
            <v>15586.0343195236</v>
          </cell>
          <cell r="G424">
            <v>15510.9810816996</v>
          </cell>
          <cell r="H424">
            <v>15438.9954174917</v>
          </cell>
          <cell r="I424">
            <v>15201.6787691733</v>
          </cell>
          <cell r="J424">
            <v>15436.728029402</v>
          </cell>
          <cell r="K424">
            <v>15556.8288168117</v>
          </cell>
          <cell r="L424">
            <v>15381.5299600876</v>
          </cell>
          <cell r="M424">
            <v>15404.0447566125</v>
          </cell>
          <cell r="N424">
            <v>15727.0449932748</v>
          </cell>
          <cell r="O424">
            <v>15350.6937859238</v>
          </cell>
          <cell r="P424">
            <v>15298.1916215833</v>
          </cell>
          <cell r="Q424">
            <v>1152.14274198215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-93477.7529305582</v>
          </cell>
          <cell r="B425">
            <v>14998.9531022638</v>
          </cell>
          <cell r="C425">
            <v>16677.3512203411</v>
          </cell>
          <cell r="D425">
            <v>16216.7566267394</v>
          </cell>
          <cell r="E425">
            <v>15817.0184443191</v>
          </cell>
          <cell r="F425">
            <v>15388.1495879795</v>
          </cell>
          <cell r="G425">
            <v>15456.8593343551</v>
          </cell>
          <cell r="H425">
            <v>15173.8923461228</v>
          </cell>
          <cell r="I425">
            <v>15255.726063101</v>
          </cell>
          <cell r="J425">
            <v>15189.6254673088</v>
          </cell>
          <cell r="K425">
            <v>15074.7504381896</v>
          </cell>
          <cell r="L425">
            <v>15318.0907162045</v>
          </cell>
          <cell r="M425">
            <v>15123.534783737</v>
          </cell>
          <cell r="N425">
            <v>15273.5386429687</v>
          </cell>
          <cell r="O425">
            <v>15220.3191188574</v>
          </cell>
          <cell r="P425">
            <v>15357.9770912476</v>
          </cell>
          <cell r="Q425">
            <v>1072.15243501233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-97881.2804768241</v>
          </cell>
          <cell r="B426">
            <v>15304.4146810713</v>
          </cell>
          <cell r="C426">
            <v>16497.7410346071</v>
          </cell>
          <cell r="D426">
            <v>16290.35510617</v>
          </cell>
          <cell r="E426">
            <v>15876.0331214188</v>
          </cell>
          <cell r="F426">
            <v>15532.5159318477</v>
          </cell>
          <cell r="G426">
            <v>15497.3457886999</v>
          </cell>
          <cell r="H426">
            <v>15458.4004919264</v>
          </cell>
          <cell r="I426">
            <v>15283.0660522354</v>
          </cell>
          <cell r="J426">
            <v>15333.1413670509</v>
          </cell>
          <cell r="K426">
            <v>15399.3338209099</v>
          </cell>
          <cell r="L426">
            <v>15303.4866161112</v>
          </cell>
          <cell r="M426">
            <v>15332.878921656</v>
          </cell>
          <cell r="N426">
            <v>15229.0806101204</v>
          </cell>
          <cell r="O426">
            <v>15448.4162175667</v>
          </cell>
          <cell r="P426">
            <v>15364.9019862568</v>
          </cell>
          <cell r="Q426">
            <v>1122.65913455698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-95642.1331602718</v>
          </cell>
          <cell r="B427">
            <v>14967.215548856</v>
          </cell>
          <cell r="C427">
            <v>16552.6733735914</v>
          </cell>
          <cell r="D427">
            <v>16328.9275196799</v>
          </cell>
          <cell r="E427">
            <v>15979.2745989345</v>
          </cell>
          <cell r="F427">
            <v>15437.7571005539</v>
          </cell>
          <cell r="G427">
            <v>15479.7357230957</v>
          </cell>
          <cell r="H427">
            <v>15300.7491584318</v>
          </cell>
          <cell r="I427">
            <v>15176.6484651866</v>
          </cell>
          <cell r="J427">
            <v>15338.464208502</v>
          </cell>
          <cell r="K427">
            <v>15226.661089793</v>
          </cell>
          <cell r="L427">
            <v>15330.5087885632</v>
          </cell>
          <cell r="M427">
            <v>15195.2756896881</v>
          </cell>
          <cell r="N427">
            <v>15333.8161483452</v>
          </cell>
          <cell r="O427">
            <v>15232.3254967037</v>
          </cell>
          <cell r="P427">
            <v>15336.462484076</v>
          </cell>
          <cell r="Q427">
            <v>1096.97701049505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-103184.887262445</v>
          </cell>
          <cell r="B428">
            <v>15247.0273215216</v>
          </cell>
          <cell r="C428">
            <v>17028.6329775544</v>
          </cell>
          <cell r="D428">
            <v>16368.4596505026</v>
          </cell>
          <cell r="E428">
            <v>16219.5005091339</v>
          </cell>
          <cell r="F428">
            <v>15696.9732286331</v>
          </cell>
          <cell r="G428">
            <v>15524.1835344032</v>
          </cell>
          <cell r="H428">
            <v>15464.712474087</v>
          </cell>
          <cell r="I428">
            <v>15354.8769387789</v>
          </cell>
          <cell r="J428">
            <v>15341.7079360913</v>
          </cell>
          <cell r="K428">
            <v>15301.760717256</v>
          </cell>
          <cell r="L428">
            <v>15235.8647590447</v>
          </cell>
          <cell r="M428">
            <v>15558.9619130083</v>
          </cell>
          <cell r="N428">
            <v>15470.9629602571</v>
          </cell>
          <cell r="O428">
            <v>15574.0946822039</v>
          </cell>
          <cell r="P428">
            <v>15497.9529579776</v>
          </cell>
          <cell r="Q428">
            <v>1183.48938294534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-102255.430015277</v>
          </cell>
          <cell r="B429">
            <v>15291.3790440251</v>
          </cell>
          <cell r="C429">
            <v>16891.2731227687</v>
          </cell>
          <cell r="D429">
            <v>16581.629172541</v>
          </cell>
          <cell r="E429">
            <v>16161.6673134273</v>
          </cell>
          <cell r="F429">
            <v>15623.7924927928</v>
          </cell>
          <cell r="G429">
            <v>15341.8409146104</v>
          </cell>
          <cell r="H429">
            <v>15425.6608754792</v>
          </cell>
          <cell r="I429">
            <v>15401.3608610096</v>
          </cell>
          <cell r="J429">
            <v>15661.7633523368</v>
          </cell>
          <cell r="K429">
            <v>15323.8079626739</v>
          </cell>
          <cell r="L429">
            <v>15383.1335201157</v>
          </cell>
          <cell r="M429">
            <v>15565.8730114502</v>
          </cell>
          <cell r="N429">
            <v>15639.9618257583</v>
          </cell>
          <cell r="O429">
            <v>15615.9289021791</v>
          </cell>
          <cell r="P429">
            <v>15441.6501801868</v>
          </cell>
          <cell r="Q429">
            <v>1172.82888010322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-97520.8081297021</v>
          </cell>
          <cell r="B430">
            <v>15069.1686515948</v>
          </cell>
          <cell r="C430">
            <v>16568.7246500851</v>
          </cell>
          <cell r="D430">
            <v>16379.1580882572</v>
          </cell>
          <cell r="E430">
            <v>16050.6045140412</v>
          </cell>
          <cell r="F430">
            <v>15682.1407785147</v>
          </cell>
          <cell r="G430">
            <v>15416.5470406839</v>
          </cell>
          <cell r="H430">
            <v>15337.5291611309</v>
          </cell>
          <cell r="I430">
            <v>15395.6633129372</v>
          </cell>
          <cell r="J430">
            <v>15224.1958203161</v>
          </cell>
          <cell r="K430">
            <v>15339.0189887793</v>
          </cell>
          <cell r="L430">
            <v>15175.7106035431</v>
          </cell>
          <cell r="M430">
            <v>15258.6733033079</v>
          </cell>
          <cell r="N430">
            <v>15106.9722267754</v>
          </cell>
          <cell r="O430">
            <v>15471.2286385051</v>
          </cell>
          <cell r="P430">
            <v>15399.8916972058</v>
          </cell>
          <cell r="Q430">
            <v>1118.52466092443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-98731.8180438372</v>
          </cell>
          <cell r="B431">
            <v>15136.4645838146</v>
          </cell>
          <cell r="C431">
            <v>16639.0464221387</v>
          </cell>
          <cell r="D431">
            <v>16548.373207</v>
          </cell>
          <cell r="E431">
            <v>15818.3035778773</v>
          </cell>
          <cell r="F431">
            <v>15594.3050367277</v>
          </cell>
          <cell r="G431">
            <v>15509.6604850356</v>
          </cell>
          <cell r="H431">
            <v>15313.1049062975</v>
          </cell>
          <cell r="I431">
            <v>15279.6787336251</v>
          </cell>
          <cell r="J431">
            <v>15260.1210375887</v>
          </cell>
          <cell r="K431">
            <v>15372.7961039384</v>
          </cell>
          <cell r="L431">
            <v>15323.8409026427</v>
          </cell>
          <cell r="M431">
            <v>15254.4649917925</v>
          </cell>
          <cell r="N431">
            <v>15474.5429076676</v>
          </cell>
          <cell r="O431">
            <v>15417.364287241</v>
          </cell>
          <cell r="P431">
            <v>15339.7729773694</v>
          </cell>
          <cell r="Q431">
            <v>1132.4144602356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-90879.2839049358</v>
          </cell>
          <cell r="B432">
            <v>14970.3263989645</v>
          </cell>
          <cell r="C432">
            <v>16381.6275635989</v>
          </cell>
          <cell r="D432">
            <v>15962.054743534</v>
          </cell>
          <cell r="E432">
            <v>15777.6750611833</v>
          </cell>
          <cell r="F432">
            <v>15621.2604846404</v>
          </cell>
          <cell r="G432">
            <v>15247.220711948</v>
          </cell>
          <cell r="H432">
            <v>15254.8156153285</v>
          </cell>
          <cell r="I432">
            <v>15197.2556055634</v>
          </cell>
          <cell r="J432">
            <v>15047.4410601795</v>
          </cell>
          <cell r="K432">
            <v>15172.0233607172</v>
          </cell>
          <cell r="L432">
            <v>14923.4626813745</v>
          </cell>
          <cell r="M432">
            <v>14970.1306011067</v>
          </cell>
          <cell r="N432">
            <v>15107.4860044379</v>
          </cell>
          <cell r="O432">
            <v>15003.7603092762</v>
          </cell>
          <cell r="P432">
            <v>14926.2992222242</v>
          </cell>
          <cell r="Q432">
            <v>1042.34903467605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-94368.5700646455</v>
          </cell>
          <cell r="B433">
            <v>15153.1859856544</v>
          </cell>
          <cell r="C433">
            <v>16793.3434963823</v>
          </cell>
          <cell r="D433">
            <v>16307.2352737435</v>
          </cell>
          <cell r="E433">
            <v>15953.4420409078</v>
          </cell>
          <cell r="F433">
            <v>15537.0350064426</v>
          </cell>
          <cell r="G433">
            <v>15437.9606463867</v>
          </cell>
          <cell r="H433">
            <v>15047.4489305106</v>
          </cell>
          <cell r="I433">
            <v>15111.4755730305</v>
          </cell>
          <cell r="J433">
            <v>15230.4605874598</v>
          </cell>
          <cell r="K433">
            <v>15138.9757596354</v>
          </cell>
          <cell r="L433">
            <v>15189.9284242966</v>
          </cell>
          <cell r="M433">
            <v>15278.5932914143</v>
          </cell>
          <cell r="N433">
            <v>15292.7458641836</v>
          </cell>
          <cell r="O433">
            <v>15186.0004419884</v>
          </cell>
          <cell r="P433">
            <v>15202.7256584295</v>
          </cell>
          <cell r="Q433">
            <v>1082.36975121346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-99276.8484025993</v>
          </cell>
          <cell r="B434">
            <v>15333.5027225667</v>
          </cell>
          <cell r="C434">
            <v>16958.9192247839</v>
          </cell>
          <cell r="D434">
            <v>16304.3226725857</v>
          </cell>
          <cell r="E434">
            <v>16031.3339936075</v>
          </cell>
          <cell r="F434">
            <v>15771.599729022</v>
          </cell>
          <cell r="G434">
            <v>15451.8475702478</v>
          </cell>
          <cell r="H434">
            <v>15280.6040083176</v>
          </cell>
          <cell r="I434">
            <v>15234.2386795297</v>
          </cell>
          <cell r="J434">
            <v>15362.9987067286</v>
          </cell>
          <cell r="K434">
            <v>15377.1115970018</v>
          </cell>
          <cell r="L434">
            <v>15128.6219057244</v>
          </cell>
          <cell r="M434">
            <v>15310.8076820583</v>
          </cell>
          <cell r="N434">
            <v>15536.5664180129</v>
          </cell>
          <cell r="O434">
            <v>15373.3617997182</v>
          </cell>
          <cell r="P434">
            <v>15263.1985094236</v>
          </cell>
          <cell r="Q434">
            <v>1138.66574043845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-105876.159344612</v>
          </cell>
          <cell r="B435">
            <v>15369.158867668</v>
          </cell>
          <cell r="C435">
            <v>16966.7722038182</v>
          </cell>
          <cell r="D435">
            <v>16533.7757294016</v>
          </cell>
          <cell r="E435">
            <v>16171.9950259659</v>
          </cell>
          <cell r="F435">
            <v>15897.4654531714</v>
          </cell>
          <cell r="G435">
            <v>15590.9384136084</v>
          </cell>
          <cell r="H435">
            <v>15598.5716212336</v>
          </cell>
          <cell r="I435">
            <v>15451.8733786615</v>
          </cell>
          <cell r="J435">
            <v>15440.4407696281</v>
          </cell>
          <cell r="K435">
            <v>15416.8960606349</v>
          </cell>
          <cell r="L435">
            <v>15618.1916467734</v>
          </cell>
          <cell r="M435">
            <v>15609.4711038011</v>
          </cell>
          <cell r="N435">
            <v>15424.8219256797</v>
          </cell>
          <cell r="O435">
            <v>15555.5914968278</v>
          </cell>
          <cell r="P435">
            <v>15563.5739649536</v>
          </cell>
          <cell r="Q435">
            <v>1214.35719721896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-94858.1136316518</v>
          </cell>
          <cell r="B436">
            <v>15313.9629802836</v>
          </cell>
          <cell r="C436">
            <v>16663.1333983288</v>
          </cell>
          <cell r="D436">
            <v>16245.2553606992</v>
          </cell>
          <cell r="E436">
            <v>15776.3879542706</v>
          </cell>
          <cell r="F436">
            <v>15614.3483823482</v>
          </cell>
          <cell r="G436">
            <v>15333.7764474557</v>
          </cell>
          <cell r="H436">
            <v>15084.3337455538</v>
          </cell>
          <cell r="I436">
            <v>15052.1463508843</v>
          </cell>
          <cell r="J436">
            <v>15284.8497863833</v>
          </cell>
          <cell r="K436">
            <v>15119.4488607256</v>
          </cell>
          <cell r="L436">
            <v>15051.2585728338</v>
          </cell>
          <cell r="M436">
            <v>15188.4825921023</v>
          </cell>
          <cell r="N436">
            <v>15539.2672661757</v>
          </cell>
          <cell r="O436">
            <v>15551.5479506465</v>
          </cell>
          <cell r="P436">
            <v>15246.9404713152</v>
          </cell>
          <cell r="Q436">
            <v>1087.98462010959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-99411.8156998287</v>
          </cell>
          <cell r="B437">
            <v>15334.0177202756</v>
          </cell>
          <cell r="C437">
            <v>16770.9636991966</v>
          </cell>
          <cell r="D437">
            <v>16326.6602539466</v>
          </cell>
          <cell r="E437">
            <v>16102.2547395391</v>
          </cell>
          <cell r="F437">
            <v>15709.5906289802</v>
          </cell>
          <cell r="G437">
            <v>15430.8526644129</v>
          </cell>
          <cell r="H437">
            <v>15231.8265245552</v>
          </cell>
          <cell r="I437">
            <v>15367.9479494057</v>
          </cell>
          <cell r="J437">
            <v>15345.1430271726</v>
          </cell>
          <cell r="K437">
            <v>15226.26506721</v>
          </cell>
          <cell r="L437">
            <v>15282.8332678099</v>
          </cell>
          <cell r="M437">
            <v>15483.9902864695</v>
          </cell>
          <cell r="N437">
            <v>15475.4966301676</v>
          </cell>
          <cell r="O437">
            <v>15326.6485300244</v>
          </cell>
          <cell r="P437">
            <v>15431.3957341051</v>
          </cell>
          <cell r="Q437">
            <v>1140.21376135076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-94138.2137644376</v>
          </cell>
          <cell r="B438">
            <v>15113.562827148</v>
          </cell>
          <cell r="C438">
            <v>16661.2771262524</v>
          </cell>
          <cell r="D438">
            <v>16185.1947619392</v>
          </cell>
          <cell r="E438">
            <v>15865.8803131206</v>
          </cell>
          <cell r="F438">
            <v>15561.4362068343</v>
          </cell>
          <cell r="G438">
            <v>15281.0150941543</v>
          </cell>
          <cell r="H438">
            <v>15282.5822129864</v>
          </cell>
          <cell r="I438">
            <v>15142.2709146739</v>
          </cell>
          <cell r="J438">
            <v>15078.0076596258</v>
          </cell>
          <cell r="K438">
            <v>15319.3521507637</v>
          </cell>
          <cell r="L438">
            <v>15264.0522822927</v>
          </cell>
          <cell r="M438">
            <v>15151.9544717224</v>
          </cell>
          <cell r="N438">
            <v>15238.1802637231</v>
          </cell>
          <cell r="O438">
            <v>15263.5302739524</v>
          </cell>
          <cell r="P438">
            <v>15454.867768977</v>
          </cell>
          <cell r="Q438">
            <v>1079.72765659259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-91350.8980831648</v>
          </cell>
          <cell r="B439">
            <v>15015.9247589226</v>
          </cell>
          <cell r="C439">
            <v>16487.9065249754</v>
          </cell>
          <cell r="D439">
            <v>16015.0941366216</v>
          </cell>
          <cell r="E439">
            <v>15586.1456948458</v>
          </cell>
          <cell r="F439">
            <v>15636.3046022044</v>
          </cell>
          <cell r="G439">
            <v>15442.5248340251</v>
          </cell>
          <cell r="H439">
            <v>15240.6272427169</v>
          </cell>
          <cell r="I439">
            <v>15302.8655620741</v>
          </cell>
          <cell r="J439">
            <v>15238.6764126626</v>
          </cell>
          <cell r="K439">
            <v>15119.1858710364</v>
          </cell>
          <cell r="L439">
            <v>15016.0669473121</v>
          </cell>
          <cell r="M439">
            <v>14900.0696139791</v>
          </cell>
          <cell r="N439">
            <v>15179.6113365802</v>
          </cell>
          <cell r="O439">
            <v>15071.1436352043</v>
          </cell>
          <cell r="P439">
            <v>15283.914695077</v>
          </cell>
          <cell r="Q439">
            <v>1047.75826065467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-96188.9997627907</v>
          </cell>
          <cell r="B440">
            <v>14814.8358251769</v>
          </cell>
          <cell r="C440">
            <v>16536.0460810891</v>
          </cell>
          <cell r="D440">
            <v>16150.0466831708</v>
          </cell>
          <cell r="E440">
            <v>16093.0020308503</v>
          </cell>
          <cell r="F440">
            <v>15894.7387999939</v>
          </cell>
          <cell r="G440">
            <v>15292.9206383083</v>
          </cell>
          <cell r="H440">
            <v>15127.1790777423</v>
          </cell>
          <cell r="I440">
            <v>15357.2872151555</v>
          </cell>
          <cell r="J440">
            <v>15123.0097270804</v>
          </cell>
          <cell r="K440">
            <v>15167.4803435058</v>
          </cell>
          <cell r="L440">
            <v>15223.3847103611</v>
          </cell>
          <cell r="M440">
            <v>15346.8119661505</v>
          </cell>
          <cell r="N440">
            <v>15346.5436638687</v>
          </cell>
          <cell r="O440">
            <v>15428.1962486669</v>
          </cell>
          <cell r="P440">
            <v>15472.6694603588</v>
          </cell>
          <cell r="Q440">
            <v>1103.2493516793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-94378.4472132933</v>
          </cell>
          <cell r="B441">
            <v>15087.7567773587</v>
          </cell>
          <cell r="C441">
            <v>16603.6792533837</v>
          </cell>
          <cell r="D441">
            <v>16193.3027136078</v>
          </cell>
          <cell r="E441">
            <v>15900.8930423102</v>
          </cell>
          <cell r="F441">
            <v>15571.5688325152</v>
          </cell>
          <cell r="G441">
            <v>15212.1475557783</v>
          </cell>
          <cell r="H441">
            <v>15308.5433818404</v>
          </cell>
          <cell r="I441">
            <v>15315.0986063696</v>
          </cell>
          <cell r="J441">
            <v>15291.5946003754</v>
          </cell>
          <cell r="K441">
            <v>15266.206679232</v>
          </cell>
          <cell r="L441">
            <v>15309.9816084126</v>
          </cell>
          <cell r="M441">
            <v>15135.373588766</v>
          </cell>
          <cell r="N441">
            <v>15199.8156756666</v>
          </cell>
          <cell r="O441">
            <v>15323.6268174356</v>
          </cell>
          <cell r="P441">
            <v>15293.7911604519</v>
          </cell>
          <cell r="Q441">
            <v>1082.48303815759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-100640.284432639</v>
          </cell>
          <cell r="B442">
            <v>15310.2792396003</v>
          </cell>
          <cell r="C442">
            <v>16802.3621002873</v>
          </cell>
          <cell r="D442">
            <v>16414.9512763724</v>
          </cell>
          <cell r="E442">
            <v>15937.6229080386</v>
          </cell>
          <cell r="F442">
            <v>15651.3726978353</v>
          </cell>
          <cell r="G442">
            <v>15465.7528741608</v>
          </cell>
          <cell r="H442">
            <v>15372.2047013188</v>
          </cell>
          <cell r="I442">
            <v>15301.5622024047</v>
          </cell>
          <cell r="J442">
            <v>15199.2825297173</v>
          </cell>
          <cell r="K442">
            <v>15458.8177273364</v>
          </cell>
          <cell r="L442">
            <v>15233.6329256371</v>
          </cell>
          <cell r="M442">
            <v>15520.1847970195</v>
          </cell>
          <cell r="N442">
            <v>15538.3952390536</v>
          </cell>
          <cell r="O442">
            <v>15496.5568003118</v>
          </cell>
          <cell r="P442">
            <v>15326.530980454</v>
          </cell>
          <cell r="Q442">
            <v>1154.30380632859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-109208.232615389</v>
          </cell>
          <cell r="B443">
            <v>15464.941710262</v>
          </cell>
          <cell r="C443">
            <v>17032.7273554349</v>
          </cell>
          <cell r="D443">
            <v>16578.0462051852</v>
          </cell>
          <cell r="E443">
            <v>16326.9663494748</v>
          </cell>
          <cell r="F443">
            <v>15893.4334077963</v>
          </cell>
          <cell r="G443">
            <v>15766.6202405164</v>
          </cell>
          <cell r="H443">
            <v>15520.9544496577</v>
          </cell>
          <cell r="I443">
            <v>15534.2323827599</v>
          </cell>
          <cell r="J443">
            <v>15436.5201853222</v>
          </cell>
          <cell r="K443">
            <v>15610.3890202013</v>
          </cell>
          <cell r="L443">
            <v>15346.8824830111</v>
          </cell>
          <cell r="M443">
            <v>15402.420837865</v>
          </cell>
          <cell r="N443">
            <v>15550.4267358735</v>
          </cell>
          <cell r="O443">
            <v>15561.9475639788</v>
          </cell>
          <cell r="P443">
            <v>15774.9641667748</v>
          </cell>
          <cell r="Q443">
            <v>1252.57474480547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-89803.6184583621</v>
          </cell>
          <cell r="B444">
            <v>15103.7085738986</v>
          </cell>
          <cell r="C444">
            <v>16391.721796086</v>
          </cell>
          <cell r="D444">
            <v>15877.9419728704</v>
          </cell>
          <cell r="E444">
            <v>15559.4238068715</v>
          </cell>
          <cell r="F444">
            <v>15544.3507350207</v>
          </cell>
          <cell r="G444">
            <v>15209.6740952806</v>
          </cell>
          <cell r="H444">
            <v>14980.1182225103</v>
          </cell>
          <cell r="I444">
            <v>15046.6176572559</v>
          </cell>
          <cell r="J444">
            <v>15209.6970728134</v>
          </cell>
          <cell r="K444">
            <v>14948.2030987794</v>
          </cell>
          <cell r="L444">
            <v>15274.7514159508</v>
          </cell>
          <cell r="M444">
            <v>15023.8788100462</v>
          </cell>
          <cell r="N444">
            <v>15341.5815186054</v>
          </cell>
          <cell r="O444">
            <v>15192.5200767211</v>
          </cell>
          <cell r="P444">
            <v>15072.149650607</v>
          </cell>
          <cell r="Q444">
            <v>1030.01158227003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-103963.430655563</v>
          </cell>
          <cell r="B445">
            <v>15326.5528729977</v>
          </cell>
          <cell r="C445">
            <v>17101.1302854609</v>
          </cell>
          <cell r="D445">
            <v>16583.85839648</v>
          </cell>
          <cell r="E445">
            <v>16375.4987218247</v>
          </cell>
          <cell r="F445">
            <v>15911.2125068318</v>
          </cell>
          <cell r="G445">
            <v>15652.028447496</v>
          </cell>
          <cell r="H445">
            <v>15502.7883803262</v>
          </cell>
          <cell r="I445">
            <v>15641.5978316242</v>
          </cell>
          <cell r="J445">
            <v>15377.3193383105</v>
          </cell>
          <cell r="K445">
            <v>15441.965516346</v>
          </cell>
          <cell r="L445">
            <v>15601.5401492708</v>
          </cell>
          <cell r="M445">
            <v>15332.2147016259</v>
          </cell>
          <cell r="N445">
            <v>15412.8028765525</v>
          </cell>
          <cell r="O445">
            <v>15526.7000793254</v>
          </cell>
          <cell r="P445">
            <v>15519.5946314218</v>
          </cell>
          <cell r="Q445">
            <v>1192.41896424705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-93308.2933178862</v>
          </cell>
          <cell r="B446">
            <v>15124.3255653942</v>
          </cell>
          <cell r="C446">
            <v>16558.6223511715</v>
          </cell>
          <cell r="D446">
            <v>16286.1115177331</v>
          </cell>
          <cell r="E446">
            <v>15834.2441903949</v>
          </cell>
          <cell r="F446">
            <v>15555.0201301089</v>
          </cell>
          <cell r="G446">
            <v>15129.1324351125</v>
          </cell>
          <cell r="H446">
            <v>15018.8855774119</v>
          </cell>
          <cell r="I446">
            <v>15171.2914542835</v>
          </cell>
          <cell r="J446">
            <v>15077.5592374615</v>
          </cell>
          <cell r="K446">
            <v>15124.2658446957</v>
          </cell>
          <cell r="L446">
            <v>15180.9591815849</v>
          </cell>
          <cell r="M446">
            <v>15172.6703248356</v>
          </cell>
          <cell r="N446">
            <v>15051.529322298</v>
          </cell>
          <cell r="O446">
            <v>15270.151042201</v>
          </cell>
          <cell r="P446">
            <v>15236.2542162667</v>
          </cell>
          <cell r="Q446">
            <v>1070.20880103883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-93610.2399254079</v>
          </cell>
          <cell r="B447">
            <v>15195.2937847866</v>
          </cell>
          <cell r="C447">
            <v>16388.2410429675</v>
          </cell>
          <cell r="D447">
            <v>16187.53558267</v>
          </cell>
          <cell r="E447">
            <v>15919.7946167674</v>
          </cell>
          <cell r="F447">
            <v>15510.7370224448</v>
          </cell>
          <cell r="G447">
            <v>15330.4959851942</v>
          </cell>
          <cell r="H447">
            <v>15143.8148761598</v>
          </cell>
          <cell r="I447">
            <v>15190.3940417256</v>
          </cell>
          <cell r="J447">
            <v>14963.2819797891</v>
          </cell>
          <cell r="K447">
            <v>15251.8252558769</v>
          </cell>
          <cell r="L447">
            <v>15088.6469124198</v>
          </cell>
          <cell r="M447">
            <v>15275.8286333707</v>
          </cell>
          <cell r="N447">
            <v>15263.1038263496</v>
          </cell>
          <cell r="O447">
            <v>15259.3912707507</v>
          </cell>
          <cell r="P447">
            <v>15215.6064938908</v>
          </cell>
          <cell r="Q447">
            <v>1073.67200784846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-108173.756142992</v>
          </cell>
          <cell r="B448">
            <v>15307.2547267327</v>
          </cell>
          <cell r="C448">
            <v>17048.4824831648</v>
          </cell>
          <cell r="D448">
            <v>16842.1006272235</v>
          </cell>
          <cell r="E448">
            <v>16379.4140278872</v>
          </cell>
          <cell r="F448">
            <v>16013.3153607807</v>
          </cell>
          <cell r="G448">
            <v>15422.9122798665</v>
          </cell>
          <cell r="H448">
            <v>15382.0222028508</v>
          </cell>
          <cell r="I448">
            <v>15561.2625999816</v>
          </cell>
          <cell r="J448">
            <v>15362.0647515333</v>
          </cell>
          <cell r="K448">
            <v>15491.8451162745</v>
          </cell>
          <cell r="L448">
            <v>15442.4407657173</v>
          </cell>
          <cell r="M448">
            <v>15683.4239417205</v>
          </cell>
          <cell r="N448">
            <v>15579.4312391767</v>
          </cell>
          <cell r="O448">
            <v>15530.9563172859</v>
          </cell>
          <cell r="P448">
            <v>15724.1963413484</v>
          </cell>
          <cell r="Q448">
            <v>1240.70971345766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-100864.319945809</v>
          </cell>
          <cell r="B449">
            <v>15221.7712388458</v>
          </cell>
          <cell r="C449">
            <v>16867.5051471714</v>
          </cell>
          <cell r="D449">
            <v>16443.1727351715</v>
          </cell>
          <cell r="E449">
            <v>16031.1997725212</v>
          </cell>
          <cell r="F449">
            <v>15940.5720528998</v>
          </cell>
          <cell r="G449">
            <v>15464.318985353</v>
          </cell>
          <cell r="H449">
            <v>15335.318149573</v>
          </cell>
          <cell r="I449">
            <v>15382.65754213</v>
          </cell>
          <cell r="J449">
            <v>15317.2806022921</v>
          </cell>
          <cell r="K449">
            <v>15402.4757029618</v>
          </cell>
          <cell r="L449">
            <v>15343.7867432675</v>
          </cell>
          <cell r="M449">
            <v>15546.4538554493</v>
          </cell>
          <cell r="N449">
            <v>15605.0232702958</v>
          </cell>
          <cell r="O449">
            <v>15470.6765738703</v>
          </cell>
          <cell r="P449">
            <v>15429.3013388465</v>
          </cell>
          <cell r="Q449">
            <v>1156.87340405045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-93552.7102490481</v>
          </cell>
          <cell r="B450">
            <v>15148.2413163703</v>
          </cell>
          <cell r="C450">
            <v>16630.8795616739</v>
          </cell>
          <cell r="D450">
            <v>16055.45569918</v>
          </cell>
          <cell r="E450">
            <v>15699.1039834648</v>
          </cell>
          <cell r="F450">
            <v>15533.817811312</v>
          </cell>
          <cell r="G450">
            <v>15356.3264279434</v>
          </cell>
          <cell r="H450">
            <v>15116.8845716587</v>
          </cell>
          <cell r="I450">
            <v>15345.7801771252</v>
          </cell>
          <cell r="J450">
            <v>15166.6789679264</v>
          </cell>
          <cell r="K450">
            <v>15277.3074108374</v>
          </cell>
          <cell r="L450">
            <v>15239.7895090584</v>
          </cell>
          <cell r="M450">
            <v>15550.6900723316</v>
          </cell>
          <cell r="N450">
            <v>15396.7962876863</v>
          </cell>
          <cell r="O450">
            <v>15276.2889805397</v>
          </cell>
          <cell r="P450">
            <v>15510.3223397978</v>
          </cell>
          <cell r="Q450">
            <v>1073.01216547248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-99233.0372500387</v>
          </cell>
          <cell r="B451">
            <v>15257.7338093142</v>
          </cell>
          <cell r="C451">
            <v>16935.1215015152</v>
          </cell>
          <cell r="D451">
            <v>16326.0860589624</v>
          </cell>
          <cell r="E451">
            <v>16186.6348632113</v>
          </cell>
          <cell r="F451">
            <v>15813.2667058703</v>
          </cell>
          <cell r="G451">
            <v>15422.7089983757</v>
          </cell>
          <cell r="H451">
            <v>15244.3920768676</v>
          </cell>
          <cell r="I451">
            <v>15198.6132759221</v>
          </cell>
          <cell r="J451">
            <v>15403.7611469045</v>
          </cell>
          <cell r="K451">
            <v>15276.2618961844</v>
          </cell>
          <cell r="L451">
            <v>15096.7701712763</v>
          </cell>
          <cell r="M451">
            <v>15311.7732181073</v>
          </cell>
          <cell r="N451">
            <v>15199.1860904236</v>
          </cell>
          <cell r="O451">
            <v>15473.9942760376</v>
          </cell>
          <cell r="P451">
            <v>15521.0397663247</v>
          </cell>
          <cell r="Q451">
            <v>1138.16324404304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-105277.090461011</v>
          </cell>
          <cell r="B452">
            <v>15529.1569674228</v>
          </cell>
          <cell r="C452">
            <v>16957.979392774</v>
          </cell>
          <cell r="D452">
            <v>16550.512429029</v>
          </cell>
          <cell r="E452">
            <v>16130.0322008259</v>
          </cell>
          <cell r="F452">
            <v>15826.7844819505</v>
          </cell>
          <cell r="G452">
            <v>15565.3529556318</v>
          </cell>
          <cell r="H452">
            <v>15497.1511959344</v>
          </cell>
          <cell r="I452">
            <v>15428.0981682167</v>
          </cell>
          <cell r="J452">
            <v>15494.4265160611</v>
          </cell>
          <cell r="K452">
            <v>15178.9368176733</v>
          </cell>
          <cell r="L452">
            <v>15282.3705680466</v>
          </cell>
          <cell r="M452">
            <v>15477.9276482577</v>
          </cell>
          <cell r="N452">
            <v>15382.5977937501</v>
          </cell>
          <cell r="O452">
            <v>15594.815080856</v>
          </cell>
          <cell r="P452">
            <v>15476.7429561843</v>
          </cell>
          <cell r="Q452">
            <v>1207.48611675161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-99315.6635903919</v>
          </cell>
          <cell r="B453">
            <v>15252.1128854354</v>
          </cell>
          <cell r="C453">
            <v>16663.7079463913</v>
          </cell>
          <cell r="D453">
            <v>16391.1725571784</v>
          </cell>
          <cell r="E453">
            <v>15847.0944608865</v>
          </cell>
          <cell r="F453">
            <v>15941.5789252986</v>
          </cell>
          <cell r="G453">
            <v>15288.8488962265</v>
          </cell>
          <cell r="H453">
            <v>15212.5293073559</v>
          </cell>
          <cell r="I453">
            <v>15392.7179981789</v>
          </cell>
          <cell r="J453">
            <v>15268.657259547</v>
          </cell>
          <cell r="K453">
            <v>15292.9992780021</v>
          </cell>
          <cell r="L453">
            <v>15324.8919373072</v>
          </cell>
          <cell r="M453">
            <v>15094.2958878523</v>
          </cell>
          <cell r="N453">
            <v>15400.0861292038</v>
          </cell>
          <cell r="O453">
            <v>15442.6211065784</v>
          </cell>
          <cell r="P453">
            <v>15249.8765138981</v>
          </cell>
          <cell r="Q453">
            <v>1139.11093511636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-94825.446029932</v>
          </cell>
          <cell r="B454">
            <v>15093.8259919414</v>
          </cell>
          <cell r="C454">
            <v>16758.8865994427</v>
          </cell>
          <cell r="D454">
            <v>16429.6180986722</v>
          </cell>
          <cell r="E454">
            <v>15851.1182783907</v>
          </cell>
          <cell r="F454">
            <v>15537.5178339123</v>
          </cell>
          <cell r="G454">
            <v>15156.7814200847</v>
          </cell>
          <cell r="H454">
            <v>15176.961092946</v>
          </cell>
          <cell r="I454">
            <v>15077.6645820315</v>
          </cell>
          <cell r="J454">
            <v>15145.1800916685</v>
          </cell>
          <cell r="K454">
            <v>15306.7426630582</v>
          </cell>
          <cell r="L454">
            <v>15245.5588089922</v>
          </cell>
          <cell r="M454">
            <v>15202.7223404404</v>
          </cell>
          <cell r="N454">
            <v>15274.1912906223</v>
          </cell>
          <cell r="O454">
            <v>15147.8536074827</v>
          </cell>
          <cell r="P454">
            <v>15294.51252513</v>
          </cell>
          <cell r="Q454">
            <v>1087.60993578491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-91614.5872393132</v>
          </cell>
          <cell r="B455">
            <v>15068.2394954999</v>
          </cell>
          <cell r="C455">
            <v>16335.3924622264</v>
          </cell>
          <cell r="D455">
            <v>15910.9252091793</v>
          </cell>
          <cell r="E455">
            <v>15684.488611999</v>
          </cell>
          <cell r="F455">
            <v>15458.7084496061</v>
          </cell>
          <cell r="G455">
            <v>15278.5267019693</v>
          </cell>
          <cell r="H455">
            <v>14993.2697371332</v>
          </cell>
          <cell r="I455">
            <v>15136.8279600127</v>
          </cell>
          <cell r="J455">
            <v>15329.252977525</v>
          </cell>
          <cell r="K455">
            <v>15264.7031492151</v>
          </cell>
          <cell r="L455">
            <v>14944.1973773498</v>
          </cell>
          <cell r="M455">
            <v>15079.600391775</v>
          </cell>
          <cell r="N455">
            <v>15139.3477199556</v>
          </cell>
          <cell r="O455">
            <v>15250.5291631174</v>
          </cell>
          <cell r="P455">
            <v>15167.5583804739</v>
          </cell>
          <cell r="Q455">
            <v>1050.78266980003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-95724.2835597341</v>
          </cell>
          <cell r="B456">
            <v>15140.3617412868</v>
          </cell>
          <cell r="C456">
            <v>16618.4875757454</v>
          </cell>
          <cell r="D456">
            <v>16267.8866155012</v>
          </cell>
          <cell r="E456">
            <v>15943.8366839956</v>
          </cell>
          <cell r="F456">
            <v>15689.3722849779</v>
          </cell>
          <cell r="G456">
            <v>15410.4594938132</v>
          </cell>
          <cell r="H456">
            <v>15470.721113873</v>
          </cell>
          <cell r="I456">
            <v>15329.9136877584</v>
          </cell>
          <cell r="J456">
            <v>15179.5976610879</v>
          </cell>
          <cell r="K456">
            <v>15192.1057461932</v>
          </cell>
          <cell r="L456">
            <v>15380.8687696711</v>
          </cell>
          <cell r="M456">
            <v>15151.5077830315</v>
          </cell>
          <cell r="N456">
            <v>15343.1477572763</v>
          </cell>
          <cell r="O456">
            <v>15404.712558906</v>
          </cell>
          <cell r="P456">
            <v>15255.9693248866</v>
          </cell>
          <cell r="Q456">
            <v>1097.91924271673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-108926.137981157</v>
          </cell>
          <cell r="B457">
            <v>15520.2895905359</v>
          </cell>
          <cell r="C457">
            <v>17090.9593788731</v>
          </cell>
          <cell r="D457">
            <v>16529.2529670322</v>
          </cell>
          <cell r="E457">
            <v>16390.9494290491</v>
          </cell>
          <cell r="F457">
            <v>15800.1986537425</v>
          </cell>
          <cell r="G457">
            <v>15628.414613982</v>
          </cell>
          <cell r="H457">
            <v>15666.5128944763</v>
          </cell>
          <cell r="I457">
            <v>15711.0589992626</v>
          </cell>
          <cell r="J457">
            <v>15767.305472967</v>
          </cell>
          <cell r="K457">
            <v>15758.0247620077</v>
          </cell>
          <cell r="L457">
            <v>15469.5520743919</v>
          </cell>
          <cell r="M457">
            <v>15538.5010210951</v>
          </cell>
          <cell r="N457">
            <v>15538.6579124782</v>
          </cell>
          <cell r="O457">
            <v>15678.766509628</v>
          </cell>
          <cell r="P457">
            <v>15779.6262552215</v>
          </cell>
          <cell r="Q457">
            <v>1249.33923218868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-97120.7366452183</v>
          </cell>
          <cell r="B458">
            <v>15445.8207418746</v>
          </cell>
          <cell r="C458">
            <v>16619.4152702338</v>
          </cell>
          <cell r="D458">
            <v>16248.7072216795</v>
          </cell>
          <cell r="E458">
            <v>15975.9972494709</v>
          </cell>
          <cell r="F458">
            <v>15722.0314820562</v>
          </cell>
          <cell r="G458">
            <v>15380.9578607</v>
          </cell>
          <cell r="H458">
            <v>15214.0956155341</v>
          </cell>
          <cell r="I458">
            <v>15287.8255599766</v>
          </cell>
          <cell r="J458">
            <v>15231.1226123571</v>
          </cell>
          <cell r="K458">
            <v>15189.6579334312</v>
          </cell>
          <cell r="L458">
            <v>15230.389468848</v>
          </cell>
          <cell r="M458">
            <v>15344.5191538425</v>
          </cell>
          <cell r="N458">
            <v>15342.9459231281</v>
          </cell>
          <cell r="O458">
            <v>15442.3188736908</v>
          </cell>
          <cell r="P458">
            <v>15383.448881707</v>
          </cell>
          <cell r="Q458">
            <v>1113.936001026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-108977.072505754</v>
          </cell>
          <cell r="B459">
            <v>15404.6510920681</v>
          </cell>
          <cell r="C459">
            <v>17167.5177733773</v>
          </cell>
          <cell r="D459">
            <v>16702.1188735984</v>
          </cell>
          <cell r="E459">
            <v>16250.7696708345</v>
          </cell>
          <cell r="F459">
            <v>16015.72991228</v>
          </cell>
          <cell r="G459">
            <v>15834.3937186618</v>
          </cell>
          <cell r="H459">
            <v>15466.497980316</v>
          </cell>
          <cell r="I459">
            <v>15372.4473299249</v>
          </cell>
          <cell r="J459">
            <v>15447.0436045811</v>
          </cell>
          <cell r="K459">
            <v>15494.025645971</v>
          </cell>
          <cell r="L459">
            <v>15519.1993082823</v>
          </cell>
          <cell r="M459">
            <v>15591.4135565778</v>
          </cell>
          <cell r="N459">
            <v>15790.4562970959</v>
          </cell>
          <cell r="O459">
            <v>15378.0954120296</v>
          </cell>
          <cell r="P459">
            <v>15433.5560008475</v>
          </cell>
          <cell r="Q459">
            <v>1249.923430812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-92307.6115984971</v>
          </cell>
          <cell r="B460">
            <v>15273.3157437495</v>
          </cell>
          <cell r="C460">
            <v>16492.7467759237</v>
          </cell>
          <cell r="D460">
            <v>16326.3821319271</v>
          </cell>
          <cell r="E460">
            <v>15740.7282856193</v>
          </cell>
          <cell r="F460">
            <v>15407.4564083968</v>
          </cell>
          <cell r="G460">
            <v>15158.1111352526</v>
          </cell>
          <cell r="H460">
            <v>15015.0845579575</v>
          </cell>
          <cell r="I460">
            <v>15103.2437686249</v>
          </cell>
          <cell r="J460">
            <v>15188.6417148108</v>
          </cell>
          <cell r="K460">
            <v>15121.5492210465</v>
          </cell>
          <cell r="L460">
            <v>15300.5395963214</v>
          </cell>
          <cell r="M460">
            <v>15092.5608739891</v>
          </cell>
          <cell r="N460">
            <v>15208.4605996418</v>
          </cell>
          <cell r="O460">
            <v>15155.1742064561</v>
          </cell>
          <cell r="P460">
            <v>15386.6889312885</v>
          </cell>
          <cell r="Q460">
            <v>1058.73138199012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-98397.7503656399</v>
          </cell>
          <cell r="B461">
            <v>15263.524480824</v>
          </cell>
          <cell r="C461">
            <v>16740.6509831204</v>
          </cell>
          <cell r="D461">
            <v>16338.9083828103</v>
          </cell>
          <cell r="E461">
            <v>16011.4671105292</v>
          </cell>
          <cell r="F461">
            <v>15897.0764710284</v>
          </cell>
          <cell r="G461">
            <v>15461.4518224019</v>
          </cell>
          <cell r="H461">
            <v>15183.2698691669</v>
          </cell>
          <cell r="I461">
            <v>15306.7666759133</v>
          </cell>
          <cell r="J461">
            <v>15109.0218916393</v>
          </cell>
          <cell r="K461">
            <v>15242.0561421183</v>
          </cell>
          <cell r="L461">
            <v>15324.5210000434</v>
          </cell>
          <cell r="M461">
            <v>15416.527700991</v>
          </cell>
          <cell r="N461">
            <v>15394.3482697959</v>
          </cell>
          <cell r="O461">
            <v>15335.6521068688</v>
          </cell>
          <cell r="P461">
            <v>15210.0921501836</v>
          </cell>
          <cell r="Q461">
            <v>1128.58283759374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-109530.301915468</v>
          </cell>
          <cell r="B462">
            <v>15262.5640485775</v>
          </cell>
          <cell r="C462">
            <v>16978.5489192155</v>
          </cell>
          <cell r="D462">
            <v>16523.5711559351</v>
          </cell>
          <cell r="E462">
            <v>16266.2349509372</v>
          </cell>
          <cell r="F462">
            <v>16124.8935201005</v>
          </cell>
          <cell r="G462">
            <v>15821.5489094531</v>
          </cell>
          <cell r="H462">
            <v>15751.2820877638</v>
          </cell>
          <cell r="I462">
            <v>15844.0773266008</v>
          </cell>
          <cell r="J462">
            <v>15519.4572060208</v>
          </cell>
          <cell r="K462">
            <v>15472.4669218377</v>
          </cell>
          <cell r="L462">
            <v>15577.2215084501</v>
          </cell>
          <cell r="M462">
            <v>15631.8718208541</v>
          </cell>
          <cell r="N462">
            <v>15707.0634325196</v>
          </cell>
          <cell r="O462">
            <v>15746.8548083389</v>
          </cell>
          <cell r="P462">
            <v>15669.4749592971</v>
          </cell>
          <cell r="Q462">
            <v>1256.26875084965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-99137.6242315665</v>
          </cell>
          <cell r="B463">
            <v>15147.5704324112</v>
          </cell>
          <cell r="C463">
            <v>16937.5178484103</v>
          </cell>
          <cell r="D463">
            <v>16420.8091083127</v>
          </cell>
          <cell r="E463">
            <v>16059.565996741</v>
          </cell>
          <cell r="F463">
            <v>15651.5689635279</v>
          </cell>
          <cell r="G463">
            <v>15457.6806072978</v>
          </cell>
          <cell r="H463">
            <v>15261.6421832208</v>
          </cell>
          <cell r="I463">
            <v>15391.6479725143</v>
          </cell>
          <cell r="J463">
            <v>15321.4047968304</v>
          </cell>
          <cell r="K463">
            <v>15102.113185057</v>
          </cell>
          <cell r="L463">
            <v>15379.2644487578</v>
          </cell>
          <cell r="M463">
            <v>15285.9240689881</v>
          </cell>
          <cell r="N463">
            <v>15393.285389832</v>
          </cell>
          <cell r="O463">
            <v>15458.7670169353</v>
          </cell>
          <cell r="P463">
            <v>15286.2754344882</v>
          </cell>
          <cell r="Q463">
            <v>1137.06889488638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-98755.7509071733</v>
          </cell>
          <cell r="B464">
            <v>15096.4205148563</v>
          </cell>
          <cell r="C464">
            <v>16643.2221968979</v>
          </cell>
          <cell r="D464">
            <v>16253.796098931</v>
          </cell>
          <cell r="E464">
            <v>16168.8946642531</v>
          </cell>
          <cell r="F464">
            <v>15505.6799301076</v>
          </cell>
          <cell r="G464">
            <v>15404.7904054494</v>
          </cell>
          <cell r="H464">
            <v>15295.054944987</v>
          </cell>
          <cell r="I464">
            <v>15304.0728167675</v>
          </cell>
          <cell r="J464">
            <v>15396.545950315</v>
          </cell>
          <cell r="K464">
            <v>15531.0976023981</v>
          </cell>
          <cell r="L464">
            <v>15390.8147008809</v>
          </cell>
          <cell r="M464">
            <v>15209.3237607362</v>
          </cell>
          <cell r="N464">
            <v>15364.7438271433</v>
          </cell>
          <cell r="O464">
            <v>15371.0191643055</v>
          </cell>
          <cell r="P464">
            <v>15602.0185236755</v>
          </cell>
          <cell r="Q464">
            <v>1132.68896060491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-101336.677259326</v>
          </cell>
          <cell r="B465">
            <v>15265.082516191</v>
          </cell>
          <cell r="C465">
            <v>16904.7639605917</v>
          </cell>
          <cell r="D465">
            <v>16545.4947876015</v>
          </cell>
          <cell r="E465">
            <v>16112.0034717789</v>
          </cell>
          <cell r="F465">
            <v>15795.9685328402</v>
          </cell>
          <cell r="G465">
            <v>15455.6233462878</v>
          </cell>
          <cell r="H465">
            <v>15348.6004562378</v>
          </cell>
          <cell r="I465">
            <v>15295.247616605</v>
          </cell>
          <cell r="J465">
            <v>15287.5003619229</v>
          </cell>
          <cell r="K465">
            <v>15408.3471601405</v>
          </cell>
          <cell r="L465">
            <v>15285.3240312927</v>
          </cell>
          <cell r="M465">
            <v>15297.1959191944</v>
          </cell>
          <cell r="N465">
            <v>15411.570367302</v>
          </cell>
          <cell r="O465">
            <v>15527.7676978753</v>
          </cell>
          <cell r="P465">
            <v>15661.7243571357</v>
          </cell>
          <cell r="Q465">
            <v>1162.29115349357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-95178.9439214854</v>
          </cell>
          <cell r="B466">
            <v>15259.4212185251</v>
          </cell>
          <cell r="C466">
            <v>16664.5818454193</v>
          </cell>
          <cell r="D466">
            <v>16262.6448129018</v>
          </cell>
          <cell r="E466">
            <v>15932.890780109</v>
          </cell>
          <cell r="F466">
            <v>15667.9609110907</v>
          </cell>
          <cell r="G466">
            <v>15414.078028892</v>
          </cell>
          <cell r="H466">
            <v>15317.312161157</v>
          </cell>
          <cell r="I466">
            <v>15251.2821068034</v>
          </cell>
          <cell r="J466">
            <v>15243.2167183709</v>
          </cell>
          <cell r="K466">
            <v>15051.4108536427</v>
          </cell>
          <cell r="L466">
            <v>15237.8493362751</v>
          </cell>
          <cell r="M466">
            <v>15410.4473816531</v>
          </cell>
          <cell r="N466">
            <v>15110.1751721318</v>
          </cell>
          <cell r="O466">
            <v>15212.9263447513</v>
          </cell>
          <cell r="P466">
            <v>15237.3203160763</v>
          </cell>
          <cell r="Q466">
            <v>1091.66441520187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-95147.4673639552</v>
          </cell>
          <cell r="B467">
            <v>15250.6076274257</v>
          </cell>
          <cell r="C467">
            <v>16525.0122956116</v>
          </cell>
          <cell r="D467">
            <v>16249.2169760301</v>
          </cell>
          <cell r="E467">
            <v>15995.2671691029</v>
          </cell>
          <cell r="F467">
            <v>15573.4640278148</v>
          </cell>
          <cell r="G467">
            <v>15444.7218165294</v>
          </cell>
          <cell r="H467">
            <v>15221.7413644667</v>
          </cell>
          <cell r="I467">
            <v>15197.114404228</v>
          </cell>
          <cell r="J467">
            <v>15265.602250746</v>
          </cell>
          <cell r="K467">
            <v>15243.9350045097</v>
          </cell>
          <cell r="L467">
            <v>15189.4713167262</v>
          </cell>
          <cell r="M467">
            <v>15163.6636618306</v>
          </cell>
          <cell r="N467">
            <v>15277.5935669622</v>
          </cell>
          <cell r="O467">
            <v>15194.3790249812</v>
          </cell>
          <cell r="P467">
            <v>15182.074257966</v>
          </cell>
          <cell r="Q467">
            <v>1091.30339167762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-103359.772558603</v>
          </cell>
          <cell r="B468">
            <v>15206.7052784336</v>
          </cell>
          <cell r="C468">
            <v>16957.6652217042</v>
          </cell>
          <cell r="D468">
            <v>16560.1150611672</v>
          </cell>
          <cell r="E468">
            <v>16187.273176626</v>
          </cell>
          <cell r="F468">
            <v>15824.4992379583</v>
          </cell>
          <cell r="G468">
            <v>15670.590276026</v>
          </cell>
          <cell r="H468">
            <v>15251.4664658476</v>
          </cell>
          <cell r="I468">
            <v>15305.9705827901</v>
          </cell>
          <cell r="J468">
            <v>15355.6263981232</v>
          </cell>
          <cell r="K468">
            <v>15308.9854422838</v>
          </cell>
          <cell r="L468">
            <v>15305.4530952881</v>
          </cell>
          <cell r="M468">
            <v>15232.6517417591</v>
          </cell>
          <cell r="N468">
            <v>15434.1734146933</v>
          </cell>
          <cell r="O468">
            <v>15448.9989529067</v>
          </cell>
          <cell r="P468">
            <v>15316.195163534</v>
          </cell>
          <cell r="Q468">
            <v>1185.49524733816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-90116.6255040079</v>
          </cell>
          <cell r="B469">
            <v>14891.3929218404</v>
          </cell>
          <cell r="C469">
            <v>16684.5673413288</v>
          </cell>
          <cell r="D469">
            <v>15971.4210060735</v>
          </cell>
          <cell r="E469">
            <v>15754.0320343448</v>
          </cell>
          <cell r="F469">
            <v>15440.8021293176</v>
          </cell>
          <cell r="G469">
            <v>15094.2060297139</v>
          </cell>
          <cell r="H469">
            <v>15225.6389674988</v>
          </cell>
          <cell r="I469">
            <v>14876.5986868319</v>
          </cell>
          <cell r="J469">
            <v>15175.5627573279</v>
          </cell>
          <cell r="K469">
            <v>15265.8181916295</v>
          </cell>
          <cell r="L469">
            <v>15066.0111949087</v>
          </cell>
          <cell r="M469">
            <v>15004.9788426825</v>
          </cell>
          <cell r="N469">
            <v>15212.9911939719</v>
          </cell>
          <cell r="O469">
            <v>15312.2950261511</v>
          </cell>
          <cell r="P469">
            <v>15298.5300540916</v>
          </cell>
          <cell r="Q469">
            <v>1033.60164788077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-92884.5757367669</v>
          </cell>
          <cell r="B470">
            <v>15389.1692192076</v>
          </cell>
          <cell r="C470">
            <v>16519.2649156017</v>
          </cell>
          <cell r="D470">
            <v>16056.8021690758</v>
          </cell>
          <cell r="E470">
            <v>15825.568742955</v>
          </cell>
          <cell r="F470">
            <v>15672.8032266024</v>
          </cell>
          <cell r="G470">
            <v>15197.1886362332</v>
          </cell>
          <cell r="H470">
            <v>15095.6888436918</v>
          </cell>
          <cell r="I470">
            <v>15152.0852765213</v>
          </cell>
          <cell r="J470">
            <v>15250.9490697488</v>
          </cell>
          <cell r="K470">
            <v>15060.0542163177</v>
          </cell>
          <cell r="L470">
            <v>15217.8959140698</v>
          </cell>
          <cell r="M470">
            <v>15212.3467810885</v>
          </cell>
          <cell r="N470">
            <v>15096.0841223208</v>
          </cell>
          <cell r="O470">
            <v>15426.7881716315</v>
          </cell>
          <cell r="P470">
            <v>15553.6323408012</v>
          </cell>
          <cell r="Q470">
            <v>1065.34892987042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-93745.0379825128</v>
          </cell>
          <cell r="B471">
            <v>14910.8546267066</v>
          </cell>
          <cell r="C471">
            <v>16451.0130594712</v>
          </cell>
          <cell r="D471">
            <v>16153.3133513633</v>
          </cell>
          <cell r="E471">
            <v>15994.1371370871</v>
          </cell>
          <cell r="F471">
            <v>15582.8230928968</v>
          </cell>
          <cell r="G471">
            <v>15133.6249868587</v>
          </cell>
          <cell r="H471">
            <v>15122.9748202727</v>
          </cell>
          <cell r="I471">
            <v>15285.5631298361</v>
          </cell>
          <cell r="J471">
            <v>15362.1192863806</v>
          </cell>
          <cell r="K471">
            <v>15294.2290490545</v>
          </cell>
          <cell r="L471">
            <v>15219.4066172956</v>
          </cell>
          <cell r="M471">
            <v>15189.3688082874</v>
          </cell>
          <cell r="N471">
            <v>15259.7475324085</v>
          </cell>
          <cell r="O471">
            <v>15148.6569816036</v>
          </cell>
          <cell r="P471">
            <v>15345.3856305255</v>
          </cell>
          <cell r="Q471">
            <v>1075.21808764423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-94883.3714935013</v>
          </cell>
          <cell r="B472">
            <v>15142.3008150929</v>
          </cell>
          <cell r="C472">
            <v>16587.5708388291</v>
          </cell>
          <cell r="D472">
            <v>16243.8729194871</v>
          </cell>
          <cell r="E472">
            <v>15903.2341184588</v>
          </cell>
          <cell r="F472">
            <v>15652.0140705623</v>
          </cell>
          <cell r="G472">
            <v>15480.1926744389</v>
          </cell>
          <cell r="H472">
            <v>15178.5398439638</v>
          </cell>
          <cell r="I472">
            <v>15280.6935662252</v>
          </cell>
          <cell r="J472">
            <v>15298.335386429</v>
          </cell>
          <cell r="K472">
            <v>15334.9747037441</v>
          </cell>
          <cell r="L472">
            <v>15200.4991882903</v>
          </cell>
          <cell r="M472">
            <v>15098.2158860665</v>
          </cell>
          <cell r="N472">
            <v>15406.1131965231</v>
          </cell>
          <cell r="O472">
            <v>15316.5548064038</v>
          </cell>
          <cell r="P472">
            <v>15424.3123533301</v>
          </cell>
          <cell r="Q472">
            <v>1088.27431768186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-104005.440785235</v>
          </cell>
          <cell r="B473">
            <v>15231.9064062528</v>
          </cell>
          <cell r="C473">
            <v>16827.2445904032</v>
          </cell>
          <cell r="D473">
            <v>16642.1825814443</v>
          </cell>
          <cell r="E473">
            <v>16221.451894671</v>
          </cell>
          <cell r="F473">
            <v>15824.7728987846</v>
          </cell>
          <cell r="G473">
            <v>15471.8238896361</v>
          </cell>
          <cell r="H473">
            <v>15527.8993855482</v>
          </cell>
          <cell r="I473">
            <v>15624.4355201584</v>
          </cell>
          <cell r="J473">
            <v>15413.5792929414</v>
          </cell>
          <cell r="K473">
            <v>15555.5985678602</v>
          </cell>
          <cell r="L473">
            <v>15381.539837391</v>
          </cell>
          <cell r="M473">
            <v>15514.7174328839</v>
          </cell>
          <cell r="N473">
            <v>15564.2427640848</v>
          </cell>
          <cell r="O473">
            <v>15652.8675088895</v>
          </cell>
          <cell r="P473">
            <v>15492.0997180917</v>
          </cell>
          <cell r="Q473">
            <v>1192.90080363034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-98262.279012046</v>
          </cell>
          <cell r="B474">
            <v>15317.3617143743</v>
          </cell>
          <cell r="C474">
            <v>16749.9531313776</v>
          </cell>
          <cell r="D474">
            <v>16330.3258354907</v>
          </cell>
          <cell r="E474">
            <v>15848.6217735749</v>
          </cell>
          <cell r="F474">
            <v>15480.7422357994</v>
          </cell>
          <cell r="G474">
            <v>15533.9225088271</v>
          </cell>
          <cell r="H474">
            <v>15063.9952381118</v>
          </cell>
          <cell r="I474">
            <v>15332.1182402955</v>
          </cell>
          <cell r="J474">
            <v>15411.8465588335</v>
          </cell>
          <cell r="K474">
            <v>15229.2902399366</v>
          </cell>
          <cell r="L474">
            <v>15244.527678252</v>
          </cell>
          <cell r="M474">
            <v>15200.5407526706</v>
          </cell>
          <cell r="N474">
            <v>15334.3409501352</v>
          </cell>
          <cell r="O474">
            <v>15401.8622016471</v>
          </cell>
          <cell r="P474">
            <v>15256.9106461339</v>
          </cell>
          <cell r="Q474">
            <v>1127.02903535656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-105920.626920667</v>
          </cell>
          <cell r="B475">
            <v>15246.3551544941</v>
          </cell>
          <cell r="C475">
            <v>17032.3990942332</v>
          </cell>
          <cell r="D475">
            <v>16697.1978620043</v>
          </cell>
          <cell r="E475">
            <v>16325.5030352849</v>
          </cell>
          <cell r="F475">
            <v>15916.296986255</v>
          </cell>
          <cell r="G475">
            <v>15747.7051781415</v>
          </cell>
          <cell r="H475">
            <v>15527.3379681305</v>
          </cell>
          <cell r="I475">
            <v>15489.7302945391</v>
          </cell>
          <cell r="J475">
            <v>15470.713900256</v>
          </cell>
          <cell r="K475">
            <v>15479.9274731924</v>
          </cell>
          <cell r="L475">
            <v>15521.4010806469</v>
          </cell>
          <cell r="M475">
            <v>15344.3272666075</v>
          </cell>
          <cell r="N475">
            <v>15368.7946194095</v>
          </cell>
          <cell r="O475">
            <v>15518.4613977357</v>
          </cell>
          <cell r="P475">
            <v>15548.2420012841</v>
          </cell>
          <cell r="Q475">
            <v>1214.86722252928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-105188.288641734</v>
          </cell>
          <cell r="B476">
            <v>15417.9336943205</v>
          </cell>
          <cell r="C476">
            <v>16897.2423177357</v>
          </cell>
          <cell r="D476">
            <v>16476.4440310264</v>
          </cell>
          <cell r="E476">
            <v>16360.0059002265</v>
          </cell>
          <cell r="F476">
            <v>16065.7311239539</v>
          </cell>
          <cell r="G476">
            <v>15787.0852657665</v>
          </cell>
          <cell r="H476">
            <v>15409.7536619529</v>
          </cell>
          <cell r="I476">
            <v>15496.2847749676</v>
          </cell>
          <cell r="J476">
            <v>15500.2538000277</v>
          </cell>
          <cell r="K476">
            <v>15583.1970038009</v>
          </cell>
          <cell r="L476">
            <v>15533.2614338551</v>
          </cell>
          <cell r="M476">
            <v>15534.9768657303</v>
          </cell>
          <cell r="N476">
            <v>15351.1687423046</v>
          </cell>
          <cell r="O476">
            <v>15642.2058784608</v>
          </cell>
          <cell r="P476">
            <v>15484.5056270175</v>
          </cell>
          <cell r="Q476">
            <v>1206.46759540523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-90697.9860916445</v>
          </cell>
          <cell r="B477">
            <v>15088.2158332134</v>
          </cell>
          <cell r="C477">
            <v>16283.1896495038</v>
          </cell>
          <cell r="D477">
            <v>16092.3804690177</v>
          </cell>
          <cell r="E477">
            <v>15546.3980118771</v>
          </cell>
          <cell r="F477">
            <v>15424.1265075736</v>
          </cell>
          <cell r="G477">
            <v>15006.1971784729</v>
          </cell>
          <cell r="H477">
            <v>15169.7804346765</v>
          </cell>
          <cell r="I477">
            <v>15074.9141303202</v>
          </cell>
          <cell r="J477">
            <v>14998.3056176278</v>
          </cell>
          <cell r="K477">
            <v>15243.9351808626</v>
          </cell>
          <cell r="L477">
            <v>15194.2907759671</v>
          </cell>
          <cell r="M477">
            <v>15121.5029722328</v>
          </cell>
          <cell r="N477">
            <v>15225.1797597993</v>
          </cell>
          <cell r="O477">
            <v>15122.9677525673</v>
          </cell>
          <cell r="P477">
            <v>15219.2233143488</v>
          </cell>
          <cell r="Q477">
            <v>1040.26962127673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-92192.534955364</v>
          </cell>
          <cell r="B478">
            <v>15087.6894275178</v>
          </cell>
          <cell r="C478">
            <v>16660.5383619792</v>
          </cell>
          <cell r="D478">
            <v>16030.5464487038</v>
          </cell>
          <cell r="E478">
            <v>15711.7836698498</v>
          </cell>
          <cell r="F478">
            <v>15219.237939528</v>
          </cell>
          <cell r="G478">
            <v>15269.4972951233</v>
          </cell>
          <cell r="H478">
            <v>15296.3114266767</v>
          </cell>
          <cell r="I478">
            <v>15030.2345707872</v>
          </cell>
          <cell r="J478">
            <v>15036.7645714341</v>
          </cell>
          <cell r="K478">
            <v>15167.3504931563</v>
          </cell>
          <cell r="L478">
            <v>15249.9866592321</v>
          </cell>
          <cell r="M478">
            <v>15450.8634205412</v>
          </cell>
          <cell r="N478">
            <v>15485.9451918417</v>
          </cell>
          <cell r="O478">
            <v>15312.0360549158</v>
          </cell>
          <cell r="P478">
            <v>15105.6551125465</v>
          </cell>
          <cell r="Q478">
            <v>1057.41149892404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-103844.732459283</v>
          </cell>
          <cell r="B479">
            <v>15256.2566170255</v>
          </cell>
          <cell r="C479">
            <v>16946.8218504591</v>
          </cell>
          <cell r="D479">
            <v>16613.7965322884</v>
          </cell>
          <cell r="E479">
            <v>16121.943015527</v>
          </cell>
          <cell r="F479">
            <v>15773.1897828681</v>
          </cell>
          <cell r="G479">
            <v>15508.2766072414</v>
          </cell>
          <cell r="H479">
            <v>15586.700006055</v>
          </cell>
          <cell r="I479">
            <v>15423.3188716725</v>
          </cell>
          <cell r="J479">
            <v>15314.26808757</v>
          </cell>
          <cell r="K479">
            <v>15546.4049457706</v>
          </cell>
          <cell r="L479">
            <v>15360.8432142362</v>
          </cell>
          <cell r="M479">
            <v>15480.7004187554</v>
          </cell>
          <cell r="N479">
            <v>15631.0927791015</v>
          </cell>
          <cell r="O479">
            <v>15570.5529981678</v>
          </cell>
          <cell r="P479">
            <v>15568.6163562967</v>
          </cell>
          <cell r="Q479">
            <v>1191.05754341499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-99990.9224857907</v>
          </cell>
          <cell r="B480">
            <v>15221.7517315678</v>
          </cell>
          <cell r="C480">
            <v>16897.6128374058</v>
          </cell>
          <cell r="D480">
            <v>16437.3009247543</v>
          </cell>
          <cell r="E480">
            <v>16006.6101895334</v>
          </cell>
          <cell r="F480">
            <v>15632.2991909012</v>
          </cell>
          <cell r="G480">
            <v>15412.2577693396</v>
          </cell>
          <cell r="H480">
            <v>15290.1775655483</v>
          </cell>
          <cell r="I480">
            <v>15473.2263704306</v>
          </cell>
          <cell r="J480">
            <v>15216.9755258677</v>
          </cell>
          <cell r="K480">
            <v>15290.4766201665</v>
          </cell>
          <cell r="L480">
            <v>15405.0275094072</v>
          </cell>
          <cell r="M480">
            <v>15438.6139681285</v>
          </cell>
          <cell r="N480">
            <v>15374.2408181537</v>
          </cell>
          <cell r="O480">
            <v>15361.0849077937</v>
          </cell>
          <cell r="P480">
            <v>15401.4916112834</v>
          </cell>
          <cell r="Q480">
            <v>1146.85588454302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-109114.74042827</v>
          </cell>
          <cell r="B481">
            <v>15464.2436871103</v>
          </cell>
          <cell r="C481">
            <v>17148.2568683177</v>
          </cell>
          <cell r="D481">
            <v>16812.9510686377</v>
          </cell>
          <cell r="E481">
            <v>16258.4715652092</v>
          </cell>
          <cell r="F481">
            <v>15796.0112477282</v>
          </cell>
          <cell r="G481">
            <v>15619.4299102058</v>
          </cell>
          <cell r="H481">
            <v>15592.531689738</v>
          </cell>
          <cell r="I481">
            <v>15512.4336163933</v>
          </cell>
          <cell r="J481">
            <v>15507.8228017602</v>
          </cell>
          <cell r="K481">
            <v>15724.7021244403</v>
          </cell>
          <cell r="L481">
            <v>15616.8366151628</v>
          </cell>
          <cell r="M481">
            <v>15493.5719666203</v>
          </cell>
          <cell r="N481">
            <v>15539.3881830545</v>
          </cell>
          <cell r="O481">
            <v>15586.9989226753</v>
          </cell>
          <cell r="P481">
            <v>16045.301281404</v>
          </cell>
          <cell r="Q481">
            <v>1251.50242681609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-99100.9335291111</v>
          </cell>
          <cell r="B482">
            <v>15170.5842271332</v>
          </cell>
          <cell r="C482">
            <v>16797.7354583752</v>
          </cell>
          <cell r="D482">
            <v>16510.1094809162</v>
          </cell>
          <cell r="E482">
            <v>15940.4074162475</v>
          </cell>
          <cell r="F482">
            <v>15593.7350739386</v>
          </cell>
          <cell r="G482">
            <v>15338.6778923828</v>
          </cell>
          <cell r="H482">
            <v>15284.2243142242</v>
          </cell>
          <cell r="I482">
            <v>15498.175377175</v>
          </cell>
          <cell r="J482">
            <v>15368.6697193929</v>
          </cell>
          <cell r="K482">
            <v>15459.8240553494</v>
          </cell>
          <cell r="L482">
            <v>15505.4914999668</v>
          </cell>
          <cell r="M482">
            <v>15143.1936204995</v>
          </cell>
          <cell r="N482">
            <v>15182.9568831863</v>
          </cell>
          <cell r="O482">
            <v>15334.0061986036</v>
          </cell>
          <cell r="P482">
            <v>15354.1118517935</v>
          </cell>
          <cell r="Q482">
            <v>1136.64806720549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-90644.3129844797</v>
          </cell>
          <cell r="B483">
            <v>15289.8565711578</v>
          </cell>
          <cell r="C483">
            <v>16578.0554655689</v>
          </cell>
          <cell r="D483">
            <v>16062.9540636222</v>
          </cell>
          <cell r="E483">
            <v>15726.1292749534</v>
          </cell>
          <cell r="F483">
            <v>15353.3144338653</v>
          </cell>
          <cell r="G483">
            <v>15302.2454898578</v>
          </cell>
          <cell r="H483">
            <v>15203.3738898601</v>
          </cell>
          <cell r="I483">
            <v>15117.1134370655</v>
          </cell>
          <cell r="J483">
            <v>15009.6602154295</v>
          </cell>
          <cell r="K483">
            <v>15023.4128565689</v>
          </cell>
          <cell r="L483">
            <v>15003.2883550503</v>
          </cell>
          <cell r="M483">
            <v>15434.9627920427</v>
          </cell>
          <cell r="N483">
            <v>15274.4760914095</v>
          </cell>
          <cell r="O483">
            <v>15317.0347487258</v>
          </cell>
          <cell r="P483">
            <v>15139.7929536545</v>
          </cell>
          <cell r="Q483">
            <v>1039.65401220679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-98426.216916361</v>
          </cell>
          <cell r="B484">
            <v>15124.1883621961</v>
          </cell>
          <cell r="C484">
            <v>16645.5277611456</v>
          </cell>
          <cell r="D484">
            <v>16261.7361103068</v>
          </cell>
          <cell r="E484">
            <v>16080.4070271368</v>
          </cell>
          <cell r="F484">
            <v>15598.68525968</v>
          </cell>
          <cell r="G484">
            <v>15347.5800309831</v>
          </cell>
          <cell r="H484">
            <v>15255.1255253474</v>
          </cell>
          <cell r="I484">
            <v>15237.0603450473</v>
          </cell>
          <cell r="J484">
            <v>15249.6074556658</v>
          </cell>
          <cell r="K484">
            <v>15264.4080531249</v>
          </cell>
          <cell r="L484">
            <v>15356.2836624239</v>
          </cell>
          <cell r="M484">
            <v>15236.0402659622</v>
          </cell>
          <cell r="N484">
            <v>15263.8226493565</v>
          </cell>
          <cell r="O484">
            <v>15464.7434113102</v>
          </cell>
          <cell r="P484">
            <v>15520.1531904154</v>
          </cell>
          <cell r="Q484">
            <v>1128.90933754389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-93190.3612984113</v>
          </cell>
          <cell r="B485">
            <v>15063.2583568386</v>
          </cell>
          <cell r="C485">
            <v>16694.8506425385</v>
          </cell>
          <cell r="D485">
            <v>16039.82058232</v>
          </cell>
          <cell r="E485">
            <v>15890.7569160629</v>
          </cell>
          <cell r="F485">
            <v>15628.0048234559</v>
          </cell>
          <cell r="G485">
            <v>15040.5898565745</v>
          </cell>
          <cell r="H485">
            <v>15290.3595534184</v>
          </cell>
          <cell r="I485">
            <v>15191.1530445722</v>
          </cell>
          <cell r="J485">
            <v>15203.8528618952</v>
          </cell>
          <cell r="K485">
            <v>15235.9903175461</v>
          </cell>
          <cell r="L485">
            <v>15202.0397230222</v>
          </cell>
          <cell r="M485">
            <v>15013.7737894095</v>
          </cell>
          <cell r="N485">
            <v>15072.7674704177</v>
          </cell>
          <cell r="O485">
            <v>15394.6161056752</v>
          </cell>
          <cell r="P485">
            <v>15332.264740013</v>
          </cell>
          <cell r="Q485">
            <v>1068.85616794826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-104782.919908884</v>
          </cell>
          <cell r="B486">
            <v>15481.1926551381</v>
          </cell>
          <cell r="C486">
            <v>16847.150649126</v>
          </cell>
          <cell r="D486">
            <v>16511.8673553258</v>
          </cell>
          <cell r="E486">
            <v>16264.3373334458</v>
          </cell>
          <cell r="F486">
            <v>15904.6887716582</v>
          </cell>
          <cell r="G486">
            <v>15576.1611789752</v>
          </cell>
          <cell r="H486">
            <v>15485.7847541345</v>
          </cell>
          <cell r="I486">
            <v>15583.9843132793</v>
          </cell>
          <cell r="J486">
            <v>15463.8804753794</v>
          </cell>
          <cell r="K486">
            <v>15299.2014624446</v>
          </cell>
          <cell r="L486">
            <v>15292.6755077517</v>
          </cell>
          <cell r="M486">
            <v>15637.3753877839</v>
          </cell>
          <cell r="N486">
            <v>15629.871534383</v>
          </cell>
          <cell r="O486">
            <v>15498.3266620914</v>
          </cell>
          <cell r="P486">
            <v>15558.5248387901</v>
          </cell>
          <cell r="Q486">
            <v>1201.81817818694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-102280.120818354</v>
          </cell>
          <cell r="B487">
            <v>15358.4446978096</v>
          </cell>
          <cell r="C487">
            <v>16930.2975726675</v>
          </cell>
          <cell r="D487">
            <v>16437.9714223982</v>
          </cell>
          <cell r="E487">
            <v>16160.3287282309</v>
          </cell>
          <cell r="F487">
            <v>15934.8291950079</v>
          </cell>
          <cell r="G487">
            <v>15481.0590239524</v>
          </cell>
          <cell r="H487">
            <v>15446.4088537706</v>
          </cell>
          <cell r="I487">
            <v>15529.4386154343</v>
          </cell>
          <cell r="J487">
            <v>15371.1210477231</v>
          </cell>
          <cell r="K487">
            <v>15439.285508346</v>
          </cell>
          <cell r="L487">
            <v>15403.2415837049</v>
          </cell>
          <cell r="M487">
            <v>15428.313465127</v>
          </cell>
          <cell r="N487">
            <v>15422.4431337239</v>
          </cell>
          <cell r="O487">
            <v>15111.5789174906</v>
          </cell>
          <cell r="P487">
            <v>15551.0099649036</v>
          </cell>
          <cell r="Q487">
            <v>1173.1120737382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-93163.1001881897</v>
          </cell>
          <cell r="B488">
            <v>15157.6944027071</v>
          </cell>
          <cell r="C488">
            <v>16465.7911128375</v>
          </cell>
          <cell r="D488">
            <v>16215.6628399954</v>
          </cell>
          <cell r="E488">
            <v>15880.8938809852</v>
          </cell>
          <cell r="F488">
            <v>15566.510549183</v>
          </cell>
          <cell r="G488">
            <v>15339.3100798516</v>
          </cell>
          <cell r="H488">
            <v>15183.3464916453</v>
          </cell>
          <cell r="I488">
            <v>15197.6900721174</v>
          </cell>
          <cell r="J488">
            <v>15137.3141453495</v>
          </cell>
          <cell r="K488">
            <v>15198.6244407926</v>
          </cell>
          <cell r="L488">
            <v>15105.1057001218</v>
          </cell>
          <cell r="M488">
            <v>15182.9446068383</v>
          </cell>
          <cell r="N488">
            <v>15283.970862313</v>
          </cell>
          <cell r="O488">
            <v>15246.7249783351</v>
          </cell>
          <cell r="P488">
            <v>15558.2723180452</v>
          </cell>
          <cell r="Q488">
            <v>1068.54349391846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-90590.1357745706</v>
          </cell>
          <cell r="B489">
            <v>15192.7459007124</v>
          </cell>
          <cell r="C489">
            <v>16554.0283125822</v>
          </cell>
          <cell r="D489">
            <v>16205.5513674022</v>
          </cell>
          <cell r="E489">
            <v>15810.7175697913</v>
          </cell>
          <cell r="F489">
            <v>15356.2700930917</v>
          </cell>
          <cell r="G489">
            <v>15223.7301554396</v>
          </cell>
          <cell r="H489">
            <v>14999.3759434773</v>
          </cell>
          <cell r="I489">
            <v>15187.6474605399</v>
          </cell>
          <cell r="J489">
            <v>15112.3678282603</v>
          </cell>
          <cell r="K489">
            <v>15033.511576531</v>
          </cell>
          <cell r="L489">
            <v>15259.062593642</v>
          </cell>
          <cell r="M489">
            <v>15003.2054853041</v>
          </cell>
          <cell r="N489">
            <v>15009.1401634972</v>
          </cell>
          <cell r="O489">
            <v>15036.9387055359</v>
          </cell>
          <cell r="P489">
            <v>15331.687540851</v>
          </cell>
          <cell r="Q489">
            <v>1039.03262128001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-91670.0862289733</v>
          </cell>
          <cell r="B490">
            <v>14962.1408410709</v>
          </cell>
          <cell r="C490">
            <v>16617.5380935423</v>
          </cell>
          <cell r="D490">
            <v>16337.4574619729</v>
          </cell>
          <cell r="E490">
            <v>15885.7543708545</v>
          </cell>
          <cell r="F490">
            <v>15590.2602698206</v>
          </cell>
          <cell r="G490">
            <v>15366.2276203582</v>
          </cell>
          <cell r="H490">
            <v>15095.061814272</v>
          </cell>
          <cell r="I490">
            <v>15171.8948526388</v>
          </cell>
          <cell r="J490">
            <v>15064.8096930183</v>
          </cell>
          <cell r="K490">
            <v>15293.3402271157</v>
          </cell>
          <cell r="L490">
            <v>15407.3208908233</v>
          </cell>
          <cell r="M490">
            <v>15261.0845696949</v>
          </cell>
          <cell r="N490">
            <v>15061.0831201573</v>
          </cell>
          <cell r="O490">
            <v>15240.8786451026</v>
          </cell>
          <cell r="P490">
            <v>15430.2529348562</v>
          </cell>
          <cell r="Q490">
            <v>1051.41922101183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-102908.975852574</v>
          </cell>
          <cell r="B491">
            <v>15251.2775750998</v>
          </cell>
          <cell r="C491">
            <v>16885.8929241545</v>
          </cell>
          <cell r="D491">
            <v>16563.1319973494</v>
          </cell>
          <cell r="E491">
            <v>16200.3908656896</v>
          </cell>
          <cell r="F491">
            <v>15839.4621424362</v>
          </cell>
          <cell r="G491">
            <v>15538.1145534294</v>
          </cell>
          <cell r="H491">
            <v>15267.3843749424</v>
          </cell>
          <cell r="I491">
            <v>15222.6840683905</v>
          </cell>
          <cell r="J491">
            <v>15326.2920719245</v>
          </cell>
          <cell r="K491">
            <v>15569.1703904459</v>
          </cell>
          <cell r="L491">
            <v>15419.0097246201</v>
          </cell>
          <cell r="M491">
            <v>15420.6545243538</v>
          </cell>
          <cell r="N491">
            <v>15439.6126456642</v>
          </cell>
          <cell r="O491">
            <v>15423.2123387519</v>
          </cell>
          <cell r="P491">
            <v>15368.9990353928</v>
          </cell>
          <cell r="Q491">
            <v>1180.32478943868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-107658.842734592</v>
          </cell>
          <cell r="B492">
            <v>15445.4274808366</v>
          </cell>
          <cell r="C492">
            <v>17038.3655973304</v>
          </cell>
          <cell r="D492">
            <v>16612.5032248217</v>
          </cell>
          <cell r="E492">
            <v>16344.7950164574</v>
          </cell>
          <cell r="F492">
            <v>15909.1046652176</v>
          </cell>
          <cell r="G492">
            <v>15602.4194615365</v>
          </cell>
          <cell r="H492">
            <v>15499.3821810151</v>
          </cell>
          <cell r="I492">
            <v>15473.0014981692</v>
          </cell>
          <cell r="J492">
            <v>15547.4446474715</v>
          </cell>
          <cell r="K492">
            <v>15467.5841366624</v>
          </cell>
          <cell r="L492">
            <v>15486.8593616805</v>
          </cell>
          <cell r="M492">
            <v>15497.9227579841</v>
          </cell>
          <cell r="N492">
            <v>15608.4686625692</v>
          </cell>
          <cell r="O492">
            <v>15490.9546583136</v>
          </cell>
          <cell r="P492">
            <v>15479.3180935239</v>
          </cell>
          <cell r="Q492">
            <v>1234.80386262867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-97306.942793162</v>
          </cell>
          <cell r="B493">
            <v>15475.076700088</v>
          </cell>
          <cell r="C493">
            <v>16676.7398725664</v>
          </cell>
          <cell r="D493">
            <v>16321.6387956102</v>
          </cell>
          <cell r="E493">
            <v>15768.4254254792</v>
          </cell>
          <cell r="F493">
            <v>15819.7943196266</v>
          </cell>
          <cell r="G493">
            <v>15471.1107966843</v>
          </cell>
          <cell r="H493">
            <v>15185.808897215</v>
          </cell>
          <cell r="I493">
            <v>15067.4313934507</v>
          </cell>
          <cell r="J493">
            <v>15443.1770301936</v>
          </cell>
          <cell r="K493">
            <v>15197.9136133045</v>
          </cell>
          <cell r="L493">
            <v>15216.8721839145</v>
          </cell>
          <cell r="M493">
            <v>15326.2159396785</v>
          </cell>
          <cell r="N493">
            <v>15541.2523462164</v>
          </cell>
          <cell r="O493">
            <v>15453.5853918578</v>
          </cell>
          <cell r="P493">
            <v>15506.2993375959</v>
          </cell>
          <cell r="Q493">
            <v>1116.07171106045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-108801.601394807</v>
          </cell>
          <cell r="B494">
            <v>15463.0379718628</v>
          </cell>
          <cell r="C494">
            <v>17065.3132970375</v>
          </cell>
          <cell r="D494">
            <v>16553.8206819489</v>
          </cell>
          <cell r="E494">
            <v>16411.0461577071</v>
          </cell>
          <cell r="F494">
            <v>15883.9250016461</v>
          </cell>
          <cell r="G494">
            <v>15828.6327869997</v>
          </cell>
          <cell r="H494">
            <v>15562.5433332679</v>
          </cell>
          <cell r="I494">
            <v>15525.5754678737</v>
          </cell>
          <cell r="J494">
            <v>15634.7646253811</v>
          </cell>
          <cell r="K494">
            <v>15725.0959259996</v>
          </cell>
          <cell r="L494">
            <v>15580.37210605</v>
          </cell>
          <cell r="M494">
            <v>15685.8126466144</v>
          </cell>
          <cell r="N494">
            <v>15512.6279500375</v>
          </cell>
          <cell r="O494">
            <v>15641.7420057195</v>
          </cell>
          <cell r="P494">
            <v>15570.7064498685</v>
          </cell>
          <cell r="Q494">
            <v>1247.91084735788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-101056.978803676</v>
          </cell>
          <cell r="B495">
            <v>15111.2247305246</v>
          </cell>
          <cell r="C495">
            <v>16733.3767651423</v>
          </cell>
          <cell r="D495">
            <v>16256.11090154</v>
          </cell>
          <cell r="E495">
            <v>16093.4289990149</v>
          </cell>
          <cell r="F495">
            <v>15778.7716049539</v>
          </cell>
          <cell r="G495">
            <v>15542.4844213817</v>
          </cell>
          <cell r="H495">
            <v>15381.6781900042</v>
          </cell>
          <cell r="I495">
            <v>15175.0320936564</v>
          </cell>
          <cell r="J495">
            <v>15431.2387428034</v>
          </cell>
          <cell r="K495">
            <v>15484.855423194</v>
          </cell>
          <cell r="L495">
            <v>15659.5981891482</v>
          </cell>
          <cell r="M495">
            <v>15499.6437184678</v>
          </cell>
          <cell r="N495">
            <v>15330.9767484388</v>
          </cell>
          <cell r="O495">
            <v>15260.3821168705</v>
          </cell>
          <cell r="P495">
            <v>15383.2449635844</v>
          </cell>
          <cell r="Q495">
            <v>1159.08312408664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-105031.059612609</v>
          </cell>
          <cell r="B496">
            <v>15550.2724170019</v>
          </cell>
          <cell r="C496">
            <v>16976.4932097215</v>
          </cell>
          <cell r="D496">
            <v>16596.7919678386</v>
          </cell>
          <cell r="E496">
            <v>16226.9994264504</v>
          </cell>
          <cell r="F496">
            <v>15839.0172661904</v>
          </cell>
          <cell r="G496">
            <v>15555.5798056365</v>
          </cell>
          <cell r="H496">
            <v>15558.2639719027</v>
          </cell>
          <cell r="I496">
            <v>15502.25702491</v>
          </cell>
          <cell r="J496">
            <v>15579.7263460181</v>
          </cell>
          <cell r="K496">
            <v>15626.8093977351</v>
          </cell>
          <cell r="L496">
            <v>15278.54796409</v>
          </cell>
          <cell r="M496">
            <v>15597.4875688456</v>
          </cell>
          <cell r="N496">
            <v>15544.6935288918</v>
          </cell>
          <cell r="O496">
            <v>15501.856390085</v>
          </cell>
          <cell r="P496">
            <v>15620.5282764712</v>
          </cell>
          <cell r="Q496">
            <v>1204.66424133278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-109343.656856317</v>
          </cell>
          <cell r="B497">
            <v>15480.3623847001</v>
          </cell>
          <cell r="C497">
            <v>17120.0438541185</v>
          </cell>
          <cell r="D497">
            <v>16605.187289265</v>
          </cell>
          <cell r="E497">
            <v>16226.8329096999</v>
          </cell>
          <cell r="F497">
            <v>15880.9543472008</v>
          </cell>
          <cell r="G497">
            <v>15766.8319355964</v>
          </cell>
          <cell r="H497">
            <v>15707.8836782466</v>
          </cell>
          <cell r="I497">
            <v>15447.8901954698</v>
          </cell>
          <cell r="J497">
            <v>15490.9885049621</v>
          </cell>
          <cell r="K497">
            <v>15381.8139789013</v>
          </cell>
          <cell r="L497">
            <v>15559.9782236684</v>
          </cell>
          <cell r="M497">
            <v>15629.0766441594</v>
          </cell>
          <cell r="N497">
            <v>15764.4597986795</v>
          </cell>
          <cell r="O497">
            <v>15637.9728248409</v>
          </cell>
          <cell r="P497">
            <v>15621.9747424502</v>
          </cell>
          <cell r="Q497">
            <v>1254.12800667921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-93169.4501759901</v>
          </cell>
          <cell r="B498">
            <v>15078.0145213289</v>
          </cell>
          <cell r="C498">
            <v>16477.3311088538</v>
          </cell>
          <cell r="D498">
            <v>16100.8261545295</v>
          </cell>
          <cell r="E498">
            <v>15655.6151661126</v>
          </cell>
          <cell r="F498">
            <v>15690.9787128145</v>
          </cell>
          <cell r="G498">
            <v>15151.5427900584</v>
          </cell>
          <cell r="H498">
            <v>15241.3271996918</v>
          </cell>
          <cell r="I498">
            <v>15077.0213051252</v>
          </cell>
          <cell r="J498">
            <v>15067.2366260998</v>
          </cell>
          <cell r="K498">
            <v>15236.9322007509</v>
          </cell>
          <cell r="L498">
            <v>15301.0206650472</v>
          </cell>
          <cell r="M498">
            <v>15155.532665138</v>
          </cell>
          <cell r="N498">
            <v>15450.4831318487</v>
          </cell>
          <cell r="O498">
            <v>15427.1547559449</v>
          </cell>
          <cell r="P498">
            <v>15206.2812019781</v>
          </cell>
          <cell r="Q498">
            <v>1068.61632573854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-109064.476278231</v>
          </cell>
          <cell r="B499">
            <v>15433.8201014687</v>
          </cell>
          <cell r="C499">
            <v>17362.1637980758</v>
          </cell>
          <cell r="D499">
            <v>16574.1981743365</v>
          </cell>
          <cell r="E499">
            <v>16290.9544738629</v>
          </cell>
          <cell r="F499">
            <v>16187.4613540619</v>
          </cell>
          <cell r="G499">
            <v>15560.984793679</v>
          </cell>
          <cell r="H499">
            <v>15612.5182394958</v>
          </cell>
          <cell r="I499">
            <v>15483.771884532</v>
          </cell>
          <cell r="J499">
            <v>15628.3307513056</v>
          </cell>
          <cell r="K499">
            <v>15524.657973422</v>
          </cell>
          <cell r="L499">
            <v>15516.3507414353</v>
          </cell>
          <cell r="M499">
            <v>15580.4311770738</v>
          </cell>
          <cell r="N499">
            <v>15581.6756288592</v>
          </cell>
          <cell r="O499">
            <v>15538.1404256868</v>
          </cell>
          <cell r="P499">
            <v>15625.5684781191</v>
          </cell>
          <cell r="Q499">
            <v>1250.9259171208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-95065.9741393411</v>
          </cell>
          <cell r="B500">
            <v>15148.4803602757</v>
          </cell>
          <cell r="C500">
            <v>16564.9536485362</v>
          </cell>
          <cell r="D500">
            <v>16045.7222622454</v>
          </cell>
          <cell r="E500">
            <v>15847.3412956713</v>
          </cell>
          <cell r="F500">
            <v>15698.9351218122</v>
          </cell>
          <cell r="G500">
            <v>15354.5877097432</v>
          </cell>
          <cell r="H500">
            <v>15328.3571473244</v>
          </cell>
          <cell r="I500">
            <v>15123.2197946903</v>
          </cell>
          <cell r="J500">
            <v>15284.7570831372</v>
          </cell>
          <cell r="K500">
            <v>15535.3393558608</v>
          </cell>
          <cell r="L500">
            <v>15126.9265070372</v>
          </cell>
          <cell r="M500">
            <v>15268.2091500851</v>
          </cell>
          <cell r="N500">
            <v>15394.5976241346</v>
          </cell>
          <cell r="O500">
            <v>15358.7839228492</v>
          </cell>
          <cell r="P500">
            <v>15435.1860318148</v>
          </cell>
          <cell r="Q500">
            <v>1090.36869698859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-98969.6514924102</v>
          </cell>
          <cell r="B501">
            <v>15089.3104554425</v>
          </cell>
          <cell r="C501">
            <v>16553.014443739</v>
          </cell>
          <cell r="D501">
            <v>16417.8577596208</v>
          </cell>
          <cell r="E501">
            <v>16153.7212530206</v>
          </cell>
          <cell r="F501">
            <v>15806.8997128122</v>
          </cell>
          <cell r="G501">
            <v>15711.212616654</v>
          </cell>
          <cell r="H501">
            <v>15370.2161795061</v>
          </cell>
          <cell r="I501">
            <v>15368.3434342223</v>
          </cell>
          <cell r="J501">
            <v>15412.5660464997</v>
          </cell>
          <cell r="K501">
            <v>15439.7410305735</v>
          </cell>
          <cell r="L501">
            <v>15341.2463929991</v>
          </cell>
          <cell r="M501">
            <v>15197.8335070093</v>
          </cell>
          <cell r="N501">
            <v>15457.2493481188</v>
          </cell>
          <cell r="O501">
            <v>15440.9611831735</v>
          </cell>
          <cell r="P501">
            <v>15387.1852207961</v>
          </cell>
          <cell r="Q501">
            <v>1135.14231475735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-92878.907839078</v>
          </cell>
          <cell r="B502">
            <v>15082.6005322196</v>
          </cell>
          <cell r="C502">
            <v>16483.6979444432</v>
          </cell>
          <cell r="D502">
            <v>16190.207713933</v>
          </cell>
          <cell r="E502">
            <v>15670.7703872919</v>
          </cell>
          <cell r="F502">
            <v>15585.2591448363</v>
          </cell>
          <cell r="G502">
            <v>15364.7599137826</v>
          </cell>
          <cell r="H502">
            <v>15044.3640640431</v>
          </cell>
          <cell r="I502">
            <v>15189.1186817068</v>
          </cell>
          <cell r="J502">
            <v>15304.0783172914</v>
          </cell>
          <cell r="K502">
            <v>15196.335567572</v>
          </cell>
          <cell r="L502">
            <v>15181.1917866023</v>
          </cell>
          <cell r="M502">
            <v>15506.3628693767</v>
          </cell>
          <cell r="N502">
            <v>15295.3037299571</v>
          </cell>
          <cell r="O502">
            <v>15393.1883530631</v>
          </cell>
          <cell r="P502">
            <v>15471.0160812909</v>
          </cell>
          <cell r="Q502">
            <v>1065.28392135109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-104822.215647726</v>
          </cell>
          <cell r="B503">
            <v>15455.2208219231</v>
          </cell>
          <cell r="C503">
            <v>17120.7816651293</v>
          </cell>
          <cell r="D503">
            <v>16530.804038847</v>
          </cell>
          <cell r="E503">
            <v>16237.8652649766</v>
          </cell>
          <cell r="F503">
            <v>15942.3783998767</v>
          </cell>
          <cell r="G503">
            <v>15576.315836193</v>
          </cell>
          <cell r="H503">
            <v>15478.1446073067</v>
          </cell>
          <cell r="I503">
            <v>15538.0535295602</v>
          </cell>
          <cell r="J503">
            <v>15551.1623322292</v>
          </cell>
          <cell r="K503">
            <v>15548.539375169</v>
          </cell>
          <cell r="L503">
            <v>15417.9108438566</v>
          </cell>
          <cell r="M503">
            <v>15538.4121080737</v>
          </cell>
          <cell r="N503">
            <v>15435.6495811443</v>
          </cell>
          <cell r="O503">
            <v>15579.4025998833</v>
          </cell>
          <cell r="P503">
            <v>15556.5005302435</v>
          </cell>
          <cell r="Q503">
            <v>1202.26888459316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-94962.7604915028</v>
          </cell>
          <cell r="B504">
            <v>15212.6235025337</v>
          </cell>
          <cell r="C504">
            <v>16568.2869985168</v>
          </cell>
          <cell r="D504">
            <v>16294.0251844945</v>
          </cell>
          <cell r="E504">
            <v>15952.0753235706</v>
          </cell>
          <cell r="F504">
            <v>15766.3417277947</v>
          </cell>
          <cell r="G504">
            <v>15474.5301000563</v>
          </cell>
          <cell r="H504">
            <v>15320.9221491852</v>
          </cell>
          <cell r="I504">
            <v>15248.1136378985</v>
          </cell>
          <cell r="J504">
            <v>15263.9309951556</v>
          </cell>
          <cell r="K504">
            <v>15323.6698711818</v>
          </cell>
          <cell r="L504">
            <v>15255.252235853</v>
          </cell>
          <cell r="M504">
            <v>15288.5814384887</v>
          </cell>
          <cell r="N504">
            <v>15375.2528575246</v>
          </cell>
          <cell r="O504">
            <v>15287.8666048402</v>
          </cell>
          <cell r="P504">
            <v>15336.0200210545</v>
          </cell>
          <cell r="Q504">
            <v>1089.18487773334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-100584.374600865</v>
          </cell>
          <cell r="B505">
            <v>15346.391487954</v>
          </cell>
          <cell r="C505">
            <v>16943.2212204778</v>
          </cell>
          <cell r="D505">
            <v>16363.1918257208</v>
          </cell>
          <cell r="E505">
            <v>15784.8262560627</v>
          </cell>
          <cell r="F505">
            <v>15664.9416101088</v>
          </cell>
          <cell r="G505">
            <v>15431.5654262387</v>
          </cell>
          <cell r="H505">
            <v>15253.5211754858</v>
          </cell>
          <cell r="I505">
            <v>15161.9305245241</v>
          </cell>
          <cell r="J505">
            <v>15386.482592714</v>
          </cell>
          <cell r="K505">
            <v>15364.2007342157</v>
          </cell>
          <cell r="L505">
            <v>15531.1683189669</v>
          </cell>
          <cell r="M505">
            <v>15616.7823170719</v>
          </cell>
          <cell r="N505">
            <v>15474.1800789342</v>
          </cell>
          <cell r="O505">
            <v>15535.5952951251</v>
          </cell>
          <cell r="P505">
            <v>15470.7167517734</v>
          </cell>
          <cell r="Q505">
            <v>1153.66254292208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-102958.684798534</v>
          </cell>
          <cell r="B506">
            <v>15361.2655197803</v>
          </cell>
          <cell r="C506">
            <v>16847.8809947573</v>
          </cell>
          <cell r="D506">
            <v>16356.2798935954</v>
          </cell>
          <cell r="E506">
            <v>16121.9472726219</v>
          </cell>
          <cell r="F506">
            <v>15732.3951706727</v>
          </cell>
          <cell r="G506">
            <v>15717.3420943973</v>
          </cell>
          <cell r="H506">
            <v>15490.9939705647</v>
          </cell>
          <cell r="I506">
            <v>15409.1412264205</v>
          </cell>
          <cell r="J506">
            <v>15436.1057111435</v>
          </cell>
          <cell r="K506">
            <v>15380.8534295353</v>
          </cell>
          <cell r="L506">
            <v>15376.4117503085</v>
          </cell>
          <cell r="M506">
            <v>15565.838732886</v>
          </cell>
          <cell r="N506">
            <v>15465.8801574368</v>
          </cell>
          <cell r="O506">
            <v>15554.6647054522</v>
          </cell>
          <cell r="P506">
            <v>15572.0004345786</v>
          </cell>
          <cell r="Q506">
            <v>1180.89493116527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-107451.336643273</v>
          </cell>
          <cell r="B507">
            <v>15456.7571219842</v>
          </cell>
          <cell r="C507">
            <v>17136.8141004688</v>
          </cell>
          <cell r="D507">
            <v>16735.9628981939</v>
          </cell>
          <cell r="E507">
            <v>16455.7280641888</v>
          </cell>
          <cell r="F507">
            <v>15946.1712200683</v>
          </cell>
          <cell r="G507">
            <v>15480.7675625648</v>
          </cell>
          <cell r="H507">
            <v>15589.9292966362</v>
          </cell>
          <cell r="I507">
            <v>15468.2891379051</v>
          </cell>
          <cell r="J507">
            <v>15499.1195989478</v>
          </cell>
          <cell r="K507">
            <v>15487.552163688</v>
          </cell>
          <cell r="L507">
            <v>15629.9869986125</v>
          </cell>
          <cell r="M507">
            <v>15344.1636856634</v>
          </cell>
          <cell r="N507">
            <v>15454.2706738049</v>
          </cell>
          <cell r="O507">
            <v>15568.5924246405</v>
          </cell>
          <cell r="P507">
            <v>15702.8330723482</v>
          </cell>
          <cell r="Q507">
            <v>1232.42385076368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-93677.739853355</v>
          </cell>
          <cell r="B508">
            <v>15137.8574149473</v>
          </cell>
          <cell r="C508">
            <v>16749.2308591384</v>
          </cell>
          <cell r="D508">
            <v>16213.6975884204</v>
          </cell>
          <cell r="E508">
            <v>15742.7549072848</v>
          </cell>
          <cell r="F508">
            <v>15579.4042909038</v>
          </cell>
          <cell r="G508">
            <v>15267.3290978475</v>
          </cell>
          <cell r="H508">
            <v>15131.1924626715</v>
          </cell>
          <cell r="I508">
            <v>15156.9762100554</v>
          </cell>
          <cell r="J508">
            <v>15070.1927830462</v>
          </cell>
          <cell r="K508">
            <v>15284.7359428811</v>
          </cell>
          <cell r="L508">
            <v>15063.3651076968</v>
          </cell>
          <cell r="M508">
            <v>15439.7034575911</v>
          </cell>
          <cell r="N508">
            <v>15198.6185207993</v>
          </cell>
          <cell r="O508">
            <v>15319.0584640552</v>
          </cell>
          <cell r="P508">
            <v>15300.7928535837</v>
          </cell>
          <cell r="Q508">
            <v>1074.44620502204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-102875.984816233</v>
          </cell>
          <cell r="B509">
            <v>15142.7166186108</v>
          </cell>
          <cell r="C509">
            <v>16837.6764907886</v>
          </cell>
          <cell r="D509">
            <v>16370.3955193113</v>
          </cell>
          <cell r="E509">
            <v>16237.2067547868</v>
          </cell>
          <cell r="F509">
            <v>15975.453057749</v>
          </cell>
          <cell r="G509">
            <v>15585.993972797</v>
          </cell>
          <cell r="H509">
            <v>15271.3222088052</v>
          </cell>
          <cell r="I509">
            <v>15261.5166773893</v>
          </cell>
          <cell r="J509">
            <v>15260.3279085991</v>
          </cell>
          <cell r="K509">
            <v>15620.5926238378</v>
          </cell>
          <cell r="L509">
            <v>15466.1250800066</v>
          </cell>
          <cell r="M509">
            <v>15377.9537265184</v>
          </cell>
          <cell r="N509">
            <v>15791.8636096784</v>
          </cell>
          <cell r="O509">
            <v>15621.0851889855</v>
          </cell>
          <cell r="P509">
            <v>15427.4200519677</v>
          </cell>
          <cell r="Q509">
            <v>1179.94639544826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-96915.4091274344</v>
          </cell>
          <cell r="B510">
            <v>15126.7984413763</v>
          </cell>
          <cell r="C510">
            <v>16710.8834860622</v>
          </cell>
          <cell r="D510">
            <v>16311.3059799712</v>
          </cell>
          <cell r="E510">
            <v>15863.2440140232</v>
          </cell>
          <cell r="F510">
            <v>15829.8640406076</v>
          </cell>
          <cell r="G510">
            <v>15516.6610791196</v>
          </cell>
          <cell r="H510">
            <v>15256.4404555176</v>
          </cell>
          <cell r="I510">
            <v>15145.7035158741</v>
          </cell>
          <cell r="J510">
            <v>15272.2477252823</v>
          </cell>
          <cell r="K510">
            <v>15162.5609379347</v>
          </cell>
          <cell r="L510">
            <v>15357.8579106612</v>
          </cell>
          <cell r="M510">
            <v>15647.8563446284</v>
          </cell>
          <cell r="N510">
            <v>15405.8336772107</v>
          </cell>
          <cell r="O510">
            <v>15428.6659289955</v>
          </cell>
          <cell r="P510">
            <v>15201.6465902535</v>
          </cell>
          <cell r="Q510">
            <v>1111.58097652802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-89984.5583767931</v>
          </cell>
          <cell r="B511">
            <v>15070.3517238944</v>
          </cell>
          <cell r="C511">
            <v>16371.5051846455</v>
          </cell>
          <cell r="D511">
            <v>16152.7881672804</v>
          </cell>
          <cell r="E511">
            <v>15832.6610874846</v>
          </cell>
          <cell r="F511">
            <v>15554.3736453347</v>
          </cell>
          <cell r="G511">
            <v>15377.2346131804</v>
          </cell>
          <cell r="H511">
            <v>15058.4648634098</v>
          </cell>
          <cell r="I511">
            <v>14982.8390974602</v>
          </cell>
          <cell r="J511">
            <v>15217.5049393559</v>
          </cell>
          <cell r="K511">
            <v>15020.6063854307</v>
          </cell>
          <cell r="L511">
            <v>14934.1427354462</v>
          </cell>
          <cell r="M511">
            <v>15159.6444480508</v>
          </cell>
          <cell r="N511">
            <v>15210.5577824987</v>
          </cell>
          <cell r="O511">
            <v>15181.2586433575</v>
          </cell>
          <cell r="P511">
            <v>15307.2153820976</v>
          </cell>
          <cell r="Q511">
            <v>1032.08689075847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-106653.207033488</v>
          </cell>
          <cell r="B512">
            <v>15428.9075411233</v>
          </cell>
          <cell r="C512">
            <v>17249.2638519732</v>
          </cell>
          <cell r="D512">
            <v>16639.0204664059</v>
          </cell>
          <cell r="E512">
            <v>16271.2984732132</v>
          </cell>
          <cell r="F512">
            <v>15854.4780482133</v>
          </cell>
          <cell r="G512">
            <v>15506.0299913863</v>
          </cell>
          <cell r="H512">
            <v>15375.2357997036</v>
          </cell>
          <cell r="I512">
            <v>15444.7715797582</v>
          </cell>
          <cell r="J512">
            <v>15416.189462923</v>
          </cell>
          <cell r="K512">
            <v>15456.5512068705</v>
          </cell>
          <cell r="L512">
            <v>15344.9766347326</v>
          </cell>
          <cell r="M512">
            <v>15356.7421225898</v>
          </cell>
          <cell r="N512">
            <v>15583.0679262302</v>
          </cell>
          <cell r="O512">
            <v>15722.562710825</v>
          </cell>
          <cell r="P512">
            <v>15642.7754466229</v>
          </cell>
          <cell r="Q512">
            <v>1223.26962339129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-103424.540564131</v>
          </cell>
          <cell r="B513">
            <v>15365.5536891534</v>
          </cell>
          <cell r="C513">
            <v>16704.6543002374</v>
          </cell>
          <cell r="D513">
            <v>16582.5748798983</v>
          </cell>
          <cell r="E513">
            <v>16254.8202616299</v>
          </cell>
          <cell r="F513">
            <v>15667.3964827644</v>
          </cell>
          <cell r="G513">
            <v>15366.0764719618</v>
          </cell>
          <cell r="H513">
            <v>15358.2853697652</v>
          </cell>
          <cell r="I513">
            <v>15386.7590201908</v>
          </cell>
          <cell r="J513">
            <v>15267.54957944</v>
          </cell>
          <cell r="K513">
            <v>15300.0484971186</v>
          </cell>
          <cell r="L513">
            <v>15377.0041604082</v>
          </cell>
          <cell r="M513">
            <v>15299.0145967159</v>
          </cell>
          <cell r="N513">
            <v>15288.1654011494</v>
          </cell>
          <cell r="O513">
            <v>15201.4428069757</v>
          </cell>
          <cell r="P513">
            <v>15343.8667232834</v>
          </cell>
          <cell r="Q513">
            <v>1186.23811045436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-98513.5573339432</v>
          </cell>
          <cell r="B514">
            <v>15243.6441679978</v>
          </cell>
          <cell r="C514">
            <v>16598.5037478779</v>
          </cell>
          <cell r="D514">
            <v>16415.6412961348</v>
          </cell>
          <cell r="E514">
            <v>15876.9851496846</v>
          </cell>
          <cell r="F514">
            <v>15623.830930162</v>
          </cell>
          <cell r="G514">
            <v>15390.5560237599</v>
          </cell>
          <cell r="H514">
            <v>15394.3505709968</v>
          </cell>
          <cell r="I514">
            <v>15300.0183110515</v>
          </cell>
          <cell r="J514">
            <v>15292.0948993371</v>
          </cell>
          <cell r="K514">
            <v>15369.7564007066</v>
          </cell>
          <cell r="L514">
            <v>15553.9880669613</v>
          </cell>
          <cell r="M514">
            <v>15184.038588373</v>
          </cell>
          <cell r="N514">
            <v>15284.6497949007</v>
          </cell>
          <cell r="O514">
            <v>15518.6812041976</v>
          </cell>
          <cell r="P514">
            <v>15416.8488138005</v>
          </cell>
          <cell r="Q514">
            <v>1129.9110971974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-90112.7638794076</v>
          </cell>
          <cell r="B515">
            <v>14962.0294157042</v>
          </cell>
          <cell r="C515">
            <v>16418.0079814806</v>
          </cell>
          <cell r="D515">
            <v>16103.4992789061</v>
          </cell>
          <cell r="E515">
            <v>15833.0765851321</v>
          </cell>
          <cell r="F515">
            <v>15469.6585993095</v>
          </cell>
          <cell r="G515">
            <v>15194.9687570006</v>
          </cell>
          <cell r="H515">
            <v>15203.7207832218</v>
          </cell>
          <cell r="I515">
            <v>15013.506189563</v>
          </cell>
          <cell r="J515">
            <v>15040.3252163603</v>
          </cell>
          <cell r="K515">
            <v>15070.1855630341</v>
          </cell>
          <cell r="L515">
            <v>15307.6399510081</v>
          </cell>
          <cell r="M515">
            <v>14954.6884191326</v>
          </cell>
          <cell r="N515">
            <v>15090.9254088597</v>
          </cell>
          <cell r="O515">
            <v>15048.2020661831</v>
          </cell>
          <cell r="P515">
            <v>15074.1715618489</v>
          </cell>
          <cell r="Q515">
            <v>1033.55735659125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-109380.972332648</v>
          </cell>
          <cell r="B516">
            <v>15398.5816417616</v>
          </cell>
          <cell r="C516">
            <v>17122.9449006522</v>
          </cell>
          <cell r="D516">
            <v>16435.599376869</v>
          </cell>
          <cell r="E516">
            <v>16237.3017741605</v>
          </cell>
          <cell r="F516">
            <v>15957.9491598833</v>
          </cell>
          <cell r="G516">
            <v>15545.6593398153</v>
          </cell>
          <cell r="H516">
            <v>15409.8910643303</v>
          </cell>
          <cell r="I516">
            <v>15624.3749304791</v>
          </cell>
          <cell r="J516">
            <v>15709.2077359503</v>
          </cell>
          <cell r="K516">
            <v>15387.5110101985</v>
          </cell>
          <cell r="L516">
            <v>15417.7611022926</v>
          </cell>
          <cell r="M516">
            <v>15555.4425649326</v>
          </cell>
          <cell r="N516">
            <v>15459.6161967476</v>
          </cell>
          <cell r="O516">
            <v>15531.9704976969</v>
          </cell>
          <cell r="P516">
            <v>15606.9574988678</v>
          </cell>
          <cell r="Q516">
            <v>1254.55600026653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-99352.2580546291</v>
          </cell>
          <cell r="B517">
            <v>15388.4724351862</v>
          </cell>
          <cell r="C517">
            <v>16799.9009287451</v>
          </cell>
          <cell r="D517">
            <v>16479.937873433</v>
          </cell>
          <cell r="E517">
            <v>15959.685557883</v>
          </cell>
          <cell r="F517">
            <v>15848.2164247897</v>
          </cell>
          <cell r="G517">
            <v>15349.7257292505</v>
          </cell>
          <cell r="H517">
            <v>15438.0415085859</v>
          </cell>
          <cell r="I517">
            <v>15552.5049407272</v>
          </cell>
          <cell r="J517">
            <v>15320.4836168944</v>
          </cell>
          <cell r="K517">
            <v>15286.1749681561</v>
          </cell>
          <cell r="L517">
            <v>15262.0724629316</v>
          </cell>
          <cell r="M517">
            <v>15580.0598427353</v>
          </cell>
          <cell r="N517">
            <v>15342.4544282863</v>
          </cell>
          <cell r="O517">
            <v>15465.8402470344</v>
          </cell>
          <cell r="P517">
            <v>15338.9259873849</v>
          </cell>
          <cell r="Q517">
            <v>1139.53065898337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-94575.0604554895</v>
          </cell>
          <cell r="B518">
            <v>14977.2803063715</v>
          </cell>
          <cell r="C518">
            <v>16445.5589444647</v>
          </cell>
          <cell r="D518">
            <v>16227.3302988767</v>
          </cell>
          <cell r="E518">
            <v>15774.5596235378</v>
          </cell>
          <cell r="F518">
            <v>15567.6335668835</v>
          </cell>
          <cell r="G518">
            <v>15107.3358234355</v>
          </cell>
          <cell r="H518">
            <v>15288.1245018221</v>
          </cell>
          <cell r="I518">
            <v>15194.6426335563</v>
          </cell>
          <cell r="J518">
            <v>15124.6839820677</v>
          </cell>
          <cell r="K518">
            <v>15078.0543210065</v>
          </cell>
          <cell r="L518">
            <v>15198.7483765348</v>
          </cell>
          <cell r="M518">
            <v>15136.9700192917</v>
          </cell>
          <cell r="N518">
            <v>15215.3829987616</v>
          </cell>
          <cell r="O518">
            <v>15161.2260517567</v>
          </cell>
          <cell r="P518">
            <v>15323.7752359471</v>
          </cell>
          <cell r="Q518">
            <v>1084.73811340028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-106658.731302013</v>
          </cell>
          <cell r="B519">
            <v>15278.7461270717</v>
          </cell>
          <cell r="C519">
            <v>16895.0027210047</v>
          </cell>
          <cell r="D519">
            <v>16536.9739927267</v>
          </cell>
          <cell r="E519">
            <v>16109.871097169</v>
          </cell>
          <cell r="F519">
            <v>15942.8912060648</v>
          </cell>
          <cell r="G519">
            <v>15494.4431921103</v>
          </cell>
          <cell r="H519">
            <v>15277.7615732399</v>
          </cell>
          <cell r="I519">
            <v>15425.3126822538</v>
          </cell>
          <cell r="J519">
            <v>15509.939405167</v>
          </cell>
          <cell r="K519">
            <v>15464.7602064015</v>
          </cell>
          <cell r="L519">
            <v>15509.4670190345</v>
          </cell>
          <cell r="M519">
            <v>15424.9545866413</v>
          </cell>
          <cell r="N519">
            <v>15454.1074674112</v>
          </cell>
          <cell r="O519">
            <v>15504.4343254548</v>
          </cell>
          <cell r="P519">
            <v>15504.9587029804</v>
          </cell>
          <cell r="Q519">
            <v>1223.33298454157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-98097.2838694497</v>
          </cell>
          <cell r="B520">
            <v>15416.1762030137</v>
          </cell>
          <cell r="C520">
            <v>16672.764826336</v>
          </cell>
          <cell r="D520">
            <v>16299.0861555902</v>
          </cell>
          <cell r="E520">
            <v>15979.3501298942</v>
          </cell>
          <cell r="F520">
            <v>15574.1836905879</v>
          </cell>
          <cell r="G520">
            <v>15378.3821680428</v>
          </cell>
          <cell r="H520">
            <v>15477.7685841654</v>
          </cell>
          <cell r="I520">
            <v>15119.1001769906</v>
          </cell>
          <cell r="J520">
            <v>15158.4746227469</v>
          </cell>
          <cell r="K520">
            <v>15242.4529514664</v>
          </cell>
          <cell r="L520">
            <v>15431.7897431712</v>
          </cell>
          <cell r="M520">
            <v>15437.6987373761</v>
          </cell>
          <cell r="N520">
            <v>15542.8610083643</v>
          </cell>
          <cell r="O520">
            <v>15563.5755593221</v>
          </cell>
          <cell r="P520">
            <v>15390.8551265692</v>
          </cell>
          <cell r="Q520">
            <v>1125.13660706904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-90374.3334386565</v>
          </cell>
          <cell r="B521">
            <v>14986.9761343893</v>
          </cell>
          <cell r="C521">
            <v>16534.2533345026</v>
          </cell>
          <cell r="D521">
            <v>16135.3286344285</v>
          </cell>
          <cell r="E521">
            <v>15767.5788716891</v>
          </cell>
          <cell r="F521">
            <v>15406.4686084326</v>
          </cell>
          <cell r="G521">
            <v>15095.7209162266</v>
          </cell>
          <cell r="H521">
            <v>14968.9138804812</v>
          </cell>
          <cell r="I521">
            <v>15224.8226627368</v>
          </cell>
          <cell r="J521">
            <v>15194.3551446573</v>
          </cell>
          <cell r="K521">
            <v>15298.9514950927</v>
          </cell>
          <cell r="L521">
            <v>15266.4201995113</v>
          </cell>
          <cell r="M521">
            <v>15211.5833913502</v>
          </cell>
          <cell r="N521">
            <v>15086.6083519095</v>
          </cell>
          <cell r="O521">
            <v>15106.4151370397</v>
          </cell>
          <cell r="P521">
            <v>15185.9889265103</v>
          </cell>
          <cell r="Q521">
            <v>1036.55745480801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-106123.805010023</v>
          </cell>
          <cell r="B522">
            <v>15196.3573819243</v>
          </cell>
          <cell r="C522">
            <v>17016.2586532309</v>
          </cell>
          <cell r="D522">
            <v>16448.2531833207</v>
          </cell>
          <cell r="E522">
            <v>16510.8825676014</v>
          </cell>
          <cell r="F522">
            <v>16107.4850227104</v>
          </cell>
          <cell r="G522">
            <v>15622.3697373584</v>
          </cell>
          <cell r="H522">
            <v>15582.0993220804</v>
          </cell>
          <cell r="I522">
            <v>15478.9353864223</v>
          </cell>
          <cell r="J522">
            <v>15640.5228395214</v>
          </cell>
          <cell r="K522">
            <v>15515.2067385937</v>
          </cell>
          <cell r="L522">
            <v>15582.8798451125</v>
          </cell>
          <cell r="M522">
            <v>15600.4283846724</v>
          </cell>
          <cell r="N522">
            <v>15507.3335281742</v>
          </cell>
          <cell r="O522">
            <v>15645.9672897439</v>
          </cell>
          <cell r="P522">
            <v>15708.9779548074</v>
          </cell>
          <cell r="Q522">
            <v>1217.19759394295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-102110.124173234</v>
          </cell>
          <cell r="B523">
            <v>15269.6336370466</v>
          </cell>
          <cell r="C523">
            <v>17251.8088241768</v>
          </cell>
          <cell r="D523">
            <v>16600.9328580721</v>
          </cell>
          <cell r="E523">
            <v>15999.8601202701</v>
          </cell>
          <cell r="F523">
            <v>15732.466044531</v>
          </cell>
          <cell r="G523">
            <v>15503.3567616275</v>
          </cell>
          <cell r="H523">
            <v>15260.1107050977</v>
          </cell>
          <cell r="I523">
            <v>15269.4959117937</v>
          </cell>
          <cell r="J523">
            <v>15294.2251894068</v>
          </cell>
          <cell r="K523">
            <v>15493.3138911191</v>
          </cell>
          <cell r="L523">
            <v>15434.4128146322</v>
          </cell>
          <cell r="M523">
            <v>15661.8355802569</v>
          </cell>
          <cell r="N523">
            <v>15573.3024257435</v>
          </cell>
          <cell r="O523">
            <v>15461.5868909199</v>
          </cell>
          <cell r="P523">
            <v>15625.3948853227</v>
          </cell>
          <cell r="Q523">
            <v>1171.16228021733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-101306.767868133</v>
          </cell>
          <cell r="B524">
            <v>15275.6765616988</v>
          </cell>
          <cell r="C524">
            <v>16869.0719697893</v>
          </cell>
          <cell r="D524">
            <v>16371.6567823139</v>
          </cell>
          <cell r="E524">
            <v>16284.7404809722</v>
          </cell>
          <cell r="F524">
            <v>15786.2481566211</v>
          </cell>
          <cell r="G524">
            <v>15592.5787748884</v>
          </cell>
          <cell r="H524">
            <v>15367.6612106066</v>
          </cell>
          <cell r="I524">
            <v>15350.0492074019</v>
          </cell>
          <cell r="J524">
            <v>15444.478153538</v>
          </cell>
          <cell r="K524">
            <v>15346.2146077915</v>
          </cell>
          <cell r="L524">
            <v>15445.2525501794</v>
          </cell>
          <cell r="M524">
            <v>15382.8760000599</v>
          </cell>
          <cell r="N524">
            <v>15397.1236117041</v>
          </cell>
          <cell r="O524">
            <v>15365.0270164523</v>
          </cell>
          <cell r="P524">
            <v>15271.364816614</v>
          </cell>
          <cell r="Q524">
            <v>1161.94810474033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-107116.759593578</v>
          </cell>
          <cell r="B525">
            <v>15511.9124018357</v>
          </cell>
          <cell r="C525">
            <v>16920.9185456203</v>
          </cell>
          <cell r="D525">
            <v>16654.7275755371</v>
          </cell>
          <cell r="E525">
            <v>16341.4922241584</v>
          </cell>
          <cell r="F525">
            <v>15965.1406284721</v>
          </cell>
          <cell r="G525">
            <v>15543.1494246092</v>
          </cell>
          <cell r="H525">
            <v>15629.5869988386</v>
          </cell>
          <cell r="I525">
            <v>15461.746249362</v>
          </cell>
          <cell r="J525">
            <v>15519.4483403543</v>
          </cell>
          <cell r="K525">
            <v>15636.8879289985</v>
          </cell>
          <cell r="L525">
            <v>15569.8130471248</v>
          </cell>
          <cell r="M525">
            <v>15490.1039917296</v>
          </cell>
          <cell r="N525">
            <v>15617.668700762</v>
          </cell>
          <cell r="O525">
            <v>15775.1283072421</v>
          </cell>
          <cell r="P525">
            <v>15710.7628944301</v>
          </cell>
          <cell r="Q525">
            <v>1228.58638583451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-109282.351246794</v>
          </cell>
          <cell r="B526">
            <v>15357.4285842975</v>
          </cell>
          <cell r="C526">
            <v>17062.9683935693</v>
          </cell>
          <cell r="D526">
            <v>16688.8519610006</v>
          </cell>
          <cell r="E526">
            <v>16502.1231335973</v>
          </cell>
          <cell r="F526">
            <v>16020.1929079575</v>
          </cell>
          <cell r="G526">
            <v>15605.3232704087</v>
          </cell>
          <cell r="H526">
            <v>15506.1801109621</v>
          </cell>
          <cell r="I526">
            <v>15768.0394347918</v>
          </cell>
          <cell r="J526">
            <v>15529.8707517467</v>
          </cell>
          <cell r="K526">
            <v>15778.8179444563</v>
          </cell>
          <cell r="L526">
            <v>15719.7214731878</v>
          </cell>
          <cell r="M526">
            <v>15598.6244855383</v>
          </cell>
          <cell r="N526">
            <v>15545.9092431322</v>
          </cell>
          <cell r="O526">
            <v>15669.0413837136</v>
          </cell>
          <cell r="P526">
            <v>15538.6743343392</v>
          </cell>
          <cell r="Q526">
            <v>1253.42485586023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-91123.6039114574</v>
          </cell>
          <cell r="B527">
            <v>15305.6766833225</v>
          </cell>
          <cell r="C527">
            <v>16539.2779719129</v>
          </cell>
          <cell r="D527">
            <v>16102.7231533298</v>
          </cell>
          <cell r="E527">
            <v>15657.068836056</v>
          </cell>
          <cell r="F527">
            <v>15477.782103863</v>
          </cell>
          <cell r="G527">
            <v>15491.1316878283</v>
          </cell>
          <cell r="H527">
            <v>15100.75604284</v>
          </cell>
          <cell r="I527">
            <v>15219.7147352371</v>
          </cell>
          <cell r="J527">
            <v>15204.173199981</v>
          </cell>
          <cell r="K527">
            <v>15360.0599477698</v>
          </cell>
          <cell r="L527">
            <v>15099.9595952367</v>
          </cell>
          <cell r="M527">
            <v>15183.6859881982</v>
          </cell>
          <cell r="N527">
            <v>15415.5691390822</v>
          </cell>
          <cell r="O527">
            <v>15032.6994795051</v>
          </cell>
          <cell r="P527">
            <v>15121.4816624396</v>
          </cell>
          <cell r="Q527">
            <v>1045.15128742285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-91468.7970894523</v>
          </cell>
          <cell r="B528">
            <v>15081.1415909804</v>
          </cell>
          <cell r="C528">
            <v>16365.7409468876</v>
          </cell>
          <cell r="D528">
            <v>15998.6232979036</v>
          </cell>
          <cell r="E528">
            <v>15622.9604806822</v>
          </cell>
          <cell r="F528">
            <v>15483.5949823342</v>
          </cell>
          <cell r="G528">
            <v>15201.7693590267</v>
          </cell>
          <cell r="H528">
            <v>15042.8811838601</v>
          </cell>
          <cell r="I528">
            <v>15068.7559859824</v>
          </cell>
          <cell r="J528">
            <v>14937.7005621673</v>
          </cell>
          <cell r="K528">
            <v>15186.7529851195</v>
          </cell>
          <cell r="L528">
            <v>15250.9805250612</v>
          </cell>
          <cell r="M528">
            <v>15281.2233458661</v>
          </cell>
          <cell r="N528">
            <v>15279.9594512279</v>
          </cell>
          <cell r="O528">
            <v>15169.83198386</v>
          </cell>
          <cell r="P528">
            <v>15209.0226983025</v>
          </cell>
          <cell r="Q528">
            <v>1049.11051509718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-103933.276258099</v>
          </cell>
          <cell r="B529">
            <v>15299.3005468788</v>
          </cell>
          <cell r="C529">
            <v>16747.0590877525</v>
          </cell>
          <cell r="D529">
            <v>16652.3909134982</v>
          </cell>
          <cell r="E529">
            <v>16081.5046781298</v>
          </cell>
          <cell r="F529">
            <v>15758.4897913294</v>
          </cell>
          <cell r="G529">
            <v>15693.7012927571</v>
          </cell>
          <cell r="H529">
            <v>15431.2773823263</v>
          </cell>
          <cell r="I529">
            <v>15447.4494748531</v>
          </cell>
          <cell r="J529">
            <v>15297.398884541</v>
          </cell>
          <cell r="K529">
            <v>15516.5400521157</v>
          </cell>
          <cell r="L529">
            <v>15588.5261482852</v>
          </cell>
          <cell r="M529">
            <v>15372.6345138724</v>
          </cell>
          <cell r="N529">
            <v>15451.509202795</v>
          </cell>
          <cell r="O529">
            <v>15533.0515757868</v>
          </cell>
          <cell r="P529">
            <v>15462.8326423371</v>
          </cell>
          <cell r="Q529">
            <v>1192.07310536989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-90944.7927638631</v>
          </cell>
          <cell r="B530">
            <v>15178.1911606913</v>
          </cell>
          <cell r="C530">
            <v>16448.1270251372</v>
          </cell>
          <cell r="D530">
            <v>15914.5762389621</v>
          </cell>
          <cell r="E530">
            <v>15705.2304726104</v>
          </cell>
          <cell r="F530">
            <v>15373.6523088624</v>
          </cell>
          <cell r="G530">
            <v>14994.970957462</v>
          </cell>
          <cell r="H530">
            <v>15261.2321857243</v>
          </cell>
          <cell r="I530">
            <v>15213.8473720291</v>
          </cell>
          <cell r="J530">
            <v>15113.6499346174</v>
          </cell>
          <cell r="K530">
            <v>15268.8025577157</v>
          </cell>
          <cell r="L530">
            <v>15189.7882060577</v>
          </cell>
          <cell r="M530">
            <v>15124.4053239225</v>
          </cell>
          <cell r="N530">
            <v>15235.6700572122</v>
          </cell>
          <cell r="O530">
            <v>15246.6265825274</v>
          </cell>
          <cell r="P530">
            <v>15208.4711711386</v>
          </cell>
          <cell r="Q530">
            <v>1043.1003950844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-93497.9453506032</v>
          </cell>
          <cell r="B531">
            <v>15219.5816210222</v>
          </cell>
          <cell r="C531">
            <v>16408.5799570048</v>
          </cell>
          <cell r="D531">
            <v>16087.5625757743</v>
          </cell>
          <cell r="E531">
            <v>15831.637917207</v>
          </cell>
          <cell r="F531">
            <v>15523.9780998459</v>
          </cell>
          <cell r="G531">
            <v>15273.7709192793</v>
          </cell>
          <cell r="H531">
            <v>15276.9728045659</v>
          </cell>
          <cell r="I531">
            <v>15353.0331885057</v>
          </cell>
          <cell r="J531">
            <v>15036.6541842033</v>
          </cell>
          <cell r="K531">
            <v>15226.9627845726</v>
          </cell>
          <cell r="L531">
            <v>15218.1599006447</v>
          </cell>
          <cell r="M531">
            <v>15219.749334434</v>
          </cell>
          <cell r="N531">
            <v>15354.7685670419</v>
          </cell>
          <cell r="O531">
            <v>15394.3741183123</v>
          </cell>
          <cell r="P531">
            <v>15416.0952561562</v>
          </cell>
          <cell r="Q531">
            <v>1072.38403399328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-105209.519711011</v>
          </cell>
          <cell r="B532">
            <v>15345.278412776</v>
          </cell>
          <cell r="C532">
            <v>16866.0038355245</v>
          </cell>
          <cell r="D532">
            <v>16497.7429729759</v>
          </cell>
          <cell r="E532">
            <v>16156.8128545163</v>
          </cell>
          <cell r="F532">
            <v>15807.9020130172</v>
          </cell>
          <cell r="G532">
            <v>15620.5779521316</v>
          </cell>
          <cell r="H532">
            <v>15364.3614512916</v>
          </cell>
          <cell r="I532">
            <v>15355.0571071837</v>
          </cell>
          <cell r="J532">
            <v>15391.5726408436</v>
          </cell>
          <cell r="K532">
            <v>15594.5597451193</v>
          </cell>
          <cell r="L532">
            <v>15555.7130436169</v>
          </cell>
          <cell r="M532">
            <v>15386.7214122637</v>
          </cell>
          <cell r="N532">
            <v>15441.4336001763</v>
          </cell>
          <cell r="O532">
            <v>15319.7037770587</v>
          </cell>
          <cell r="P532">
            <v>15586.5650572611</v>
          </cell>
          <cell r="Q532">
            <v>1206.71110727741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-96266.5692972702</v>
          </cell>
          <cell r="B533">
            <v>15136.4004105069</v>
          </cell>
          <cell r="C533">
            <v>16709.9500685122</v>
          </cell>
          <cell r="D533">
            <v>16203.2460215813</v>
          </cell>
          <cell r="E533">
            <v>15878.3618655167</v>
          </cell>
          <cell r="F533">
            <v>15445.4271096381</v>
          </cell>
          <cell r="G533">
            <v>15474.4248549207</v>
          </cell>
          <cell r="H533">
            <v>15338.2446955427</v>
          </cell>
          <cell r="I533">
            <v>15216.1631026768</v>
          </cell>
          <cell r="J533">
            <v>15229.6792555561</v>
          </cell>
          <cell r="K533">
            <v>15258.4999313813</v>
          </cell>
          <cell r="L533">
            <v>15256.7376869194</v>
          </cell>
          <cell r="M533">
            <v>15379.6618556579</v>
          </cell>
          <cell r="N533">
            <v>15187.6480098816</v>
          </cell>
          <cell r="O533">
            <v>15322.7006023524</v>
          </cell>
          <cell r="P533">
            <v>15159.7612704543</v>
          </cell>
          <cell r="Q533">
            <v>1104.13904321197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-101557.768513783</v>
          </cell>
          <cell r="B534">
            <v>15238.9077979732</v>
          </cell>
          <cell r="C534">
            <v>16902.695523706</v>
          </cell>
          <cell r="D534">
            <v>16591.4970128302</v>
          </cell>
          <cell r="E534">
            <v>16129.6319065132</v>
          </cell>
          <cell r="F534">
            <v>15765.2818553438</v>
          </cell>
          <cell r="G534">
            <v>15469.0929514336</v>
          </cell>
          <cell r="H534">
            <v>15351.192850628</v>
          </cell>
          <cell r="I534">
            <v>15416.0422189234</v>
          </cell>
          <cell r="J534">
            <v>15338.1977320243</v>
          </cell>
          <cell r="K534">
            <v>15526.9854703008</v>
          </cell>
          <cell r="L534">
            <v>15198.8905099152</v>
          </cell>
          <cell r="M534">
            <v>15355.651633105</v>
          </cell>
          <cell r="N534">
            <v>15475.0388728957</v>
          </cell>
          <cell r="O534">
            <v>15392.9323432204</v>
          </cell>
          <cell r="P534">
            <v>15368.8547251042</v>
          </cell>
          <cell r="Q534">
            <v>1164.82698174568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-98105.7822745972</v>
          </cell>
          <cell r="B535">
            <v>15424.965058914</v>
          </cell>
          <cell r="C535">
            <v>16673.1481163675</v>
          </cell>
          <cell r="D535">
            <v>16296.7742372565</v>
          </cell>
          <cell r="E535">
            <v>15793.0040553941</v>
          </cell>
          <cell r="F535">
            <v>15511.4061344833</v>
          </cell>
          <cell r="G535">
            <v>15292.031387874</v>
          </cell>
          <cell r="H535">
            <v>15317.1817532031</v>
          </cell>
          <cell r="I535">
            <v>15437.3133333806</v>
          </cell>
          <cell r="J535">
            <v>15272.7867931781</v>
          </cell>
          <cell r="K535">
            <v>15327.2451429223</v>
          </cell>
          <cell r="L535">
            <v>15272.6918519561</v>
          </cell>
          <cell r="M535">
            <v>15166.1553977312</v>
          </cell>
          <cell r="N535">
            <v>15355.19935037</v>
          </cell>
          <cell r="O535">
            <v>15279.0525063833</v>
          </cell>
          <cell r="P535">
            <v>15369.4128821809</v>
          </cell>
          <cell r="Q535">
            <v>1125.23408037672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-101178.228875742</v>
          </cell>
          <cell r="B536">
            <v>15284.0711465417</v>
          </cell>
          <cell r="C536">
            <v>16672.0154181693</v>
          </cell>
          <cell r="D536">
            <v>16297.4328523801</v>
          </cell>
          <cell r="E536">
            <v>15787.0140464443</v>
          </cell>
          <cell r="F536">
            <v>15747.2257156993</v>
          </cell>
          <cell r="G536">
            <v>15606.5280807944</v>
          </cell>
          <cell r="H536">
            <v>15237.6955935193</v>
          </cell>
          <cell r="I536">
            <v>15400.9476393455</v>
          </cell>
          <cell r="J536">
            <v>15300.6028032343</v>
          </cell>
          <cell r="K536">
            <v>15298.5162406079</v>
          </cell>
          <cell r="L536">
            <v>15227.6072882639</v>
          </cell>
          <cell r="M536">
            <v>15417.6389350645</v>
          </cell>
          <cell r="N536">
            <v>15254.6726097841</v>
          </cell>
          <cell r="O536">
            <v>15370.8407141535</v>
          </cell>
          <cell r="P536">
            <v>15448.0542832597</v>
          </cell>
          <cell r="Q536">
            <v>1160.47381391321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-108054.277540564</v>
          </cell>
          <cell r="B537">
            <v>15420.5063839637</v>
          </cell>
          <cell r="C537">
            <v>16882.5791380276</v>
          </cell>
          <cell r="D537">
            <v>16515.4906909943</v>
          </cell>
          <cell r="E537">
            <v>16456.6474020787</v>
          </cell>
          <cell r="F537">
            <v>15985.2309584538</v>
          </cell>
          <cell r="G537">
            <v>15728.2721493754</v>
          </cell>
          <cell r="H537">
            <v>15434.4448834893</v>
          </cell>
          <cell r="I537">
            <v>15546.7460920915</v>
          </cell>
          <cell r="J537">
            <v>15588.4686424597</v>
          </cell>
          <cell r="K537">
            <v>15446.0253796353</v>
          </cell>
          <cell r="L537">
            <v>15679.9473185946</v>
          </cell>
          <cell r="M537">
            <v>15459.5703030397</v>
          </cell>
          <cell r="N537">
            <v>15736.0042103668</v>
          </cell>
          <cell r="O537">
            <v>15525.5330694948</v>
          </cell>
          <cell r="P537">
            <v>15513.7176046115</v>
          </cell>
          <cell r="Q537">
            <v>1239.33934167925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-98974.4527823359</v>
          </cell>
          <cell r="B538">
            <v>15327.3247793731</v>
          </cell>
          <cell r="C538">
            <v>16825.0052362287</v>
          </cell>
          <cell r="D538">
            <v>16468.6700782414</v>
          </cell>
          <cell r="E538">
            <v>15958.9463462677</v>
          </cell>
          <cell r="F538">
            <v>15795.1521011586</v>
          </cell>
          <cell r="G538">
            <v>15341.0237678642</v>
          </cell>
          <cell r="H538">
            <v>15372.4358049465</v>
          </cell>
          <cell r="I538">
            <v>15128.6377497795</v>
          </cell>
          <cell r="J538">
            <v>15229.6345571652</v>
          </cell>
          <cell r="K538">
            <v>15503.9901590904</v>
          </cell>
          <cell r="L538">
            <v>15452.7179514691</v>
          </cell>
          <cell r="M538">
            <v>15321.5243621377</v>
          </cell>
          <cell r="N538">
            <v>15155.9416180993</v>
          </cell>
          <cell r="O538">
            <v>15399.2923049399</v>
          </cell>
          <cell r="P538">
            <v>15440.541125476</v>
          </cell>
          <cell r="Q538">
            <v>1135.19738363228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-103698.226287802</v>
          </cell>
          <cell r="B539">
            <v>15207.0947487073</v>
          </cell>
          <cell r="C539">
            <v>17048.3025486112</v>
          </cell>
          <cell r="D539">
            <v>16391.1601671891</v>
          </cell>
          <cell r="E539">
            <v>16143.509700116</v>
          </cell>
          <cell r="F539">
            <v>15763.0862008823</v>
          </cell>
          <cell r="G539">
            <v>15504.0596342912</v>
          </cell>
          <cell r="H539">
            <v>15359.7149240445</v>
          </cell>
          <cell r="I539">
            <v>15398.6972423355</v>
          </cell>
          <cell r="J539">
            <v>15656.1741279626</v>
          </cell>
          <cell r="K539">
            <v>15339.4021004534</v>
          </cell>
          <cell r="L539">
            <v>15292.8807781299</v>
          </cell>
          <cell r="M539">
            <v>15394.7661520824</v>
          </cell>
          <cell r="N539">
            <v>15634.80379853</v>
          </cell>
          <cell r="O539">
            <v>15383.5421078932</v>
          </cell>
          <cell r="P539">
            <v>15489.1723614421</v>
          </cell>
          <cell r="Q539">
            <v>1189.37717623057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-103156.400851866</v>
          </cell>
          <cell r="B540">
            <v>15255.0830127866</v>
          </cell>
          <cell r="C540">
            <v>16950.88133817</v>
          </cell>
          <cell r="D540">
            <v>16396.7135480283</v>
          </cell>
          <cell r="E540">
            <v>15680.1195542812</v>
          </cell>
          <cell r="F540">
            <v>15726.4907781835</v>
          </cell>
          <cell r="G540">
            <v>15531.4455526784</v>
          </cell>
          <cell r="H540">
            <v>15527.4010133092</v>
          </cell>
          <cell r="I540">
            <v>15328.4810627286</v>
          </cell>
          <cell r="J540">
            <v>15400.1274676973</v>
          </cell>
          <cell r="K540">
            <v>15550.5705390941</v>
          </cell>
          <cell r="L540">
            <v>15536.6568610885</v>
          </cell>
          <cell r="M540">
            <v>15482.553217072</v>
          </cell>
          <cell r="N540">
            <v>15673.0987902901</v>
          </cell>
          <cell r="O540">
            <v>15407.3728219046</v>
          </cell>
          <cell r="P540">
            <v>15455.6485148492</v>
          </cell>
          <cell r="Q540">
            <v>1183.16265521057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-107778.939849613</v>
          </cell>
          <cell r="B541">
            <v>15284.3097618933</v>
          </cell>
          <cell r="C541">
            <v>17010.5842600733</v>
          </cell>
          <cell r="D541">
            <v>16615.420497034</v>
          </cell>
          <cell r="E541">
            <v>16307.0143699535</v>
          </cell>
          <cell r="F541">
            <v>16086.9214004043</v>
          </cell>
          <cell r="G541">
            <v>15647.4402186326</v>
          </cell>
          <cell r="H541">
            <v>15588.7582762543</v>
          </cell>
          <cell r="I541">
            <v>15487.2338440696</v>
          </cell>
          <cell r="J541">
            <v>15538.220814761</v>
          </cell>
          <cell r="K541">
            <v>15684.9268698557</v>
          </cell>
          <cell r="L541">
            <v>15537.8355153793</v>
          </cell>
          <cell r="M541">
            <v>15584.4467673179</v>
          </cell>
          <cell r="N541">
            <v>15286.2236699952</v>
          </cell>
          <cell r="O541">
            <v>15506.4809860406</v>
          </cell>
          <cell r="P541">
            <v>15562.8674151934</v>
          </cell>
          <cell r="Q541">
            <v>1236.18132849912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-97937.9089924218</v>
          </cell>
          <cell r="B542">
            <v>15323.5920205142</v>
          </cell>
          <cell r="C542">
            <v>16568.4956933878</v>
          </cell>
          <cell r="D542">
            <v>16362.6331584694</v>
          </cell>
          <cell r="E542">
            <v>15884.6910244821</v>
          </cell>
          <cell r="F542">
            <v>15802.7322391867</v>
          </cell>
          <cell r="G542">
            <v>15276.6634614879</v>
          </cell>
          <cell r="H542">
            <v>15062.5768086867</v>
          </cell>
          <cell r="I542">
            <v>15461.3561996451</v>
          </cell>
          <cell r="J542">
            <v>15411.8627444969</v>
          </cell>
          <cell r="K542">
            <v>15274.6781797393</v>
          </cell>
          <cell r="L542">
            <v>15445.2665173429</v>
          </cell>
          <cell r="M542">
            <v>15293.3206129838</v>
          </cell>
          <cell r="N542">
            <v>15197.7344948882</v>
          </cell>
          <cell r="O542">
            <v>15298.0502468691</v>
          </cell>
          <cell r="P542">
            <v>15537.8532394117</v>
          </cell>
          <cell r="Q542">
            <v>1123.30864097948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-108088.578334995</v>
          </cell>
          <cell r="B543">
            <v>15661.4212540537</v>
          </cell>
          <cell r="C543">
            <v>17084.563344481</v>
          </cell>
          <cell r="D543">
            <v>16466.1552928805</v>
          </cell>
          <cell r="E543">
            <v>16071.1575153394</v>
          </cell>
          <cell r="F543">
            <v>16007.5575621642</v>
          </cell>
          <cell r="G543">
            <v>15551.7669276508</v>
          </cell>
          <cell r="H543">
            <v>15508.4076761956</v>
          </cell>
          <cell r="I543">
            <v>15561.1577362163</v>
          </cell>
          <cell r="J543">
            <v>15568.9569488586</v>
          </cell>
          <cell r="K543">
            <v>15706.2499003688</v>
          </cell>
          <cell r="L543">
            <v>15530.1440174563</v>
          </cell>
          <cell r="M543">
            <v>15640.1445025595</v>
          </cell>
          <cell r="N543">
            <v>15736.1884153315</v>
          </cell>
          <cell r="O543">
            <v>15332.9275678298</v>
          </cell>
          <cell r="P543">
            <v>15556.8859442305</v>
          </cell>
          <cell r="Q543">
            <v>1239.73275807106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-103565.448147992</v>
          </cell>
          <cell r="B544">
            <v>15341.8938498331</v>
          </cell>
          <cell r="C544">
            <v>16783.6519477287</v>
          </cell>
          <cell r="D544">
            <v>16439.5228048651</v>
          </cell>
          <cell r="E544">
            <v>15888.2571335937</v>
          </cell>
          <cell r="F544">
            <v>15843.3578100108</v>
          </cell>
          <cell r="G544">
            <v>15605.1287587208</v>
          </cell>
          <cell r="H544">
            <v>15374.5381847642</v>
          </cell>
          <cell r="I544">
            <v>15459.7878100644</v>
          </cell>
          <cell r="J544">
            <v>15347.1225023811</v>
          </cell>
          <cell r="K544">
            <v>15318.4095822132</v>
          </cell>
          <cell r="L544">
            <v>15521.399900107</v>
          </cell>
          <cell r="M544">
            <v>15396.0829104333</v>
          </cell>
          <cell r="N544">
            <v>15290.6136130951</v>
          </cell>
          <cell r="O544">
            <v>15401.4436310172</v>
          </cell>
          <cell r="P544">
            <v>15329.3471599575</v>
          </cell>
          <cell r="Q544">
            <v>1187.85426407821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-106536.359709174</v>
          </cell>
          <cell r="B545">
            <v>15453.8163529739</v>
          </cell>
          <cell r="C545">
            <v>16841.702118219</v>
          </cell>
          <cell r="D545">
            <v>16396.8532610819</v>
          </cell>
          <cell r="E545">
            <v>16015.5655476962</v>
          </cell>
          <cell r="F545">
            <v>15792.0133252456</v>
          </cell>
          <cell r="G545">
            <v>15462.8363727964</v>
          </cell>
          <cell r="H545">
            <v>15445.2635334843</v>
          </cell>
          <cell r="I545">
            <v>15356.2323985298</v>
          </cell>
          <cell r="J545">
            <v>15364.2301707814</v>
          </cell>
          <cell r="K545">
            <v>15477.9647898078</v>
          </cell>
          <cell r="L545">
            <v>15741.0730285413</v>
          </cell>
          <cell r="M545">
            <v>15599.8555235096</v>
          </cell>
          <cell r="N545">
            <v>15548.0375445128</v>
          </cell>
          <cell r="O545">
            <v>15567.5837984632</v>
          </cell>
          <cell r="P545">
            <v>15509.8803160546</v>
          </cell>
          <cell r="Q545">
            <v>1221.92943132034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-97270.1936335257</v>
          </cell>
          <cell r="B546">
            <v>15160.5538568917</v>
          </cell>
          <cell r="C546">
            <v>16664.4098804881</v>
          </cell>
          <cell r="D546">
            <v>16287.9389188346</v>
          </cell>
          <cell r="E546">
            <v>16056.8140028295</v>
          </cell>
          <cell r="F546">
            <v>15600.2681237798</v>
          </cell>
          <cell r="G546">
            <v>15295.6569824025</v>
          </cell>
          <cell r="H546">
            <v>15307.384894286</v>
          </cell>
          <cell r="I546">
            <v>15115.026469517</v>
          </cell>
          <cell r="J546">
            <v>15267.0286275562</v>
          </cell>
          <cell r="K546">
            <v>15202.9108955383</v>
          </cell>
          <cell r="L546">
            <v>15272.478562612</v>
          </cell>
          <cell r="M546">
            <v>15198.9356412734</v>
          </cell>
          <cell r="N546">
            <v>15295.0149925905</v>
          </cell>
          <cell r="O546">
            <v>15506.145249836</v>
          </cell>
          <cell r="P546">
            <v>15188.7901084088</v>
          </cell>
          <cell r="Q546">
            <v>1115.65021289909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-92688.1912215092</v>
          </cell>
          <cell r="B547">
            <v>14936.5834743473</v>
          </cell>
          <cell r="C547">
            <v>16360.9055957499</v>
          </cell>
          <cell r="D547">
            <v>16059.3872328442</v>
          </cell>
          <cell r="E547">
            <v>15900.7438022279</v>
          </cell>
          <cell r="F547">
            <v>15422.6406223943</v>
          </cell>
          <cell r="G547">
            <v>15258.1281577669</v>
          </cell>
          <cell r="H547">
            <v>15061.0845197981</v>
          </cell>
          <cell r="I547">
            <v>15168.921023586</v>
          </cell>
          <cell r="J547">
            <v>15055.6805939581</v>
          </cell>
          <cell r="K547">
            <v>15115.2473436669</v>
          </cell>
          <cell r="L547">
            <v>15175.503070844</v>
          </cell>
          <cell r="M547">
            <v>15235.8140316652</v>
          </cell>
          <cell r="N547">
            <v>15270.6821208617</v>
          </cell>
          <cell r="O547">
            <v>15038.8268977694</v>
          </cell>
          <cell r="P547">
            <v>15058.5087614732</v>
          </cell>
          <cell r="Q547">
            <v>1063.09647803422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-89797.0230375962</v>
          </cell>
          <cell r="B548">
            <v>14945.2910460354</v>
          </cell>
          <cell r="C548">
            <v>16403.8413393158</v>
          </cell>
          <cell r="D548">
            <v>16151.0922520323</v>
          </cell>
          <cell r="E548">
            <v>15692.9815148361</v>
          </cell>
          <cell r="F548">
            <v>15422.6897768296</v>
          </cell>
          <cell r="G548">
            <v>15159.5266595056</v>
          </cell>
          <cell r="H548">
            <v>15082.9388184881</v>
          </cell>
          <cell r="I548">
            <v>15138.549860868</v>
          </cell>
          <cell r="J548">
            <v>15271.0506086902</v>
          </cell>
          <cell r="K548">
            <v>14998.9143708613</v>
          </cell>
          <cell r="L548">
            <v>15083.8913551217</v>
          </cell>
          <cell r="M548">
            <v>15174.5652700925</v>
          </cell>
          <cell r="N548">
            <v>15110.8585103723</v>
          </cell>
          <cell r="O548">
            <v>14891.5502981833</v>
          </cell>
          <cell r="P548">
            <v>15021.026626869</v>
          </cell>
          <cell r="Q548">
            <v>1029.93593543201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-90035.5565623918</v>
          </cell>
          <cell r="B549">
            <v>15162.8946411915</v>
          </cell>
          <cell r="C549">
            <v>16283.8182701495</v>
          </cell>
          <cell r="D549">
            <v>15852.3576943452</v>
          </cell>
          <cell r="E549">
            <v>15731.035583311</v>
          </cell>
          <cell r="F549">
            <v>15465.2081892787</v>
          </cell>
          <cell r="G549">
            <v>15351.364711682</v>
          </cell>
          <cell r="H549">
            <v>15110.7292903732</v>
          </cell>
          <cell r="I549">
            <v>15059.5139871155</v>
          </cell>
          <cell r="J549">
            <v>15025.0432949965</v>
          </cell>
          <cell r="K549">
            <v>15033.1091596954</v>
          </cell>
          <cell r="L549">
            <v>15070.9563219669</v>
          </cell>
          <cell r="M549">
            <v>15145.5291809161</v>
          </cell>
          <cell r="N549">
            <v>15127.4712069224</v>
          </cell>
          <cell r="O549">
            <v>15337.0010839188</v>
          </cell>
          <cell r="P549">
            <v>15312.9145055893</v>
          </cell>
          <cell r="Q549">
            <v>1032.67181954801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-108980.827530874</v>
          </cell>
          <cell r="B550">
            <v>15156.5015141311</v>
          </cell>
          <cell r="C550">
            <v>17130.0103786709</v>
          </cell>
          <cell r="D550">
            <v>16503.5059963373</v>
          </cell>
          <cell r="E550">
            <v>16244.0427603976</v>
          </cell>
          <cell r="F550">
            <v>16178.9298390705</v>
          </cell>
          <cell r="G550">
            <v>15503.8965275222</v>
          </cell>
          <cell r="H550">
            <v>15514.1563602696</v>
          </cell>
          <cell r="I550">
            <v>15612.186211746</v>
          </cell>
          <cell r="J550">
            <v>15615.6856491647</v>
          </cell>
          <cell r="K550">
            <v>15504.3237943554</v>
          </cell>
          <cell r="L550">
            <v>15728.1859927782</v>
          </cell>
          <cell r="M550">
            <v>15555.1063902772</v>
          </cell>
          <cell r="N550">
            <v>15534.8853760137</v>
          </cell>
          <cell r="O550">
            <v>15531.4293476125</v>
          </cell>
          <cell r="P550">
            <v>15623.2370346829</v>
          </cell>
          <cell r="Q550">
            <v>1249.96649944812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-97505.9101010235</v>
          </cell>
          <cell r="B551">
            <v>15157.2356293617</v>
          </cell>
          <cell r="C551">
            <v>16657.4712172036</v>
          </cell>
          <cell r="D551">
            <v>16273.1015720082</v>
          </cell>
          <cell r="E551">
            <v>15880.4255851708</v>
          </cell>
          <cell r="F551">
            <v>15641.285296637</v>
          </cell>
          <cell r="G551">
            <v>15399.3437081571</v>
          </cell>
          <cell r="H551">
            <v>15147.8896758924</v>
          </cell>
          <cell r="I551">
            <v>15260.4198210211</v>
          </cell>
          <cell r="J551">
            <v>15342.3054601827</v>
          </cell>
          <cell r="K551">
            <v>15346.6999680245</v>
          </cell>
          <cell r="L551">
            <v>15206.876635733</v>
          </cell>
          <cell r="M551">
            <v>15162.4372070705</v>
          </cell>
          <cell r="N551">
            <v>15418.450305496</v>
          </cell>
          <cell r="O551">
            <v>15286.9885781707</v>
          </cell>
          <cell r="P551">
            <v>15062.8413512886</v>
          </cell>
          <cell r="Q551">
            <v>1118.3537864947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-94062.3397943109</v>
          </cell>
          <cell r="B552">
            <v>15161.2437497228</v>
          </cell>
          <cell r="C552">
            <v>16541.4657936018</v>
          </cell>
          <cell r="D552">
            <v>16154.685556339</v>
          </cell>
          <cell r="E552">
            <v>15963.0722022701</v>
          </cell>
          <cell r="F552">
            <v>15638.0113737561</v>
          </cell>
          <cell r="G552">
            <v>15257.8879659331</v>
          </cell>
          <cell r="H552">
            <v>15072.9762823407</v>
          </cell>
          <cell r="I552">
            <v>15096.9974440291</v>
          </cell>
          <cell r="J552">
            <v>15209.7142016259</v>
          </cell>
          <cell r="K552">
            <v>15151.8883114536</v>
          </cell>
          <cell r="L552">
            <v>15288.2038556563</v>
          </cell>
          <cell r="M552">
            <v>15364.57723436</v>
          </cell>
          <cell r="N552">
            <v>15265.3404071494</v>
          </cell>
          <cell r="O552">
            <v>15225.8240947451</v>
          </cell>
          <cell r="P552">
            <v>15426.7303352486</v>
          </cell>
          <cell r="Q552">
            <v>1078.85741250483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-100439.286057762</v>
          </cell>
          <cell r="B553">
            <v>15265.3681173371</v>
          </cell>
          <cell r="C553">
            <v>16849.099863415</v>
          </cell>
          <cell r="D553">
            <v>16390.440137117</v>
          </cell>
          <cell r="E553">
            <v>15958.1641229953</v>
          </cell>
          <cell r="F553">
            <v>15893.1491347571</v>
          </cell>
          <cell r="G553">
            <v>15499.2361269932</v>
          </cell>
          <cell r="H553">
            <v>15042.3687526073</v>
          </cell>
          <cell r="I553">
            <v>15339.9173348526</v>
          </cell>
          <cell r="J553">
            <v>15353.8313567116</v>
          </cell>
          <cell r="K553">
            <v>15338.3521504493</v>
          </cell>
          <cell r="L553">
            <v>15399.0314572607</v>
          </cell>
          <cell r="M553">
            <v>15284.5119690884</v>
          </cell>
          <cell r="N553">
            <v>15534.7768236961</v>
          </cell>
          <cell r="O553">
            <v>15512.6571808791</v>
          </cell>
          <cell r="P553">
            <v>15633.7070712264</v>
          </cell>
          <cell r="Q553">
            <v>1151.99843536811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-104368.915718388</v>
          </cell>
          <cell r="B554">
            <v>15371.6985306219</v>
          </cell>
          <cell r="C554">
            <v>17125.7849918906</v>
          </cell>
          <cell r="D554">
            <v>16643.4586877447</v>
          </cell>
          <cell r="E554">
            <v>16331.2194443453</v>
          </cell>
          <cell r="F554">
            <v>15827.1031405359</v>
          </cell>
          <cell r="G554">
            <v>15519.8753955018</v>
          </cell>
          <cell r="H554">
            <v>15403.1356726323</v>
          </cell>
          <cell r="I554">
            <v>15344.3364050803</v>
          </cell>
          <cell r="J554">
            <v>15447.9513512819</v>
          </cell>
          <cell r="K554">
            <v>15558.8355803293</v>
          </cell>
          <cell r="L554">
            <v>15484.2649520112</v>
          </cell>
          <cell r="M554">
            <v>15495.9051558957</v>
          </cell>
          <cell r="N554">
            <v>15475.5554013852</v>
          </cell>
          <cell r="O554">
            <v>15633.8815965997</v>
          </cell>
          <cell r="P554">
            <v>15478.2706915853</v>
          </cell>
          <cell r="Q554">
            <v>1197.06971572363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-90809.577325084</v>
          </cell>
          <cell r="B555">
            <v>15058.1033486985</v>
          </cell>
          <cell r="C555">
            <v>16483.4485449435</v>
          </cell>
          <cell r="D555">
            <v>16089.9695542754</v>
          </cell>
          <cell r="E555">
            <v>15562.292230036</v>
          </cell>
          <cell r="F555">
            <v>15438.7303409909</v>
          </cell>
          <cell r="G555">
            <v>15310.5028039326</v>
          </cell>
          <cell r="H555">
            <v>15039.459227123</v>
          </cell>
          <cell r="I555">
            <v>15088.4873599877</v>
          </cell>
          <cell r="J555">
            <v>15199.2763675336</v>
          </cell>
          <cell r="K555">
            <v>15092.319036121</v>
          </cell>
          <cell r="L555">
            <v>15168.1392490043</v>
          </cell>
          <cell r="M555">
            <v>15122.8503894569</v>
          </cell>
          <cell r="N555">
            <v>15003.0059246055</v>
          </cell>
          <cell r="O555">
            <v>15089.0259418701</v>
          </cell>
          <cell r="P555">
            <v>15336.4936473928</v>
          </cell>
          <cell r="Q555">
            <v>1041.54952808778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-93897.6356946387</v>
          </cell>
          <cell r="B556">
            <v>15132.8510908417</v>
          </cell>
          <cell r="C556">
            <v>16504.6801029942</v>
          </cell>
          <cell r="D556">
            <v>16053.0737258575</v>
          </cell>
          <cell r="E556">
            <v>15971.2720715035</v>
          </cell>
          <cell r="F556">
            <v>15708.5080660689</v>
          </cell>
          <cell r="G556">
            <v>15482.4761357963</v>
          </cell>
          <cell r="H556">
            <v>15291.308169246</v>
          </cell>
          <cell r="I556">
            <v>15451.8851363573</v>
          </cell>
          <cell r="J556">
            <v>15391.4511311015</v>
          </cell>
          <cell r="K556">
            <v>15367.2320731808</v>
          </cell>
          <cell r="L556">
            <v>15154.0652920676</v>
          </cell>
          <cell r="M556">
            <v>15383.5182068035</v>
          </cell>
          <cell r="N556">
            <v>15215.3512431969</v>
          </cell>
          <cell r="O556">
            <v>15312.2685828471</v>
          </cell>
          <cell r="P556">
            <v>15269.3767067065</v>
          </cell>
          <cell r="Q556">
            <v>1076.96832236323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-103458.184035298</v>
          </cell>
          <cell r="B557">
            <v>15373.1420162545</v>
          </cell>
          <cell r="C557">
            <v>16889.0741087974</v>
          </cell>
          <cell r="D557">
            <v>16778.2879578264</v>
          </cell>
          <cell r="E557">
            <v>16072.9553048159</v>
          </cell>
          <cell r="F557">
            <v>15684.2335029837</v>
          </cell>
          <cell r="G557">
            <v>15593.7394419845</v>
          </cell>
          <cell r="H557">
            <v>15337.3425397852</v>
          </cell>
          <cell r="I557">
            <v>15267.7647336779</v>
          </cell>
          <cell r="J557">
            <v>15324.9165889866</v>
          </cell>
          <cell r="K557">
            <v>15418.4447537693</v>
          </cell>
          <cell r="L557">
            <v>15510.5527487763</v>
          </cell>
          <cell r="M557">
            <v>15485.6420669691</v>
          </cell>
          <cell r="N557">
            <v>15544.445048089</v>
          </cell>
          <cell r="O557">
            <v>15582.9812726474</v>
          </cell>
          <cell r="P557">
            <v>15448.1976587093</v>
          </cell>
          <cell r="Q557">
            <v>1186.62398761126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-102632.712354601</v>
          </cell>
          <cell r="B558">
            <v>15264.6677200423</v>
          </cell>
          <cell r="C558">
            <v>16953.8660830074</v>
          </cell>
          <cell r="D558">
            <v>16412.6112605598</v>
          </cell>
          <cell r="E558">
            <v>16136.0572559419</v>
          </cell>
          <cell r="F558">
            <v>15863.6571581092</v>
          </cell>
          <cell r="G558">
            <v>15380.6447210724</v>
          </cell>
          <cell r="H558">
            <v>15440.51960231</v>
          </cell>
          <cell r="I558">
            <v>15536.5408019671</v>
          </cell>
          <cell r="J558">
            <v>15324.8347696499</v>
          </cell>
          <cell r="K558">
            <v>15440.4960509986</v>
          </cell>
          <cell r="L558">
            <v>15347.1375344208</v>
          </cell>
          <cell r="M558">
            <v>15583.2687557634</v>
          </cell>
          <cell r="N558">
            <v>15693.034610406</v>
          </cell>
          <cell r="O558">
            <v>15536.5225557526</v>
          </cell>
          <cell r="P558">
            <v>15425.461835907</v>
          </cell>
          <cell r="Q558">
            <v>1177.15615762233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-96514.1075747433</v>
          </cell>
          <cell r="B559">
            <v>15128.5824593774</v>
          </cell>
          <cell r="C559">
            <v>16750.0043904654</v>
          </cell>
          <cell r="D559">
            <v>16305.0364118255</v>
          </cell>
          <cell r="E559">
            <v>15764.291724586</v>
          </cell>
          <cell r="F559">
            <v>15741.8439851787</v>
          </cell>
          <cell r="G559">
            <v>15415.1265768063</v>
          </cell>
          <cell r="H559">
            <v>15342.9032023877</v>
          </cell>
          <cell r="I559">
            <v>15301.3889221195</v>
          </cell>
          <cell r="J559">
            <v>15209.0786297601</v>
          </cell>
          <cell r="K559">
            <v>15210.2058212829</v>
          </cell>
          <cell r="L559">
            <v>15143.8506843252</v>
          </cell>
          <cell r="M559">
            <v>15170.8818632526</v>
          </cell>
          <cell r="N559">
            <v>15280.2398275905</v>
          </cell>
          <cell r="O559">
            <v>15582.0983366577</v>
          </cell>
          <cell r="P559">
            <v>15311.9924845542</v>
          </cell>
          <cell r="Q559">
            <v>1106.97820823928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-104098.217943263</v>
          </cell>
          <cell r="B560">
            <v>15289.1343205795</v>
          </cell>
          <cell r="C560">
            <v>16849.9381193772</v>
          </cell>
          <cell r="D560">
            <v>16309.8009880612</v>
          </cell>
          <cell r="E560">
            <v>16283.285838538</v>
          </cell>
          <cell r="F560">
            <v>15869.0034070659</v>
          </cell>
          <cell r="G560">
            <v>15506.9145871741</v>
          </cell>
          <cell r="H560">
            <v>15342.4842435466</v>
          </cell>
          <cell r="I560">
            <v>15365.5034288631</v>
          </cell>
          <cell r="J560">
            <v>15468.2288438996</v>
          </cell>
          <cell r="K560">
            <v>15367.4953044695</v>
          </cell>
          <cell r="L560">
            <v>15439.4122733054</v>
          </cell>
          <cell r="M560">
            <v>15513.0707319159</v>
          </cell>
          <cell r="N560">
            <v>15300.1485394469</v>
          </cell>
          <cell r="O560">
            <v>15429.1422026374</v>
          </cell>
          <cell r="P560">
            <v>15412.2836354975</v>
          </cell>
          <cell r="Q560">
            <v>1193.96492052205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-92080.528807659</v>
          </cell>
          <cell r="B561">
            <v>15140.426838446</v>
          </cell>
          <cell r="C561">
            <v>16423.4058476051</v>
          </cell>
          <cell r="D561">
            <v>16114.4389811295</v>
          </cell>
          <cell r="E561">
            <v>15865.2156241494</v>
          </cell>
          <cell r="F561">
            <v>15675.2167096666</v>
          </cell>
          <cell r="G561">
            <v>15157.4238428088</v>
          </cell>
          <cell r="H561">
            <v>15028.6885145599</v>
          </cell>
          <cell r="I561">
            <v>15229.2831461909</v>
          </cell>
          <cell r="J561">
            <v>15271.5000477369</v>
          </cell>
          <cell r="K561">
            <v>15300.4849209276</v>
          </cell>
          <cell r="L561">
            <v>15502.2273034352</v>
          </cell>
          <cell r="M561">
            <v>15040.5595208089</v>
          </cell>
          <cell r="N561">
            <v>15187.3055998933</v>
          </cell>
          <cell r="O561">
            <v>15211.7182986379</v>
          </cell>
          <cell r="P561">
            <v>15184.0441892396</v>
          </cell>
          <cell r="Q561">
            <v>1056.12683321233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-100251.388779381</v>
          </cell>
          <cell r="B562">
            <v>15329.0221832849</v>
          </cell>
          <cell r="C562">
            <v>16745.8762438084</v>
          </cell>
          <cell r="D562">
            <v>16387.6816226101</v>
          </cell>
          <cell r="E562">
            <v>16022.9466145292</v>
          </cell>
          <cell r="F562">
            <v>15778.8060626619</v>
          </cell>
          <cell r="G562">
            <v>15559.8621838683</v>
          </cell>
          <cell r="H562">
            <v>15315.4144562989</v>
          </cell>
          <cell r="I562">
            <v>15284.5986268172</v>
          </cell>
          <cell r="J562">
            <v>15376.3907487523</v>
          </cell>
          <cell r="K562">
            <v>15412.0308932869</v>
          </cell>
          <cell r="L562">
            <v>15255.5735012217</v>
          </cell>
          <cell r="M562">
            <v>15243.3552036585</v>
          </cell>
          <cell r="N562">
            <v>15234.3751936834</v>
          </cell>
          <cell r="O562">
            <v>15364.9190185647</v>
          </cell>
          <cell r="P562">
            <v>15635.0467832101</v>
          </cell>
          <cell r="Q562">
            <v>1149.84332874399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-92720.005786214</v>
          </cell>
          <cell r="B563">
            <v>15086.7842350085</v>
          </cell>
          <cell r="C563">
            <v>16658.6305137093</v>
          </cell>
          <cell r="D563">
            <v>16192.953149462</v>
          </cell>
          <cell r="E563">
            <v>15943.752874153</v>
          </cell>
          <cell r="F563">
            <v>15356.3600711583</v>
          </cell>
          <cell r="G563">
            <v>15236.8672818839</v>
          </cell>
          <cell r="H563">
            <v>15090.6639994107</v>
          </cell>
          <cell r="I563">
            <v>15149.3805472303</v>
          </cell>
          <cell r="J563">
            <v>15040.2617948106</v>
          </cell>
          <cell r="K563">
            <v>15109.3135679132</v>
          </cell>
          <cell r="L563">
            <v>15049.4801941532</v>
          </cell>
          <cell r="M563">
            <v>15192.131983499</v>
          </cell>
          <cell r="N563">
            <v>15060.9980943262</v>
          </cell>
          <cell r="O563">
            <v>15186.1708776164</v>
          </cell>
          <cell r="P563">
            <v>15121.8490810634</v>
          </cell>
          <cell r="Q563">
            <v>1063.46137836556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-93860.7042806878</v>
          </cell>
          <cell r="B564">
            <v>14921.659193009</v>
          </cell>
          <cell r="C564">
            <v>16623.9771299102</v>
          </cell>
          <cell r="D564">
            <v>16239.0386505773</v>
          </cell>
          <cell r="E564">
            <v>16201.954970277</v>
          </cell>
          <cell r="F564">
            <v>15440.6240030702</v>
          </cell>
          <cell r="G564">
            <v>15319.0373461401</v>
          </cell>
          <cell r="H564">
            <v>15243.9904894604</v>
          </cell>
          <cell r="I564">
            <v>15153.0219960616</v>
          </cell>
          <cell r="J564">
            <v>15412.7726522857</v>
          </cell>
          <cell r="K564">
            <v>15080.8296212857</v>
          </cell>
          <cell r="L564">
            <v>15297.2109190029</v>
          </cell>
          <cell r="M564">
            <v>15326.540409459</v>
          </cell>
          <cell r="N564">
            <v>15282.0315879141</v>
          </cell>
          <cell r="O564">
            <v>15155.1346999969</v>
          </cell>
          <cell r="P564">
            <v>15378.6664822152</v>
          </cell>
          <cell r="Q564">
            <v>1076.54473381778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-96785.5753390983</v>
          </cell>
          <cell r="B565">
            <v>15264.3633616625</v>
          </cell>
          <cell r="C565">
            <v>16529.3231585735</v>
          </cell>
          <cell r="D565">
            <v>16248.2846856578</v>
          </cell>
          <cell r="E565">
            <v>15913.0606285199</v>
          </cell>
          <cell r="F565">
            <v>15686.5562541378</v>
          </cell>
          <cell r="G565">
            <v>15371.8966159307</v>
          </cell>
          <cell r="H565">
            <v>15315.5462259503</v>
          </cell>
          <cell r="I565">
            <v>15302.4559002806</v>
          </cell>
          <cell r="J565">
            <v>15442.66680564</v>
          </cell>
          <cell r="K565">
            <v>15411.6149129125</v>
          </cell>
          <cell r="L565">
            <v>15334.3530422332</v>
          </cell>
          <cell r="M565">
            <v>15433.1636968303</v>
          </cell>
          <cell r="N565">
            <v>15248.9164460312</v>
          </cell>
          <cell r="O565">
            <v>15262.0607277318</v>
          </cell>
          <cell r="P565">
            <v>15350.6662795979</v>
          </cell>
          <cell r="Q565">
            <v>1110.09183490932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-108400.41516101</v>
          </cell>
          <cell r="B566">
            <v>15426.101783014</v>
          </cell>
          <cell r="C566">
            <v>17132.108932461</v>
          </cell>
          <cell r="D566">
            <v>16686.5992607816</v>
          </cell>
          <cell r="E566">
            <v>16395.840580035</v>
          </cell>
          <cell r="F566">
            <v>15879.057932441</v>
          </cell>
          <cell r="G566">
            <v>15557.593020423</v>
          </cell>
          <cell r="H566">
            <v>15702.9551128076</v>
          </cell>
          <cell r="I566">
            <v>15664.98524849</v>
          </cell>
          <cell r="J566">
            <v>15481.0348480436</v>
          </cell>
          <cell r="K566">
            <v>15621.1093298884</v>
          </cell>
          <cell r="L566">
            <v>15697.5099292526</v>
          </cell>
          <cell r="M566">
            <v>15550.6879745905</v>
          </cell>
          <cell r="N566">
            <v>15687.124501921</v>
          </cell>
          <cell r="O566">
            <v>15693.9999976229</v>
          </cell>
          <cell r="P566">
            <v>15657.1318885854</v>
          </cell>
          <cell r="Q566">
            <v>1243.30940173072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-103803.283377552</v>
          </cell>
          <cell r="B567">
            <v>15558.8812251865</v>
          </cell>
          <cell r="C567">
            <v>17060.1219877816</v>
          </cell>
          <cell r="D567">
            <v>16362.5833457436</v>
          </cell>
          <cell r="E567">
            <v>16109.7059064419</v>
          </cell>
          <cell r="F567">
            <v>15831.2400034629</v>
          </cell>
          <cell r="G567">
            <v>15568.2753064107</v>
          </cell>
          <cell r="H567">
            <v>15360.3064137792</v>
          </cell>
          <cell r="I567">
            <v>15361.9486911882</v>
          </cell>
          <cell r="J567">
            <v>15412.4009709686</v>
          </cell>
          <cell r="K567">
            <v>15428.2936664377</v>
          </cell>
          <cell r="L567">
            <v>15347.6241177008</v>
          </cell>
          <cell r="M567">
            <v>15483.4798176313</v>
          </cell>
          <cell r="N567">
            <v>15421.8498521595</v>
          </cell>
          <cell r="O567">
            <v>15424.4987998951</v>
          </cell>
          <cell r="P567">
            <v>15554.6691983551</v>
          </cell>
          <cell r="Q567">
            <v>1190.58213902717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-104393.939770066</v>
          </cell>
          <cell r="B568">
            <v>15346.9472538533</v>
          </cell>
          <cell r="C568">
            <v>16859.672725722</v>
          </cell>
          <cell r="D568">
            <v>16682.8436065665</v>
          </cell>
          <cell r="E568">
            <v>16148.9858600541</v>
          </cell>
          <cell r="F568">
            <v>15802.8413479276</v>
          </cell>
          <cell r="G568">
            <v>15602.9492864248</v>
          </cell>
          <cell r="H568">
            <v>15729.6994829219</v>
          </cell>
          <cell r="I568">
            <v>15284.4674898777</v>
          </cell>
          <cell r="J568">
            <v>15488.9110345905</v>
          </cell>
          <cell r="K568">
            <v>15444.7014342717</v>
          </cell>
          <cell r="L568">
            <v>15678.7748966923</v>
          </cell>
          <cell r="M568">
            <v>15425.3006077743</v>
          </cell>
          <cell r="N568">
            <v>15613.6387781552</v>
          </cell>
          <cell r="O568">
            <v>15366.4660496635</v>
          </cell>
          <cell r="P568">
            <v>15462.4058611139</v>
          </cell>
          <cell r="Q568">
            <v>1197.35673158675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-100396.764571535</v>
          </cell>
          <cell r="B569">
            <v>15082.7486008963</v>
          </cell>
          <cell r="C569">
            <v>16760.4108985073</v>
          </cell>
          <cell r="D569">
            <v>16290.2807790992</v>
          </cell>
          <cell r="E569">
            <v>16094.0290944614</v>
          </cell>
          <cell r="F569">
            <v>15826.5945844544</v>
          </cell>
          <cell r="G569">
            <v>15349.7815361468</v>
          </cell>
          <cell r="H569">
            <v>15245.0315875016</v>
          </cell>
          <cell r="I569">
            <v>15402.1618895693</v>
          </cell>
          <cell r="J569">
            <v>15331.171972012</v>
          </cell>
          <cell r="K569">
            <v>15235.5102035377</v>
          </cell>
          <cell r="L569">
            <v>15286.3182835545</v>
          </cell>
          <cell r="M569">
            <v>15302.9984982011</v>
          </cell>
          <cell r="N569">
            <v>15200.5559049578</v>
          </cell>
          <cell r="O569">
            <v>15416.6339403488</v>
          </cell>
          <cell r="P569">
            <v>15399.8401053747</v>
          </cell>
          <cell r="Q569">
            <v>1151.51073092968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-109296.676215146</v>
          </cell>
          <cell r="B570">
            <v>15554.9359525449</v>
          </cell>
          <cell r="C570">
            <v>17231.1905006732</v>
          </cell>
          <cell r="D570">
            <v>16713.8478902594</v>
          </cell>
          <cell r="E570">
            <v>16430.5780884082</v>
          </cell>
          <cell r="F570">
            <v>15829.5643315508</v>
          </cell>
          <cell r="G570">
            <v>15841.9774263991</v>
          </cell>
          <cell r="H570">
            <v>15632.9639310349</v>
          </cell>
          <cell r="I570">
            <v>15519.1485248743</v>
          </cell>
          <cell r="J570">
            <v>15464.4567670006</v>
          </cell>
          <cell r="K570">
            <v>15545.5110686447</v>
          </cell>
          <cell r="L570">
            <v>15792.3030795931</v>
          </cell>
          <cell r="M570">
            <v>15835.2150608742</v>
          </cell>
          <cell r="N570">
            <v>15585.773010994</v>
          </cell>
          <cell r="O570">
            <v>15559.5110749919</v>
          </cell>
          <cell r="P570">
            <v>15763.1289045373</v>
          </cell>
          <cell r="Q570">
            <v>1253.58915751724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-93641.4695750929</v>
          </cell>
          <cell r="B571">
            <v>15087.1365776456</v>
          </cell>
          <cell r="C571">
            <v>16523.6187690889</v>
          </cell>
          <cell r="D571">
            <v>16231.9625769884</v>
          </cell>
          <cell r="E571">
            <v>15855.4094490348</v>
          </cell>
          <cell r="F571">
            <v>15285.1877649134</v>
          </cell>
          <cell r="G571">
            <v>15331.4683915524</v>
          </cell>
          <cell r="H571">
            <v>15383.6629400779</v>
          </cell>
          <cell r="I571">
            <v>15306.0163814897</v>
          </cell>
          <cell r="J571">
            <v>15209.6223278888</v>
          </cell>
          <cell r="K571">
            <v>15125.1524454431</v>
          </cell>
          <cell r="L571">
            <v>15134.0156539172</v>
          </cell>
          <cell r="M571">
            <v>15444.7177947951</v>
          </cell>
          <cell r="N571">
            <v>15172.1300271209</v>
          </cell>
          <cell r="O571">
            <v>15127.0930557115</v>
          </cell>
          <cell r="P571">
            <v>15300.215126937</v>
          </cell>
          <cell r="Q571">
            <v>1074.03019943849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-94114.8005689284</v>
          </cell>
          <cell r="B572">
            <v>15077.5753038456</v>
          </cell>
          <cell r="C572">
            <v>16756.2028414932</v>
          </cell>
          <cell r="D572">
            <v>16000.1659931285</v>
          </cell>
          <cell r="E572">
            <v>15849.6011669124</v>
          </cell>
          <cell r="F572">
            <v>15385.2419156651</v>
          </cell>
          <cell r="G572">
            <v>15313.8773999299</v>
          </cell>
          <cell r="H572">
            <v>15199.315839117</v>
          </cell>
          <cell r="I572">
            <v>15326.5422800752</v>
          </cell>
          <cell r="J572">
            <v>15218.3844342206</v>
          </cell>
          <cell r="K572">
            <v>15170.233221533</v>
          </cell>
          <cell r="L572">
            <v>15345.8743977122</v>
          </cell>
          <cell r="M572">
            <v>15402.2130284107</v>
          </cell>
          <cell r="N572">
            <v>15218.0710918773</v>
          </cell>
          <cell r="O572">
            <v>15122.8218200419</v>
          </cell>
          <cell r="P572">
            <v>15368.365925645</v>
          </cell>
          <cell r="Q572">
            <v>1079.45911660538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-102318.732352163</v>
          </cell>
          <cell r="B573">
            <v>15463.0299585059</v>
          </cell>
          <cell r="C573">
            <v>16984.9405059694</v>
          </cell>
          <cell r="D573">
            <v>16441.3041912773</v>
          </cell>
          <cell r="E573">
            <v>16013.7581581623</v>
          </cell>
          <cell r="F573">
            <v>15899.2009456827</v>
          </cell>
          <cell r="G573">
            <v>15465.2894732629</v>
          </cell>
          <cell r="H573">
            <v>15371.5116767365</v>
          </cell>
          <cell r="I573">
            <v>15276.8870894873</v>
          </cell>
          <cell r="J573">
            <v>15417.156079758</v>
          </cell>
          <cell r="K573">
            <v>15463.9995334932</v>
          </cell>
          <cell r="L573">
            <v>15718.8066023956</v>
          </cell>
          <cell r="M573">
            <v>15319.1843784196</v>
          </cell>
          <cell r="N573">
            <v>15418.0893219606</v>
          </cell>
          <cell r="O573">
            <v>15282.7925702032</v>
          </cell>
          <cell r="P573">
            <v>15453.1448879467</v>
          </cell>
          <cell r="Q573">
            <v>1173.55493258637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-101094.577289938</v>
          </cell>
          <cell r="B574">
            <v>15188.3303116855</v>
          </cell>
          <cell r="C574">
            <v>16690.5115965926</v>
          </cell>
          <cell r="D574">
            <v>16494.0645789136</v>
          </cell>
          <cell r="E574">
            <v>16206.7563499965</v>
          </cell>
          <cell r="F574">
            <v>15847.6120369606</v>
          </cell>
          <cell r="G574">
            <v>15405.7116787937</v>
          </cell>
          <cell r="H574">
            <v>15246.2692110957</v>
          </cell>
          <cell r="I574">
            <v>15325.0100358771</v>
          </cell>
          <cell r="J574">
            <v>15310.3958289748</v>
          </cell>
          <cell r="K574">
            <v>15322.3295110304</v>
          </cell>
          <cell r="L574">
            <v>15300.7318877622</v>
          </cell>
          <cell r="M574">
            <v>15405.5937451724</v>
          </cell>
          <cell r="N574">
            <v>15412.6079571109</v>
          </cell>
          <cell r="O574">
            <v>15407.7454527331</v>
          </cell>
          <cell r="P574">
            <v>15285.6266477011</v>
          </cell>
          <cell r="Q574">
            <v>1159.51436368468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-103625.132289634</v>
          </cell>
          <cell r="B575">
            <v>15172.4942181656</v>
          </cell>
          <cell r="C575">
            <v>16727.96107945</v>
          </cell>
          <cell r="D575">
            <v>16377.0220771502</v>
          </cell>
          <cell r="E575">
            <v>16071.7523529975</v>
          </cell>
          <cell r="F575">
            <v>15709.0448583478</v>
          </cell>
          <cell r="G575">
            <v>15568.2425258061</v>
          </cell>
          <cell r="H575">
            <v>15374.9486218915</v>
          </cell>
          <cell r="I575">
            <v>15354.3050520846</v>
          </cell>
          <cell r="J575">
            <v>15580.4807644667</v>
          </cell>
          <cell r="K575">
            <v>15322.8030064933</v>
          </cell>
          <cell r="L575">
            <v>15474.6857846555</v>
          </cell>
          <cell r="M575">
            <v>15460.1802349507</v>
          </cell>
          <cell r="N575">
            <v>15443.4270039427</v>
          </cell>
          <cell r="O575">
            <v>15692.7761797673</v>
          </cell>
          <cell r="P575">
            <v>15682.6529520593</v>
          </cell>
          <cell r="Q575">
            <v>1188.53881730918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-98484.1626015511</v>
          </cell>
          <cell r="B576">
            <v>15197.4054550515</v>
          </cell>
          <cell r="C576">
            <v>16777.9348510347</v>
          </cell>
          <cell r="D576">
            <v>16165.5291699361</v>
          </cell>
          <cell r="E576">
            <v>16131.327647175</v>
          </cell>
          <cell r="F576">
            <v>15837.3952163968</v>
          </cell>
          <cell r="G576">
            <v>15335.4082832801</v>
          </cell>
          <cell r="H576">
            <v>15277.7478862427</v>
          </cell>
          <cell r="I576">
            <v>15374.0392031064</v>
          </cell>
          <cell r="J576">
            <v>15455.6340259769</v>
          </cell>
          <cell r="K576">
            <v>15546.5040720564</v>
          </cell>
          <cell r="L576">
            <v>15346.2965386215</v>
          </cell>
          <cell r="M576">
            <v>15302.5956849627</v>
          </cell>
          <cell r="N576">
            <v>15232.2689626579</v>
          </cell>
          <cell r="O576">
            <v>15268.7451962797</v>
          </cell>
          <cell r="P576">
            <v>15329.4441491707</v>
          </cell>
          <cell r="Q576">
            <v>1129.57395137475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-106080.032983515</v>
          </cell>
          <cell r="B577">
            <v>15310.5568784799</v>
          </cell>
          <cell r="C577">
            <v>17004.7907313016</v>
          </cell>
          <cell r="D577">
            <v>16593.0313387344</v>
          </cell>
          <cell r="E577">
            <v>16245.9887400631</v>
          </cell>
          <cell r="F577">
            <v>15901.4688025622</v>
          </cell>
          <cell r="G577">
            <v>15609.9979286869</v>
          </cell>
          <cell r="H577">
            <v>15444.3132917691</v>
          </cell>
          <cell r="I577">
            <v>15405.2820824371</v>
          </cell>
          <cell r="J577">
            <v>15652.1939756867</v>
          </cell>
          <cell r="K577">
            <v>15491.1290343</v>
          </cell>
          <cell r="L577">
            <v>15449.003726851</v>
          </cell>
          <cell r="M577">
            <v>15281.2653087679</v>
          </cell>
          <cell r="N577">
            <v>15511.6458934719</v>
          </cell>
          <cell r="O577">
            <v>15498.2118554396</v>
          </cell>
          <cell r="P577">
            <v>15592.8917262748</v>
          </cell>
          <cell r="Q577">
            <v>1216.69554630773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-95735.8698620349</v>
          </cell>
          <cell r="B578">
            <v>15118.1735948073</v>
          </cell>
          <cell r="C578">
            <v>16718.7471601824</v>
          </cell>
          <cell r="D578">
            <v>16093.7902914926</v>
          </cell>
          <cell r="E578">
            <v>15792.2604724962</v>
          </cell>
          <cell r="F578">
            <v>15723.9527017834</v>
          </cell>
          <cell r="G578">
            <v>15312.3393685116</v>
          </cell>
          <cell r="H578">
            <v>15141.4159364029</v>
          </cell>
          <cell r="I578">
            <v>15076.9973427907</v>
          </cell>
          <cell r="J578">
            <v>15193.7093064563</v>
          </cell>
          <cell r="K578">
            <v>15296.1826445072</v>
          </cell>
          <cell r="L578">
            <v>15391.2034774133</v>
          </cell>
          <cell r="M578">
            <v>15226.1209824001</v>
          </cell>
          <cell r="N578">
            <v>15335.8518820561</v>
          </cell>
          <cell r="O578">
            <v>15117.3770116163</v>
          </cell>
          <cell r="P578">
            <v>15189.8724048277</v>
          </cell>
          <cell r="Q578">
            <v>1098.05213296959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-107318.077989518</v>
          </cell>
          <cell r="B579">
            <v>15401.211315234</v>
          </cell>
          <cell r="C579">
            <v>16953.9031936867</v>
          </cell>
          <cell r="D579">
            <v>16443.7529851411</v>
          </cell>
          <cell r="E579">
            <v>16060.5847779533</v>
          </cell>
          <cell r="F579">
            <v>15865.0557521393</v>
          </cell>
          <cell r="G579">
            <v>15679.0529093046</v>
          </cell>
          <cell r="H579">
            <v>15381.5922466148</v>
          </cell>
          <cell r="I579">
            <v>15481.6491172625</v>
          </cell>
          <cell r="J579">
            <v>15773.3747721482</v>
          </cell>
          <cell r="K579">
            <v>15498.346682982</v>
          </cell>
          <cell r="L579">
            <v>15605.8026072105</v>
          </cell>
          <cell r="M579">
            <v>15816.9668102184</v>
          </cell>
          <cell r="N579">
            <v>15517.2504576726</v>
          </cell>
          <cell r="O579">
            <v>15686.1620666561</v>
          </cell>
          <cell r="P579">
            <v>15454.8492428971</v>
          </cell>
          <cell r="Q579">
            <v>1230.89542730857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-90914.4701651831</v>
          </cell>
          <cell r="B580">
            <v>14969.9117178058</v>
          </cell>
          <cell r="C580">
            <v>16332.3448116961</v>
          </cell>
          <cell r="D580">
            <v>16035.7479243029</v>
          </cell>
          <cell r="E580">
            <v>15785.9448642918</v>
          </cell>
          <cell r="F580">
            <v>15435.8644942432</v>
          </cell>
          <cell r="G580">
            <v>15348.6427502641</v>
          </cell>
          <cell r="H580">
            <v>15176.2105854446</v>
          </cell>
          <cell r="I580">
            <v>15247.7454026897</v>
          </cell>
          <cell r="J580">
            <v>15169.1552566492</v>
          </cell>
          <cell r="K580">
            <v>15298.1165880035</v>
          </cell>
          <cell r="L580">
            <v>15312.2235098013</v>
          </cell>
          <cell r="M580">
            <v>15105.7240330095</v>
          </cell>
          <cell r="N580">
            <v>15137.4211704969</v>
          </cell>
          <cell r="O580">
            <v>15186.7598471923</v>
          </cell>
          <cell r="P580">
            <v>15296.7869988358</v>
          </cell>
          <cell r="Q580">
            <v>1042.75260700658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-98231.6950535549</v>
          </cell>
          <cell r="B581">
            <v>15180.1863638024</v>
          </cell>
          <cell r="C581">
            <v>16800.8273676182</v>
          </cell>
          <cell r="D581">
            <v>16211.6549824205</v>
          </cell>
          <cell r="E581">
            <v>15894.9418179407</v>
          </cell>
          <cell r="F581">
            <v>15842.0850066851</v>
          </cell>
          <cell r="G581">
            <v>15706.5549479499</v>
          </cell>
          <cell r="H581">
            <v>15390.5458705985</v>
          </cell>
          <cell r="I581">
            <v>15278.8258850315</v>
          </cell>
          <cell r="J581">
            <v>15406.4130073156</v>
          </cell>
          <cell r="K581">
            <v>15334.0289511777</v>
          </cell>
          <cell r="L581">
            <v>15359.2925838222</v>
          </cell>
          <cell r="M581">
            <v>15212.3847118059</v>
          </cell>
          <cell r="N581">
            <v>15371.9570634017</v>
          </cell>
          <cell r="O581">
            <v>15617.2864997539</v>
          </cell>
          <cell r="P581">
            <v>15401.0975058537</v>
          </cell>
          <cell r="Q581">
            <v>1126.67824958625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-104196.084929628</v>
          </cell>
          <cell r="B582">
            <v>15332.0135682923</v>
          </cell>
          <cell r="C582">
            <v>16962.0734847904</v>
          </cell>
          <cell r="D582">
            <v>16468.1343177129</v>
          </cell>
          <cell r="E582">
            <v>16128.7777909923</v>
          </cell>
          <cell r="F582">
            <v>15742.6810112929</v>
          </cell>
          <cell r="G582">
            <v>15479.0108082588</v>
          </cell>
          <cell r="H582">
            <v>15271.4910392662</v>
          </cell>
          <cell r="I582">
            <v>15386.8680174601</v>
          </cell>
          <cell r="J582">
            <v>15464.0953505692</v>
          </cell>
          <cell r="K582">
            <v>15348.3995660885</v>
          </cell>
          <cell r="L582">
            <v>15437.0106120801</v>
          </cell>
          <cell r="M582">
            <v>15312.0888596392</v>
          </cell>
          <cell r="N582">
            <v>15393.4068722918</v>
          </cell>
          <cell r="O582">
            <v>15578.3982930377</v>
          </cell>
          <cell r="P582">
            <v>15683.1661928545</v>
          </cell>
          <cell r="Q582">
            <v>1195.08741570887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-93467.2518985287</v>
          </cell>
          <cell r="B583">
            <v>15182.9252243912</v>
          </cell>
          <cell r="C583">
            <v>16652.4527561405</v>
          </cell>
          <cell r="D583">
            <v>16207.2675213061</v>
          </cell>
          <cell r="E583">
            <v>15921.4877435108</v>
          </cell>
          <cell r="F583">
            <v>15634.625044377</v>
          </cell>
          <cell r="G583">
            <v>15341.524918481</v>
          </cell>
          <cell r="H583">
            <v>15182.0131835626</v>
          </cell>
          <cell r="I583">
            <v>15018.9073486274</v>
          </cell>
          <cell r="J583">
            <v>15201.9997988024</v>
          </cell>
          <cell r="K583">
            <v>15276.9828879853</v>
          </cell>
          <cell r="L583">
            <v>15122.7328254172</v>
          </cell>
          <cell r="M583">
            <v>15418.1327089029</v>
          </cell>
          <cell r="N583">
            <v>15226.5891100578</v>
          </cell>
          <cell r="O583">
            <v>15264.4880630525</v>
          </cell>
          <cell r="P583">
            <v>15429.642839239</v>
          </cell>
          <cell r="Q583">
            <v>1072.03199237536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-101105.824054529</v>
          </cell>
          <cell r="B584">
            <v>15175.5804301258</v>
          </cell>
          <cell r="C584">
            <v>16853.5968909063</v>
          </cell>
          <cell r="D584">
            <v>16444.7905353818</v>
          </cell>
          <cell r="E584">
            <v>16149.2599267512</v>
          </cell>
          <cell r="F584">
            <v>15848.5958605786</v>
          </cell>
          <cell r="G584">
            <v>15362.3060015916</v>
          </cell>
          <cell r="H584">
            <v>15342.2948296789</v>
          </cell>
          <cell r="I584">
            <v>15231.7618899465</v>
          </cell>
          <cell r="J584">
            <v>15358.219363725</v>
          </cell>
          <cell r="K584">
            <v>15439.9255430261</v>
          </cell>
          <cell r="L584">
            <v>15421.6484424084</v>
          </cell>
          <cell r="M584">
            <v>15594.3208538346</v>
          </cell>
          <cell r="N584">
            <v>15434.11240885</v>
          </cell>
          <cell r="O584">
            <v>15565.1444910935</v>
          </cell>
          <cell r="P584">
            <v>15471.6135836092</v>
          </cell>
          <cell r="Q584">
            <v>1159.64335957582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-93427.4236075335</v>
          </cell>
          <cell r="B585">
            <v>15230.8150664641</v>
          </cell>
          <cell r="C585">
            <v>16513.4021118879</v>
          </cell>
          <cell r="D585">
            <v>16133.3133769332</v>
          </cell>
          <cell r="E585">
            <v>15949.6351276268</v>
          </cell>
          <cell r="F585">
            <v>15394.7732435746</v>
          </cell>
          <cell r="G585">
            <v>15167.5712001698</v>
          </cell>
          <cell r="H585">
            <v>15212.5082793031</v>
          </cell>
          <cell r="I585">
            <v>15069.45256554</v>
          </cell>
          <cell r="J585">
            <v>15168.6121732213</v>
          </cell>
          <cell r="K585">
            <v>15202.05778327</v>
          </cell>
          <cell r="L585">
            <v>15324.4889334469</v>
          </cell>
          <cell r="M585">
            <v>15229.9946998392</v>
          </cell>
          <cell r="N585">
            <v>15495.7412683163</v>
          </cell>
          <cell r="O585">
            <v>15159.7987135785</v>
          </cell>
          <cell r="P585">
            <v>15256.4258025568</v>
          </cell>
          <cell r="Q585">
            <v>1071.57517780897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-103352.69245898</v>
          </cell>
          <cell r="B586">
            <v>15388.8861328936</v>
          </cell>
          <cell r="C586">
            <v>17005.1383243438</v>
          </cell>
          <cell r="D586">
            <v>16573.8117751774</v>
          </cell>
          <cell r="E586">
            <v>16140.1369220666</v>
          </cell>
          <cell r="F586">
            <v>15798.3094909479</v>
          </cell>
          <cell r="G586">
            <v>15511.4224616752</v>
          </cell>
          <cell r="H586">
            <v>15457.4515143442</v>
          </cell>
          <cell r="I586">
            <v>15641.1086485946</v>
          </cell>
          <cell r="J586">
            <v>15363.4301871284</v>
          </cell>
          <cell r="K586">
            <v>15423.1058639484</v>
          </cell>
          <cell r="L586">
            <v>15503.1978847997</v>
          </cell>
          <cell r="M586">
            <v>15427.3331273893</v>
          </cell>
          <cell r="N586">
            <v>15577.8576777844</v>
          </cell>
          <cell r="O586">
            <v>15515.2876099679</v>
          </cell>
          <cell r="P586">
            <v>15625.2009739449</v>
          </cell>
          <cell r="Q586">
            <v>1185.41404142752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-92702.7073212819</v>
          </cell>
          <cell r="B587">
            <v>15000.8624567681</v>
          </cell>
          <cell r="C587">
            <v>16642.1009507884</v>
          </cell>
          <cell r="D587">
            <v>16155.78380287</v>
          </cell>
          <cell r="E587">
            <v>15705.1089816321</v>
          </cell>
          <cell r="F587">
            <v>15481.4352699273</v>
          </cell>
          <cell r="G587">
            <v>15279.5971000348</v>
          </cell>
          <cell r="H587">
            <v>15223.604574987</v>
          </cell>
          <cell r="I587">
            <v>15162.0306287946</v>
          </cell>
          <cell r="J587">
            <v>15177.581146684</v>
          </cell>
          <cell r="K587">
            <v>15096.000346915</v>
          </cell>
          <cell r="L587">
            <v>15370.0881771262</v>
          </cell>
          <cell r="M587">
            <v>15523.6289367251</v>
          </cell>
          <cell r="N587">
            <v>15303.7813394117</v>
          </cell>
          <cell r="O587">
            <v>15338.8304411475</v>
          </cell>
          <cell r="P587">
            <v>15290.2299116094</v>
          </cell>
          <cell r="Q587">
            <v>1063.26297189217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-105614.519575524</v>
          </cell>
          <cell r="B588">
            <v>15278.6405442123</v>
          </cell>
          <cell r="C588">
            <v>16969.9440407781</v>
          </cell>
          <cell r="D588">
            <v>16749.9951713303</v>
          </cell>
          <cell r="E588">
            <v>16048.5965038542</v>
          </cell>
          <cell r="F588">
            <v>15760.6339335891</v>
          </cell>
          <cell r="G588">
            <v>15522.7018536978</v>
          </cell>
          <cell r="H588">
            <v>15501.2119817911</v>
          </cell>
          <cell r="I588">
            <v>15399.917839699</v>
          </cell>
          <cell r="J588">
            <v>15380.0317885313</v>
          </cell>
          <cell r="K588">
            <v>15533.1230571723</v>
          </cell>
          <cell r="L588">
            <v>15640.8830102606</v>
          </cell>
          <cell r="M588">
            <v>15676.9995551672</v>
          </cell>
          <cell r="N588">
            <v>15540.6511480027</v>
          </cell>
          <cell r="O588">
            <v>15762.9756456288</v>
          </cell>
          <cell r="P588">
            <v>15721.6545333076</v>
          </cell>
          <cell r="Q588">
            <v>1211.35629372343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-90818.597253253</v>
          </cell>
          <cell r="B589">
            <v>14910.6076865014</v>
          </cell>
          <cell r="C589">
            <v>16359.6151771807</v>
          </cell>
          <cell r="D589">
            <v>15980.379815466</v>
          </cell>
          <cell r="E589">
            <v>15682.2359047255</v>
          </cell>
          <cell r="F589">
            <v>15544.367869719</v>
          </cell>
          <cell r="G589">
            <v>15249.5556245776</v>
          </cell>
          <cell r="H589">
            <v>15255.4281001638</v>
          </cell>
          <cell r="I589">
            <v>15076.3044804121</v>
          </cell>
          <cell r="J589">
            <v>15364.4655290301</v>
          </cell>
          <cell r="K589">
            <v>15027.2979736683</v>
          </cell>
          <cell r="L589">
            <v>15187.1276224377</v>
          </cell>
          <cell r="M589">
            <v>15151.1961684858</v>
          </cell>
          <cell r="N589">
            <v>15249.7709336157</v>
          </cell>
          <cell r="O589">
            <v>15084.2399799628</v>
          </cell>
          <cell r="P589">
            <v>15137.054037055</v>
          </cell>
          <cell r="Q589">
            <v>1041.65298305591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-104065.032621671</v>
          </cell>
          <cell r="B590">
            <v>15312.898510916</v>
          </cell>
          <cell r="C590">
            <v>16991.4533328771</v>
          </cell>
          <cell r="D590">
            <v>16465.8893910986</v>
          </cell>
          <cell r="E590">
            <v>16216.1449245618</v>
          </cell>
          <cell r="F590">
            <v>15917.6319766088</v>
          </cell>
          <cell r="G590">
            <v>15555.9551642029</v>
          </cell>
          <cell r="H590">
            <v>15530.3327590543</v>
          </cell>
          <cell r="I590">
            <v>15484.3702100437</v>
          </cell>
          <cell r="J590">
            <v>15581.2098565999</v>
          </cell>
          <cell r="K590">
            <v>15544.5387256068</v>
          </cell>
          <cell r="L590">
            <v>15432.7205152506</v>
          </cell>
          <cell r="M590">
            <v>15425.7700158358</v>
          </cell>
          <cell r="N590">
            <v>15497.1413651065</v>
          </cell>
          <cell r="O590">
            <v>15527.0639293164</v>
          </cell>
          <cell r="P590">
            <v>15538.865796069</v>
          </cell>
          <cell r="Q590">
            <v>1193.58429815752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-95032.2136332245</v>
          </cell>
          <cell r="B591">
            <v>15080.5358661326</v>
          </cell>
          <cell r="C591">
            <v>16562.7074741118</v>
          </cell>
          <cell r="D591">
            <v>16166.9820539821</v>
          </cell>
          <cell r="E591">
            <v>15767.9237690527</v>
          </cell>
          <cell r="F591">
            <v>15349.878641889</v>
          </cell>
          <cell r="G591">
            <v>15261.1122518088</v>
          </cell>
          <cell r="H591">
            <v>15194.3150920599</v>
          </cell>
          <cell r="I591">
            <v>15310.068925867</v>
          </cell>
          <cell r="J591">
            <v>15260.5683345742</v>
          </cell>
          <cell r="K591">
            <v>15200.9800476752</v>
          </cell>
          <cell r="L591">
            <v>15178.4716867957</v>
          </cell>
          <cell r="M591">
            <v>15163.327347822</v>
          </cell>
          <cell r="N591">
            <v>15063.0527131752</v>
          </cell>
          <cell r="O591">
            <v>15440.5337535635</v>
          </cell>
          <cell r="P591">
            <v>15302.4406487318</v>
          </cell>
          <cell r="Q591">
            <v>1089.98147748763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-106424.443260126</v>
          </cell>
          <cell r="B592">
            <v>15250.3622930662</v>
          </cell>
          <cell r="C592">
            <v>16886.7531721588</v>
          </cell>
          <cell r="D592">
            <v>16743.5472855245</v>
          </cell>
          <cell r="E592">
            <v>16193.4240423691</v>
          </cell>
          <cell r="F592">
            <v>15869.6073567167</v>
          </cell>
          <cell r="G592">
            <v>15432.1625309393</v>
          </cell>
          <cell r="H592">
            <v>15287.3096201114</v>
          </cell>
          <cell r="I592">
            <v>15380.4618728803</v>
          </cell>
          <cell r="J592">
            <v>15393.4119538044</v>
          </cell>
          <cell r="K592">
            <v>15513.4525750707</v>
          </cell>
          <cell r="L592">
            <v>15452.6351043753</v>
          </cell>
          <cell r="M592">
            <v>15658.1931858649</v>
          </cell>
          <cell r="N592">
            <v>15579.6046297249</v>
          </cell>
          <cell r="O592">
            <v>15576.6372366473</v>
          </cell>
          <cell r="P592">
            <v>15411.0942361051</v>
          </cell>
          <cell r="Q592">
            <v>1220.64579441634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-107821.693995791</v>
          </cell>
          <cell r="B593">
            <v>15354.0346752184</v>
          </cell>
          <cell r="C593">
            <v>17036.6020150406</v>
          </cell>
          <cell r="D593">
            <v>16505.9984702804</v>
          </cell>
          <cell r="E593">
            <v>16240.4761951864</v>
          </cell>
          <cell r="F593">
            <v>16010.5329171928</v>
          </cell>
          <cell r="G593">
            <v>15669.8270328419</v>
          </cell>
          <cell r="H593">
            <v>15415.2576658712</v>
          </cell>
          <cell r="I593">
            <v>15472.7765495168</v>
          </cell>
          <cell r="J593">
            <v>15507.578749739</v>
          </cell>
          <cell r="K593">
            <v>15703.2940960811</v>
          </cell>
          <cell r="L593">
            <v>15711.163795792</v>
          </cell>
          <cell r="M593">
            <v>15577.2611925305</v>
          </cell>
          <cell r="N593">
            <v>15466.7266665923</v>
          </cell>
          <cell r="O593">
            <v>15503.182326252</v>
          </cell>
          <cell r="P593">
            <v>15592.7229439525</v>
          </cell>
          <cell r="Q593">
            <v>1236.67170145413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-91242.6520345372</v>
          </cell>
          <cell r="B594">
            <v>15027.1446930721</v>
          </cell>
          <cell r="C594">
            <v>16640.6463806456</v>
          </cell>
          <cell r="D594">
            <v>16412.0909544808</v>
          </cell>
          <cell r="E594">
            <v>15710.4418997163</v>
          </cell>
          <cell r="F594">
            <v>15426.40639148</v>
          </cell>
          <cell r="G594">
            <v>15287.7356765631</v>
          </cell>
          <cell r="H594">
            <v>15131.4932045827</v>
          </cell>
          <cell r="I594">
            <v>15010.9694292002</v>
          </cell>
          <cell r="J594">
            <v>14996.5778980733</v>
          </cell>
          <cell r="K594">
            <v>15276.4248122966</v>
          </cell>
          <cell r="L594">
            <v>15115.2771180302</v>
          </cell>
          <cell r="M594">
            <v>15283.8116522609</v>
          </cell>
          <cell r="N594">
            <v>15306.1849965402</v>
          </cell>
          <cell r="O594">
            <v>15154.024535653</v>
          </cell>
          <cell r="P594">
            <v>15162.6748542062</v>
          </cell>
          <cell r="Q594">
            <v>1046.51672177533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-98936.8568562422</v>
          </cell>
          <cell r="B595">
            <v>15413.6814683086</v>
          </cell>
          <cell r="C595">
            <v>16711.375893487</v>
          </cell>
          <cell r="D595">
            <v>16246.262784259</v>
          </cell>
          <cell r="E595">
            <v>16080.6625360358</v>
          </cell>
          <cell r="F595">
            <v>15782.010025457</v>
          </cell>
          <cell r="G595">
            <v>15457.808061053</v>
          </cell>
          <cell r="H595">
            <v>15271.2906591416</v>
          </cell>
          <cell r="I595">
            <v>15486.5221525986</v>
          </cell>
          <cell r="J595">
            <v>15497.1690598823</v>
          </cell>
          <cell r="K595">
            <v>15377.3270800362</v>
          </cell>
          <cell r="L595">
            <v>15408.6677996092</v>
          </cell>
          <cell r="M595">
            <v>15333.8624552632</v>
          </cell>
          <cell r="N595">
            <v>15210.5022553111</v>
          </cell>
          <cell r="O595">
            <v>15209.2789966418</v>
          </cell>
          <cell r="P595">
            <v>15336.422187906</v>
          </cell>
          <cell r="Q595">
            <v>1134.76617339836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-106611.977254307</v>
          </cell>
          <cell r="B596">
            <v>15343.3028426975</v>
          </cell>
          <cell r="C596">
            <v>16901.758748872</v>
          </cell>
          <cell r="D596">
            <v>16689.1570198189</v>
          </cell>
          <cell r="E596">
            <v>16319.6564560673</v>
          </cell>
          <cell r="F596">
            <v>15965.6740202773</v>
          </cell>
          <cell r="G596">
            <v>15577.7273572546</v>
          </cell>
          <cell r="H596">
            <v>15541.8174639962</v>
          </cell>
          <cell r="I596">
            <v>15487.3327248023</v>
          </cell>
          <cell r="J596">
            <v>15521.430252812</v>
          </cell>
          <cell r="K596">
            <v>15610.2372757646</v>
          </cell>
          <cell r="L596">
            <v>15412.3568747614</v>
          </cell>
          <cell r="M596">
            <v>15594.3610078863</v>
          </cell>
          <cell r="N596">
            <v>15750.3868000901</v>
          </cell>
          <cell r="O596">
            <v>15443.7367706557</v>
          </cell>
          <cell r="P596">
            <v>15545.9146145063</v>
          </cell>
          <cell r="Q596">
            <v>1222.796734316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-101489.56271213</v>
          </cell>
          <cell r="B597">
            <v>15369.140919008</v>
          </cell>
          <cell r="C597">
            <v>16957.0863608589</v>
          </cell>
          <cell r="D597">
            <v>16385.5157385988</v>
          </cell>
          <cell r="E597">
            <v>16101.9272503195</v>
          </cell>
          <cell r="F597">
            <v>15737.6898832797</v>
          </cell>
          <cell r="G597">
            <v>15345.0094182335</v>
          </cell>
          <cell r="H597">
            <v>15345.6043648969</v>
          </cell>
          <cell r="I597">
            <v>15401.7000069883</v>
          </cell>
          <cell r="J597">
            <v>15316.4596843619</v>
          </cell>
          <cell r="K597">
            <v>15300.227434403</v>
          </cell>
          <cell r="L597">
            <v>15316.2818074723</v>
          </cell>
          <cell r="M597">
            <v>15344.240019229</v>
          </cell>
          <cell r="N597">
            <v>15545.9832641415</v>
          </cell>
          <cell r="O597">
            <v>15334.3897491528</v>
          </cell>
          <cell r="P597">
            <v>15304.2171893044</v>
          </cell>
          <cell r="Q597">
            <v>1164.04468848305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-103474.575003979</v>
          </cell>
          <cell r="B598">
            <v>15356.5446992604</v>
          </cell>
          <cell r="C598">
            <v>17022.2072349659</v>
          </cell>
          <cell r="D598">
            <v>16709.95274559</v>
          </cell>
          <cell r="E598">
            <v>16163.1223900453</v>
          </cell>
          <cell r="F598">
            <v>15709.7379717554</v>
          </cell>
          <cell r="G598">
            <v>15428.4835661591</v>
          </cell>
          <cell r="H598">
            <v>15371.523875519</v>
          </cell>
          <cell r="I598">
            <v>15540.4616028934</v>
          </cell>
          <cell r="J598">
            <v>15471.5221009794</v>
          </cell>
          <cell r="K598">
            <v>15304.3674239311</v>
          </cell>
          <cell r="L598">
            <v>15264.3520799257</v>
          </cell>
          <cell r="M598">
            <v>15570.2970285939</v>
          </cell>
          <cell r="N598">
            <v>15472.6525553055</v>
          </cell>
          <cell r="O598">
            <v>15600.8615005247</v>
          </cell>
          <cell r="P598">
            <v>15518.0878876601</v>
          </cell>
          <cell r="Q598">
            <v>1186.81198546564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-98690.2624368343</v>
          </cell>
          <cell r="B599">
            <v>15388.8451566178</v>
          </cell>
          <cell r="C599">
            <v>16663.7841786377</v>
          </cell>
          <cell r="D599">
            <v>16253.0664847327</v>
          </cell>
          <cell r="E599">
            <v>15896.659850217</v>
          </cell>
          <cell r="F599">
            <v>15586.094010301</v>
          </cell>
          <cell r="G599">
            <v>15415.0519276975</v>
          </cell>
          <cell r="H599">
            <v>15274.1084382242</v>
          </cell>
          <cell r="I599">
            <v>15361.6895808834</v>
          </cell>
          <cell r="J599">
            <v>15388.3822725905</v>
          </cell>
          <cell r="K599">
            <v>15347.7418620037</v>
          </cell>
          <cell r="L599">
            <v>15312.377570677</v>
          </cell>
          <cell r="M599">
            <v>15443.415092543</v>
          </cell>
          <cell r="N599">
            <v>15565.5797482477</v>
          </cell>
          <cell r="O599">
            <v>15601.2917234466</v>
          </cell>
          <cell r="P599">
            <v>15359.0967510164</v>
          </cell>
          <cell r="Q599">
            <v>1131.93783404551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-109033.729350173</v>
          </cell>
          <cell r="B600">
            <v>15608.8553764156</v>
          </cell>
          <cell r="C600">
            <v>17211.6158844072</v>
          </cell>
          <cell r="D600">
            <v>16603.5971463275</v>
          </cell>
          <cell r="E600">
            <v>16346.0749243765</v>
          </cell>
          <cell r="F600">
            <v>15992.3916557448</v>
          </cell>
          <cell r="G600">
            <v>15709.8863088701</v>
          </cell>
          <cell r="H600">
            <v>15543.5782090954</v>
          </cell>
          <cell r="I600">
            <v>15668.7583758269</v>
          </cell>
          <cell r="J600">
            <v>15574.3960039649</v>
          </cell>
          <cell r="K600">
            <v>15572.7897016804</v>
          </cell>
          <cell r="L600">
            <v>15577.8370648014</v>
          </cell>
          <cell r="M600">
            <v>15687.4035748787</v>
          </cell>
          <cell r="N600">
            <v>15904.9490451013</v>
          </cell>
          <cell r="O600">
            <v>15711.0466314333</v>
          </cell>
          <cell r="P600">
            <v>15648.8046720218</v>
          </cell>
          <cell r="Q600">
            <v>1250.57326215474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-98320.2413568833</v>
          </cell>
          <cell r="B601">
            <v>15014.2141759076</v>
          </cell>
          <cell r="C601">
            <v>16722.746048564</v>
          </cell>
          <cell r="D601">
            <v>16219.2934299439</v>
          </cell>
          <cell r="E601">
            <v>15884.4941850893</v>
          </cell>
          <cell r="F601">
            <v>15581.2988915982</v>
          </cell>
          <cell r="G601">
            <v>15592.7175258842</v>
          </cell>
          <cell r="H601">
            <v>15412.4744515628</v>
          </cell>
          <cell r="I601">
            <v>15267.9809697979</v>
          </cell>
          <cell r="J601">
            <v>15266.7195372</v>
          </cell>
          <cell r="K601">
            <v>15377.3143556134</v>
          </cell>
          <cell r="L601">
            <v>15265.8126400134</v>
          </cell>
          <cell r="M601">
            <v>15400.7320650539</v>
          </cell>
          <cell r="N601">
            <v>15383.2860861431</v>
          </cell>
          <cell r="O601">
            <v>15399.677664764</v>
          </cell>
          <cell r="P601">
            <v>15366.313997657</v>
          </cell>
          <cell r="Q601">
            <v>1127.69384026691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-97958.664677366</v>
          </cell>
          <cell r="B602">
            <v>15157.5820247702</v>
          </cell>
          <cell r="C602">
            <v>16886.5409418234</v>
          </cell>
          <cell r="D602">
            <v>16309.1684156409</v>
          </cell>
          <cell r="E602">
            <v>15844.9467763646</v>
          </cell>
          <cell r="F602">
            <v>15890.154573653</v>
          </cell>
          <cell r="G602">
            <v>15463.8354006926</v>
          </cell>
          <cell r="H602">
            <v>15116.2914126079</v>
          </cell>
          <cell r="I602">
            <v>15292.9042882184</v>
          </cell>
          <cell r="J602">
            <v>15533.7734104772</v>
          </cell>
          <cell r="K602">
            <v>15335.7645339636</v>
          </cell>
          <cell r="L602">
            <v>15469.1118936494</v>
          </cell>
          <cell r="M602">
            <v>15101.6672353299</v>
          </cell>
          <cell r="N602">
            <v>15197.2702801949</v>
          </cell>
          <cell r="O602">
            <v>15269.1048530477</v>
          </cell>
          <cell r="P602">
            <v>15378.3921022062</v>
          </cell>
          <cell r="Q602">
            <v>1123.54670038352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-91659.2664188609</v>
          </cell>
          <cell r="B603">
            <v>14915.4462141449</v>
          </cell>
          <cell r="C603">
            <v>16452.7651574291</v>
          </cell>
          <cell r="D603">
            <v>16209.3163296499</v>
          </cell>
          <cell r="E603">
            <v>15701.2224634232</v>
          </cell>
          <cell r="F603">
            <v>15429.2025320375</v>
          </cell>
          <cell r="G603">
            <v>15074.1938543692</v>
          </cell>
          <cell r="H603">
            <v>15040.3727294845</v>
          </cell>
          <cell r="I603">
            <v>15149.6718889631</v>
          </cell>
          <cell r="J603">
            <v>15197.4573952657</v>
          </cell>
          <cell r="K603">
            <v>15190.6238461895</v>
          </cell>
          <cell r="L603">
            <v>15237.4704234779</v>
          </cell>
          <cell r="M603">
            <v>14973.3999084326</v>
          </cell>
          <cell r="N603">
            <v>15256.9687921216</v>
          </cell>
          <cell r="O603">
            <v>15206.5182816923</v>
          </cell>
          <cell r="P603">
            <v>15304.0964565434</v>
          </cell>
          <cell r="Q603">
            <v>1051.29512211777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-99383.8402191102</v>
          </cell>
          <cell r="B604">
            <v>15072.3448602463</v>
          </cell>
          <cell r="C604">
            <v>16797.4507015677</v>
          </cell>
          <cell r="D604">
            <v>16277.7116500247</v>
          </cell>
          <cell r="E604">
            <v>16016.6892440915</v>
          </cell>
          <cell r="F604">
            <v>15627.3452109343</v>
          </cell>
          <cell r="G604">
            <v>15452.1047547833</v>
          </cell>
          <cell r="H604">
            <v>15447.8777379845</v>
          </cell>
          <cell r="I604">
            <v>15415.7817015377</v>
          </cell>
          <cell r="J604">
            <v>15381.1526703265</v>
          </cell>
          <cell r="K604">
            <v>15338.126357008</v>
          </cell>
          <cell r="L604">
            <v>15392.4347535209</v>
          </cell>
          <cell r="M604">
            <v>15467.5095714815</v>
          </cell>
          <cell r="N604">
            <v>15423.2409999581</v>
          </cell>
          <cell r="O604">
            <v>15398.1263793557</v>
          </cell>
          <cell r="P604">
            <v>15343.0962207279</v>
          </cell>
          <cell r="Q604">
            <v>1139.89289377711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-91702.1938123844</v>
          </cell>
          <cell r="B605">
            <v>14998.519426887</v>
          </cell>
          <cell r="C605">
            <v>16479.1463087579</v>
          </cell>
          <cell r="D605">
            <v>15911.9791299475</v>
          </cell>
          <cell r="E605">
            <v>15810.9455099136</v>
          </cell>
          <cell r="F605">
            <v>15806.7597404962</v>
          </cell>
          <cell r="G605">
            <v>15163.454448883</v>
          </cell>
          <cell r="H605">
            <v>15050.3861510463</v>
          </cell>
          <cell r="I605">
            <v>14959.1637611069</v>
          </cell>
          <cell r="J605">
            <v>15277.4948997639</v>
          </cell>
          <cell r="K605">
            <v>15145.9471784157</v>
          </cell>
          <cell r="L605">
            <v>15238.7597819102</v>
          </cell>
          <cell r="M605">
            <v>15176.0431455955</v>
          </cell>
          <cell r="N605">
            <v>15122.8369850282</v>
          </cell>
          <cell r="O605">
            <v>15250.6210184141</v>
          </cell>
          <cell r="P605">
            <v>15301.3909758322</v>
          </cell>
          <cell r="Q605">
            <v>1051.78748215052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-102165.085165745</v>
          </cell>
          <cell r="B606">
            <v>15385.081242209</v>
          </cell>
          <cell r="C606">
            <v>16763.8274272894</v>
          </cell>
          <cell r="D606">
            <v>16356.368074246</v>
          </cell>
          <cell r="E606">
            <v>16150.4003413647</v>
          </cell>
          <cell r="F606">
            <v>15610.0029826641</v>
          </cell>
          <cell r="G606">
            <v>15521.606994867</v>
          </cell>
          <cell r="H606">
            <v>15414.974395311</v>
          </cell>
          <cell r="I606">
            <v>15454.4263917348</v>
          </cell>
          <cell r="J606">
            <v>15546.6338980473</v>
          </cell>
          <cell r="K606">
            <v>15342.6773780206</v>
          </cell>
          <cell r="L606">
            <v>15442.1001528906</v>
          </cell>
          <cell r="M606">
            <v>15375.1223155932</v>
          </cell>
          <cell r="N606">
            <v>15358.5411855548</v>
          </cell>
          <cell r="O606">
            <v>15348.736602673</v>
          </cell>
          <cell r="P606">
            <v>15365.9322271859</v>
          </cell>
          <cell r="Q606">
            <v>1171.79266081703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-104865.471716796</v>
          </cell>
          <cell r="B607">
            <v>15336.6378373399</v>
          </cell>
          <cell r="C607">
            <v>16908.5994355153</v>
          </cell>
          <cell r="D607">
            <v>16436.4569460479</v>
          </cell>
          <cell r="E607">
            <v>16081.7482618177</v>
          </cell>
          <cell r="F607">
            <v>15887.6784072284</v>
          </cell>
          <cell r="G607">
            <v>15617.9531985534</v>
          </cell>
          <cell r="H607">
            <v>15524.2779079371</v>
          </cell>
          <cell r="I607">
            <v>15572.0475886892</v>
          </cell>
          <cell r="J607">
            <v>15715.3970504069</v>
          </cell>
          <cell r="K607">
            <v>15482.9321229985</v>
          </cell>
          <cell r="L607">
            <v>15653.7817400082</v>
          </cell>
          <cell r="M607">
            <v>15399.3898266887</v>
          </cell>
          <cell r="N607">
            <v>15401.7808673108</v>
          </cell>
          <cell r="O607">
            <v>15441.3440396475</v>
          </cell>
          <cell r="P607">
            <v>15533.2687827284</v>
          </cell>
          <cell r="Q607">
            <v>1202.76501440296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-106467.68602745</v>
          </cell>
          <cell r="B608">
            <v>15312.0680187268</v>
          </cell>
          <cell r="C608">
            <v>16904.7942256294</v>
          </cell>
          <cell r="D608">
            <v>16588.5415048931</v>
          </cell>
          <cell r="E608">
            <v>16159.6456835145</v>
          </cell>
          <cell r="F608">
            <v>16084.9392267806</v>
          </cell>
          <cell r="G608">
            <v>15762.7611319604</v>
          </cell>
          <cell r="H608">
            <v>15277.223221162</v>
          </cell>
          <cell r="I608">
            <v>15442.2391717901</v>
          </cell>
          <cell r="J608">
            <v>15466.1113660762</v>
          </cell>
          <cell r="K608">
            <v>15374.1065747794</v>
          </cell>
          <cell r="L608">
            <v>15225.9809678055</v>
          </cell>
          <cell r="M608">
            <v>15596.0625294472</v>
          </cell>
          <cell r="N608">
            <v>15758.0522835037</v>
          </cell>
          <cell r="O608">
            <v>15699.4127115911</v>
          </cell>
          <cell r="P608">
            <v>15467.6959724833</v>
          </cell>
          <cell r="Q608">
            <v>1221.14177166044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-91077.4444999906</v>
          </cell>
          <cell r="B609">
            <v>14986.1431663608</v>
          </cell>
          <cell r="C609">
            <v>16495.1795857846</v>
          </cell>
          <cell r="D609">
            <v>16035.4422880227</v>
          </cell>
          <cell r="E609">
            <v>15798.3479503867</v>
          </cell>
          <cell r="F609">
            <v>15465.8362408333</v>
          </cell>
          <cell r="G609">
            <v>15226.4046315328</v>
          </cell>
          <cell r="H609">
            <v>15291.6568768013</v>
          </cell>
          <cell r="I609">
            <v>15084.0016779494</v>
          </cell>
          <cell r="J609">
            <v>15431.1420641173</v>
          </cell>
          <cell r="K609">
            <v>15105.8016233211</v>
          </cell>
          <cell r="L609">
            <v>15249.3709107826</v>
          </cell>
          <cell r="M609">
            <v>15284.6317072775</v>
          </cell>
          <cell r="N609">
            <v>15351.3599536408</v>
          </cell>
          <cell r="O609">
            <v>15391.2141025784</v>
          </cell>
          <cell r="P609">
            <v>15210.8264755366</v>
          </cell>
          <cell r="Q609">
            <v>1044.62185743709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-94864.7080784406</v>
          </cell>
          <cell r="B610">
            <v>15076.0919336852</v>
          </cell>
          <cell r="C610">
            <v>16758.4291926301</v>
          </cell>
          <cell r="D610">
            <v>16338.4073254106</v>
          </cell>
          <cell r="E610">
            <v>15960.6199820274</v>
          </cell>
          <cell r="F610">
            <v>15584.5762048719</v>
          </cell>
          <cell r="G610">
            <v>15376.7452401092</v>
          </cell>
          <cell r="H610">
            <v>15183.6269683659</v>
          </cell>
          <cell r="I610">
            <v>15329.0550580194</v>
          </cell>
          <cell r="J610">
            <v>15113.9238900124</v>
          </cell>
          <cell r="K610">
            <v>15169.0751667349</v>
          </cell>
          <cell r="L610">
            <v>15260.240896336</v>
          </cell>
          <cell r="M610">
            <v>15275.8094677965</v>
          </cell>
          <cell r="N610">
            <v>15133.5763328073</v>
          </cell>
          <cell r="O610">
            <v>15336.8414548056</v>
          </cell>
          <cell r="P610">
            <v>15220.6220299611</v>
          </cell>
          <cell r="Q610">
            <v>1088.06025577648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-98323.0406321413</v>
          </cell>
          <cell r="B611">
            <v>15405.3843493137</v>
          </cell>
          <cell r="C611">
            <v>16926.0462647125</v>
          </cell>
          <cell r="D611">
            <v>16444.6830639086</v>
          </cell>
          <cell r="E611">
            <v>15995.7875376285</v>
          </cell>
          <cell r="F611">
            <v>15734.6662947909</v>
          </cell>
          <cell r="G611">
            <v>15192.9739446531</v>
          </cell>
          <cell r="H611">
            <v>15234.1753670659</v>
          </cell>
          <cell r="I611">
            <v>15335.1991025452</v>
          </cell>
          <cell r="J611">
            <v>15355.3362321118</v>
          </cell>
          <cell r="K611">
            <v>15208.7317041162</v>
          </cell>
          <cell r="L611">
            <v>15165.3424370774</v>
          </cell>
          <cell r="M611">
            <v>15479.9323073598</v>
          </cell>
          <cell r="N611">
            <v>15255.7654376284</v>
          </cell>
          <cell r="O611">
            <v>15457.0865184063</v>
          </cell>
          <cell r="P611">
            <v>15355.0392272184</v>
          </cell>
          <cell r="Q611">
            <v>1127.72594683441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-102512.247540016</v>
          </cell>
          <cell r="B612">
            <v>15299.0940572664</v>
          </cell>
          <cell r="C612">
            <v>17050.578502155</v>
          </cell>
          <cell r="D612">
            <v>16369.5200134021</v>
          </cell>
          <cell r="E612">
            <v>16157.9351474494</v>
          </cell>
          <cell r="F612">
            <v>15727.2090475087</v>
          </cell>
          <cell r="G612">
            <v>15448.6539141125</v>
          </cell>
          <cell r="H612">
            <v>15425.9694433458</v>
          </cell>
          <cell r="I612">
            <v>15153.6744176519</v>
          </cell>
          <cell r="J612">
            <v>15324.3030344542</v>
          </cell>
          <cell r="K612">
            <v>15326.2664841271</v>
          </cell>
          <cell r="L612">
            <v>15347.1160595361</v>
          </cell>
          <cell r="M612">
            <v>15387.3049799711</v>
          </cell>
          <cell r="N612">
            <v>15570.2753549718</v>
          </cell>
          <cell r="O612">
            <v>15446.9964821753</v>
          </cell>
          <cell r="P612">
            <v>15260.4175656865</v>
          </cell>
          <cell r="Q612">
            <v>1175.77447438497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-98211.9305341374</v>
          </cell>
          <cell r="B613">
            <v>15494.7610518904</v>
          </cell>
          <cell r="C613">
            <v>16671.8223985765</v>
          </cell>
          <cell r="D613">
            <v>16212.4171501205</v>
          </cell>
          <cell r="E613">
            <v>16134.6760471917</v>
          </cell>
          <cell r="F613">
            <v>15811.7181493739</v>
          </cell>
          <cell r="G613">
            <v>15444.6184258308</v>
          </cell>
          <cell r="H613">
            <v>15453.9564994621</v>
          </cell>
          <cell r="I613">
            <v>15355.5096191298</v>
          </cell>
          <cell r="J613">
            <v>15301.6296397149</v>
          </cell>
          <cell r="K613">
            <v>15280.6171017552</v>
          </cell>
          <cell r="L613">
            <v>15375.7596705467</v>
          </cell>
          <cell r="M613">
            <v>15491.6831182883</v>
          </cell>
          <cell r="N613">
            <v>15258.0828024665</v>
          </cell>
          <cell r="O613">
            <v>15425.2465345072</v>
          </cell>
          <cell r="P613">
            <v>15437.2990348141</v>
          </cell>
          <cell r="Q613">
            <v>1126.45155845434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-94853.7842939486</v>
          </cell>
          <cell r="B614">
            <v>15047.1976885069</v>
          </cell>
          <cell r="C614">
            <v>16527.5423892222</v>
          </cell>
          <cell r="D614">
            <v>16219.8059487058</v>
          </cell>
          <cell r="E614">
            <v>15745.9612006491</v>
          </cell>
          <cell r="F614">
            <v>15554.2097406028</v>
          </cell>
          <cell r="G614">
            <v>15214.749990537</v>
          </cell>
          <cell r="H614">
            <v>15443.046556078</v>
          </cell>
          <cell r="I614">
            <v>15429.506307631</v>
          </cell>
          <cell r="J614">
            <v>15287.8877796303</v>
          </cell>
          <cell r="K614">
            <v>15189.9214221555</v>
          </cell>
          <cell r="L614">
            <v>15415.8935681939</v>
          </cell>
          <cell r="M614">
            <v>15355.2314043503</v>
          </cell>
          <cell r="N614">
            <v>15443.9174095862</v>
          </cell>
          <cell r="O614">
            <v>15338.9245355961</v>
          </cell>
          <cell r="P614">
            <v>15123.7200726673</v>
          </cell>
          <cell r="Q614">
            <v>1087.93496433787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-103269.172137468</v>
          </cell>
          <cell r="B615">
            <v>15133.4893634904</v>
          </cell>
          <cell r="C615">
            <v>16884.2506823654</v>
          </cell>
          <cell r="D615">
            <v>16521.9595613923</v>
          </cell>
          <cell r="E615">
            <v>16067.314193722</v>
          </cell>
          <cell r="F615">
            <v>15654.4007523256</v>
          </cell>
          <cell r="G615">
            <v>15479.8944133489</v>
          </cell>
          <cell r="H615">
            <v>15493.6743701521</v>
          </cell>
          <cell r="I615">
            <v>15200.0400380289</v>
          </cell>
          <cell r="J615">
            <v>15379.6576153128</v>
          </cell>
          <cell r="K615">
            <v>15381.2236554649</v>
          </cell>
          <cell r="L615">
            <v>15554.7665224132</v>
          </cell>
          <cell r="M615">
            <v>15358.5198347964</v>
          </cell>
          <cell r="N615">
            <v>15251.1399528056</v>
          </cell>
          <cell r="O615">
            <v>15264.1686130002</v>
          </cell>
          <cell r="P615">
            <v>15699.4915031563</v>
          </cell>
          <cell r="Q615">
            <v>1184.4560967479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-89732.3611213697</v>
          </cell>
          <cell r="B616">
            <v>15135.6433210787</v>
          </cell>
          <cell r="C616">
            <v>16477.2885835519</v>
          </cell>
          <cell r="D616">
            <v>16021.3828685509</v>
          </cell>
          <cell r="E616">
            <v>15874.5740595951</v>
          </cell>
          <cell r="F616">
            <v>15444.515628041</v>
          </cell>
          <cell r="G616">
            <v>15062.4415792301</v>
          </cell>
          <cell r="H616">
            <v>14856.952751243</v>
          </cell>
          <cell r="I616">
            <v>15092.7327283335</v>
          </cell>
          <cell r="J616">
            <v>15209.0963630686</v>
          </cell>
          <cell r="K616">
            <v>15249.529708085</v>
          </cell>
          <cell r="L616">
            <v>15079.3191359767</v>
          </cell>
          <cell r="M616">
            <v>15040.2103400976</v>
          </cell>
          <cell r="N616">
            <v>15046.3616537806</v>
          </cell>
          <cell r="O616">
            <v>15047.8940673946</v>
          </cell>
          <cell r="P616">
            <v>15093.237174177</v>
          </cell>
          <cell r="Q616">
            <v>1029.19428911766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-101955.485042108</v>
          </cell>
          <cell r="B617">
            <v>15359.8771340341</v>
          </cell>
          <cell r="C617">
            <v>16912.3425434313</v>
          </cell>
          <cell r="D617">
            <v>16521.9022332954</v>
          </cell>
          <cell r="E617">
            <v>16064.105559739</v>
          </cell>
          <cell r="F617">
            <v>15715.694510094</v>
          </cell>
          <cell r="G617">
            <v>15665.0945830738</v>
          </cell>
          <cell r="H617">
            <v>15421.101399294</v>
          </cell>
          <cell r="I617">
            <v>15208.851967136</v>
          </cell>
          <cell r="J617">
            <v>15285.9420152349</v>
          </cell>
          <cell r="K617">
            <v>15277.3243985844</v>
          </cell>
          <cell r="L617">
            <v>15320.0986855187</v>
          </cell>
          <cell r="M617">
            <v>15490.5771430693</v>
          </cell>
          <cell r="N617">
            <v>15580.6778852101</v>
          </cell>
          <cell r="O617">
            <v>15447.5843639651</v>
          </cell>
          <cell r="P617">
            <v>15474.7871700536</v>
          </cell>
          <cell r="Q617">
            <v>1169.38863123896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-99044.4623711167</v>
          </cell>
          <cell r="B618">
            <v>15096.7214262085</v>
          </cell>
          <cell r="C618">
            <v>16624.8852277882</v>
          </cell>
          <cell r="D618">
            <v>16409.7467244501</v>
          </cell>
          <cell r="E618">
            <v>16220.0325346431</v>
          </cell>
          <cell r="F618">
            <v>15755.3311104292</v>
          </cell>
          <cell r="G618">
            <v>15451.149693311</v>
          </cell>
          <cell r="H618">
            <v>15486.4955475039</v>
          </cell>
          <cell r="I618">
            <v>15380.6560019521</v>
          </cell>
          <cell r="J618">
            <v>15360.0201242157</v>
          </cell>
          <cell r="K618">
            <v>15304.1186186522</v>
          </cell>
          <cell r="L618">
            <v>15535.2027142281</v>
          </cell>
          <cell r="M618">
            <v>15410.7653932997</v>
          </cell>
          <cell r="N618">
            <v>15367.7685661489</v>
          </cell>
          <cell r="O618">
            <v>15580.0809208112</v>
          </cell>
          <cell r="P618">
            <v>15550.1559096482</v>
          </cell>
          <cell r="Q618">
            <v>1136.00036561176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-105177.211488307</v>
          </cell>
          <cell r="B619">
            <v>15301.4702439832</v>
          </cell>
          <cell r="C619">
            <v>16985.8669763812</v>
          </cell>
          <cell r="D619">
            <v>16516.7551966582</v>
          </cell>
          <cell r="E619">
            <v>16244.8102848812</v>
          </cell>
          <cell r="F619">
            <v>15994.6185449374</v>
          </cell>
          <cell r="G619">
            <v>15620.5889297117</v>
          </cell>
          <cell r="H619">
            <v>15574.5864440624</v>
          </cell>
          <cell r="I619">
            <v>15329.771745549</v>
          </cell>
          <cell r="J619">
            <v>15620.1771036058</v>
          </cell>
          <cell r="K619">
            <v>15458.7537924554</v>
          </cell>
          <cell r="L619">
            <v>15522.3454581999</v>
          </cell>
          <cell r="M619">
            <v>15478.0160703548</v>
          </cell>
          <cell r="N619">
            <v>15634.9476724033</v>
          </cell>
          <cell r="O619">
            <v>15414.4786347048</v>
          </cell>
          <cell r="P619">
            <v>15617.5254218698</v>
          </cell>
          <cell r="Q619">
            <v>1206.34054488629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-101211.629947187</v>
          </cell>
          <cell r="B620">
            <v>15277.859011237</v>
          </cell>
          <cell r="C620">
            <v>16766.3144360834</v>
          </cell>
          <cell r="D620">
            <v>16569.1555816003</v>
          </cell>
          <cell r="E620">
            <v>16149.2929705403</v>
          </cell>
          <cell r="F620">
            <v>15774.1050908145</v>
          </cell>
          <cell r="G620">
            <v>15555.6635340563</v>
          </cell>
          <cell r="H620">
            <v>15602.6726651611</v>
          </cell>
          <cell r="I620">
            <v>15392.041066883</v>
          </cell>
          <cell r="J620">
            <v>15356.101253392</v>
          </cell>
          <cell r="K620">
            <v>15362.0396562616</v>
          </cell>
          <cell r="L620">
            <v>15381.0431927551</v>
          </cell>
          <cell r="M620">
            <v>15498.1968060896</v>
          </cell>
          <cell r="N620">
            <v>15377.3364903804</v>
          </cell>
          <cell r="O620">
            <v>15328.9563078164</v>
          </cell>
          <cell r="P620">
            <v>15471.0308559696</v>
          </cell>
          <cell r="Q620">
            <v>1160.85691084226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-98068.8594687492</v>
          </cell>
          <cell r="B621">
            <v>15252.3152669533</v>
          </cell>
          <cell r="C621">
            <v>16719.9544537587</v>
          </cell>
          <cell r="D621">
            <v>16269.3564941745</v>
          </cell>
          <cell r="E621">
            <v>16055.4057522184</v>
          </cell>
          <cell r="F621">
            <v>15545.5538964635</v>
          </cell>
          <cell r="G621">
            <v>15364.412381749</v>
          </cell>
          <cell r="H621">
            <v>15325.1163803512</v>
          </cell>
          <cell r="I621">
            <v>15102.0613502019</v>
          </cell>
          <cell r="J621">
            <v>15416.8741050743</v>
          </cell>
          <cell r="K621">
            <v>15223.4720180396</v>
          </cell>
          <cell r="L621">
            <v>15238.1726853795</v>
          </cell>
          <cell r="M621">
            <v>15352.9524903913</v>
          </cell>
          <cell r="N621">
            <v>15402.8308756643</v>
          </cell>
          <cell r="O621">
            <v>15576.6204040869</v>
          </cell>
          <cell r="P621">
            <v>15409.6615810094</v>
          </cell>
          <cell r="Q621">
            <v>1124.81059056277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-108486.641098283</v>
          </cell>
          <cell r="B622">
            <v>15236.5888342239</v>
          </cell>
          <cell r="C622">
            <v>16926.3968886868</v>
          </cell>
          <cell r="D622">
            <v>16676.5317929138</v>
          </cell>
          <cell r="E622">
            <v>16318.8643521917</v>
          </cell>
          <cell r="F622">
            <v>15758.6938438946</v>
          </cell>
          <cell r="G622">
            <v>15594.214427693</v>
          </cell>
          <cell r="H622">
            <v>15603.5562945481</v>
          </cell>
          <cell r="I622">
            <v>15636.7682628841</v>
          </cell>
          <cell r="J622">
            <v>15672.8585892222</v>
          </cell>
          <cell r="K622">
            <v>15616.5291611523</v>
          </cell>
          <cell r="L622">
            <v>15559.925779229</v>
          </cell>
          <cell r="M622">
            <v>15655.1799130082</v>
          </cell>
          <cell r="N622">
            <v>15789.0471782713</v>
          </cell>
          <cell r="O622">
            <v>15933.6884397559</v>
          </cell>
          <cell r="P622">
            <v>15826.6832308942</v>
          </cell>
          <cell r="Q622">
            <v>1244.29837874086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-107229.659351404</v>
          </cell>
          <cell r="B623">
            <v>15345.4644579415</v>
          </cell>
          <cell r="C623">
            <v>16995.0827021736</v>
          </cell>
          <cell r="D623">
            <v>16678.4232138467</v>
          </cell>
          <cell r="E623">
            <v>16193.310440643</v>
          </cell>
          <cell r="F623">
            <v>15944.1930839577</v>
          </cell>
          <cell r="G623">
            <v>15728.058493628</v>
          </cell>
          <cell r="H623">
            <v>15527.8694172827</v>
          </cell>
          <cell r="I623">
            <v>15641.8450802655</v>
          </cell>
          <cell r="J623">
            <v>15443.3787877006</v>
          </cell>
          <cell r="K623">
            <v>15498.8752383742</v>
          </cell>
          <cell r="L623">
            <v>15565.5203731441</v>
          </cell>
          <cell r="M623">
            <v>15769.0556308027</v>
          </cell>
          <cell r="N623">
            <v>15597.9542985102</v>
          </cell>
          <cell r="O623">
            <v>15882.5914711405</v>
          </cell>
          <cell r="P623">
            <v>15762.6372515575</v>
          </cell>
          <cell r="Q623">
            <v>1229.88130089686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-97467.2785867691</v>
          </cell>
          <cell r="B624">
            <v>15266.6987976245</v>
          </cell>
          <cell r="C624">
            <v>16658.5264101154</v>
          </cell>
          <cell r="D624">
            <v>16334.6941430243</v>
          </cell>
          <cell r="E624">
            <v>16024.6214932435</v>
          </cell>
          <cell r="F624">
            <v>15746.85117623</v>
          </cell>
          <cell r="G624">
            <v>15379.3049243081</v>
          </cell>
          <cell r="H624">
            <v>15450.4478657599</v>
          </cell>
          <cell r="I624">
            <v>15341.4389990715</v>
          </cell>
          <cell r="J624">
            <v>15515.3398890586</v>
          </cell>
          <cell r="K624">
            <v>15236.4426751348</v>
          </cell>
          <cell r="L624">
            <v>15300.417502041</v>
          </cell>
          <cell r="M624">
            <v>15226.5073383753</v>
          </cell>
          <cell r="N624">
            <v>15446.2630232414</v>
          </cell>
          <cell r="O624">
            <v>15305.5988214373</v>
          </cell>
          <cell r="P624">
            <v>15492.8459620511</v>
          </cell>
          <cell r="Q624">
            <v>1117.91069847881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-93452.2410740202</v>
          </cell>
          <cell r="B625">
            <v>15213.1854299473</v>
          </cell>
          <cell r="C625">
            <v>16531.9686966672</v>
          </cell>
          <cell r="D625">
            <v>16271.529832825</v>
          </cell>
          <cell r="E625">
            <v>15836.7019016917</v>
          </cell>
          <cell r="F625">
            <v>15786.6880977435</v>
          </cell>
          <cell r="G625">
            <v>15378.2631409425</v>
          </cell>
          <cell r="H625">
            <v>15539.5911388379</v>
          </cell>
          <cell r="I625">
            <v>15226.8543012104</v>
          </cell>
          <cell r="J625">
            <v>15176.0686776982</v>
          </cell>
          <cell r="K625">
            <v>15131.1378372774</v>
          </cell>
          <cell r="L625">
            <v>15155.557933674</v>
          </cell>
          <cell r="M625">
            <v>15372.0862128247</v>
          </cell>
          <cell r="N625">
            <v>15430.1339519987</v>
          </cell>
          <cell r="O625">
            <v>15389.7796330599</v>
          </cell>
          <cell r="P625">
            <v>15300.3787993431</v>
          </cell>
          <cell r="Q625">
            <v>1071.85982422258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-90949.6787898008</v>
          </cell>
          <cell r="B626">
            <v>14991.1065176155</v>
          </cell>
          <cell r="C626">
            <v>16417.278995302</v>
          </cell>
          <cell r="D626">
            <v>16146.7911924686</v>
          </cell>
          <cell r="E626">
            <v>15890.5496229873</v>
          </cell>
          <cell r="F626">
            <v>15644.7591618205</v>
          </cell>
          <cell r="G626">
            <v>15403.9208458286</v>
          </cell>
          <cell r="H626">
            <v>15258.1331354458</v>
          </cell>
          <cell r="I626">
            <v>15004.5352243069</v>
          </cell>
          <cell r="J626">
            <v>15152.8210705013</v>
          </cell>
          <cell r="K626">
            <v>15164.4081907717</v>
          </cell>
          <cell r="L626">
            <v>15161.1828067366</v>
          </cell>
          <cell r="M626">
            <v>15204.98546406</v>
          </cell>
          <cell r="N626">
            <v>15352.2057785003</v>
          </cell>
          <cell r="O626">
            <v>15234.3287244509</v>
          </cell>
          <cell r="P626">
            <v>15142.1196685669</v>
          </cell>
          <cell r="Q626">
            <v>1043.1564358475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-98216.0512552113</v>
          </cell>
          <cell r="B627">
            <v>15237.4452463601</v>
          </cell>
          <cell r="C627">
            <v>16751.1099160966</v>
          </cell>
          <cell r="D627">
            <v>16361.7206777279</v>
          </cell>
          <cell r="E627">
            <v>16129.8789199785</v>
          </cell>
          <cell r="F627">
            <v>15668.5911861369</v>
          </cell>
          <cell r="G627">
            <v>15282.5324590385</v>
          </cell>
          <cell r="H627">
            <v>15292.9197485157</v>
          </cell>
          <cell r="I627">
            <v>15356.3390369734</v>
          </cell>
          <cell r="J627">
            <v>15485.0657532107</v>
          </cell>
          <cell r="K627">
            <v>15545.7492716291</v>
          </cell>
          <cell r="L627">
            <v>15360.6639071419</v>
          </cell>
          <cell r="M627">
            <v>15309.4207984783</v>
          </cell>
          <cell r="N627">
            <v>15392.8994493841</v>
          </cell>
          <cell r="O627">
            <v>15486.7139502858</v>
          </cell>
          <cell r="P627">
            <v>15442.7899984609</v>
          </cell>
          <cell r="Q627">
            <v>1126.49882147677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-103517.840015086</v>
          </cell>
          <cell r="B628">
            <v>15133.6425667818</v>
          </cell>
          <cell r="C628">
            <v>16938.9270540913</v>
          </cell>
          <cell r="D628">
            <v>16406.3727430943</v>
          </cell>
          <cell r="E628">
            <v>16119.1338920846</v>
          </cell>
          <cell r="F628">
            <v>15639.9287013043</v>
          </cell>
          <cell r="G628">
            <v>15463.4188392828</v>
          </cell>
          <cell r="H628">
            <v>15296.7592487996</v>
          </cell>
          <cell r="I628">
            <v>15452.6079232058</v>
          </cell>
          <cell r="J628">
            <v>15540.0484579763</v>
          </cell>
          <cell r="K628">
            <v>15502.5155382079</v>
          </cell>
          <cell r="L628">
            <v>15431.6212358027</v>
          </cell>
          <cell r="M628">
            <v>15388.0344580709</v>
          </cell>
          <cell r="N628">
            <v>15448.9628756096</v>
          </cell>
          <cell r="O628">
            <v>15614.5691559363</v>
          </cell>
          <cell r="P628">
            <v>15512.4646362232</v>
          </cell>
          <cell r="Q628">
            <v>1187.30821783703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-109234.119787064</v>
          </cell>
          <cell r="B629">
            <v>15599.0549964362</v>
          </cell>
          <cell r="C629">
            <v>17330.4299407304</v>
          </cell>
          <cell r="D629">
            <v>16691.2129697959</v>
          </cell>
          <cell r="E629">
            <v>16227.9494044524</v>
          </cell>
          <cell r="F629">
            <v>15965.0779978539</v>
          </cell>
          <cell r="G629">
            <v>15725.6811102927</v>
          </cell>
          <cell r="H629">
            <v>15561.7109049006</v>
          </cell>
          <cell r="I629">
            <v>15676.6021803138</v>
          </cell>
          <cell r="J629">
            <v>15402.369628819</v>
          </cell>
          <cell r="K629">
            <v>15600.7946739519</v>
          </cell>
          <cell r="L629">
            <v>15346.3956092569</v>
          </cell>
          <cell r="M629">
            <v>15547.5579653316</v>
          </cell>
          <cell r="N629">
            <v>15644.9416789411</v>
          </cell>
          <cell r="O629">
            <v>15700.266137325</v>
          </cell>
          <cell r="P629">
            <v>15698.7656579579</v>
          </cell>
          <cell r="Q629">
            <v>1252.87166030971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-100157.802404034</v>
          </cell>
          <cell r="B630">
            <v>15293.4980506224</v>
          </cell>
          <cell r="C630">
            <v>16919.977364242</v>
          </cell>
          <cell r="D630">
            <v>16364.37257982</v>
          </cell>
          <cell r="E630">
            <v>16195.0557148646</v>
          </cell>
          <cell r="F630">
            <v>15640.6380492803</v>
          </cell>
          <cell r="G630">
            <v>15304.8783770146</v>
          </cell>
          <cell r="H630">
            <v>15528.3461495725</v>
          </cell>
          <cell r="I630">
            <v>15464.1344601612</v>
          </cell>
          <cell r="J630">
            <v>15297.4845046578</v>
          </cell>
          <cell r="K630">
            <v>15248.5776956223</v>
          </cell>
          <cell r="L630">
            <v>15548.539450958</v>
          </cell>
          <cell r="M630">
            <v>15288.9089517135</v>
          </cell>
          <cell r="N630">
            <v>15393.9094504643</v>
          </cell>
          <cell r="O630">
            <v>15382.8303427963</v>
          </cell>
          <cell r="P630">
            <v>15643.1380298482</v>
          </cell>
          <cell r="Q630">
            <v>1148.76993045331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-107483.247056605</v>
          </cell>
          <cell r="B631">
            <v>15454.5020585383</v>
          </cell>
          <cell r="C631">
            <v>16941.1444935174</v>
          </cell>
          <cell r="D631">
            <v>16560.2315100248</v>
          </cell>
          <cell r="E631">
            <v>16396.0678462793</v>
          </cell>
          <cell r="F631">
            <v>16134.2306634209</v>
          </cell>
          <cell r="G631">
            <v>15693.2307474522</v>
          </cell>
          <cell r="H631">
            <v>15446.8698219883</v>
          </cell>
          <cell r="I631">
            <v>15339.0224117585</v>
          </cell>
          <cell r="J631">
            <v>15421.3835617572</v>
          </cell>
          <cell r="K631">
            <v>15358.6800939434</v>
          </cell>
          <cell r="L631">
            <v>15405.7225869275</v>
          </cell>
          <cell r="M631">
            <v>15285.1677813425</v>
          </cell>
          <cell r="N631">
            <v>15682.3065036462</v>
          </cell>
          <cell r="O631">
            <v>15592.5205240972</v>
          </cell>
          <cell r="P631">
            <v>15792.546455512</v>
          </cell>
          <cell r="Q631">
            <v>1232.78985044044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-103111.423106581</v>
          </cell>
          <cell r="B632">
            <v>15188.0072412386</v>
          </cell>
          <cell r="C632">
            <v>16957.3347403299</v>
          </cell>
          <cell r="D632">
            <v>16452.7427518565</v>
          </cell>
          <cell r="E632">
            <v>16186.4792699522</v>
          </cell>
          <cell r="F632">
            <v>15687.3125810786</v>
          </cell>
          <cell r="G632">
            <v>15522.7873279851</v>
          </cell>
          <cell r="H632">
            <v>15260.60241783</v>
          </cell>
          <cell r="I632">
            <v>15377.0680199413</v>
          </cell>
          <cell r="J632">
            <v>15556.4421309506</v>
          </cell>
          <cell r="K632">
            <v>15354.4567733342</v>
          </cell>
          <cell r="L632">
            <v>15344.1459866663</v>
          </cell>
          <cell r="M632">
            <v>15374.1616682207</v>
          </cell>
          <cell r="N632">
            <v>15591.1509596302</v>
          </cell>
          <cell r="O632">
            <v>15719.797296263</v>
          </cell>
          <cell r="P632">
            <v>15612.0263677415</v>
          </cell>
          <cell r="Q632">
            <v>1182.64677846324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-103184.514711548</v>
          </cell>
          <cell r="B633">
            <v>15482.1295693887</v>
          </cell>
          <cell r="C633">
            <v>16887.4903382068</v>
          </cell>
          <cell r="D633">
            <v>16453.0169951541</v>
          </cell>
          <cell r="E633">
            <v>16098.9225922119</v>
          </cell>
          <cell r="F633">
            <v>15610.4074381252</v>
          </cell>
          <cell r="G633">
            <v>15523.1054592269</v>
          </cell>
          <cell r="H633">
            <v>15621.0060859636</v>
          </cell>
          <cell r="I633">
            <v>15285.9520001371</v>
          </cell>
          <cell r="J633">
            <v>15534.8654720894</v>
          </cell>
          <cell r="K633">
            <v>15398.8054428526</v>
          </cell>
          <cell r="L633">
            <v>15475.3214891168</v>
          </cell>
          <cell r="M633">
            <v>15491.6985685095</v>
          </cell>
          <cell r="N633">
            <v>15327.1817012155</v>
          </cell>
          <cell r="O633">
            <v>15745.4392751381</v>
          </cell>
          <cell r="P633">
            <v>15631.472290441</v>
          </cell>
          <cell r="Q633">
            <v>1183.48510993557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-103335.526093177</v>
          </cell>
          <cell r="B634">
            <v>15348.6229542127</v>
          </cell>
          <cell r="C634">
            <v>17074.4951078763</v>
          </cell>
          <cell r="D634">
            <v>16432.0331110332</v>
          </cell>
          <cell r="E634">
            <v>16263.9215727431</v>
          </cell>
          <cell r="F634">
            <v>15865.3866116153</v>
          </cell>
          <cell r="G634">
            <v>15360.0163801232</v>
          </cell>
          <cell r="H634">
            <v>15322.3597048521</v>
          </cell>
          <cell r="I634">
            <v>15542.1878856267</v>
          </cell>
          <cell r="J634">
            <v>15248.680407473</v>
          </cell>
          <cell r="K634">
            <v>15408.5761979852</v>
          </cell>
          <cell r="L634">
            <v>15527.7097463387</v>
          </cell>
          <cell r="M634">
            <v>15419.2797010182</v>
          </cell>
          <cell r="N634">
            <v>15363.8083675785</v>
          </cell>
          <cell r="O634">
            <v>15466.0394176494</v>
          </cell>
          <cell r="P634">
            <v>15436.5288464162</v>
          </cell>
          <cell r="Q634">
            <v>1185.21715007831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-94245.8909176504</v>
          </cell>
          <cell r="B635">
            <v>15132.2810016448</v>
          </cell>
          <cell r="C635">
            <v>16479.0466259926</v>
          </cell>
          <cell r="D635">
            <v>16085.1095331466</v>
          </cell>
          <cell r="E635">
            <v>15853.8732675453</v>
          </cell>
          <cell r="F635">
            <v>15697.9136407413</v>
          </cell>
          <cell r="G635">
            <v>15207.0603634042</v>
          </cell>
          <cell r="H635">
            <v>15001.5127314501</v>
          </cell>
          <cell r="I635">
            <v>15244.376167586</v>
          </cell>
          <cell r="J635">
            <v>15387.4447967223</v>
          </cell>
          <cell r="K635">
            <v>15214.3479203893</v>
          </cell>
          <cell r="L635">
            <v>15329.098453593</v>
          </cell>
          <cell r="M635">
            <v>15140.909398725</v>
          </cell>
          <cell r="N635">
            <v>15509.206962356</v>
          </cell>
          <cell r="O635">
            <v>15271.2172682989</v>
          </cell>
          <cell r="P635">
            <v>15176.4325971107</v>
          </cell>
          <cell r="Q635">
            <v>1080.96267046908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-98038.3659509934</v>
          </cell>
          <cell r="B636">
            <v>15200.2550522138</v>
          </cell>
          <cell r="C636">
            <v>16730.8847493467</v>
          </cell>
          <cell r="D636">
            <v>16361.3205508842</v>
          </cell>
          <cell r="E636">
            <v>15970.6961102861</v>
          </cell>
          <cell r="F636">
            <v>15580.3358332339</v>
          </cell>
          <cell r="G636">
            <v>15443.3544488236</v>
          </cell>
          <cell r="H636">
            <v>15231.9098856919</v>
          </cell>
          <cell r="I636">
            <v>15138.7905382689</v>
          </cell>
          <cell r="J636">
            <v>15127.3242017463</v>
          </cell>
          <cell r="K636">
            <v>15402.7896613508</v>
          </cell>
          <cell r="L636">
            <v>15265.5865549383</v>
          </cell>
          <cell r="M636">
            <v>15172.2471854437</v>
          </cell>
          <cell r="N636">
            <v>15426.3707895103</v>
          </cell>
          <cell r="O636">
            <v>15376.9623548784</v>
          </cell>
          <cell r="P636">
            <v>15326.5425207812</v>
          </cell>
          <cell r="Q636">
            <v>1124.46084211151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-102025.880789638</v>
          </cell>
          <cell r="B637">
            <v>15446.6038201629</v>
          </cell>
          <cell r="C637">
            <v>16683.6942408307</v>
          </cell>
          <cell r="D637">
            <v>16320.5038885654</v>
          </cell>
          <cell r="E637">
            <v>16122.6221933894</v>
          </cell>
          <cell r="F637">
            <v>15698.462211639</v>
          </cell>
          <cell r="G637">
            <v>15462.8838899099</v>
          </cell>
          <cell r="H637">
            <v>15339.8728018565</v>
          </cell>
          <cell r="I637">
            <v>15459.6934486149</v>
          </cell>
          <cell r="J637">
            <v>15432.5280940097</v>
          </cell>
          <cell r="K637">
            <v>15310.7753319753</v>
          </cell>
          <cell r="L637">
            <v>15348.1306246224</v>
          </cell>
          <cell r="M637">
            <v>15445.4913753309</v>
          </cell>
          <cell r="N637">
            <v>15590.4116717811</v>
          </cell>
          <cell r="O637">
            <v>15618.5885252517</v>
          </cell>
          <cell r="P637">
            <v>15351.0815711567</v>
          </cell>
          <cell r="Q637">
            <v>1170.19604230484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-91182.8993063527</v>
          </cell>
          <cell r="B638">
            <v>15283.1265180384</v>
          </cell>
          <cell r="C638">
            <v>16413.7940309338</v>
          </cell>
          <cell r="D638">
            <v>15934.9480165666</v>
          </cell>
          <cell r="E638">
            <v>15787.7777750732</v>
          </cell>
          <cell r="F638">
            <v>15447.1123948415</v>
          </cell>
          <cell r="G638">
            <v>15218.1494826944</v>
          </cell>
          <cell r="H638">
            <v>14908.5966846462</v>
          </cell>
          <cell r="I638">
            <v>14895.3877051249</v>
          </cell>
          <cell r="J638">
            <v>15221.9140291762</v>
          </cell>
          <cell r="K638">
            <v>15133.9653862431</v>
          </cell>
          <cell r="L638">
            <v>15220.8643321167</v>
          </cell>
          <cell r="M638">
            <v>15244.0604237654</v>
          </cell>
          <cell r="N638">
            <v>15465.9662098504</v>
          </cell>
          <cell r="O638">
            <v>15286.2441937304</v>
          </cell>
          <cell r="P638">
            <v>15264.594655919</v>
          </cell>
          <cell r="Q638">
            <v>1045.83138188414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-108231.057982906</v>
          </cell>
          <cell r="B639">
            <v>15402.5626928216</v>
          </cell>
          <cell r="C639">
            <v>17021.0877644083</v>
          </cell>
          <cell r="D639">
            <v>16440.5267563976</v>
          </cell>
          <cell r="E639">
            <v>16207.4126849239</v>
          </cell>
          <cell r="F639">
            <v>16002.3298337455</v>
          </cell>
          <cell r="G639">
            <v>15657.1592528627</v>
          </cell>
          <cell r="H639">
            <v>15388.7280636793</v>
          </cell>
          <cell r="I639">
            <v>15469.3213073402</v>
          </cell>
          <cell r="J639">
            <v>15532.9159868408</v>
          </cell>
          <cell r="K639">
            <v>15481.9265796727</v>
          </cell>
          <cell r="L639">
            <v>15518.5971533502</v>
          </cell>
          <cell r="M639">
            <v>15683.8638103691</v>
          </cell>
          <cell r="N639">
            <v>15482.6776319765</v>
          </cell>
          <cell r="O639">
            <v>15726.0319693405</v>
          </cell>
          <cell r="P639">
            <v>15837.7880733844</v>
          </cell>
          <cell r="Q639">
            <v>1241.36694264074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-98098.6971937766</v>
          </cell>
          <cell r="B640">
            <v>15210.6988120697</v>
          </cell>
          <cell r="C640">
            <v>16506.4495054035</v>
          </cell>
          <cell r="D640">
            <v>16327.5392976756</v>
          </cell>
          <cell r="E640">
            <v>15837.0674658301</v>
          </cell>
          <cell r="F640">
            <v>15765.8779386707</v>
          </cell>
          <cell r="G640">
            <v>15526.8451153033</v>
          </cell>
          <cell r="H640">
            <v>15392.9502413013</v>
          </cell>
          <cell r="I640">
            <v>15280.8830133814</v>
          </cell>
          <cell r="J640">
            <v>15394.523914933</v>
          </cell>
          <cell r="K640">
            <v>15349.4838715238</v>
          </cell>
          <cell r="L640">
            <v>15364.0319029966</v>
          </cell>
          <cell r="M640">
            <v>15293.3343906266</v>
          </cell>
          <cell r="N640">
            <v>15491.6624287574</v>
          </cell>
          <cell r="O640">
            <v>15334.6685792487</v>
          </cell>
          <cell r="P640">
            <v>15553.501662738</v>
          </cell>
          <cell r="Q640">
            <v>1125.15281733374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-105627.392510915</v>
          </cell>
          <cell r="B641">
            <v>15310.2655166891</v>
          </cell>
          <cell r="C641">
            <v>17026.0745164276</v>
          </cell>
          <cell r="D641">
            <v>16363.1504237299</v>
          </cell>
          <cell r="E641">
            <v>16230.101147069</v>
          </cell>
          <cell r="F641">
            <v>15848.9059628629</v>
          </cell>
          <cell r="G641">
            <v>15523.7939632873</v>
          </cell>
          <cell r="H641">
            <v>15276.1732351468</v>
          </cell>
          <cell r="I641">
            <v>15319.0904085956</v>
          </cell>
          <cell r="J641">
            <v>15674.5064540394</v>
          </cell>
          <cell r="K641">
            <v>15392.5717039399</v>
          </cell>
          <cell r="L641">
            <v>15454.9864867059</v>
          </cell>
          <cell r="M641">
            <v>15555.6813089643</v>
          </cell>
          <cell r="N641">
            <v>15664.718953909</v>
          </cell>
          <cell r="O641">
            <v>15704.7472982886</v>
          </cell>
          <cell r="P641">
            <v>15684.3407136359</v>
          </cell>
          <cell r="Q641">
            <v>1211.50394114319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-106576.367230516</v>
          </cell>
          <cell r="B642">
            <v>15360.5231430232</v>
          </cell>
          <cell r="C642">
            <v>17001.5209854671</v>
          </cell>
          <cell r="D642">
            <v>16564.2257982801</v>
          </cell>
          <cell r="E642">
            <v>16128.8327319072</v>
          </cell>
          <cell r="F642">
            <v>15943.2014361473</v>
          </cell>
          <cell r="G642">
            <v>15474.8709784656</v>
          </cell>
          <cell r="H642">
            <v>15488.3780237993</v>
          </cell>
          <cell r="I642">
            <v>15510.0967743112</v>
          </cell>
          <cell r="J642">
            <v>15690.2670422</v>
          </cell>
          <cell r="K642">
            <v>15623.3409067617</v>
          </cell>
          <cell r="L642">
            <v>15500.8642292205</v>
          </cell>
          <cell r="M642">
            <v>15714.7180572615</v>
          </cell>
          <cell r="N642">
            <v>15704.3910978099</v>
          </cell>
          <cell r="O642">
            <v>15696.5633584502</v>
          </cell>
          <cell r="P642">
            <v>15550.9138432517</v>
          </cell>
          <cell r="Q642">
            <v>1222.38830158713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-96842.4486290675</v>
          </cell>
          <cell r="B643">
            <v>15206.1730295592</v>
          </cell>
          <cell r="C643">
            <v>16736.0167593106</v>
          </cell>
          <cell r="D643">
            <v>16510.8697260214</v>
          </cell>
          <cell r="E643">
            <v>16067.4837583119</v>
          </cell>
          <cell r="F643">
            <v>15588.5738059568</v>
          </cell>
          <cell r="G643">
            <v>15311.4403113846</v>
          </cell>
          <cell r="H643">
            <v>15158.0794602882</v>
          </cell>
          <cell r="I643">
            <v>15239.3942036825</v>
          </cell>
          <cell r="J643">
            <v>15295.0017693735</v>
          </cell>
          <cell r="K643">
            <v>15454.8717943647</v>
          </cell>
          <cell r="L643">
            <v>15407.3327953195</v>
          </cell>
          <cell r="M643">
            <v>15303.2493195982</v>
          </cell>
          <cell r="N643">
            <v>15427.4070847103</v>
          </cell>
          <cell r="O643">
            <v>15350.2097030247</v>
          </cell>
          <cell r="P643">
            <v>15295.6307966055</v>
          </cell>
          <cell r="Q643">
            <v>1110.74414879595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-96041.6252489396</v>
          </cell>
          <cell r="B644">
            <v>15280.863736167</v>
          </cell>
          <cell r="C644">
            <v>16807.7416844672</v>
          </cell>
          <cell r="D644">
            <v>16221.9310670457</v>
          </cell>
          <cell r="E644">
            <v>15776.9591483112</v>
          </cell>
          <cell r="F644">
            <v>15712.3502700835</v>
          </cell>
          <cell r="G644">
            <v>15344.2817966917</v>
          </cell>
          <cell r="H644">
            <v>15338.8105999494</v>
          </cell>
          <cell r="I644">
            <v>15266.4118915279</v>
          </cell>
          <cell r="J644">
            <v>15039.2339789794</v>
          </cell>
          <cell r="K644">
            <v>15320.7098227552</v>
          </cell>
          <cell r="L644">
            <v>15349.8639869986</v>
          </cell>
          <cell r="M644">
            <v>15143.9376298094</v>
          </cell>
          <cell r="N644">
            <v>15319.8191487346</v>
          </cell>
          <cell r="O644">
            <v>15508.446732622</v>
          </cell>
          <cell r="P644">
            <v>15324.9736885055</v>
          </cell>
          <cell r="Q644">
            <v>1101.55902495524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-93880.6276975203</v>
          </cell>
          <cell r="B645">
            <v>15423.022747546</v>
          </cell>
          <cell r="C645">
            <v>16562.5400168708</v>
          </cell>
          <cell r="D645">
            <v>16239.5065607062</v>
          </cell>
          <cell r="E645">
            <v>15826.3297700121</v>
          </cell>
          <cell r="F645">
            <v>15440.0889689865</v>
          </cell>
          <cell r="G645">
            <v>15330.0758019115</v>
          </cell>
          <cell r="H645">
            <v>15259.2738697362</v>
          </cell>
          <cell r="I645">
            <v>15069.6758620852</v>
          </cell>
          <cell r="J645">
            <v>15421.0916132334</v>
          </cell>
          <cell r="K645">
            <v>15100.8657776065</v>
          </cell>
          <cell r="L645">
            <v>15191.158162339</v>
          </cell>
          <cell r="M645">
            <v>15163.7655835859</v>
          </cell>
          <cell r="N645">
            <v>15199.4367119466</v>
          </cell>
          <cell r="O645">
            <v>15439.3860239325</v>
          </cell>
          <cell r="P645">
            <v>15290.7126542151</v>
          </cell>
          <cell r="Q645">
            <v>1076.77324743948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-106821.261076546</v>
          </cell>
          <cell r="B646">
            <v>15248.8857730448</v>
          </cell>
          <cell r="C646">
            <v>16938.1142056098</v>
          </cell>
          <cell r="D646">
            <v>16432.0378604008</v>
          </cell>
          <cell r="E646">
            <v>16155.7301342935</v>
          </cell>
          <cell r="F646">
            <v>15685.9270217539</v>
          </cell>
          <cell r="G646">
            <v>15445.3437366838</v>
          </cell>
          <cell r="H646">
            <v>15669.8413742262</v>
          </cell>
          <cell r="I646">
            <v>15393.4214617545</v>
          </cell>
          <cell r="J646">
            <v>15567.35431073</v>
          </cell>
          <cell r="K646">
            <v>15407.3194262907</v>
          </cell>
          <cell r="L646">
            <v>15577.5484120768</v>
          </cell>
          <cell r="M646">
            <v>15384.5872906122</v>
          </cell>
          <cell r="N646">
            <v>15481.0963776135</v>
          </cell>
          <cell r="O646">
            <v>15360.3877341738</v>
          </cell>
          <cell r="P646">
            <v>15529.9392716951</v>
          </cell>
          <cell r="Q646">
            <v>1225.19713604355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-90088.1954913438</v>
          </cell>
          <cell r="B647">
            <v>15306.081777298</v>
          </cell>
          <cell r="C647">
            <v>16354.0145104358</v>
          </cell>
          <cell r="D647">
            <v>16000.1934739435</v>
          </cell>
          <cell r="E647">
            <v>15728.6412537375</v>
          </cell>
          <cell r="F647">
            <v>15352.9692800393</v>
          </cell>
          <cell r="G647">
            <v>15034.3887675328</v>
          </cell>
          <cell r="H647">
            <v>15117.0553486866</v>
          </cell>
          <cell r="I647">
            <v>14962.4163656143</v>
          </cell>
          <cell r="J647">
            <v>15249.9075108773</v>
          </cell>
          <cell r="K647">
            <v>15156.1803453652</v>
          </cell>
          <cell r="L647">
            <v>15149.8387934158</v>
          </cell>
          <cell r="M647">
            <v>15057.5060145303</v>
          </cell>
          <cell r="N647">
            <v>15230.6169593221</v>
          </cell>
          <cell r="O647">
            <v>15188.2331917737</v>
          </cell>
          <cell r="P647">
            <v>15071.486035207</v>
          </cell>
          <cell r="Q647">
            <v>1033.27556700752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-92720.0352188759</v>
          </cell>
          <cell r="B648">
            <v>15293.8508301753</v>
          </cell>
          <cell r="C648">
            <v>16339.2296397969</v>
          </cell>
          <cell r="D648">
            <v>16029.421169029</v>
          </cell>
          <cell r="E648">
            <v>15740.2686563456</v>
          </cell>
          <cell r="F648">
            <v>15468.7910697974</v>
          </cell>
          <cell r="G648">
            <v>15237.0278430795</v>
          </cell>
          <cell r="H648">
            <v>15454.723305747</v>
          </cell>
          <cell r="I648">
            <v>15120.8435946207</v>
          </cell>
          <cell r="J648">
            <v>15084.0847445572</v>
          </cell>
          <cell r="K648">
            <v>15120.5096085395</v>
          </cell>
          <cell r="L648">
            <v>15119.4641346748</v>
          </cell>
          <cell r="M648">
            <v>15150.8707192823</v>
          </cell>
          <cell r="N648">
            <v>15360.4888549828</v>
          </cell>
          <cell r="O648">
            <v>15121.4398879188</v>
          </cell>
          <cell r="P648">
            <v>15188.3441753143</v>
          </cell>
          <cell r="Q648">
            <v>1063.46171594642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-107079.413478709</v>
          </cell>
          <cell r="B649">
            <v>15544.5391951606</v>
          </cell>
          <cell r="C649">
            <v>16981.2798684661</v>
          </cell>
          <cell r="D649">
            <v>16864.5061123059</v>
          </cell>
          <cell r="E649">
            <v>16211.5248778653</v>
          </cell>
          <cell r="F649">
            <v>15924.6087394799</v>
          </cell>
          <cell r="G649">
            <v>15636.9031833344</v>
          </cell>
          <cell r="H649">
            <v>15674.7724142635</v>
          </cell>
          <cell r="I649">
            <v>15547.2128444016</v>
          </cell>
          <cell r="J649">
            <v>15560.6772788956</v>
          </cell>
          <cell r="K649">
            <v>15469.3811597536</v>
          </cell>
          <cell r="L649">
            <v>15774.7300844883</v>
          </cell>
          <cell r="M649">
            <v>15620.2201619829</v>
          </cell>
          <cell r="N649">
            <v>15676.0481440324</v>
          </cell>
          <cell r="O649">
            <v>15588.1068890375</v>
          </cell>
          <cell r="P649">
            <v>15624.5143593182</v>
          </cell>
          <cell r="Q649">
            <v>1228.15804083541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-103041.848616582</v>
          </cell>
          <cell r="B650">
            <v>15159.292080034</v>
          </cell>
          <cell r="C650">
            <v>17226.5835754001</v>
          </cell>
          <cell r="D650">
            <v>16437.3972252811</v>
          </cell>
          <cell r="E650">
            <v>16076.9574339449</v>
          </cell>
          <cell r="F650">
            <v>15845.3746493795</v>
          </cell>
          <cell r="G650">
            <v>15381.9409201668</v>
          </cell>
          <cell r="H650">
            <v>15539.8911363249</v>
          </cell>
          <cell r="I650">
            <v>15317.184632571</v>
          </cell>
          <cell r="J650">
            <v>15343.1397042865</v>
          </cell>
          <cell r="K650">
            <v>15494.3144384228</v>
          </cell>
          <cell r="L650">
            <v>15369.8178073196</v>
          </cell>
          <cell r="M650">
            <v>15459.4792706338</v>
          </cell>
          <cell r="N650">
            <v>15243.9592425334</v>
          </cell>
          <cell r="O650">
            <v>15874.3217619924</v>
          </cell>
          <cell r="P650">
            <v>15598.2044860392</v>
          </cell>
          <cell r="Q650">
            <v>1181.84878689275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-102362.084603795</v>
          </cell>
          <cell r="B651">
            <v>15340.7674311936</v>
          </cell>
          <cell r="C651">
            <v>16770.6411194724</v>
          </cell>
          <cell r="D651">
            <v>16422.6114855079</v>
          </cell>
          <cell r="E651">
            <v>15903.937943525</v>
          </cell>
          <cell r="F651">
            <v>15610.9822757133</v>
          </cell>
          <cell r="G651">
            <v>15550.3286763632</v>
          </cell>
          <cell r="H651">
            <v>15422.6137966813</v>
          </cell>
          <cell r="I651">
            <v>15353.0467981253</v>
          </cell>
          <cell r="J651">
            <v>15595.1005374659</v>
          </cell>
          <cell r="K651">
            <v>15151.334664208</v>
          </cell>
          <cell r="L651">
            <v>15194.7139914548</v>
          </cell>
          <cell r="M651">
            <v>15345.2155895059</v>
          </cell>
          <cell r="N651">
            <v>15531.0825873143</v>
          </cell>
          <cell r="O651">
            <v>15405.0639738857</v>
          </cell>
          <cell r="P651">
            <v>15630.1563523321</v>
          </cell>
          <cell r="Q651">
            <v>1174.05216557169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-97697.5986457512</v>
          </cell>
          <cell r="B652">
            <v>15151.8059487519</v>
          </cell>
          <cell r="C652">
            <v>16617.8847656123</v>
          </cell>
          <cell r="D652">
            <v>16205.0770987677</v>
          </cell>
          <cell r="E652">
            <v>16114.6401811641</v>
          </cell>
          <cell r="F652">
            <v>15716.2515111937</v>
          </cell>
          <cell r="G652">
            <v>15368.7209189669</v>
          </cell>
          <cell r="H652">
            <v>15195.9731543875</v>
          </cell>
          <cell r="I652">
            <v>15230.0075483892</v>
          </cell>
          <cell r="J652">
            <v>15112.2246635341</v>
          </cell>
          <cell r="K652">
            <v>15312.8351427101</v>
          </cell>
          <cell r="L652">
            <v>15370.1198285873</v>
          </cell>
          <cell r="M652">
            <v>15203.2490148989</v>
          </cell>
          <cell r="N652">
            <v>15400.4665618687</v>
          </cell>
          <cell r="O652">
            <v>15291.9037200778</v>
          </cell>
          <cell r="P652">
            <v>15325.9377852511</v>
          </cell>
          <cell r="Q652">
            <v>1120.55237742731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-99303.4353536663</v>
          </cell>
          <cell r="B653">
            <v>15355.8441710751</v>
          </cell>
          <cell r="C653">
            <v>16588.1164303659</v>
          </cell>
          <cell r="D653">
            <v>16169.031718931</v>
          </cell>
          <cell r="E653">
            <v>16047.0694615031</v>
          </cell>
          <cell r="F653">
            <v>15635.931079708</v>
          </cell>
          <cell r="G653">
            <v>15471.9756873701</v>
          </cell>
          <cell r="H653">
            <v>15336.5136225156</v>
          </cell>
          <cell r="I653">
            <v>15234.8936941437</v>
          </cell>
          <cell r="J653">
            <v>15373.229808169</v>
          </cell>
          <cell r="K653">
            <v>15141.7852686003</v>
          </cell>
          <cell r="L653">
            <v>15429.6016004515</v>
          </cell>
          <cell r="M653">
            <v>15324.8925191093</v>
          </cell>
          <cell r="N653">
            <v>15481.3222692965</v>
          </cell>
          <cell r="O653">
            <v>15223.7252323217</v>
          </cell>
          <cell r="P653">
            <v>15319.6170126018</v>
          </cell>
          <cell r="Q653">
            <v>1138.97068213241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-97184.6474580954</v>
          </cell>
          <cell r="B654">
            <v>15171.2107180028</v>
          </cell>
          <cell r="C654">
            <v>16932.4872072373</v>
          </cell>
          <cell r="D654">
            <v>16504.473883088</v>
          </cell>
          <cell r="E654">
            <v>15931.9584440896</v>
          </cell>
          <cell r="F654">
            <v>15616.1985850741</v>
          </cell>
          <cell r="G654">
            <v>15383.187981409</v>
          </cell>
          <cell r="H654">
            <v>15129.767991314</v>
          </cell>
          <cell r="I654">
            <v>15301.0487255849</v>
          </cell>
          <cell r="J654">
            <v>15476.3115941989</v>
          </cell>
          <cell r="K654">
            <v>15297.9086756086</v>
          </cell>
          <cell r="L654">
            <v>15552.0127368859</v>
          </cell>
          <cell r="M654">
            <v>15343.733674036</v>
          </cell>
          <cell r="N654">
            <v>15443.3373207369</v>
          </cell>
          <cell r="O654">
            <v>15267.2626107377</v>
          </cell>
          <cell r="P654">
            <v>15380.1865260377</v>
          </cell>
          <cell r="Q654">
            <v>1114.66903248537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-90936.6047698709</v>
          </cell>
          <cell r="B655">
            <v>15142.8813129771</v>
          </cell>
          <cell r="C655">
            <v>16523.680798482</v>
          </cell>
          <cell r="D655">
            <v>16080.2448260438</v>
          </cell>
          <cell r="E655">
            <v>15789.3629542255</v>
          </cell>
          <cell r="F655">
            <v>15498.6301190834</v>
          </cell>
          <cell r="G655">
            <v>15107.6303775952</v>
          </cell>
          <cell r="H655">
            <v>15047.4026076693</v>
          </cell>
          <cell r="I655">
            <v>15097.1918965662</v>
          </cell>
          <cell r="J655">
            <v>15149.7614145415</v>
          </cell>
          <cell r="K655">
            <v>15250.2398117637</v>
          </cell>
          <cell r="L655">
            <v>15251.5213701357</v>
          </cell>
          <cell r="M655">
            <v>14997.6238748101</v>
          </cell>
          <cell r="N655">
            <v>15106.0334744441</v>
          </cell>
          <cell r="O655">
            <v>15248.9616765835</v>
          </cell>
          <cell r="P655">
            <v>15196.5920303258</v>
          </cell>
          <cell r="Q655">
            <v>1043.00648206851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-106176.852758926</v>
          </cell>
          <cell r="B656">
            <v>15427.0829419779</v>
          </cell>
          <cell r="C656">
            <v>16845.5222434263</v>
          </cell>
          <cell r="D656">
            <v>16518.2987377133</v>
          </cell>
          <cell r="E656">
            <v>16143.2358871232</v>
          </cell>
          <cell r="F656">
            <v>15832.7771645478</v>
          </cell>
          <cell r="G656">
            <v>15567.4027783973</v>
          </cell>
          <cell r="H656">
            <v>15557.4896981613</v>
          </cell>
          <cell r="I656">
            <v>15593.9493822344</v>
          </cell>
          <cell r="J656">
            <v>15448.1646424454</v>
          </cell>
          <cell r="K656">
            <v>15532.1397767526</v>
          </cell>
          <cell r="L656">
            <v>15536.3891986788</v>
          </cell>
          <cell r="M656">
            <v>15486.0659251516</v>
          </cell>
          <cell r="N656">
            <v>15438.8098154061</v>
          </cell>
          <cell r="O656">
            <v>15444.8980549954</v>
          </cell>
          <cell r="P656">
            <v>15613.2177497451</v>
          </cell>
          <cell r="Q656">
            <v>1217.80603040378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-93355.6796066257</v>
          </cell>
          <cell r="B657">
            <v>15026.9257013434</v>
          </cell>
          <cell r="C657">
            <v>16697.7722478773</v>
          </cell>
          <cell r="D657">
            <v>16174.7160802806</v>
          </cell>
          <cell r="E657">
            <v>15843.6647689279</v>
          </cell>
          <cell r="F657">
            <v>15677.8957720279</v>
          </cell>
          <cell r="G657">
            <v>15174.4424228525</v>
          </cell>
          <cell r="H657">
            <v>15152.1383547239</v>
          </cell>
          <cell r="I657">
            <v>15391.1103697867</v>
          </cell>
          <cell r="J657">
            <v>15313.1656498848</v>
          </cell>
          <cell r="K657">
            <v>15337.5834886009</v>
          </cell>
          <cell r="L657">
            <v>15289.3128625557</v>
          </cell>
          <cell r="M657">
            <v>15205.4220567031</v>
          </cell>
          <cell r="N657">
            <v>15258.8092320457</v>
          </cell>
          <cell r="O657">
            <v>15336.2891414976</v>
          </cell>
          <cell r="P657">
            <v>15197.7923270984</v>
          </cell>
          <cell r="Q657">
            <v>1070.75230281615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-103232.353426587</v>
          </cell>
          <cell r="B658">
            <v>15438.020890552</v>
          </cell>
          <cell r="C658">
            <v>16900.2052953598</v>
          </cell>
          <cell r="D658">
            <v>16546.5812067339</v>
          </cell>
          <cell r="E658">
            <v>16162.1101339752</v>
          </cell>
          <cell r="F658">
            <v>15886.7476742552</v>
          </cell>
          <cell r="G658">
            <v>15562.9677156466</v>
          </cell>
          <cell r="H658">
            <v>15416.9595462114</v>
          </cell>
          <cell r="I658">
            <v>15395.4724248778</v>
          </cell>
          <cell r="J658">
            <v>15355.6045337591</v>
          </cell>
          <cell r="K658">
            <v>15487.8869398653</v>
          </cell>
          <cell r="L658">
            <v>15283.6285223774</v>
          </cell>
          <cell r="M658">
            <v>15405.2651639916</v>
          </cell>
          <cell r="N658">
            <v>15490.7105746619</v>
          </cell>
          <cell r="O658">
            <v>15612.2542940532</v>
          </cell>
          <cell r="P658">
            <v>15410.7527473029</v>
          </cell>
          <cell r="Q658">
            <v>1184.03380086158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-101904.395265553</v>
          </cell>
          <cell r="B659">
            <v>15155.7627493041</v>
          </cell>
          <cell r="C659">
            <v>16831.1742892916</v>
          </cell>
          <cell r="D659">
            <v>16585.3698847595</v>
          </cell>
          <cell r="E659">
            <v>16134.0928912277</v>
          </cell>
          <cell r="F659">
            <v>15943.7794078112</v>
          </cell>
          <cell r="G659">
            <v>15812.9711783449</v>
          </cell>
          <cell r="H659">
            <v>15454.091950762</v>
          </cell>
          <cell r="I659">
            <v>15505.2871752863</v>
          </cell>
          <cell r="J659">
            <v>15579.7805423572</v>
          </cell>
          <cell r="K659">
            <v>15351.3307276414</v>
          </cell>
          <cell r="L659">
            <v>15570.6088019452</v>
          </cell>
          <cell r="M659">
            <v>15550.7837266191</v>
          </cell>
          <cell r="N659">
            <v>15530.3551602189</v>
          </cell>
          <cell r="O659">
            <v>15612.996208205</v>
          </cell>
          <cell r="P659">
            <v>15335.585665671</v>
          </cell>
          <cell r="Q659">
            <v>1168.80265193779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-90039.5862583442</v>
          </cell>
          <cell r="B660">
            <v>14940.6832187316</v>
          </cell>
          <cell r="C660">
            <v>16349.655804597</v>
          </cell>
          <cell r="D660">
            <v>15838.9881097059</v>
          </cell>
          <cell r="E660">
            <v>15638.7751740839</v>
          </cell>
          <cell r="F660">
            <v>15625.668433433</v>
          </cell>
          <cell r="G660">
            <v>15257.6062780893</v>
          </cell>
          <cell r="H660">
            <v>14902.0534047515</v>
          </cell>
          <cell r="I660">
            <v>14979.5459194849</v>
          </cell>
          <cell r="J660">
            <v>15058.2652142853</v>
          </cell>
          <cell r="K660">
            <v>15273.5560643761</v>
          </cell>
          <cell r="L660">
            <v>15038.1035939681</v>
          </cell>
          <cell r="M660">
            <v>15066.9057897165</v>
          </cell>
          <cell r="N660">
            <v>15119.074761079</v>
          </cell>
          <cell r="O660">
            <v>15350.1101736569</v>
          </cell>
          <cell r="P660">
            <v>15267.8274065529</v>
          </cell>
          <cell r="Q660">
            <v>1032.7180385487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-95309.484381261</v>
          </cell>
          <cell r="B661">
            <v>15139.865532309</v>
          </cell>
          <cell r="C661">
            <v>16647.3473149449</v>
          </cell>
          <cell r="D661">
            <v>16242.6992979736</v>
          </cell>
          <cell r="E661">
            <v>15901.1804983157</v>
          </cell>
          <cell r="F661">
            <v>15587.9391807594</v>
          </cell>
          <cell r="G661">
            <v>15192.5220748139</v>
          </cell>
          <cell r="H661">
            <v>15298.4847974377</v>
          </cell>
          <cell r="I661">
            <v>15161.7954374791</v>
          </cell>
          <cell r="J661">
            <v>15247.1558643659</v>
          </cell>
          <cell r="K661">
            <v>15261.7808722804</v>
          </cell>
          <cell r="L661">
            <v>15227.9243254017</v>
          </cell>
          <cell r="M661">
            <v>15367.1865036318</v>
          </cell>
          <cell r="N661">
            <v>15407.0161425968</v>
          </cell>
          <cell r="O661">
            <v>15494.331891389</v>
          </cell>
          <cell r="P661">
            <v>15338.4709647422</v>
          </cell>
          <cell r="Q661">
            <v>1093.16166205931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-108985.962041573</v>
          </cell>
          <cell r="B662">
            <v>15415.9620580569</v>
          </cell>
          <cell r="C662">
            <v>17206.0075904906</v>
          </cell>
          <cell r="D662">
            <v>16593.6371319581</v>
          </cell>
          <cell r="E662">
            <v>16523.2287646015</v>
          </cell>
          <cell r="F662">
            <v>16089.3997527077</v>
          </cell>
          <cell r="G662">
            <v>15583.5573424515</v>
          </cell>
          <cell r="H662">
            <v>15433.0751468518</v>
          </cell>
          <cell r="I662">
            <v>15439.8727190973</v>
          </cell>
          <cell r="J662">
            <v>15688.1041211385</v>
          </cell>
          <cell r="K662">
            <v>15676.0308828949</v>
          </cell>
          <cell r="L662">
            <v>15525.6743176081</v>
          </cell>
          <cell r="M662">
            <v>15653.7433740093</v>
          </cell>
          <cell r="N662">
            <v>15581.6952294499</v>
          </cell>
          <cell r="O662">
            <v>15593.4484999588</v>
          </cell>
          <cell r="P662">
            <v>15835.0446016188</v>
          </cell>
          <cell r="Q662">
            <v>1250.02539023202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-103304.68544069</v>
          </cell>
          <cell r="B663">
            <v>15560.3806280434</v>
          </cell>
          <cell r="C663">
            <v>16862.6911037266</v>
          </cell>
          <cell r="D663">
            <v>16594.0605257219</v>
          </cell>
          <cell r="E663">
            <v>16225.063110551</v>
          </cell>
          <cell r="F663">
            <v>15848.6429616552</v>
          </cell>
          <cell r="G663">
            <v>15545.5701515779</v>
          </cell>
          <cell r="H663">
            <v>15263.9894514505</v>
          </cell>
          <cell r="I663">
            <v>15639.533398768</v>
          </cell>
          <cell r="J663">
            <v>15442.8911915109</v>
          </cell>
          <cell r="K663">
            <v>15472.1921533525</v>
          </cell>
          <cell r="L663">
            <v>15397.265549432</v>
          </cell>
          <cell r="M663">
            <v>15423.1650466376</v>
          </cell>
          <cell r="N663">
            <v>15556.3934241652</v>
          </cell>
          <cell r="O663">
            <v>15499.0754706853</v>
          </cell>
          <cell r="P663">
            <v>15512.4394630636</v>
          </cell>
          <cell r="Q663">
            <v>1184.86342013053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-96692.5182136579</v>
          </cell>
          <cell r="B664">
            <v>15154.5405493039</v>
          </cell>
          <cell r="C664">
            <v>16803.5858039207</v>
          </cell>
          <cell r="D664">
            <v>16344.4076896362</v>
          </cell>
          <cell r="E664">
            <v>15854.1996490802</v>
          </cell>
          <cell r="F664">
            <v>15534.3364322335</v>
          </cell>
          <cell r="G664">
            <v>15572.1253602891</v>
          </cell>
          <cell r="H664">
            <v>15075.3985215612</v>
          </cell>
          <cell r="I664">
            <v>15154.6600476129</v>
          </cell>
          <cell r="J664">
            <v>15418.4813543406</v>
          </cell>
          <cell r="K664">
            <v>15165.5173129458</v>
          </cell>
          <cell r="L664">
            <v>15097.910692796</v>
          </cell>
          <cell r="M664">
            <v>15277.4788404861</v>
          </cell>
          <cell r="N664">
            <v>15439.4200433464</v>
          </cell>
          <cell r="O664">
            <v>15381.9820233808</v>
          </cell>
          <cell r="P664">
            <v>15466.21022542</v>
          </cell>
          <cell r="Q664">
            <v>1109.02450690337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-101105.91931877</v>
          </cell>
          <cell r="B665">
            <v>15413.5552385198</v>
          </cell>
          <cell r="C665">
            <v>16799.8428365769</v>
          </cell>
          <cell r="D665">
            <v>16214.2965177998</v>
          </cell>
          <cell r="E665">
            <v>15918.9920376487</v>
          </cell>
          <cell r="F665">
            <v>15875.3245306104</v>
          </cell>
          <cell r="G665">
            <v>15718.400746198</v>
          </cell>
          <cell r="H665">
            <v>15281.0165159779</v>
          </cell>
          <cell r="I665">
            <v>15422.445120471</v>
          </cell>
          <cell r="J665">
            <v>15277.6050762752</v>
          </cell>
          <cell r="K665">
            <v>15357.1363358952</v>
          </cell>
          <cell r="L665">
            <v>15443.9208160519</v>
          </cell>
          <cell r="M665">
            <v>15422.6375632775</v>
          </cell>
          <cell r="N665">
            <v>15401.5324415559</v>
          </cell>
          <cell r="O665">
            <v>15355.4219471194</v>
          </cell>
          <cell r="P665">
            <v>15442.9198577459</v>
          </cell>
          <cell r="Q665">
            <v>1159.64445221856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-91740.634603361</v>
          </cell>
          <cell r="B666">
            <v>14984.6608892451</v>
          </cell>
          <cell r="C666">
            <v>16426.0057392559</v>
          </cell>
          <cell r="D666">
            <v>15963.4057009353</v>
          </cell>
          <cell r="E666">
            <v>15777.7808955879</v>
          </cell>
          <cell r="F666">
            <v>15457.0444077488</v>
          </cell>
          <cell r="G666">
            <v>15228.9327864254</v>
          </cell>
          <cell r="H666">
            <v>15022.9615470302</v>
          </cell>
          <cell r="I666">
            <v>15040.7803658105</v>
          </cell>
          <cell r="J666">
            <v>15306.4273472997</v>
          </cell>
          <cell r="K666">
            <v>15179.0076865263</v>
          </cell>
          <cell r="L666">
            <v>15079.232869128</v>
          </cell>
          <cell r="M666">
            <v>14994.2759090613</v>
          </cell>
          <cell r="N666">
            <v>15191.8078583452</v>
          </cell>
          <cell r="O666">
            <v>15214.5833087562</v>
          </cell>
          <cell r="P666">
            <v>15151.6823176572</v>
          </cell>
          <cell r="Q666">
            <v>1052.22838264671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-109056.08206081</v>
          </cell>
          <cell r="B667">
            <v>15603.817839484</v>
          </cell>
          <cell r="C667">
            <v>17199.1895023613</v>
          </cell>
          <cell r="D667">
            <v>16747.0284068791</v>
          </cell>
          <cell r="E667">
            <v>16185.2891308021</v>
          </cell>
          <cell r="F667">
            <v>15980.6206515391</v>
          </cell>
          <cell r="G667">
            <v>15611.1713228032</v>
          </cell>
          <cell r="H667">
            <v>15549.5478531369</v>
          </cell>
          <cell r="I667">
            <v>15488.5525845099</v>
          </cell>
          <cell r="J667">
            <v>15495.0099683728</v>
          </cell>
          <cell r="K667">
            <v>15447.2198605551</v>
          </cell>
          <cell r="L667">
            <v>15412.0020136719</v>
          </cell>
          <cell r="M667">
            <v>15547.9511204035</v>
          </cell>
          <cell r="N667">
            <v>15727.4812753948</v>
          </cell>
          <cell r="O667">
            <v>15494.6456418147</v>
          </cell>
          <cell r="P667">
            <v>15524.8678629912</v>
          </cell>
          <cell r="Q667">
            <v>1250.82963880467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-92140.7112545617</v>
          </cell>
          <cell r="B668">
            <v>15172.3068599136</v>
          </cell>
          <cell r="C668">
            <v>16432.4101171057</v>
          </cell>
          <cell r="D668">
            <v>16104.5695588176</v>
          </cell>
          <cell r="E668">
            <v>15761.1515597502</v>
          </cell>
          <cell r="F668">
            <v>15278.1141782337</v>
          </cell>
          <cell r="G668">
            <v>15151.4613306644</v>
          </cell>
          <cell r="H668">
            <v>14993.6284537134</v>
          </cell>
          <cell r="I668">
            <v>15186.1054125504</v>
          </cell>
          <cell r="J668">
            <v>15155.8055804638</v>
          </cell>
          <cell r="K668">
            <v>15126.8815282292</v>
          </cell>
          <cell r="L668">
            <v>15298.9675560257</v>
          </cell>
          <cell r="M668">
            <v>15153.9251822974</v>
          </cell>
          <cell r="N668">
            <v>15322.5124575205</v>
          </cell>
          <cell r="O668">
            <v>15182.0709602319</v>
          </cell>
          <cell r="P668">
            <v>15119.8953556497</v>
          </cell>
          <cell r="Q668">
            <v>1056.81710180532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-89734.2479006267</v>
          </cell>
          <cell r="B669">
            <v>15142.2724881055</v>
          </cell>
          <cell r="C669">
            <v>16400.0274025973</v>
          </cell>
          <cell r="D669">
            <v>15963.6505418945</v>
          </cell>
          <cell r="E669">
            <v>15764.7949074831</v>
          </cell>
          <cell r="F669">
            <v>15462.4724553378</v>
          </cell>
          <cell r="G669">
            <v>15183.4583296579</v>
          </cell>
          <cell r="H669">
            <v>15186.1646304765</v>
          </cell>
          <cell r="I669">
            <v>15085.2353406148</v>
          </cell>
          <cell r="J669">
            <v>14983.0652104844</v>
          </cell>
          <cell r="K669">
            <v>15110.4269510976</v>
          </cell>
          <cell r="L669">
            <v>15198.4228432097</v>
          </cell>
          <cell r="M669">
            <v>15251.6098786815</v>
          </cell>
          <cell r="N669">
            <v>15080.419814667</v>
          </cell>
          <cell r="O669">
            <v>15148.1872626018</v>
          </cell>
          <cell r="P669">
            <v>15265.2197092491</v>
          </cell>
          <cell r="Q669">
            <v>1029.21592972103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-104685.286510068</v>
          </cell>
          <cell r="B670">
            <v>15382.8251271113</v>
          </cell>
          <cell r="C670">
            <v>16941.5286125964</v>
          </cell>
          <cell r="D670">
            <v>16547.0930724316</v>
          </cell>
          <cell r="E670">
            <v>16079.3583983357</v>
          </cell>
          <cell r="F670">
            <v>15848.6714983053</v>
          </cell>
          <cell r="G670">
            <v>15507.8268462437</v>
          </cell>
          <cell r="H670">
            <v>15434.8931101323</v>
          </cell>
          <cell r="I670">
            <v>15296.1665458336</v>
          </cell>
          <cell r="J670">
            <v>15445.655152601</v>
          </cell>
          <cell r="K670">
            <v>15364.0664664477</v>
          </cell>
          <cell r="L670">
            <v>15384.4892533016</v>
          </cell>
          <cell r="M670">
            <v>15496.8388120443</v>
          </cell>
          <cell r="N670">
            <v>15675.3684464902</v>
          </cell>
          <cell r="O670">
            <v>15400.2248866693</v>
          </cell>
          <cell r="P670">
            <v>15627.434189329</v>
          </cell>
          <cell r="Q670">
            <v>1200.69836215587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-100960.942625348</v>
          </cell>
          <cell r="B671">
            <v>15362.5133339597</v>
          </cell>
          <cell r="C671">
            <v>16775.4257642862</v>
          </cell>
          <cell r="D671">
            <v>16505.8026265453</v>
          </cell>
          <cell r="E671">
            <v>16045.3150265826</v>
          </cell>
          <cell r="F671">
            <v>15911.4646271673</v>
          </cell>
          <cell r="G671">
            <v>15528.564349997</v>
          </cell>
          <cell r="H671">
            <v>15305.8727623848</v>
          </cell>
          <cell r="I671">
            <v>15311.8954478347</v>
          </cell>
          <cell r="J671">
            <v>15166.4082832559</v>
          </cell>
          <cell r="K671">
            <v>15328.1610933026</v>
          </cell>
          <cell r="L671">
            <v>15367.3448934654</v>
          </cell>
          <cell r="M671">
            <v>15421.00390232</v>
          </cell>
          <cell r="N671">
            <v>15609.9876391561</v>
          </cell>
          <cell r="O671">
            <v>15437.5632574629</v>
          </cell>
          <cell r="P671">
            <v>15329.8165145913</v>
          </cell>
          <cell r="Q671">
            <v>1157.98162753569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-104353.461502378</v>
          </cell>
          <cell r="B672">
            <v>15246.5540448063</v>
          </cell>
          <cell r="C672">
            <v>16933.2712052401</v>
          </cell>
          <cell r="D672">
            <v>16405.7962311782</v>
          </cell>
          <cell r="E672">
            <v>15955.5679953694</v>
          </cell>
          <cell r="F672">
            <v>15804.5740425797</v>
          </cell>
          <cell r="G672">
            <v>15470.8502078336</v>
          </cell>
          <cell r="H672">
            <v>15251.1270399799</v>
          </cell>
          <cell r="I672">
            <v>15416.793501219</v>
          </cell>
          <cell r="J672">
            <v>15526.8921389584</v>
          </cell>
          <cell r="K672">
            <v>15498.6466174798</v>
          </cell>
          <cell r="L672">
            <v>15376.6002663304</v>
          </cell>
          <cell r="M672">
            <v>15454.1213533803</v>
          </cell>
          <cell r="N672">
            <v>15378.2064731036</v>
          </cell>
          <cell r="O672">
            <v>15536.8645989678</v>
          </cell>
          <cell r="P672">
            <v>15498.2801798466</v>
          </cell>
          <cell r="Q672">
            <v>1196.89246204767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-102507.433059657</v>
          </cell>
          <cell r="B673">
            <v>15316.23849751</v>
          </cell>
          <cell r="C673">
            <v>16710.5748713192</v>
          </cell>
          <cell r="D673">
            <v>16395.7060839837</v>
          </cell>
          <cell r="E673">
            <v>15867.8410906106</v>
          </cell>
          <cell r="F673">
            <v>15873.3692101104</v>
          </cell>
          <cell r="G673">
            <v>15594.7697153017</v>
          </cell>
          <cell r="H673">
            <v>15365.4458614984</v>
          </cell>
          <cell r="I673">
            <v>15119.7811415962</v>
          </cell>
          <cell r="J673">
            <v>15352.5503448322</v>
          </cell>
          <cell r="K673">
            <v>15293.6285409004</v>
          </cell>
          <cell r="L673">
            <v>15333.3706785717</v>
          </cell>
          <cell r="M673">
            <v>15282.7975660572</v>
          </cell>
          <cell r="N673">
            <v>15433.9273462007</v>
          </cell>
          <cell r="O673">
            <v>15566.2840273454</v>
          </cell>
          <cell r="P673">
            <v>15571.1875040517</v>
          </cell>
          <cell r="Q673">
            <v>1175.71925422104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-97333.570744029</v>
          </cell>
          <cell r="B674">
            <v>15093.2544594052</v>
          </cell>
          <cell r="C674">
            <v>16597.3900228964</v>
          </cell>
          <cell r="D674">
            <v>16192.9419828259</v>
          </cell>
          <cell r="E674">
            <v>15784.5634041187</v>
          </cell>
          <cell r="F674">
            <v>15569.3242415677</v>
          </cell>
          <cell r="G674">
            <v>15277.8914199026</v>
          </cell>
          <cell r="H674">
            <v>15225.5442556615</v>
          </cell>
          <cell r="I674">
            <v>15433.0987913307</v>
          </cell>
          <cell r="J674">
            <v>15173.8574497323</v>
          </cell>
          <cell r="K674">
            <v>15184.5412384838</v>
          </cell>
          <cell r="L674">
            <v>15259.2336797364</v>
          </cell>
          <cell r="M674">
            <v>15119.8806072541</v>
          </cell>
          <cell r="N674">
            <v>15388.5416703062</v>
          </cell>
          <cell r="O674">
            <v>15427.5565381184</v>
          </cell>
          <cell r="P674">
            <v>15323.6614427771</v>
          </cell>
          <cell r="Q674">
            <v>1116.37712300572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-100521.946283245</v>
          </cell>
          <cell r="B675">
            <v>15316.9864878921</v>
          </cell>
          <cell r="C675">
            <v>16895.5466298878</v>
          </cell>
          <cell r="D675">
            <v>16504.9837088085</v>
          </cell>
          <cell r="E675">
            <v>16183.3819348213</v>
          </cell>
          <cell r="F675">
            <v>15804.1169479864</v>
          </cell>
          <cell r="G675">
            <v>15348.0609544936</v>
          </cell>
          <cell r="H675">
            <v>15255.0081843858</v>
          </cell>
          <cell r="I675">
            <v>15248.610067517</v>
          </cell>
          <cell r="J675">
            <v>15451.2395765544</v>
          </cell>
          <cell r="K675">
            <v>15330.7263684071</v>
          </cell>
          <cell r="L675">
            <v>15238.1183357551</v>
          </cell>
          <cell r="M675">
            <v>15486.1545850371</v>
          </cell>
          <cell r="N675">
            <v>15537.761141061</v>
          </cell>
          <cell r="O675">
            <v>15366.4125505233</v>
          </cell>
          <cell r="P675">
            <v>15425.5893814554</v>
          </cell>
          <cell r="Q675">
            <v>1152.9465150903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-102522.907107697</v>
          </cell>
          <cell r="B676">
            <v>15240.7500662663</v>
          </cell>
          <cell r="C676">
            <v>16725.914942676</v>
          </cell>
          <cell r="D676">
            <v>16250.1359412684</v>
          </cell>
          <cell r="E676">
            <v>16240.3505662054</v>
          </cell>
          <cell r="F676">
            <v>15889.1515906255</v>
          </cell>
          <cell r="G676">
            <v>15661.5094861856</v>
          </cell>
          <cell r="H676">
            <v>15569.4881643343</v>
          </cell>
          <cell r="I676">
            <v>15075.4693452979</v>
          </cell>
          <cell r="J676">
            <v>15582.4694758951</v>
          </cell>
          <cell r="K676">
            <v>15440.6308727605</v>
          </cell>
          <cell r="L676">
            <v>15344.5401799522</v>
          </cell>
          <cell r="M676">
            <v>15422.18226374</v>
          </cell>
          <cell r="N676">
            <v>15371.0794443442</v>
          </cell>
          <cell r="O676">
            <v>15542.4668784932</v>
          </cell>
          <cell r="P676">
            <v>15452.2875382522</v>
          </cell>
          <cell r="Q676">
            <v>1175.89673536244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-103566.284692328</v>
          </cell>
          <cell r="B677">
            <v>15208.4955105208</v>
          </cell>
          <cell r="C677">
            <v>16827.7802663743</v>
          </cell>
          <cell r="D677">
            <v>16428.8989350419</v>
          </cell>
          <cell r="E677">
            <v>15923.8446898511</v>
          </cell>
          <cell r="F677">
            <v>15595.6903614997</v>
          </cell>
          <cell r="G677">
            <v>15385.3322108289</v>
          </cell>
          <cell r="H677">
            <v>15261.3632182989</v>
          </cell>
          <cell r="I677">
            <v>15449.3975482187</v>
          </cell>
          <cell r="J677">
            <v>15337.7669712181</v>
          </cell>
          <cell r="K677">
            <v>15345.9723603242</v>
          </cell>
          <cell r="L677">
            <v>15352.3845808611</v>
          </cell>
          <cell r="M677">
            <v>15332.8304981131</v>
          </cell>
          <cell r="N677">
            <v>15349.2013988193</v>
          </cell>
          <cell r="O677">
            <v>15604.9370738647</v>
          </cell>
          <cell r="P677">
            <v>15463.3871287405</v>
          </cell>
          <cell r="Q677">
            <v>1187.86385890712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-102827.1435726</v>
          </cell>
          <cell r="B678">
            <v>15340.4917523749</v>
          </cell>
          <cell r="C678">
            <v>16745.3513947591</v>
          </cell>
          <cell r="D678">
            <v>16426.5954758565</v>
          </cell>
          <cell r="E678">
            <v>16127.2866019737</v>
          </cell>
          <cell r="F678">
            <v>15916.8704012525</v>
          </cell>
          <cell r="G678">
            <v>15614.2890338812</v>
          </cell>
          <cell r="H678">
            <v>15736.6984569779</v>
          </cell>
          <cell r="I678">
            <v>15441.8257061535</v>
          </cell>
          <cell r="J678">
            <v>15316.64445988</v>
          </cell>
          <cell r="K678">
            <v>15401.4759626857</v>
          </cell>
          <cell r="L678">
            <v>15577.3978517145</v>
          </cell>
          <cell r="M678">
            <v>15551.3717351605</v>
          </cell>
          <cell r="N678">
            <v>15364.3950976845</v>
          </cell>
          <cell r="O678">
            <v>15592.6363116625</v>
          </cell>
          <cell r="P678">
            <v>15673.1350801283</v>
          </cell>
          <cell r="Q678">
            <v>1179.38620592029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-92672.3695934901</v>
          </cell>
          <cell r="B679">
            <v>15270.312759901</v>
          </cell>
          <cell r="C679">
            <v>16702.3623039493</v>
          </cell>
          <cell r="D679">
            <v>16202.4674415272</v>
          </cell>
          <cell r="E679">
            <v>15933.6643741738</v>
          </cell>
          <cell r="F679">
            <v>15572.5714448653</v>
          </cell>
          <cell r="G679">
            <v>15321.4442214927</v>
          </cell>
          <cell r="H679">
            <v>15079.8100832731</v>
          </cell>
          <cell r="I679">
            <v>15006.3561077121</v>
          </cell>
          <cell r="J679">
            <v>15211.4315543347</v>
          </cell>
          <cell r="K679">
            <v>15217.0531840032</v>
          </cell>
          <cell r="L679">
            <v>15108.3452106148</v>
          </cell>
          <cell r="M679">
            <v>15278.7817898856</v>
          </cell>
          <cell r="N679">
            <v>15433.4107253723</v>
          </cell>
          <cell r="O679">
            <v>15273.9478923698</v>
          </cell>
          <cell r="P679">
            <v>15278.3166918811</v>
          </cell>
          <cell r="Q679">
            <v>1062.91501028949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-93728.5421489592</v>
          </cell>
          <cell r="B680">
            <v>15075.8637951361</v>
          </cell>
          <cell r="C680">
            <v>16527.253169584</v>
          </cell>
          <cell r="D680">
            <v>16089.4090445615</v>
          </cell>
          <cell r="E680">
            <v>15868.1062036368</v>
          </cell>
          <cell r="F680">
            <v>15692.8839198131</v>
          </cell>
          <cell r="G680">
            <v>15495.9441991475</v>
          </cell>
          <cell r="H680">
            <v>15174.4829220912</v>
          </cell>
          <cell r="I680">
            <v>15089.1717308624</v>
          </cell>
          <cell r="J680">
            <v>15157.7449772066</v>
          </cell>
          <cell r="K680">
            <v>15102.2798658161</v>
          </cell>
          <cell r="L680">
            <v>15042.6831164817</v>
          </cell>
          <cell r="M680">
            <v>15076.7114151118</v>
          </cell>
          <cell r="N680">
            <v>15252.4427143152</v>
          </cell>
          <cell r="O680">
            <v>15365.278596771</v>
          </cell>
          <cell r="P680">
            <v>15205.0202507202</v>
          </cell>
          <cell r="Q680">
            <v>1075.0288870317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-100933.568348258</v>
          </cell>
          <cell r="B681">
            <v>15309.4701847801</v>
          </cell>
          <cell r="C681">
            <v>16802.392536809</v>
          </cell>
          <cell r="D681">
            <v>16303.2425128812</v>
          </cell>
          <cell r="E681">
            <v>16102.3238702055</v>
          </cell>
          <cell r="F681">
            <v>15597.4429522187</v>
          </cell>
          <cell r="G681">
            <v>15414.9293174144</v>
          </cell>
          <cell r="H681">
            <v>15351.339564717</v>
          </cell>
          <cell r="I681">
            <v>15299.1022502336</v>
          </cell>
          <cell r="J681">
            <v>15446.009457509</v>
          </cell>
          <cell r="K681">
            <v>15497.0366300402</v>
          </cell>
          <cell r="L681">
            <v>15603.6138762603</v>
          </cell>
          <cell r="M681">
            <v>15475.3127179769</v>
          </cell>
          <cell r="N681">
            <v>15396.6996378085</v>
          </cell>
          <cell r="O681">
            <v>15401.6924431328</v>
          </cell>
          <cell r="P681">
            <v>15478.7822981137</v>
          </cell>
          <cell r="Q681">
            <v>1157.66765552718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-93558.0851002029</v>
          </cell>
          <cell r="B682">
            <v>15002.9892625914</v>
          </cell>
          <cell r="C682">
            <v>16558.5261117304</v>
          </cell>
          <cell r="D682">
            <v>16292.4568131703</v>
          </cell>
          <cell r="E682">
            <v>15924.9493031189</v>
          </cell>
          <cell r="F682">
            <v>15520.5056560673</v>
          </cell>
          <cell r="G682">
            <v>15076.4025457219</v>
          </cell>
          <cell r="H682">
            <v>15038.6960145543</v>
          </cell>
          <cell r="I682">
            <v>15153.0050292956</v>
          </cell>
          <cell r="J682">
            <v>15291.3263129839</v>
          </cell>
          <cell r="K682">
            <v>15458.098701079</v>
          </cell>
          <cell r="L682">
            <v>15328.8229607736</v>
          </cell>
          <cell r="M682">
            <v>15219.813620726</v>
          </cell>
          <cell r="N682">
            <v>15278.8310929396</v>
          </cell>
          <cell r="O682">
            <v>15192.2972969078</v>
          </cell>
          <cell r="P682">
            <v>15101.9701882189</v>
          </cell>
          <cell r="Q682">
            <v>1073.07381286529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-99096.7641833875</v>
          </cell>
          <cell r="B683">
            <v>15130.9832429093</v>
          </cell>
          <cell r="C683">
            <v>16940.0048871847</v>
          </cell>
          <cell r="D683">
            <v>16249.2618642466</v>
          </cell>
          <cell r="E683">
            <v>16142.4848196505</v>
          </cell>
          <cell r="F683">
            <v>15801.2804644208</v>
          </cell>
          <cell r="G683">
            <v>15309.9973209679</v>
          </cell>
          <cell r="H683">
            <v>15365.1568123616</v>
          </cell>
          <cell r="I683">
            <v>15408.5381449522</v>
          </cell>
          <cell r="J683">
            <v>15233.6333573535</v>
          </cell>
          <cell r="K683">
            <v>15278.1701404923</v>
          </cell>
          <cell r="L683">
            <v>15382.8789403436</v>
          </cell>
          <cell r="M683">
            <v>15441.934974764</v>
          </cell>
          <cell r="N683">
            <v>15349.9667852935</v>
          </cell>
          <cell r="O683">
            <v>15272.1196452625</v>
          </cell>
          <cell r="P683">
            <v>15342.3111692395</v>
          </cell>
          <cell r="Q683">
            <v>1136.60024647778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-101559.16525267</v>
          </cell>
          <cell r="B684">
            <v>15374.0454005703</v>
          </cell>
          <cell r="C684">
            <v>16802.6141932808</v>
          </cell>
          <cell r="D684">
            <v>16472.2246124445</v>
          </cell>
          <cell r="E684">
            <v>15985.2591494016</v>
          </cell>
          <cell r="F684">
            <v>15727.1591714232</v>
          </cell>
          <cell r="G684">
            <v>15317.2300204778</v>
          </cell>
          <cell r="H684">
            <v>15304.7180848274</v>
          </cell>
          <cell r="I684">
            <v>15360.2749886294</v>
          </cell>
          <cell r="J684">
            <v>15305.7198351506</v>
          </cell>
          <cell r="K684">
            <v>15460.4193551641</v>
          </cell>
          <cell r="L684">
            <v>15424.928722832</v>
          </cell>
          <cell r="M684">
            <v>15205.8420932239</v>
          </cell>
          <cell r="N684">
            <v>15649.3987700741</v>
          </cell>
          <cell r="O684">
            <v>15220.9454963367</v>
          </cell>
          <cell r="P684">
            <v>15217.5329741257</v>
          </cell>
          <cell r="Q684">
            <v>1164.84300178203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-91863.9993096814</v>
          </cell>
          <cell r="B685">
            <v>15039.9020056089</v>
          </cell>
          <cell r="C685">
            <v>16274.9936570171</v>
          </cell>
          <cell r="D685">
            <v>16050.2936554679</v>
          </cell>
          <cell r="E685">
            <v>15723.9732245739</v>
          </cell>
          <cell r="F685">
            <v>15448.3290438553</v>
          </cell>
          <cell r="G685">
            <v>15213.8241734306</v>
          </cell>
          <cell r="H685">
            <v>15065.2027442392</v>
          </cell>
          <cell r="I685">
            <v>15307.812416834</v>
          </cell>
          <cell r="J685">
            <v>15235.464705778</v>
          </cell>
          <cell r="K685">
            <v>15091.8345633877</v>
          </cell>
          <cell r="L685">
            <v>15189.8485704639</v>
          </cell>
          <cell r="M685">
            <v>15248.4182688841</v>
          </cell>
          <cell r="N685">
            <v>15262.6064480696</v>
          </cell>
          <cell r="O685">
            <v>15026.5978826372</v>
          </cell>
          <cell r="P685">
            <v>15176.7326553086</v>
          </cell>
          <cell r="Q685">
            <v>1053.64332648232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-98274.2160110521</v>
          </cell>
          <cell r="B686">
            <v>15306.4039223093</v>
          </cell>
          <cell r="C686">
            <v>16686.0725595334</v>
          </cell>
          <cell r="D686">
            <v>16151.347976254</v>
          </cell>
          <cell r="E686">
            <v>15819.2497916384</v>
          </cell>
          <cell r="F686">
            <v>15608.202896594</v>
          </cell>
          <cell r="G686">
            <v>15442.7512398554</v>
          </cell>
          <cell r="H686">
            <v>15321.4033872685</v>
          </cell>
          <cell r="I686">
            <v>15139.2725185564</v>
          </cell>
          <cell r="J686">
            <v>15137.4573923885</v>
          </cell>
          <cell r="K686">
            <v>15262.4579727633</v>
          </cell>
          <cell r="L686">
            <v>15319.0206590717</v>
          </cell>
          <cell r="M686">
            <v>15207.006281507</v>
          </cell>
          <cell r="N686">
            <v>15352.1746529112</v>
          </cell>
          <cell r="O686">
            <v>15636.948825973</v>
          </cell>
          <cell r="P686">
            <v>15638.6678597915</v>
          </cell>
          <cell r="Q686">
            <v>1127.16594796036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-109306.873579652</v>
          </cell>
          <cell r="B687">
            <v>15463.6849653575</v>
          </cell>
          <cell r="C687">
            <v>17140.321507549</v>
          </cell>
          <cell r="D687">
            <v>16649.2129418434</v>
          </cell>
          <cell r="E687">
            <v>16272.276661755</v>
          </cell>
          <cell r="F687">
            <v>16189.9202353373</v>
          </cell>
          <cell r="G687">
            <v>15662.2156145019</v>
          </cell>
          <cell r="H687">
            <v>15461.0614152094</v>
          </cell>
          <cell r="I687">
            <v>15556.7071219114</v>
          </cell>
          <cell r="J687">
            <v>15404.6755775449</v>
          </cell>
          <cell r="K687">
            <v>15545.7901319044</v>
          </cell>
          <cell r="L687">
            <v>15654.9031419291</v>
          </cell>
          <cell r="M687">
            <v>15465.5038802256</v>
          </cell>
          <cell r="N687">
            <v>15611.5132274074</v>
          </cell>
          <cell r="O687">
            <v>15602.0612334625</v>
          </cell>
          <cell r="P687">
            <v>15556.582216485</v>
          </cell>
          <cell r="Q687">
            <v>1253.70611720918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-95333.7688410719</v>
          </cell>
          <cell r="B688">
            <v>15141.3540836038</v>
          </cell>
          <cell r="C688">
            <v>16637.4989311238</v>
          </cell>
          <cell r="D688">
            <v>15997.519751728</v>
          </cell>
          <cell r="E688">
            <v>15916.4784341016</v>
          </cell>
          <cell r="F688">
            <v>15485.9325363394</v>
          </cell>
          <cell r="G688">
            <v>15403.1017797613</v>
          </cell>
          <cell r="H688">
            <v>15234.2124873319</v>
          </cell>
          <cell r="I688">
            <v>15173.9375945382</v>
          </cell>
          <cell r="J688">
            <v>15140.1771307918</v>
          </cell>
          <cell r="K688">
            <v>15373.221008679</v>
          </cell>
          <cell r="L688">
            <v>15278.7590055315</v>
          </cell>
          <cell r="M688">
            <v>15190.0149196343</v>
          </cell>
          <cell r="N688">
            <v>15384.6335293263</v>
          </cell>
          <cell r="O688">
            <v>15207.9162945868</v>
          </cell>
          <cell r="P688">
            <v>15618.6997544484</v>
          </cell>
          <cell r="Q688">
            <v>1093.44019509956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-106128.291102391</v>
          </cell>
          <cell r="B689">
            <v>15467.1723998016</v>
          </cell>
          <cell r="C689">
            <v>17184.1787328499</v>
          </cell>
          <cell r="D689">
            <v>16502.9440890159</v>
          </cell>
          <cell r="E689">
            <v>16282.2071701173</v>
          </cell>
          <cell r="F689">
            <v>15932.0668396924</v>
          </cell>
          <cell r="G689">
            <v>15662.5122440663</v>
          </cell>
          <cell r="H689">
            <v>15701.2291751859</v>
          </cell>
          <cell r="I689">
            <v>15403.5567321766</v>
          </cell>
          <cell r="J689">
            <v>15485.3599984609</v>
          </cell>
          <cell r="K689">
            <v>15392.9286720468</v>
          </cell>
          <cell r="L689">
            <v>15634.8112418347</v>
          </cell>
          <cell r="M689">
            <v>15675.4500585311</v>
          </cell>
          <cell r="N689">
            <v>15400.2118473849</v>
          </cell>
          <cell r="O689">
            <v>15557.4717354715</v>
          </cell>
          <cell r="P689">
            <v>15405.918849254</v>
          </cell>
          <cell r="Q689">
            <v>1217.24904762798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-103080.443156809</v>
          </cell>
          <cell r="B690">
            <v>15165.5558096927</v>
          </cell>
          <cell r="C690">
            <v>16973.5751147075</v>
          </cell>
          <cell r="D690">
            <v>16352.2465088487</v>
          </cell>
          <cell r="E690">
            <v>16202.6907300258</v>
          </cell>
          <cell r="F690">
            <v>15766.0164110959</v>
          </cell>
          <cell r="G690">
            <v>15597.1981612047</v>
          </cell>
          <cell r="H690">
            <v>15401.8529112349</v>
          </cell>
          <cell r="I690">
            <v>15302.1861744743</v>
          </cell>
          <cell r="J690">
            <v>15258.4967180716</v>
          </cell>
          <cell r="K690">
            <v>15267.3444068863</v>
          </cell>
          <cell r="L690">
            <v>15359.0934120131</v>
          </cell>
          <cell r="M690">
            <v>15545.7551723464</v>
          </cell>
          <cell r="N690">
            <v>15403.9410230721</v>
          </cell>
          <cell r="O690">
            <v>15426.0807838805</v>
          </cell>
          <cell r="P690">
            <v>15524.3724369735</v>
          </cell>
          <cell r="Q690">
            <v>1182.29145083133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-100123.22707791</v>
          </cell>
          <cell r="B691">
            <v>15339.4817875014</v>
          </cell>
          <cell r="C691">
            <v>16752.3727914495</v>
          </cell>
          <cell r="D691">
            <v>16367.5667402487</v>
          </cell>
          <cell r="E691">
            <v>16002.7041434564</v>
          </cell>
          <cell r="F691">
            <v>15550.4346229456</v>
          </cell>
          <cell r="G691">
            <v>15308.799669001</v>
          </cell>
          <cell r="H691">
            <v>15229.7749317786</v>
          </cell>
          <cell r="I691">
            <v>15278.9266148135</v>
          </cell>
          <cell r="J691">
            <v>15296.19391202</v>
          </cell>
          <cell r="K691">
            <v>15285.2878271138</v>
          </cell>
          <cell r="L691">
            <v>15239.269833579</v>
          </cell>
          <cell r="M691">
            <v>15349.4089633851</v>
          </cell>
          <cell r="N691">
            <v>15279.1960765981</v>
          </cell>
          <cell r="O691">
            <v>15429.6029264538</v>
          </cell>
          <cell r="P691">
            <v>15380.5866941878</v>
          </cell>
          <cell r="Q691">
            <v>1148.3733652928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-97808.3727494666</v>
          </cell>
          <cell r="B692">
            <v>15315.5104571449</v>
          </cell>
          <cell r="C692">
            <v>16763.4540759457</v>
          </cell>
          <cell r="D692">
            <v>16222.0130911253</v>
          </cell>
          <cell r="E692">
            <v>15812.1870462668</v>
          </cell>
          <cell r="F692">
            <v>15575.3160579583</v>
          </cell>
          <cell r="G692">
            <v>15395.0487817302</v>
          </cell>
          <cell r="H692">
            <v>15162.8116975606</v>
          </cell>
          <cell r="I692">
            <v>15239.2607429404</v>
          </cell>
          <cell r="J692">
            <v>15305.5993416553</v>
          </cell>
          <cell r="K692">
            <v>15294.8114447782</v>
          </cell>
          <cell r="L692">
            <v>15361.8174723764</v>
          </cell>
          <cell r="M692">
            <v>15365.6941156302</v>
          </cell>
          <cell r="N692">
            <v>15469.2631605272</v>
          </cell>
          <cell r="O692">
            <v>15310.5236179693</v>
          </cell>
          <cell r="P692">
            <v>15317.2748234949</v>
          </cell>
          <cell r="Q692">
            <v>1121.82291208728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-105221.997629098</v>
          </cell>
          <cell r="B693">
            <v>15356.4033648173</v>
          </cell>
          <cell r="C693">
            <v>16852.7028149182</v>
          </cell>
          <cell r="D693">
            <v>16484.5412187463</v>
          </cell>
          <cell r="E693">
            <v>16216.3019867483</v>
          </cell>
          <cell r="F693">
            <v>15740.0496664776</v>
          </cell>
          <cell r="G693">
            <v>15718.939655636</v>
          </cell>
          <cell r="H693">
            <v>15556.4631307142</v>
          </cell>
          <cell r="I693">
            <v>15453.2612037572</v>
          </cell>
          <cell r="J693">
            <v>15619.9564594191</v>
          </cell>
          <cell r="K693">
            <v>15466.3002402171</v>
          </cell>
          <cell r="L693">
            <v>15369.8814618338</v>
          </cell>
          <cell r="M693">
            <v>15347.2097679225</v>
          </cell>
          <cell r="N693">
            <v>15508.6651536108</v>
          </cell>
          <cell r="O693">
            <v>15453.218822656</v>
          </cell>
          <cell r="P693">
            <v>15564.912765721</v>
          </cell>
          <cell r="Q693">
            <v>1206.8542240067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-102555.715518685</v>
          </cell>
          <cell r="B694">
            <v>15360.0826870521</v>
          </cell>
          <cell r="C694">
            <v>16813.5651617909</v>
          </cell>
          <cell r="D694">
            <v>16649.5659352527</v>
          </cell>
          <cell r="E694">
            <v>16019.3760339718</v>
          </cell>
          <cell r="F694">
            <v>15657.9450150259</v>
          </cell>
          <cell r="G694">
            <v>15396.6379683955</v>
          </cell>
          <cell r="H694">
            <v>15261.5186773934</v>
          </cell>
          <cell r="I694">
            <v>15486.5545192185</v>
          </cell>
          <cell r="J694">
            <v>15368.6250852146</v>
          </cell>
          <cell r="K694">
            <v>15333.8713430546</v>
          </cell>
          <cell r="L694">
            <v>15491.4434304041</v>
          </cell>
          <cell r="M694">
            <v>15489.9257456487</v>
          </cell>
          <cell r="N694">
            <v>15535.0681766866</v>
          </cell>
          <cell r="O694">
            <v>15488.6640010146</v>
          </cell>
          <cell r="P694">
            <v>15462.8985995055</v>
          </cell>
          <cell r="Q694">
            <v>1176.27303471311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-98658.1826627898</v>
          </cell>
          <cell r="B695">
            <v>15267.7962610291</v>
          </cell>
          <cell r="C695">
            <v>16843.187374836</v>
          </cell>
          <cell r="D695">
            <v>16387.0166966379</v>
          </cell>
          <cell r="E695">
            <v>15872.2292290446</v>
          </cell>
          <cell r="F695">
            <v>15765.0971175356</v>
          </cell>
          <cell r="G695">
            <v>15587.8361976138</v>
          </cell>
          <cell r="H695">
            <v>15466.7350815103</v>
          </cell>
          <cell r="I695">
            <v>15295.9501027557</v>
          </cell>
          <cell r="J695">
            <v>15200.3103326001</v>
          </cell>
          <cell r="K695">
            <v>15275.7284014743</v>
          </cell>
          <cell r="L695">
            <v>15397.0677924662</v>
          </cell>
          <cell r="M695">
            <v>15402.4079236887</v>
          </cell>
          <cell r="N695">
            <v>15465.9479314985</v>
          </cell>
          <cell r="O695">
            <v>15451.3528442076</v>
          </cell>
          <cell r="P695">
            <v>15427.8251317608</v>
          </cell>
          <cell r="Q695">
            <v>1131.56989186913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-102588.30122284</v>
          </cell>
          <cell r="B696">
            <v>15265.5659033197</v>
          </cell>
          <cell r="C696">
            <v>16859.9011712933</v>
          </cell>
          <cell r="D696">
            <v>16402.8378861198</v>
          </cell>
          <cell r="E696">
            <v>16040.9519557709</v>
          </cell>
          <cell r="F696">
            <v>15685.2708307491</v>
          </cell>
          <cell r="G696">
            <v>15489.4984826219</v>
          </cell>
          <cell r="H696">
            <v>15503.0476064616</v>
          </cell>
          <cell r="I696">
            <v>15259.2246491642</v>
          </cell>
          <cell r="J696">
            <v>15395.4651295558</v>
          </cell>
          <cell r="K696">
            <v>15359.5476507998</v>
          </cell>
          <cell r="L696">
            <v>15326.8444200696</v>
          </cell>
          <cell r="M696">
            <v>15409.3165013294</v>
          </cell>
          <cell r="N696">
            <v>15571.535234686</v>
          </cell>
          <cell r="O696">
            <v>15722.8221011695</v>
          </cell>
          <cell r="P696">
            <v>15646.6288504166</v>
          </cell>
          <cell r="Q696">
            <v>1176.64677970549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-89813.8872200315</v>
          </cell>
          <cell r="B697">
            <v>15088.7223570888</v>
          </cell>
          <cell r="C697">
            <v>16515.0326816613</v>
          </cell>
          <cell r="D697">
            <v>16137.678696084</v>
          </cell>
          <cell r="E697">
            <v>15736.7846728225</v>
          </cell>
          <cell r="F697">
            <v>15496.4488273371</v>
          </cell>
          <cell r="G697">
            <v>15086.1566869821</v>
          </cell>
          <cell r="H697">
            <v>15051.2008825416</v>
          </cell>
          <cell r="I697">
            <v>15025.1816474913</v>
          </cell>
          <cell r="J697">
            <v>15084.2628074865</v>
          </cell>
          <cell r="K697">
            <v>15095.9939522507</v>
          </cell>
          <cell r="L697">
            <v>15080.2224027793</v>
          </cell>
          <cell r="M697">
            <v>15131.9080485865</v>
          </cell>
          <cell r="N697">
            <v>15181.4456165449</v>
          </cell>
          <cell r="O697">
            <v>15231.9107716576</v>
          </cell>
          <cell r="P697">
            <v>15094.9376684107</v>
          </cell>
          <cell r="Q697">
            <v>1030.12936085887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-106856.373731949</v>
          </cell>
          <cell r="B698">
            <v>15576.469689325</v>
          </cell>
          <cell r="C698">
            <v>16993.9401792426</v>
          </cell>
          <cell r="D698">
            <v>16728.433116405</v>
          </cell>
          <cell r="E698">
            <v>16309.7813921364</v>
          </cell>
          <cell r="F698">
            <v>15872.9206708993</v>
          </cell>
          <cell r="G698">
            <v>15508.7719698851</v>
          </cell>
          <cell r="H698">
            <v>15542.4720245991</v>
          </cell>
          <cell r="I698">
            <v>15616.250552663</v>
          </cell>
          <cell r="J698">
            <v>15639.6607252174</v>
          </cell>
          <cell r="K698">
            <v>15487.8313933999</v>
          </cell>
          <cell r="L698">
            <v>15559.1899765381</v>
          </cell>
          <cell r="M698">
            <v>15337.279008651</v>
          </cell>
          <cell r="N698">
            <v>15440.7120158694</v>
          </cell>
          <cell r="O698">
            <v>15643.719489704</v>
          </cell>
          <cell r="P698">
            <v>15554.8809333171</v>
          </cell>
          <cell r="Q698">
            <v>1225.59986415596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-91461.0375433699</v>
          </cell>
          <cell r="B699">
            <v>15182.3783320438</v>
          </cell>
          <cell r="C699">
            <v>16396.9753045691</v>
          </cell>
          <cell r="D699">
            <v>16040.3291116855</v>
          </cell>
          <cell r="E699">
            <v>15688.9100132404</v>
          </cell>
          <cell r="F699">
            <v>15317.1242770121</v>
          </cell>
          <cell r="G699">
            <v>15127.1710789116</v>
          </cell>
          <cell r="H699">
            <v>15106.4962150084</v>
          </cell>
          <cell r="I699">
            <v>15392.2146337594</v>
          </cell>
          <cell r="J699">
            <v>15043.0879492084</v>
          </cell>
          <cell r="K699">
            <v>15168.3790265578</v>
          </cell>
          <cell r="L699">
            <v>15158.9396987652</v>
          </cell>
          <cell r="M699">
            <v>15151.0754235053</v>
          </cell>
          <cell r="N699">
            <v>15139.5114867221</v>
          </cell>
          <cell r="O699">
            <v>15209.5540186976</v>
          </cell>
          <cell r="P699">
            <v>15195.8343373903</v>
          </cell>
          <cell r="Q699">
            <v>1049.02151620744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-96121.9025512049</v>
          </cell>
          <cell r="B700">
            <v>15036.3960752069</v>
          </cell>
          <cell r="C700">
            <v>16548.782640759</v>
          </cell>
          <cell r="D700">
            <v>16160.7359460025</v>
          </cell>
          <cell r="E700">
            <v>16040.2801170474</v>
          </cell>
          <cell r="F700">
            <v>15625.465507755</v>
          </cell>
          <cell r="G700">
            <v>15361.1587878169</v>
          </cell>
          <cell r="H700">
            <v>15139.3192909684</v>
          </cell>
          <cell r="I700">
            <v>15052.1996834535</v>
          </cell>
          <cell r="J700">
            <v>15071.0402908842</v>
          </cell>
          <cell r="K700">
            <v>15191.2834275075</v>
          </cell>
          <cell r="L700">
            <v>15250.7101294028</v>
          </cell>
          <cell r="M700">
            <v>15392.4094006798</v>
          </cell>
          <cell r="N700">
            <v>15466.9603371378</v>
          </cell>
          <cell r="O700">
            <v>15240.7544163274</v>
          </cell>
          <cell r="P700">
            <v>15309.1589909398</v>
          </cell>
          <cell r="Q700">
            <v>1102.4797735013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-95972.6659229084</v>
          </cell>
          <cell r="B701">
            <v>15154.0638238448</v>
          </cell>
          <cell r="C701">
            <v>16598.0891911066</v>
          </cell>
          <cell r="D701">
            <v>16246.868470691</v>
          </cell>
          <cell r="E701">
            <v>15658.2724699258</v>
          </cell>
          <cell r="F701">
            <v>15427.1063602417</v>
          </cell>
          <cell r="G701">
            <v>15253.5967977282</v>
          </cell>
          <cell r="H701">
            <v>15180.3771942176</v>
          </cell>
          <cell r="I701">
            <v>15487.7901304753</v>
          </cell>
          <cell r="J701">
            <v>15151.1342191339</v>
          </cell>
          <cell r="K701">
            <v>15315.3707440744</v>
          </cell>
          <cell r="L701">
            <v>15167.4066518969</v>
          </cell>
          <cell r="M701">
            <v>15230.4060867986</v>
          </cell>
          <cell r="N701">
            <v>15355.4783754062</v>
          </cell>
          <cell r="O701">
            <v>15405.222880474</v>
          </cell>
          <cell r="P701">
            <v>15199.0149613583</v>
          </cell>
          <cell r="Q701">
            <v>1100.76808906939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-106035.074708497</v>
          </cell>
          <cell r="B702">
            <v>15457.6314144232</v>
          </cell>
          <cell r="C702">
            <v>17081.8504970464</v>
          </cell>
          <cell r="D702">
            <v>16830.4809016919</v>
          </cell>
          <cell r="E702">
            <v>16198.8064228757</v>
          </cell>
          <cell r="F702">
            <v>15851.5446217785</v>
          </cell>
          <cell r="G702">
            <v>15592.6991150407</v>
          </cell>
          <cell r="H702">
            <v>15297.1853934089</v>
          </cell>
          <cell r="I702">
            <v>15445.6210162476</v>
          </cell>
          <cell r="J702">
            <v>15490.15734321</v>
          </cell>
          <cell r="K702">
            <v>15412.1082341408</v>
          </cell>
          <cell r="L702">
            <v>15626.7311552964</v>
          </cell>
          <cell r="M702">
            <v>15708.4629452089</v>
          </cell>
          <cell r="N702">
            <v>15606.8905876223</v>
          </cell>
          <cell r="O702">
            <v>15499.6427570426</v>
          </cell>
          <cell r="P702">
            <v>15515.0585345503</v>
          </cell>
          <cell r="Q702">
            <v>1216.17989287657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-100198.307905979</v>
          </cell>
          <cell r="B703">
            <v>15185.6360089836</v>
          </cell>
          <cell r="C703">
            <v>16859.0703979106</v>
          </cell>
          <cell r="D703">
            <v>16304.0468731865</v>
          </cell>
          <cell r="E703">
            <v>16017.882056586</v>
          </cell>
          <cell r="F703">
            <v>15654.2388845286</v>
          </cell>
          <cell r="G703">
            <v>15403.926578313</v>
          </cell>
          <cell r="H703">
            <v>15197.1686563891</v>
          </cell>
          <cell r="I703">
            <v>15231.990119492</v>
          </cell>
          <cell r="J703">
            <v>15260.8904428821</v>
          </cell>
          <cell r="K703">
            <v>15388.5540925327</v>
          </cell>
          <cell r="L703">
            <v>15457.3791967335</v>
          </cell>
          <cell r="M703">
            <v>15273.096926716</v>
          </cell>
          <cell r="N703">
            <v>15223.5568578023</v>
          </cell>
          <cell r="O703">
            <v>15479.7764452998</v>
          </cell>
          <cell r="P703">
            <v>15486.7434178257</v>
          </cell>
          <cell r="Q703">
            <v>1149.23451235841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-90330.8759418367</v>
          </cell>
          <cell r="B704">
            <v>14961.4096134436</v>
          </cell>
          <cell r="C704">
            <v>16518.6142551138</v>
          </cell>
          <cell r="D704">
            <v>16146.4574897699</v>
          </cell>
          <cell r="E704">
            <v>15920.4787783533</v>
          </cell>
          <cell r="F704">
            <v>15617.4012185095</v>
          </cell>
          <cell r="G704">
            <v>15145.95248475</v>
          </cell>
          <cell r="H704">
            <v>14991.1964610541</v>
          </cell>
          <cell r="I704">
            <v>15279.7156043715</v>
          </cell>
          <cell r="J704">
            <v>15095.0786666431</v>
          </cell>
          <cell r="K704">
            <v>15057.6638866223</v>
          </cell>
          <cell r="L704">
            <v>15186.2177605162</v>
          </cell>
          <cell r="M704">
            <v>15287.8376345089</v>
          </cell>
          <cell r="N704">
            <v>15324.1109372096</v>
          </cell>
          <cell r="O704">
            <v>14954.7699293408</v>
          </cell>
          <cell r="P704">
            <v>15079.6414149595</v>
          </cell>
          <cell r="Q704">
            <v>1036.05901470249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-109127.677182354</v>
          </cell>
          <cell r="B705">
            <v>15469.3824482062</v>
          </cell>
          <cell r="C705">
            <v>17070.2069450466</v>
          </cell>
          <cell r="D705">
            <v>16449.695561455</v>
          </cell>
          <cell r="E705">
            <v>16336.2675771594</v>
          </cell>
          <cell r="F705">
            <v>15918.0794918679</v>
          </cell>
          <cell r="G705">
            <v>15499.5443877904</v>
          </cell>
          <cell r="H705">
            <v>15515.8242275034</v>
          </cell>
          <cell r="I705">
            <v>15676.9172777126</v>
          </cell>
          <cell r="J705">
            <v>15491.7125492277</v>
          </cell>
          <cell r="K705">
            <v>15453.9257541154</v>
          </cell>
          <cell r="L705">
            <v>15369.8819400716</v>
          </cell>
          <cell r="M705">
            <v>15680.3622294665</v>
          </cell>
          <cell r="N705">
            <v>15787.1280368344</v>
          </cell>
          <cell r="O705">
            <v>15690.1306288853</v>
          </cell>
          <cell r="P705">
            <v>15419.2651877826</v>
          </cell>
          <cell r="Q705">
            <v>1251.65080621073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-105481.14307981</v>
          </cell>
          <cell r="B706">
            <v>15445.002199477</v>
          </cell>
          <cell r="C706">
            <v>16996.0414195982</v>
          </cell>
          <cell r="D706">
            <v>16505.6269304033</v>
          </cell>
          <cell r="E706">
            <v>16258.8542255889</v>
          </cell>
          <cell r="F706">
            <v>15800.348919757</v>
          </cell>
          <cell r="G706">
            <v>15522.1597078877</v>
          </cell>
          <cell r="H706">
            <v>15474.9997847964</v>
          </cell>
          <cell r="I706">
            <v>15279.5441144359</v>
          </cell>
          <cell r="J706">
            <v>15569.9501796521</v>
          </cell>
          <cell r="K706">
            <v>15622.1557940655</v>
          </cell>
          <cell r="L706">
            <v>15607.6600224313</v>
          </cell>
          <cell r="M706">
            <v>15350.7610417712</v>
          </cell>
          <cell r="N706">
            <v>15298.3168910683</v>
          </cell>
          <cell r="O706">
            <v>15428.9635770731</v>
          </cell>
          <cell r="P706">
            <v>15715.7047079027</v>
          </cell>
          <cell r="Q706">
            <v>1209.82651866819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-98987.4940766336</v>
          </cell>
          <cell r="B707">
            <v>15415.2497737408</v>
          </cell>
          <cell r="C707">
            <v>16761.1890854582</v>
          </cell>
          <cell r="D707">
            <v>16316.4104581854</v>
          </cell>
          <cell r="E707">
            <v>15980.4652630817</v>
          </cell>
          <cell r="F707">
            <v>15727.6289652134</v>
          </cell>
          <cell r="G707">
            <v>15494.4364279192</v>
          </cell>
          <cell r="H707">
            <v>15489.8875339675</v>
          </cell>
          <cell r="I707">
            <v>15359.9339069279</v>
          </cell>
          <cell r="J707">
            <v>15206.2994593489</v>
          </cell>
          <cell r="K707">
            <v>15434.6678664143</v>
          </cell>
          <cell r="L707">
            <v>15438.4324496185</v>
          </cell>
          <cell r="M707">
            <v>15397.8038168254</v>
          </cell>
          <cell r="N707">
            <v>15345.163500859</v>
          </cell>
          <cell r="O707">
            <v>15238.660796393</v>
          </cell>
          <cell r="P707">
            <v>15244.180335592</v>
          </cell>
          <cell r="Q707">
            <v>1135.34696206136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-100402.33803982</v>
          </cell>
          <cell r="B708">
            <v>15386.4469862336</v>
          </cell>
          <cell r="C708">
            <v>16901.3972381488</v>
          </cell>
          <cell r="D708">
            <v>16394.8332552909</v>
          </cell>
          <cell r="E708">
            <v>15995.0301936354</v>
          </cell>
          <cell r="F708">
            <v>15823.1464532931</v>
          </cell>
          <cell r="G708">
            <v>15494.4213707149</v>
          </cell>
          <cell r="H708">
            <v>15457.1402423766</v>
          </cell>
          <cell r="I708">
            <v>15485.0414269912</v>
          </cell>
          <cell r="J708">
            <v>15340.4521804396</v>
          </cell>
          <cell r="K708">
            <v>15238.1437979403</v>
          </cell>
          <cell r="L708">
            <v>15498.2942561341</v>
          </cell>
          <cell r="M708">
            <v>15326.3366225929</v>
          </cell>
          <cell r="N708">
            <v>15324.8942363237</v>
          </cell>
          <cell r="O708">
            <v>15402.6016696824</v>
          </cell>
          <cell r="P708">
            <v>15599.1257260132</v>
          </cell>
          <cell r="Q708">
            <v>1151.57465638152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-99850.9685461461</v>
          </cell>
          <cell r="B709">
            <v>15194.6819641148</v>
          </cell>
          <cell r="C709">
            <v>16830.5072038835</v>
          </cell>
          <cell r="D709">
            <v>16300.8412418439</v>
          </cell>
          <cell r="E709">
            <v>16056.0609931037</v>
          </cell>
          <cell r="F709">
            <v>15824.4312125304</v>
          </cell>
          <cell r="G709">
            <v>15356.1639458692</v>
          </cell>
          <cell r="H709">
            <v>15471.5172529832</v>
          </cell>
          <cell r="I709">
            <v>15321.4858851541</v>
          </cell>
          <cell r="J709">
            <v>15417.4642058035</v>
          </cell>
          <cell r="K709">
            <v>15419.0423645724</v>
          </cell>
          <cell r="L709">
            <v>15260.3969633569</v>
          </cell>
          <cell r="M709">
            <v>15352.384788145</v>
          </cell>
          <cell r="N709">
            <v>15635.0989192571</v>
          </cell>
          <cell r="O709">
            <v>15433.4058169348</v>
          </cell>
          <cell r="P709">
            <v>15466.1978367485</v>
          </cell>
          <cell r="Q709">
            <v>1145.25066883688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-93813.6536615778</v>
          </cell>
          <cell r="B710">
            <v>14954.1607915351</v>
          </cell>
          <cell r="C710">
            <v>16567.5084443666</v>
          </cell>
          <cell r="D710">
            <v>16334.9694684663</v>
          </cell>
          <cell r="E710">
            <v>16157.5343229673</v>
          </cell>
          <cell r="F710">
            <v>15794.5742878198</v>
          </cell>
          <cell r="G710">
            <v>15293.6780932526</v>
          </cell>
          <cell r="H710">
            <v>15155.906049332</v>
          </cell>
          <cell r="I710">
            <v>15273.3597447178</v>
          </cell>
          <cell r="J710">
            <v>15133.3900105762</v>
          </cell>
          <cell r="K710">
            <v>15337.2436593236</v>
          </cell>
          <cell r="L710">
            <v>15238.7992252097</v>
          </cell>
          <cell r="M710">
            <v>15174.2919714498</v>
          </cell>
          <cell r="N710">
            <v>15197.409947838</v>
          </cell>
          <cell r="O710">
            <v>15130.738102687</v>
          </cell>
          <cell r="P710">
            <v>15390.4546595136</v>
          </cell>
          <cell r="Q710">
            <v>1076.00508203683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-91169.4825948819</v>
          </cell>
          <cell r="B711">
            <v>15329.0823775442</v>
          </cell>
          <cell r="C711">
            <v>16496.6586048306</v>
          </cell>
          <cell r="D711">
            <v>16091.4708864169</v>
          </cell>
          <cell r="E711">
            <v>15929.4792250045</v>
          </cell>
          <cell r="F711">
            <v>15608.9980565273</v>
          </cell>
          <cell r="G711">
            <v>15260.0242477763</v>
          </cell>
          <cell r="H711">
            <v>15209.4905604879</v>
          </cell>
          <cell r="I711">
            <v>15087.9404405478</v>
          </cell>
          <cell r="J711">
            <v>15334.9180080439</v>
          </cell>
          <cell r="K711">
            <v>14975.6877046723</v>
          </cell>
          <cell r="L711">
            <v>15398.1887984877</v>
          </cell>
          <cell r="M711">
            <v>15179.2681581676</v>
          </cell>
          <cell r="N711">
            <v>15074.9338833837</v>
          </cell>
          <cell r="O711">
            <v>15449.5504315524</v>
          </cell>
          <cell r="P711">
            <v>15106.6396479148</v>
          </cell>
          <cell r="Q711">
            <v>1045.67749757026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-100394.526103043</v>
          </cell>
          <cell r="B712">
            <v>15140.8088337351</v>
          </cell>
          <cell r="C712">
            <v>16936.8496440119</v>
          </cell>
          <cell r="D712">
            <v>16459.7323066279</v>
          </cell>
          <cell r="E712">
            <v>16165.8053513509</v>
          </cell>
          <cell r="F712">
            <v>15765.7136074883</v>
          </cell>
          <cell r="G712">
            <v>15523.9040600224</v>
          </cell>
          <cell r="H712">
            <v>15334.1318288601</v>
          </cell>
          <cell r="I712">
            <v>15315.6961094238</v>
          </cell>
          <cell r="J712">
            <v>15165.863743446</v>
          </cell>
          <cell r="K712">
            <v>15476.8129490328</v>
          </cell>
          <cell r="L712">
            <v>15409.5134288538</v>
          </cell>
          <cell r="M712">
            <v>15326.3394436221</v>
          </cell>
          <cell r="N712">
            <v>15263.9691251285</v>
          </cell>
          <cell r="O712">
            <v>15587.1580142389</v>
          </cell>
          <cell r="P712">
            <v>15318.1398188612</v>
          </cell>
          <cell r="Q712">
            <v>1151.48505659146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-103815.931704536</v>
          </cell>
          <cell r="B713">
            <v>15386.3063107454</v>
          </cell>
          <cell r="C713">
            <v>17079.5826671874</v>
          </cell>
          <cell r="D713">
            <v>16685.4104704579</v>
          </cell>
          <cell r="E713">
            <v>16212.8073078925</v>
          </cell>
          <cell r="F713">
            <v>15896.8206355469</v>
          </cell>
          <cell r="G713">
            <v>15494.7657393051</v>
          </cell>
          <cell r="H713">
            <v>15501.0754422563</v>
          </cell>
          <cell r="I713">
            <v>15375.5836522951</v>
          </cell>
          <cell r="J713">
            <v>15552.8836892452</v>
          </cell>
          <cell r="K713">
            <v>15428.0378411807</v>
          </cell>
          <cell r="L713">
            <v>15451.2423562046</v>
          </cell>
          <cell r="M713">
            <v>15589.6831620681</v>
          </cell>
          <cell r="N713">
            <v>15481.0084635157</v>
          </cell>
          <cell r="O713">
            <v>15630.5358360198</v>
          </cell>
          <cell r="P713">
            <v>15424.1266839291</v>
          </cell>
          <cell r="Q713">
            <v>1190.72721027835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-94845.6316506889</v>
          </cell>
          <cell r="B714">
            <v>15106.6851630982</v>
          </cell>
          <cell r="C714">
            <v>16573.8143177951</v>
          </cell>
          <cell r="D714">
            <v>16175.651842115</v>
          </cell>
          <cell r="E714">
            <v>15854.6180310624</v>
          </cell>
          <cell r="F714">
            <v>15709.109887463</v>
          </cell>
          <cell r="G714">
            <v>15303.3571909793</v>
          </cell>
          <cell r="H714">
            <v>15094.4465316375</v>
          </cell>
          <cell r="I714">
            <v>15228.2973216036</v>
          </cell>
          <cell r="J714">
            <v>15377.9178536916</v>
          </cell>
          <cell r="K714">
            <v>15220.2778748029</v>
          </cell>
          <cell r="L714">
            <v>15143.4076264468</v>
          </cell>
          <cell r="M714">
            <v>15290.7528387454</v>
          </cell>
          <cell r="N714">
            <v>15166.1673295491</v>
          </cell>
          <cell r="O714">
            <v>15290.4667862653</v>
          </cell>
          <cell r="P714">
            <v>14999.0139112857</v>
          </cell>
          <cell r="Q714">
            <v>1087.84145678074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-102796.514013427</v>
          </cell>
          <cell r="B715">
            <v>15374.7017906622</v>
          </cell>
          <cell r="C715">
            <v>16949.7767272121</v>
          </cell>
          <cell r="D715">
            <v>16469.5043892372</v>
          </cell>
          <cell r="E715">
            <v>16064.6685569101</v>
          </cell>
          <cell r="F715">
            <v>15794.2518783111</v>
          </cell>
          <cell r="G715">
            <v>15676.2424031073</v>
          </cell>
          <cell r="H715">
            <v>15476.9176006881</v>
          </cell>
          <cell r="I715">
            <v>15590.6054665281</v>
          </cell>
          <cell r="J715">
            <v>15301.8492919348</v>
          </cell>
          <cell r="K715">
            <v>15304.548632863</v>
          </cell>
          <cell r="L715">
            <v>15462.9810326359</v>
          </cell>
          <cell r="M715">
            <v>15272.9974273655</v>
          </cell>
          <cell r="N715">
            <v>15356.8048979823</v>
          </cell>
          <cell r="O715">
            <v>15557.786724569</v>
          </cell>
          <cell r="P715">
            <v>15443.8582903098</v>
          </cell>
          <cell r="Q715">
            <v>1179.0348971284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-94847.2135936503</v>
          </cell>
          <cell r="B716">
            <v>15398.82373859</v>
          </cell>
          <cell r="C716">
            <v>16601.9765180452</v>
          </cell>
          <cell r="D716">
            <v>16323.1528197225</v>
          </cell>
          <cell r="E716">
            <v>15715.4723495882</v>
          </cell>
          <cell r="F716">
            <v>15353.4612751123</v>
          </cell>
          <cell r="G716">
            <v>15215.4615373675</v>
          </cell>
          <cell r="H716">
            <v>15132.5048142538</v>
          </cell>
          <cell r="I716">
            <v>15358.7575439841</v>
          </cell>
          <cell r="J716">
            <v>15254.2089316246</v>
          </cell>
          <cell r="K716">
            <v>15185.7405241322</v>
          </cell>
          <cell r="L716">
            <v>15236.9941337414</v>
          </cell>
          <cell r="M716">
            <v>15261.1821445182</v>
          </cell>
          <cell r="N716">
            <v>15259.7630443903</v>
          </cell>
          <cell r="O716">
            <v>15291.5934507398</v>
          </cell>
          <cell r="P716">
            <v>15142.5193827193</v>
          </cell>
          <cell r="Q716">
            <v>1087.85960103373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-107107.042937813</v>
          </cell>
          <cell r="B717">
            <v>15232.9776137853</v>
          </cell>
          <cell r="C717">
            <v>17083.3890504193</v>
          </cell>
          <cell r="D717">
            <v>16575.8866068414</v>
          </cell>
          <cell r="E717">
            <v>16164.5320682614</v>
          </cell>
          <cell r="F717">
            <v>15970.9266593199</v>
          </cell>
          <cell r="G717">
            <v>15444.6641692296</v>
          </cell>
          <cell r="H717">
            <v>15326.9840872721</v>
          </cell>
          <cell r="I717">
            <v>15469.061305179</v>
          </cell>
          <cell r="J717">
            <v>15483.9530045354</v>
          </cell>
          <cell r="K717">
            <v>15568.8190579418</v>
          </cell>
          <cell r="L717">
            <v>15558.7119504069</v>
          </cell>
          <cell r="M717">
            <v>15563.0630438593</v>
          </cell>
          <cell r="N717">
            <v>15382.1807292839</v>
          </cell>
          <cell r="O717">
            <v>15416.8659243285</v>
          </cell>
          <cell r="P717">
            <v>15497.7603078101</v>
          </cell>
          <cell r="Q717">
            <v>1228.47493967954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-106984.185386032</v>
          </cell>
          <cell r="B718">
            <v>15182.7378295784</v>
          </cell>
          <cell r="C718">
            <v>17028.1850769118</v>
          </cell>
          <cell r="D718">
            <v>16719.0975792759</v>
          </cell>
          <cell r="E718">
            <v>16291.1939128412</v>
          </cell>
          <cell r="F718">
            <v>15970.51044354</v>
          </cell>
          <cell r="G718">
            <v>15579.7625972323</v>
          </cell>
          <cell r="H718">
            <v>15475.4603865475</v>
          </cell>
          <cell r="I718">
            <v>15385.899826243</v>
          </cell>
          <cell r="J718">
            <v>15413.0436775637</v>
          </cell>
          <cell r="K718">
            <v>15286.5785227943</v>
          </cell>
          <cell r="L718">
            <v>15494.0111924565</v>
          </cell>
          <cell r="M718">
            <v>15746.0883584063</v>
          </cell>
          <cell r="N718">
            <v>15577.6493287437</v>
          </cell>
          <cell r="O718">
            <v>15486.337353448</v>
          </cell>
          <cell r="P718">
            <v>15818.1636640406</v>
          </cell>
          <cell r="Q718">
            <v>1227.06581270363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-102782.996574167</v>
          </cell>
          <cell r="B719">
            <v>15232.1791799965</v>
          </cell>
          <cell r="C719">
            <v>16907.6877149715</v>
          </cell>
          <cell r="D719">
            <v>16511.4711843356</v>
          </cell>
          <cell r="E719">
            <v>16093.6934739761</v>
          </cell>
          <cell r="F719">
            <v>15689.4751522085</v>
          </cell>
          <cell r="G719">
            <v>15540.2072838476</v>
          </cell>
          <cell r="H719">
            <v>15339.333094116</v>
          </cell>
          <cell r="I719">
            <v>15398.1286868951</v>
          </cell>
          <cell r="J719">
            <v>15221.2747177428</v>
          </cell>
          <cell r="K719">
            <v>15265.6570115393</v>
          </cell>
          <cell r="L719">
            <v>15298.7563985595</v>
          </cell>
          <cell r="M719">
            <v>15370.9315800009</v>
          </cell>
          <cell r="N719">
            <v>15344.3105682047</v>
          </cell>
          <cell r="O719">
            <v>15393.4323094843</v>
          </cell>
          <cell r="P719">
            <v>15426.4470997421</v>
          </cell>
          <cell r="Q719">
            <v>1178.87985750706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-96609.3057987882</v>
          </cell>
          <cell r="B720">
            <v>15197.163214965</v>
          </cell>
          <cell r="C720">
            <v>16646.7671087829</v>
          </cell>
          <cell r="D720">
            <v>16196.1251888161</v>
          </cell>
          <cell r="E720">
            <v>15778.6825352084</v>
          </cell>
          <cell r="F720">
            <v>15671.2861690936</v>
          </cell>
          <cell r="G720">
            <v>15319.6466754287</v>
          </cell>
          <cell r="H720">
            <v>15329.5068193442</v>
          </cell>
          <cell r="I720">
            <v>15264.4037368603</v>
          </cell>
          <cell r="J720">
            <v>15244.6163648888</v>
          </cell>
          <cell r="K720">
            <v>15202.4240694613</v>
          </cell>
          <cell r="L720">
            <v>15289.7878243967</v>
          </cell>
          <cell r="M720">
            <v>15236.8657692036</v>
          </cell>
          <cell r="N720">
            <v>15224.0166284756</v>
          </cell>
          <cell r="O720">
            <v>15232.6762077826</v>
          </cell>
          <cell r="P720">
            <v>15342.7061630497</v>
          </cell>
          <cell r="Q720">
            <v>1108.07009378978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-92046.9265032592</v>
          </cell>
          <cell r="B721">
            <v>15254.3967934124</v>
          </cell>
          <cell r="C721">
            <v>16569.689070099</v>
          </cell>
          <cell r="D721">
            <v>16303.2392550141</v>
          </cell>
          <cell r="E721">
            <v>15748.0285908278</v>
          </cell>
          <cell r="F721">
            <v>15414.1293998424</v>
          </cell>
          <cell r="G721">
            <v>15280.382416809</v>
          </cell>
          <cell r="H721">
            <v>15036.0795825383</v>
          </cell>
          <cell r="I721">
            <v>14932.6601963174</v>
          </cell>
          <cell r="J721">
            <v>15175.4303070459</v>
          </cell>
          <cell r="K721">
            <v>15130.1885110706</v>
          </cell>
          <cell r="L721">
            <v>15083.6136545052</v>
          </cell>
          <cell r="M721">
            <v>15171.5531143003</v>
          </cell>
          <cell r="N721">
            <v>15310.5949719449</v>
          </cell>
          <cell r="O721">
            <v>15259.0409317859</v>
          </cell>
          <cell r="P721">
            <v>15425.5328187632</v>
          </cell>
          <cell r="Q721">
            <v>1055.74142822178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-97463.3784854335</v>
          </cell>
          <cell r="B722">
            <v>15125.3302822075</v>
          </cell>
          <cell r="C722">
            <v>16660.7894269612</v>
          </cell>
          <cell r="D722">
            <v>16219.1140707974</v>
          </cell>
          <cell r="E722">
            <v>16022.6623545941</v>
          </cell>
          <cell r="F722">
            <v>15571.1706486367</v>
          </cell>
          <cell r="G722">
            <v>15324.730290393</v>
          </cell>
          <cell r="H722">
            <v>15515.7981894998</v>
          </cell>
          <cell r="I722">
            <v>15394.5733078714</v>
          </cell>
          <cell r="J722">
            <v>15190.8886941155</v>
          </cell>
          <cell r="K722">
            <v>15311.3839797743</v>
          </cell>
          <cell r="L722">
            <v>15474.4332605081</v>
          </cell>
          <cell r="M722">
            <v>15467.8478129989</v>
          </cell>
          <cell r="N722">
            <v>15296.8969924414</v>
          </cell>
          <cell r="O722">
            <v>15434.6456824421</v>
          </cell>
          <cell r="P722">
            <v>15330.7474517219</v>
          </cell>
          <cell r="Q722">
            <v>1117.86596587653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-104769.031801749</v>
          </cell>
          <cell r="B723">
            <v>15477.7826238464</v>
          </cell>
          <cell r="C723">
            <v>16912.79382523</v>
          </cell>
          <cell r="D723">
            <v>16626.5626588924</v>
          </cell>
          <cell r="E723">
            <v>16053.5189867197</v>
          </cell>
          <cell r="F723">
            <v>15719.4693423663</v>
          </cell>
          <cell r="G723">
            <v>15553.3623339446</v>
          </cell>
          <cell r="H723">
            <v>15404.887206731</v>
          </cell>
          <cell r="I723">
            <v>15616.8611465562</v>
          </cell>
          <cell r="J723">
            <v>15447.4843834239</v>
          </cell>
          <cell r="K723">
            <v>15316.8526624399</v>
          </cell>
          <cell r="L723">
            <v>15307.3551964508</v>
          </cell>
          <cell r="M723">
            <v>15440.80687443</v>
          </cell>
          <cell r="N723">
            <v>15504.6531696935</v>
          </cell>
          <cell r="O723">
            <v>15425.3559951652</v>
          </cell>
          <cell r="P723">
            <v>15528.6331735099</v>
          </cell>
          <cell r="Q723">
            <v>1201.65888715335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-108987.504079299</v>
          </cell>
          <cell r="B724">
            <v>15546.6381283051</v>
          </cell>
          <cell r="C724">
            <v>17068.9247448579</v>
          </cell>
          <cell r="D724">
            <v>16628.3118070529</v>
          </cell>
          <cell r="E724">
            <v>16183.9894742844</v>
          </cell>
          <cell r="F724">
            <v>16035.7376339128</v>
          </cell>
          <cell r="G724">
            <v>15705.0113730585</v>
          </cell>
          <cell r="H724">
            <v>15691.2714950167</v>
          </cell>
          <cell r="I724">
            <v>15440.1358354077</v>
          </cell>
          <cell r="J724">
            <v>15288.9359120286</v>
          </cell>
          <cell r="K724">
            <v>15641.5690635471</v>
          </cell>
          <cell r="L724">
            <v>15422.0769497007</v>
          </cell>
          <cell r="M724">
            <v>15520.5818442509</v>
          </cell>
          <cell r="N724">
            <v>15605.1592854678</v>
          </cell>
          <cell r="O724">
            <v>15627.1167563177</v>
          </cell>
          <cell r="P724">
            <v>15787.3939160529</v>
          </cell>
          <cell r="Q724">
            <v>1250.04307678793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-95457.9377927901</v>
          </cell>
          <cell r="B725">
            <v>15302.4192361027</v>
          </cell>
          <cell r="C725">
            <v>16575.6974466587</v>
          </cell>
          <cell r="D725">
            <v>16197.5071635384</v>
          </cell>
          <cell r="E725">
            <v>15921.5359767448</v>
          </cell>
          <cell r="F725">
            <v>15538.4831633524</v>
          </cell>
          <cell r="G725">
            <v>15510.0612346163</v>
          </cell>
          <cell r="H725">
            <v>15357.1797239822</v>
          </cell>
          <cell r="I725">
            <v>15243.9608473179</v>
          </cell>
          <cell r="J725">
            <v>15139.7448072907</v>
          </cell>
          <cell r="K725">
            <v>15304.6231125398</v>
          </cell>
          <cell r="L725">
            <v>15280.6473436554</v>
          </cell>
          <cell r="M725">
            <v>15196.360977267</v>
          </cell>
          <cell r="N725">
            <v>15266.5576222795</v>
          </cell>
          <cell r="O725">
            <v>15178.8853189942</v>
          </cell>
          <cell r="P725">
            <v>15175.2854607128</v>
          </cell>
          <cell r="Q725">
            <v>1094.86436330819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-109038.685558121</v>
          </cell>
          <cell r="B726">
            <v>15422.7812180752</v>
          </cell>
          <cell r="C726">
            <v>17009.3547123641</v>
          </cell>
          <cell r="D726">
            <v>16756.2722078416</v>
          </cell>
          <cell r="E726">
            <v>16265.7070370744</v>
          </cell>
          <cell r="F726">
            <v>15965.5037033249</v>
          </cell>
          <cell r="G726">
            <v>15819.8753440391</v>
          </cell>
          <cell r="H726">
            <v>15567.7144737933</v>
          </cell>
          <cell r="I726">
            <v>15691.535622204</v>
          </cell>
          <cell r="J726">
            <v>15574.6113715324</v>
          </cell>
          <cell r="K726">
            <v>15586.7185966647</v>
          </cell>
          <cell r="L726">
            <v>15666.8492474207</v>
          </cell>
          <cell r="M726">
            <v>15565.9881508733</v>
          </cell>
          <cell r="N726">
            <v>15579.9880473656</v>
          </cell>
          <cell r="O726">
            <v>15774.174862411</v>
          </cell>
          <cell r="P726">
            <v>15576.172446443</v>
          </cell>
          <cell r="Q726">
            <v>1250.63010787742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-91247.7629564366</v>
          </cell>
          <cell r="B727">
            <v>15030.8728582799</v>
          </cell>
          <cell r="C727">
            <v>16411.7664413351</v>
          </cell>
          <cell r="D727">
            <v>16234.9991397366</v>
          </cell>
          <cell r="E727">
            <v>15810.6593846533</v>
          </cell>
          <cell r="F727">
            <v>15611.5649214525</v>
          </cell>
          <cell r="G727">
            <v>15439.5666414015</v>
          </cell>
          <cell r="H727">
            <v>15234.7677447438</v>
          </cell>
          <cell r="I727">
            <v>15105.0989007771</v>
          </cell>
          <cell r="J727">
            <v>14974.2259367821</v>
          </cell>
          <cell r="K727">
            <v>14965.6110703652</v>
          </cell>
          <cell r="L727">
            <v>15206.1983303577</v>
          </cell>
          <cell r="M727">
            <v>15191.5420743914</v>
          </cell>
          <cell r="N727">
            <v>15149.7903788423</v>
          </cell>
          <cell r="O727">
            <v>15163.6550212531</v>
          </cell>
          <cell r="P727">
            <v>15415.92093741</v>
          </cell>
          <cell r="Q727">
            <v>1046.57534200515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-92964.6633361116</v>
          </cell>
          <cell r="B728">
            <v>14968.9469868557</v>
          </cell>
          <cell r="C728">
            <v>16495.3006312795</v>
          </cell>
          <cell r="D728">
            <v>16197.0897509497</v>
          </cell>
          <cell r="E728">
            <v>15783.5008911857</v>
          </cell>
          <cell r="F728">
            <v>15473.0006864671</v>
          </cell>
          <cell r="G728">
            <v>15160.8004396709</v>
          </cell>
          <cell r="H728">
            <v>14980.0460149309</v>
          </cell>
          <cell r="I728">
            <v>15131.5516510188</v>
          </cell>
          <cell r="J728">
            <v>15154.9856228195</v>
          </cell>
          <cell r="K728">
            <v>15360.5258535308</v>
          </cell>
          <cell r="L728">
            <v>15305.0512656892</v>
          </cell>
          <cell r="M728">
            <v>15409.5489970449</v>
          </cell>
          <cell r="N728">
            <v>15392.5423658302</v>
          </cell>
          <cell r="O728">
            <v>15368.4465105243</v>
          </cell>
          <cell r="P728">
            <v>15215.19697858</v>
          </cell>
          <cell r="Q728">
            <v>1066.26750259986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-95748.7905315816</v>
          </cell>
          <cell r="B729">
            <v>15564.5689377917</v>
          </cell>
          <cell r="C729">
            <v>16740.918267293</v>
          </cell>
          <cell r="D729">
            <v>16129.3505272655</v>
          </cell>
          <cell r="E729">
            <v>15941.5790796108</v>
          </cell>
          <cell r="F729">
            <v>15668.2735174186</v>
          </cell>
          <cell r="G729">
            <v>15375.1222065344</v>
          </cell>
          <cell r="H729">
            <v>15177.0796137543</v>
          </cell>
          <cell r="I729">
            <v>15261.4146819783</v>
          </cell>
          <cell r="J729">
            <v>15271.5964437775</v>
          </cell>
          <cell r="K729">
            <v>15230.5426472716</v>
          </cell>
          <cell r="L729">
            <v>15232.0278602408</v>
          </cell>
          <cell r="M729">
            <v>15239.2250615356</v>
          </cell>
          <cell r="N729">
            <v>15111.363495621</v>
          </cell>
          <cell r="O729">
            <v>15508.5422677876</v>
          </cell>
          <cell r="P729">
            <v>15414.2126359882</v>
          </cell>
          <cell r="Q729">
            <v>1098.20032788103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-90749.3630430425</v>
          </cell>
          <cell r="B730">
            <v>14909.0005516915</v>
          </cell>
          <cell r="C730">
            <v>16475.1327760242</v>
          </cell>
          <cell r="D730">
            <v>16042.579243553</v>
          </cell>
          <cell r="E730">
            <v>15877.9729651403</v>
          </cell>
          <cell r="F730">
            <v>15313.3471090928</v>
          </cell>
          <cell r="G730">
            <v>15354.4931890059</v>
          </cell>
          <cell r="H730">
            <v>15058.6825011347</v>
          </cell>
          <cell r="I730">
            <v>15183.3441855603</v>
          </cell>
          <cell r="J730">
            <v>15066.1802452723</v>
          </cell>
          <cell r="K730">
            <v>15059.2323203731</v>
          </cell>
          <cell r="L730">
            <v>15102.8395298092</v>
          </cell>
          <cell r="M730">
            <v>15210.8400458033</v>
          </cell>
          <cell r="N730">
            <v>15094.9139535706</v>
          </cell>
          <cell r="O730">
            <v>15234.2345509459</v>
          </cell>
          <cell r="P730">
            <v>15092.152131343</v>
          </cell>
          <cell r="Q730">
            <v>1040.85889435848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-109553.662877974</v>
          </cell>
          <cell r="B731">
            <v>15656.9675181633</v>
          </cell>
          <cell r="C731">
            <v>17134.92508883</v>
          </cell>
          <cell r="D731">
            <v>16849.4850539239</v>
          </cell>
          <cell r="E731">
            <v>16193.1552628462</v>
          </cell>
          <cell r="F731">
            <v>15941.2049225953</v>
          </cell>
          <cell r="G731">
            <v>15763.7684466263</v>
          </cell>
          <cell r="H731">
            <v>15634.3808300667</v>
          </cell>
          <cell r="I731">
            <v>15648.1527338981</v>
          </cell>
          <cell r="J731">
            <v>15337.0078953711</v>
          </cell>
          <cell r="K731">
            <v>15611.1778606431</v>
          </cell>
          <cell r="L731">
            <v>15880.9489236012</v>
          </cell>
          <cell r="M731">
            <v>15779.2213246294</v>
          </cell>
          <cell r="N731">
            <v>15444.420992092</v>
          </cell>
          <cell r="O731">
            <v>15402.5931136193</v>
          </cell>
          <cell r="P731">
            <v>15650.7391344386</v>
          </cell>
          <cell r="Q731">
            <v>1256.53669174521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-109190.997913494</v>
          </cell>
          <cell r="B732">
            <v>15318.2984461337</v>
          </cell>
          <cell r="C732">
            <v>17189.4507855129</v>
          </cell>
          <cell r="D732">
            <v>16684.9530681769</v>
          </cell>
          <cell r="E732">
            <v>16170.8353214702</v>
          </cell>
          <cell r="F732">
            <v>15822.7835677095</v>
          </cell>
          <cell r="G732">
            <v>15725.3386699148</v>
          </cell>
          <cell r="H732">
            <v>15541.6180360153</v>
          </cell>
          <cell r="I732">
            <v>15355.2825442372</v>
          </cell>
          <cell r="J732">
            <v>15490.709849654</v>
          </cell>
          <cell r="K732">
            <v>15727.1117148017</v>
          </cell>
          <cell r="L732">
            <v>15451.4265971493</v>
          </cell>
          <cell r="M732">
            <v>15572.9442938192</v>
          </cell>
          <cell r="N732">
            <v>15632.877425587</v>
          </cell>
          <cell r="O732">
            <v>15715.7402271034</v>
          </cell>
          <cell r="P732">
            <v>15478.1752683805</v>
          </cell>
          <cell r="Q732">
            <v>1252.37706966861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-94216.2394727097</v>
          </cell>
          <cell r="B733">
            <v>15320.2066466026</v>
          </cell>
          <cell r="C733">
            <v>16550.7077492623</v>
          </cell>
          <cell r="D733">
            <v>16078.7378374485</v>
          </cell>
          <cell r="E733">
            <v>16004.8037864514</v>
          </cell>
          <cell r="F733">
            <v>15708.7363176654</v>
          </cell>
          <cell r="G733">
            <v>15418.5965966561</v>
          </cell>
          <cell r="H733">
            <v>15157.3301686436</v>
          </cell>
          <cell r="I733">
            <v>15103.7757773731</v>
          </cell>
          <cell r="J733">
            <v>15301.0459552591</v>
          </cell>
          <cell r="K733">
            <v>15233.4493479229</v>
          </cell>
          <cell r="L733">
            <v>15358.6910642351</v>
          </cell>
          <cell r="M733">
            <v>15311.2380289425</v>
          </cell>
          <cell r="N733">
            <v>15311.682268579</v>
          </cell>
          <cell r="O733">
            <v>15298.881777471</v>
          </cell>
          <cell r="P733">
            <v>15222.5736584934</v>
          </cell>
          <cell r="Q733">
            <v>1080.62258025619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-92129.3434478014</v>
          </cell>
          <cell r="B734">
            <v>14885.2457599977</v>
          </cell>
          <cell r="C734">
            <v>16585.9143024188</v>
          </cell>
          <cell r="D734">
            <v>16191.7488364126</v>
          </cell>
          <cell r="E734">
            <v>15882.7309524763</v>
          </cell>
          <cell r="F734">
            <v>15465.6031852057</v>
          </cell>
          <cell r="G734">
            <v>15456.8187506025</v>
          </cell>
          <cell r="H734">
            <v>15032.2818001207</v>
          </cell>
          <cell r="I734">
            <v>15064.6258527396</v>
          </cell>
          <cell r="J734">
            <v>15189.1661065169</v>
          </cell>
          <cell r="K734">
            <v>15219.0345076415</v>
          </cell>
          <cell r="L734">
            <v>15139.6026203074</v>
          </cell>
          <cell r="M734">
            <v>15026.5855034652</v>
          </cell>
          <cell r="N734">
            <v>15232.3676125647</v>
          </cell>
          <cell r="O734">
            <v>15118.6732951064</v>
          </cell>
          <cell r="P734">
            <v>15072.3097660912</v>
          </cell>
          <cell r="Q734">
            <v>1056.6867176089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-90265.9887586096</v>
          </cell>
          <cell r="B735">
            <v>15015.6432985932</v>
          </cell>
          <cell r="C735">
            <v>16399.5607314038</v>
          </cell>
          <cell r="D735">
            <v>16113.8856302594</v>
          </cell>
          <cell r="E735">
            <v>15730.7236972717</v>
          </cell>
          <cell r="F735">
            <v>15737.5363115226</v>
          </cell>
          <cell r="G735">
            <v>15388.8986093484</v>
          </cell>
          <cell r="H735">
            <v>15243.2038571714</v>
          </cell>
          <cell r="I735">
            <v>15269.0214685287</v>
          </cell>
          <cell r="J735">
            <v>15245.8124916281</v>
          </cell>
          <cell r="K735">
            <v>15184.0425818135</v>
          </cell>
          <cell r="L735">
            <v>15152.3434934885</v>
          </cell>
          <cell r="M735">
            <v>15111.583442535</v>
          </cell>
          <cell r="N735">
            <v>15236.0765711299</v>
          </cell>
          <cell r="O735">
            <v>15220.8679955604</v>
          </cell>
          <cell r="P735">
            <v>15089.4248783166</v>
          </cell>
          <cell r="Q735">
            <v>1035.31478466575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-96241.0805842844</v>
          </cell>
          <cell r="B736">
            <v>15321.6391875701</v>
          </cell>
          <cell r="C736">
            <v>16523.2484823791</v>
          </cell>
          <cell r="D736">
            <v>16344.4272819619</v>
          </cell>
          <cell r="E736">
            <v>15948.2293595832</v>
          </cell>
          <cell r="F736">
            <v>15672.7527229126</v>
          </cell>
          <cell r="G736">
            <v>15294.3146193382</v>
          </cell>
          <cell r="H736">
            <v>15262.4486013283</v>
          </cell>
          <cell r="I736">
            <v>15290.9251352723</v>
          </cell>
          <cell r="J736">
            <v>15323.356939171</v>
          </cell>
          <cell r="K736">
            <v>15257.9633144988</v>
          </cell>
          <cell r="L736">
            <v>15352.6077545275</v>
          </cell>
          <cell r="M736">
            <v>15153.5295009959</v>
          </cell>
          <cell r="N736">
            <v>15379.1666615801</v>
          </cell>
          <cell r="O736">
            <v>15207.6846084696</v>
          </cell>
          <cell r="P736">
            <v>15291.8842112181</v>
          </cell>
          <cell r="Q736">
            <v>1103.84669786951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-94214.0524302116</v>
          </cell>
          <cell r="B737">
            <v>15339.2917991089</v>
          </cell>
          <cell r="C737">
            <v>16640.4650391854</v>
          </cell>
          <cell r="D737">
            <v>16302.6527731902</v>
          </cell>
          <cell r="E737">
            <v>15717.6988234814</v>
          </cell>
          <cell r="F737">
            <v>15493.1017954273</v>
          </cell>
          <cell r="G737">
            <v>15304.7077196579</v>
          </cell>
          <cell r="H737">
            <v>15191.3157178209</v>
          </cell>
          <cell r="I737">
            <v>15072.7342346716</v>
          </cell>
          <cell r="J737">
            <v>15201.1369583428</v>
          </cell>
          <cell r="K737">
            <v>15222.1034801583</v>
          </cell>
          <cell r="L737">
            <v>15172.3791863316</v>
          </cell>
          <cell r="M737">
            <v>15373.8429321527</v>
          </cell>
          <cell r="N737">
            <v>15356.6273064021</v>
          </cell>
          <cell r="O737">
            <v>15153.2207334144</v>
          </cell>
          <cell r="P737">
            <v>15245.1373206873</v>
          </cell>
          <cell r="Q737">
            <v>1080.59749575355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-94898.6642333766</v>
          </cell>
          <cell r="B738">
            <v>15177.9991500297</v>
          </cell>
          <cell r="C738">
            <v>16660.4210758942</v>
          </cell>
          <cell r="D738">
            <v>16333.2787496293</v>
          </cell>
          <cell r="E738">
            <v>15970.775947757</v>
          </cell>
          <cell r="F738">
            <v>15736.4992845324</v>
          </cell>
          <cell r="G738">
            <v>15295.9123707271</v>
          </cell>
          <cell r="H738">
            <v>15067.9209343318</v>
          </cell>
          <cell r="I738">
            <v>15383.0116117503</v>
          </cell>
          <cell r="J738">
            <v>15270.0495941985</v>
          </cell>
          <cell r="K738">
            <v>15222.1287198124</v>
          </cell>
          <cell r="L738">
            <v>15086.1272375018</v>
          </cell>
          <cell r="M738">
            <v>15265.9603218408</v>
          </cell>
          <cell r="N738">
            <v>15129.6763251002</v>
          </cell>
          <cell r="O738">
            <v>15256.8897484181</v>
          </cell>
          <cell r="P738">
            <v>15178.9917695424</v>
          </cell>
          <cell r="Q738">
            <v>1088.44971929114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-95763.7752071227</v>
          </cell>
          <cell r="B739">
            <v>15074.39487122</v>
          </cell>
          <cell r="C739">
            <v>16549.8567209164</v>
          </cell>
          <cell r="D739">
            <v>16128.2380801676</v>
          </cell>
          <cell r="E739">
            <v>15765.7875682444</v>
          </cell>
          <cell r="F739">
            <v>15428.0751109106</v>
          </cell>
          <cell r="G739">
            <v>15446.3030964036</v>
          </cell>
          <cell r="H739">
            <v>15263.6153960106</v>
          </cell>
          <cell r="I739">
            <v>15223.6611439894</v>
          </cell>
          <cell r="J739">
            <v>15402.6430997714</v>
          </cell>
          <cell r="K739">
            <v>15447.9461142856</v>
          </cell>
          <cell r="L739">
            <v>15253.2391635215</v>
          </cell>
          <cell r="M739">
            <v>15284.2801220055</v>
          </cell>
          <cell r="N739">
            <v>15363.1528426208</v>
          </cell>
          <cell r="O739">
            <v>15358.0338705435</v>
          </cell>
          <cell r="P739">
            <v>15327.5466953474</v>
          </cell>
          <cell r="Q739">
            <v>1098.37219611561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-91494.1718007318</v>
          </cell>
          <cell r="B740">
            <v>15188.180148183</v>
          </cell>
          <cell r="C740">
            <v>16510.002203728</v>
          </cell>
          <cell r="D740">
            <v>16237.7806652488</v>
          </cell>
          <cell r="E740">
            <v>15913.0525940794</v>
          </cell>
          <cell r="F740">
            <v>15373.5845841442</v>
          </cell>
          <cell r="G740">
            <v>15289.876902353</v>
          </cell>
          <cell r="H740">
            <v>15212.9957935977</v>
          </cell>
          <cell r="I740">
            <v>15130.3456562139</v>
          </cell>
          <cell r="J740">
            <v>15112.8062768778</v>
          </cell>
          <cell r="K740">
            <v>14926.0456262839</v>
          </cell>
          <cell r="L740">
            <v>15314.3215733786</v>
          </cell>
          <cell r="M740">
            <v>15101.0656977429</v>
          </cell>
          <cell r="N740">
            <v>15108.1869492377</v>
          </cell>
          <cell r="O740">
            <v>15043.759888897</v>
          </cell>
          <cell r="P740">
            <v>15113.8860679449</v>
          </cell>
          <cell r="Q740">
            <v>1049.40155288567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-99735.6665803565</v>
          </cell>
          <cell r="B741">
            <v>15158.8977031939</v>
          </cell>
          <cell r="C741">
            <v>16621.758580957</v>
          </cell>
          <cell r="D741">
            <v>16431.422111878</v>
          </cell>
          <cell r="E741">
            <v>15995.3721465268</v>
          </cell>
          <cell r="F741">
            <v>15882.4080007874</v>
          </cell>
          <cell r="G741">
            <v>15459.2269222098</v>
          </cell>
          <cell r="H741">
            <v>15305.6271336633</v>
          </cell>
          <cell r="I741">
            <v>15317.6345934951</v>
          </cell>
          <cell r="J741">
            <v>15447.358168349</v>
          </cell>
          <cell r="K741">
            <v>15362.9941713533</v>
          </cell>
          <cell r="L741">
            <v>15326.8651901347</v>
          </cell>
          <cell r="M741">
            <v>15318.188226835</v>
          </cell>
          <cell r="N741">
            <v>15343.5290251875</v>
          </cell>
          <cell r="O741">
            <v>15409.2074526293</v>
          </cell>
          <cell r="P741">
            <v>15326.9940936366</v>
          </cell>
          <cell r="Q741">
            <v>1143.92820141006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-102774.982300594</v>
          </cell>
          <cell r="B742">
            <v>15266.7262143997</v>
          </cell>
          <cell r="C742">
            <v>16877.275554534</v>
          </cell>
          <cell r="D742">
            <v>16489.4039328015</v>
          </cell>
          <cell r="E742">
            <v>16099.1388745379</v>
          </cell>
          <cell r="F742">
            <v>15834.5005569855</v>
          </cell>
          <cell r="G742">
            <v>15473.8723277842</v>
          </cell>
          <cell r="H742">
            <v>15357.6365628234</v>
          </cell>
          <cell r="I742">
            <v>15452.2788284099</v>
          </cell>
          <cell r="J742">
            <v>15399.4161097397</v>
          </cell>
          <cell r="K742">
            <v>15369.9516029996</v>
          </cell>
          <cell r="L742">
            <v>15441.7062846248</v>
          </cell>
          <cell r="M742">
            <v>15390.670957219</v>
          </cell>
          <cell r="N742">
            <v>15636.6108174248</v>
          </cell>
          <cell r="O742">
            <v>15728.4199220264</v>
          </cell>
          <cell r="P742">
            <v>15506.2831629029</v>
          </cell>
          <cell r="Q742">
            <v>1178.78793699489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-95033.5724148311</v>
          </cell>
          <cell r="B743">
            <v>15101.7212894442</v>
          </cell>
          <cell r="C743">
            <v>16655.89964597</v>
          </cell>
          <cell r="D743">
            <v>16279.0191432401</v>
          </cell>
          <cell r="E743">
            <v>15906.690667742</v>
          </cell>
          <cell r="F743">
            <v>15528.8009041161</v>
          </cell>
          <cell r="G743">
            <v>15330.8009498857</v>
          </cell>
          <cell r="H743">
            <v>15088.3453056861</v>
          </cell>
          <cell r="I743">
            <v>15191.5877393795</v>
          </cell>
          <cell r="J743">
            <v>15412.1422077814</v>
          </cell>
          <cell r="K743">
            <v>15289.0084049681</v>
          </cell>
          <cell r="L743">
            <v>15156.9048033418</v>
          </cell>
          <cell r="M743">
            <v>15283.1755289919</v>
          </cell>
          <cell r="N743">
            <v>15374.8453643574</v>
          </cell>
          <cell r="O743">
            <v>15302.1711216262</v>
          </cell>
          <cell r="P743">
            <v>15209.5569437931</v>
          </cell>
          <cell r="Q743">
            <v>1089.99706216915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-103127.074752397</v>
          </cell>
          <cell r="B744">
            <v>15277.9476212228</v>
          </cell>
          <cell r="C744">
            <v>17040.5405461178</v>
          </cell>
          <cell r="D744">
            <v>16526.4074123098</v>
          </cell>
          <cell r="E744">
            <v>16039.0756897007</v>
          </cell>
          <cell r="F744">
            <v>15768.8578679942</v>
          </cell>
          <cell r="G744">
            <v>15318.8691538321</v>
          </cell>
          <cell r="H744">
            <v>15347.4403628204</v>
          </cell>
          <cell r="I744">
            <v>15261.4141326053</v>
          </cell>
          <cell r="J744">
            <v>15513.8189724146</v>
          </cell>
          <cell r="K744">
            <v>15266.7460277842</v>
          </cell>
          <cell r="L744">
            <v>15550.4083154325</v>
          </cell>
          <cell r="M744">
            <v>15500.840976739</v>
          </cell>
          <cell r="N744">
            <v>15479.9379256172</v>
          </cell>
          <cell r="O744">
            <v>15497.3844458331</v>
          </cell>
          <cell r="P744">
            <v>15483.8028575409</v>
          </cell>
          <cell r="Q744">
            <v>1182.8262965801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-92135.9255668223</v>
          </cell>
          <cell r="B745">
            <v>14985.7980174671</v>
          </cell>
          <cell r="C745">
            <v>16442.3238055549</v>
          </cell>
          <cell r="D745">
            <v>16430.9436524895</v>
          </cell>
          <cell r="E745">
            <v>15858.7469462977</v>
          </cell>
          <cell r="F745">
            <v>15515.6437835472</v>
          </cell>
          <cell r="G745">
            <v>15194.7720861659</v>
          </cell>
          <cell r="H745">
            <v>15075.6337379954</v>
          </cell>
          <cell r="I745">
            <v>14990.2393082163</v>
          </cell>
          <cell r="J745">
            <v>15062.9037965462</v>
          </cell>
          <cell r="K745">
            <v>15169.941395435</v>
          </cell>
          <cell r="L745">
            <v>15065.4895501379</v>
          </cell>
          <cell r="M745">
            <v>15074.1331855265</v>
          </cell>
          <cell r="N745">
            <v>15134.8127451592</v>
          </cell>
          <cell r="O745">
            <v>15265.8395909325</v>
          </cell>
          <cell r="P745">
            <v>15129.2317690503</v>
          </cell>
          <cell r="Q745">
            <v>1056.76221188122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-98612.3928060813</v>
          </cell>
          <cell r="B746">
            <v>15127.9439156708</v>
          </cell>
          <cell r="C746">
            <v>16758.4757771611</v>
          </cell>
          <cell r="D746">
            <v>16477.0483473208</v>
          </cell>
          <cell r="E746">
            <v>16268.3670030845</v>
          </cell>
          <cell r="F746">
            <v>15794.5197700513</v>
          </cell>
          <cell r="G746">
            <v>15455.1548168728</v>
          </cell>
          <cell r="H746">
            <v>15457.66861391</v>
          </cell>
          <cell r="I746">
            <v>15313.7221592896</v>
          </cell>
          <cell r="J746">
            <v>15366.2533276459</v>
          </cell>
          <cell r="K746">
            <v>15391.7979548593</v>
          </cell>
          <cell r="L746">
            <v>15382.2015363527</v>
          </cell>
          <cell r="M746">
            <v>15334.2170649598</v>
          </cell>
          <cell r="N746">
            <v>15479.2086130807</v>
          </cell>
          <cell r="O746">
            <v>15168.2960514476</v>
          </cell>
          <cell r="P746">
            <v>15562.0105082407</v>
          </cell>
          <cell r="Q746">
            <v>1131.04470052863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-97374.5862667889</v>
          </cell>
          <cell r="B747">
            <v>15121.4955831381</v>
          </cell>
          <cell r="C747">
            <v>16622.1399799429</v>
          </cell>
          <cell r="D747">
            <v>16397.137172746</v>
          </cell>
          <cell r="E747">
            <v>16062.932577133</v>
          </cell>
          <cell r="F747">
            <v>15534.0550101441</v>
          </cell>
          <cell r="G747">
            <v>15320.6879159014</v>
          </cell>
          <cell r="H747">
            <v>15160.2339722185</v>
          </cell>
          <cell r="I747">
            <v>15357.052461097</v>
          </cell>
          <cell r="J747">
            <v>15348.5734549181</v>
          </cell>
          <cell r="K747">
            <v>15496.9817954605</v>
          </cell>
          <cell r="L747">
            <v>15330.322730962</v>
          </cell>
          <cell r="M747">
            <v>15344.784438194</v>
          </cell>
          <cell r="N747">
            <v>15418.2009704851</v>
          </cell>
          <cell r="O747">
            <v>15394.713344683</v>
          </cell>
          <cell r="P747">
            <v>15502.9664107625</v>
          </cell>
          <cell r="Q747">
            <v>1116.84755464556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-98063.2090933729</v>
          </cell>
          <cell r="B748">
            <v>15067.7272882648</v>
          </cell>
          <cell r="C748">
            <v>17046.1745164239</v>
          </cell>
          <cell r="D748">
            <v>16303.9748565592</v>
          </cell>
          <cell r="E748">
            <v>16012.4521660461</v>
          </cell>
          <cell r="F748">
            <v>15759.6356240297</v>
          </cell>
          <cell r="G748">
            <v>15521.8098288545</v>
          </cell>
          <cell r="H748">
            <v>15243.510657909</v>
          </cell>
          <cell r="I748">
            <v>15315.7292594073</v>
          </cell>
          <cell r="J748">
            <v>15530.4233195713</v>
          </cell>
          <cell r="K748">
            <v>15278.9185380487</v>
          </cell>
          <cell r="L748">
            <v>15283.3003966657</v>
          </cell>
          <cell r="M748">
            <v>15379.043417554</v>
          </cell>
          <cell r="N748">
            <v>15210.1122556265</v>
          </cell>
          <cell r="O748">
            <v>15505.2113268251</v>
          </cell>
          <cell r="P748">
            <v>15408.114862245</v>
          </cell>
          <cell r="Q748">
            <v>1124.74578301735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-99149.2283159072</v>
          </cell>
          <cell r="B749">
            <v>15175.8181263922</v>
          </cell>
          <cell r="C749">
            <v>16744.9569114284</v>
          </cell>
          <cell r="D749">
            <v>16432.7623305</v>
          </cell>
          <cell r="E749">
            <v>15959.2342683873</v>
          </cell>
          <cell r="F749">
            <v>15801.3216019312</v>
          </cell>
          <cell r="G749">
            <v>15564.4756979453</v>
          </cell>
          <cell r="H749">
            <v>15211.7978302441</v>
          </cell>
          <cell r="I749">
            <v>15219.9629636436</v>
          </cell>
          <cell r="J749">
            <v>15313.3399760691</v>
          </cell>
          <cell r="K749">
            <v>15269.6324041551</v>
          </cell>
          <cell r="L749">
            <v>15328.2547574522</v>
          </cell>
          <cell r="M749">
            <v>15294.5902206887</v>
          </cell>
          <cell r="N749">
            <v>15494.7925348524</v>
          </cell>
          <cell r="O749">
            <v>15493.370473043</v>
          </cell>
          <cell r="P749">
            <v>15390.6949699028</v>
          </cell>
          <cell r="Q749">
            <v>1137.20198909213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-95900.2499241476</v>
          </cell>
          <cell r="B750">
            <v>15043.8208707384</v>
          </cell>
          <cell r="C750">
            <v>16719.0887898488</v>
          </cell>
          <cell r="D750">
            <v>16154.033489716</v>
          </cell>
          <cell r="E750">
            <v>15981.1968392416</v>
          </cell>
          <cell r="F750">
            <v>15732.838576922</v>
          </cell>
          <cell r="G750">
            <v>15562.9029684617</v>
          </cell>
          <cell r="H750">
            <v>15279.1861408156</v>
          </cell>
          <cell r="I750">
            <v>15435.3951250029</v>
          </cell>
          <cell r="J750">
            <v>15094.9174035801</v>
          </cell>
          <cell r="K750">
            <v>15221.3954058436</v>
          </cell>
          <cell r="L750">
            <v>15320.0573015433</v>
          </cell>
          <cell r="M750">
            <v>15325.5279674662</v>
          </cell>
          <cell r="N750">
            <v>15423.6532078284</v>
          </cell>
          <cell r="O750">
            <v>15214.493968063</v>
          </cell>
          <cell r="P750">
            <v>15413.4012750319</v>
          </cell>
          <cell r="Q750">
            <v>1099.93750653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-99263.4274891128</v>
          </cell>
          <cell r="B751">
            <v>15198.9567098212</v>
          </cell>
          <cell r="C751">
            <v>16639.0366701098</v>
          </cell>
          <cell r="D751">
            <v>16361.5525280171</v>
          </cell>
          <cell r="E751">
            <v>16154.0840081254</v>
          </cell>
          <cell r="F751">
            <v>15789.2491586186</v>
          </cell>
          <cell r="G751">
            <v>15406.4495249716</v>
          </cell>
          <cell r="H751">
            <v>15324.8896871973</v>
          </cell>
          <cell r="I751">
            <v>15365.849074579</v>
          </cell>
          <cell r="J751">
            <v>15446.4840718614</v>
          </cell>
          <cell r="K751">
            <v>15278.6479065255</v>
          </cell>
          <cell r="L751">
            <v>15392.1435522718</v>
          </cell>
          <cell r="M751">
            <v>15537.4193807888</v>
          </cell>
          <cell r="N751">
            <v>15490.7356751745</v>
          </cell>
          <cell r="O751">
            <v>15487.6030399369</v>
          </cell>
          <cell r="P751">
            <v>15319.3509812704</v>
          </cell>
          <cell r="Q751">
            <v>1138.51180792913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-109403.198101597</v>
          </cell>
          <cell r="B752">
            <v>15269.954846819</v>
          </cell>
          <cell r="C752">
            <v>16999.7555504134</v>
          </cell>
          <cell r="D752">
            <v>16671.5858980561</v>
          </cell>
          <cell r="E752">
            <v>16218.4060152038</v>
          </cell>
          <cell r="F752">
            <v>15832.9149955503</v>
          </cell>
          <cell r="G752">
            <v>15844.450697323</v>
          </cell>
          <cell r="H752">
            <v>15713.4109086499</v>
          </cell>
          <cell r="I752">
            <v>15436.8579987828</v>
          </cell>
          <cell r="J752">
            <v>15420.1057737819</v>
          </cell>
          <cell r="K752">
            <v>15568.1324230983</v>
          </cell>
          <cell r="L752">
            <v>15533.6841999137</v>
          </cell>
          <cell r="M752">
            <v>15637.359187239</v>
          </cell>
          <cell r="N752">
            <v>15547.3653062162</v>
          </cell>
          <cell r="O752">
            <v>15932.7251582996</v>
          </cell>
          <cell r="P752">
            <v>15610.6347462442</v>
          </cell>
          <cell r="Q752">
            <v>1254.81092094607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-93904.0711883568</v>
          </cell>
          <cell r="B753">
            <v>15265.9949601688</v>
          </cell>
          <cell r="C753">
            <v>16693.1371867977</v>
          </cell>
          <cell r="D753">
            <v>15994.5404125697</v>
          </cell>
          <cell r="E753">
            <v>15681.493911933</v>
          </cell>
          <cell r="F753">
            <v>15434.9856536716</v>
          </cell>
          <cell r="G753">
            <v>15282.4020512786</v>
          </cell>
          <cell r="H753">
            <v>15061.1601740984</v>
          </cell>
          <cell r="I753">
            <v>15140.470718324</v>
          </cell>
          <cell r="J753">
            <v>15481.9691194069</v>
          </cell>
          <cell r="K753">
            <v>15337.7421913517</v>
          </cell>
          <cell r="L753">
            <v>15111.9714581391</v>
          </cell>
          <cell r="M753">
            <v>15399.0342786379</v>
          </cell>
          <cell r="N753">
            <v>15170.0568417979</v>
          </cell>
          <cell r="O753">
            <v>15062.8260572078</v>
          </cell>
          <cell r="P753">
            <v>15197.8535815831</v>
          </cell>
          <cell r="Q753">
            <v>1077.04213490198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-105073.579874408</v>
          </cell>
          <cell r="B754">
            <v>15430.5710727427</v>
          </cell>
          <cell r="C754">
            <v>16984.8824121522</v>
          </cell>
          <cell r="D754">
            <v>16605.0587449211</v>
          </cell>
          <cell r="E754">
            <v>16129.3403307913</v>
          </cell>
          <cell r="F754">
            <v>15908.9465221729</v>
          </cell>
          <cell r="G754">
            <v>15389.239750665</v>
          </cell>
          <cell r="H754">
            <v>15631.5082043627</v>
          </cell>
          <cell r="I754">
            <v>15567.6229416316</v>
          </cell>
          <cell r="J754">
            <v>15365.8291641355</v>
          </cell>
          <cell r="K754">
            <v>15352.392500799</v>
          </cell>
          <cell r="L754">
            <v>15280.7416678209</v>
          </cell>
          <cell r="M754">
            <v>15599.1440170818</v>
          </cell>
          <cell r="N754">
            <v>15408.9412750578</v>
          </cell>
          <cell r="O754">
            <v>15438.9546871764</v>
          </cell>
          <cell r="P754">
            <v>15623.8043017938</v>
          </cell>
          <cell r="Q754">
            <v>1205.15193172751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-103481.167743989</v>
          </cell>
          <cell r="B755">
            <v>15369.6002973013</v>
          </cell>
          <cell r="C755">
            <v>16864.5045698281</v>
          </cell>
          <cell r="D755">
            <v>16537.9004285962</v>
          </cell>
          <cell r="E755">
            <v>16084.3757458853</v>
          </cell>
          <cell r="F755">
            <v>15709.5817486711</v>
          </cell>
          <cell r="G755">
            <v>15369.5148158097</v>
          </cell>
          <cell r="H755">
            <v>15788.4785978887</v>
          </cell>
          <cell r="I755">
            <v>15363.865850174</v>
          </cell>
          <cell r="J755">
            <v>15315.219628871</v>
          </cell>
          <cell r="K755">
            <v>15396.222165534</v>
          </cell>
          <cell r="L755">
            <v>15252.2796474669</v>
          </cell>
          <cell r="M755">
            <v>15332.0803180106</v>
          </cell>
          <cell r="N755">
            <v>15546.2076357182</v>
          </cell>
          <cell r="O755">
            <v>15387.0488263778</v>
          </cell>
          <cell r="P755">
            <v>15568.4900775077</v>
          </cell>
          <cell r="Q755">
            <v>1186.88760155645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-107006.172576959</v>
          </cell>
          <cell r="B756">
            <v>15431.3109254186</v>
          </cell>
          <cell r="C756">
            <v>16779.3368104707</v>
          </cell>
          <cell r="D756">
            <v>16650.2307598869</v>
          </cell>
          <cell r="E756">
            <v>16135.9981205635</v>
          </cell>
          <cell r="F756">
            <v>15863.3282591196</v>
          </cell>
          <cell r="G756">
            <v>15674.2658663043</v>
          </cell>
          <cell r="H756">
            <v>15407.3003675328</v>
          </cell>
          <cell r="I756">
            <v>15518.4051393718</v>
          </cell>
          <cell r="J756">
            <v>15530.9331024645</v>
          </cell>
          <cell r="K756">
            <v>15746.5091854783</v>
          </cell>
          <cell r="L756">
            <v>15613.5792302856</v>
          </cell>
          <cell r="M756">
            <v>15441.8465061995</v>
          </cell>
          <cell r="N756">
            <v>15480.9515957378</v>
          </cell>
          <cell r="O756">
            <v>15532.0816993568</v>
          </cell>
          <cell r="P756">
            <v>15520.6888512859</v>
          </cell>
          <cell r="Q756">
            <v>1227.31799698869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-107268.584190471</v>
          </cell>
          <cell r="B757">
            <v>15270.5163945808</v>
          </cell>
          <cell r="C757">
            <v>17199.1183664405</v>
          </cell>
          <cell r="D757">
            <v>16711.8473006304</v>
          </cell>
          <cell r="E757">
            <v>16314.8100092091</v>
          </cell>
          <cell r="F757">
            <v>15825.867362846</v>
          </cell>
          <cell r="G757">
            <v>15687.4592480944</v>
          </cell>
          <cell r="H757">
            <v>15734.8349188769</v>
          </cell>
          <cell r="I757">
            <v>15330.7183662939</v>
          </cell>
          <cell r="J757">
            <v>15413.9043480839</v>
          </cell>
          <cell r="K757">
            <v>15478.7271821322</v>
          </cell>
          <cell r="L757">
            <v>15505.5205752452</v>
          </cell>
          <cell r="M757">
            <v>15650.9292637977</v>
          </cell>
          <cell r="N757">
            <v>15445.1188250825</v>
          </cell>
          <cell r="O757">
            <v>15665.1324698108</v>
          </cell>
          <cell r="P757">
            <v>15557.5919615264</v>
          </cell>
          <cell r="Q757">
            <v>1230.32775323103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-101723.199497239</v>
          </cell>
          <cell r="B758">
            <v>15293.2991264359</v>
          </cell>
          <cell r="C758">
            <v>16965.4812201334</v>
          </cell>
          <cell r="D758">
            <v>16350.3760882824</v>
          </cell>
          <cell r="E758">
            <v>16185.1713821977</v>
          </cell>
          <cell r="F758">
            <v>15766.45495942</v>
          </cell>
          <cell r="G758">
            <v>15462.7085418876</v>
          </cell>
          <cell r="H758">
            <v>15377.2312384451</v>
          </cell>
          <cell r="I758">
            <v>15505.9546669356</v>
          </cell>
          <cell r="J758">
            <v>15431.348802482</v>
          </cell>
          <cell r="K758">
            <v>15341.5957470851</v>
          </cell>
          <cell r="L758">
            <v>15372.3248359242</v>
          </cell>
          <cell r="M758">
            <v>15566.961189661</v>
          </cell>
          <cell r="N758">
            <v>15376.6284647863</v>
          </cell>
          <cell r="O758">
            <v>15609.2576413009</v>
          </cell>
          <cell r="P758">
            <v>15421.2208627567</v>
          </cell>
          <cell r="Q758">
            <v>1166.72440895354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-107387.534220138</v>
          </cell>
          <cell r="B759">
            <v>15282.9196056856</v>
          </cell>
          <cell r="C759">
            <v>16914.934092905</v>
          </cell>
          <cell r="D759">
            <v>16494.9880855422</v>
          </cell>
          <cell r="E759">
            <v>16184.633420803</v>
          </cell>
          <cell r="F759">
            <v>15993.2191404741</v>
          </cell>
          <cell r="G759">
            <v>15455.1549289785</v>
          </cell>
          <cell r="H759">
            <v>15633.1014165972</v>
          </cell>
          <cell r="I759">
            <v>15601.1490434207</v>
          </cell>
          <cell r="J759">
            <v>15445.9010280767</v>
          </cell>
          <cell r="K759">
            <v>15506.3924685897</v>
          </cell>
          <cell r="L759">
            <v>15400.7844761669</v>
          </cell>
          <cell r="M759">
            <v>15512.6123506989</v>
          </cell>
          <cell r="N759">
            <v>15627.433182724</v>
          </cell>
          <cell r="O759">
            <v>15380.8478563135</v>
          </cell>
          <cell r="P759">
            <v>15439.7890524946</v>
          </cell>
          <cell r="Q759">
            <v>1231.6920624913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-93983.1379854414</v>
          </cell>
          <cell r="B760">
            <v>15187.412196824</v>
          </cell>
          <cell r="C760">
            <v>16421.8131280689</v>
          </cell>
          <cell r="D760">
            <v>16238.1064999936</v>
          </cell>
          <cell r="E760">
            <v>15832.0332159081</v>
          </cell>
          <cell r="F760">
            <v>15596.2170759754</v>
          </cell>
          <cell r="G760">
            <v>15504.1897082268</v>
          </cell>
          <cell r="H760">
            <v>15172.5647172882</v>
          </cell>
          <cell r="I760">
            <v>15275.7201321613</v>
          </cell>
          <cell r="J760">
            <v>15066.3978936202</v>
          </cell>
          <cell r="K760">
            <v>15153.4753790353</v>
          </cell>
          <cell r="L760">
            <v>15259.7750397906</v>
          </cell>
          <cell r="M760">
            <v>15079.9061225748</v>
          </cell>
          <cell r="N760">
            <v>15249.4409320199</v>
          </cell>
          <cell r="O760">
            <v>15353.2892227028</v>
          </cell>
          <cell r="P760">
            <v>15057.7320502944</v>
          </cell>
          <cell r="Q760">
            <v>1077.94899943782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-97469.7443536994</v>
          </cell>
          <cell r="B761">
            <v>15492.7968339738</v>
          </cell>
          <cell r="C761">
            <v>16744.354893211</v>
          </cell>
          <cell r="D761">
            <v>16339.3013778753</v>
          </cell>
          <cell r="E761">
            <v>15864.8342859788</v>
          </cell>
          <cell r="F761">
            <v>15547.3476182937</v>
          </cell>
          <cell r="G761">
            <v>15445.8924978396</v>
          </cell>
          <cell r="H761">
            <v>15294.9889417584</v>
          </cell>
          <cell r="I761">
            <v>15274.9999621054</v>
          </cell>
          <cell r="J761">
            <v>15302.4580458454</v>
          </cell>
          <cell r="K761">
            <v>15236.5920991573</v>
          </cell>
          <cell r="L761">
            <v>15243.4211979661</v>
          </cell>
          <cell r="M761">
            <v>15218.1297028774</v>
          </cell>
          <cell r="N761">
            <v>15503.9790800782</v>
          </cell>
          <cell r="O761">
            <v>15517.870801543</v>
          </cell>
          <cell r="P761">
            <v>15198.2480034127</v>
          </cell>
          <cell r="Q761">
            <v>1117.93897983919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-98516.5925806745</v>
          </cell>
          <cell r="B762">
            <v>15284.6589870535</v>
          </cell>
          <cell r="C762">
            <v>16755.683269672</v>
          </cell>
          <cell r="D762">
            <v>16315.0935067997</v>
          </cell>
          <cell r="E762">
            <v>15966.4459665568</v>
          </cell>
          <cell r="F762">
            <v>16006.4255612986</v>
          </cell>
          <cell r="G762">
            <v>15525.111289159</v>
          </cell>
          <cell r="H762">
            <v>15367.5766449289</v>
          </cell>
          <cell r="I762">
            <v>15144.172498688</v>
          </cell>
          <cell r="J762">
            <v>15220.2019981381</v>
          </cell>
          <cell r="K762">
            <v>15336.856227013</v>
          </cell>
          <cell r="L762">
            <v>15303.5652438649</v>
          </cell>
          <cell r="M762">
            <v>15440.1226271137</v>
          </cell>
          <cell r="N762">
            <v>15167.9836042804</v>
          </cell>
          <cell r="O762">
            <v>15371.7095568576</v>
          </cell>
          <cell r="P762">
            <v>15254.1273438088</v>
          </cell>
          <cell r="Q762">
            <v>1129.9459102633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-102157.544170859</v>
          </cell>
          <cell r="B763">
            <v>15112.4919985599</v>
          </cell>
          <cell r="C763">
            <v>16941.0186773596</v>
          </cell>
          <cell r="D763">
            <v>16494.5250563599</v>
          </cell>
          <cell r="E763">
            <v>16024.85645051</v>
          </cell>
          <cell r="F763">
            <v>15679.5678581998</v>
          </cell>
          <cell r="G763">
            <v>15653.1374770369</v>
          </cell>
          <cell r="H763">
            <v>15355.6932050724</v>
          </cell>
          <cell r="I763">
            <v>15443.5743966956</v>
          </cell>
          <cell r="J763">
            <v>15496.6371634969</v>
          </cell>
          <cell r="K763">
            <v>15410.7159318747</v>
          </cell>
          <cell r="L763">
            <v>15392.1855273032</v>
          </cell>
          <cell r="M763">
            <v>15454.5260151016</v>
          </cell>
          <cell r="N763">
            <v>15308.8112665511</v>
          </cell>
          <cell r="O763">
            <v>15547.8160744296</v>
          </cell>
          <cell r="P763">
            <v>15389.6425024544</v>
          </cell>
          <cell r="Q763">
            <v>1171.70616862208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-101796.169726102</v>
          </cell>
          <cell r="B764">
            <v>15332.0958624999</v>
          </cell>
          <cell r="C764">
            <v>16784.1883651696</v>
          </cell>
          <cell r="D764">
            <v>16537.1948100264</v>
          </cell>
          <cell r="E764">
            <v>16155.1880254431</v>
          </cell>
          <cell r="F764">
            <v>15822.7242182325</v>
          </cell>
          <cell r="G764">
            <v>15678.7170117504</v>
          </cell>
          <cell r="H764">
            <v>15444.1087222206</v>
          </cell>
          <cell r="I764">
            <v>15506.6315894072</v>
          </cell>
          <cell r="J764">
            <v>15466.8796270453</v>
          </cell>
          <cell r="K764">
            <v>15489.3623706787</v>
          </cell>
          <cell r="L764">
            <v>15518.2721663938</v>
          </cell>
          <cell r="M764">
            <v>15460.7778780722</v>
          </cell>
          <cell r="N764">
            <v>15401.6096563187</v>
          </cell>
          <cell r="O764">
            <v>15464.939209968</v>
          </cell>
          <cell r="P764">
            <v>15453.393629782</v>
          </cell>
          <cell r="Q764">
            <v>1167.5613482905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-94124.9922843673</v>
          </cell>
          <cell r="B765">
            <v>15227.2773786354</v>
          </cell>
          <cell r="C765">
            <v>16693.2127482819</v>
          </cell>
          <cell r="D765">
            <v>16117.7068465341</v>
          </cell>
          <cell r="E765">
            <v>15982.1166318347</v>
          </cell>
          <cell r="F765">
            <v>15580.5432017539</v>
          </cell>
          <cell r="G765">
            <v>15378.597955054</v>
          </cell>
          <cell r="H765">
            <v>15132.4427362409</v>
          </cell>
          <cell r="I765">
            <v>15087.8594413968</v>
          </cell>
          <cell r="J765">
            <v>15132.389077413</v>
          </cell>
          <cell r="K765">
            <v>15160.2505679408</v>
          </cell>
          <cell r="L765">
            <v>15033.3524723768</v>
          </cell>
          <cell r="M765">
            <v>15143.9528299813</v>
          </cell>
          <cell r="N765">
            <v>15089.822127921</v>
          </cell>
          <cell r="O765">
            <v>15304.5403210739</v>
          </cell>
          <cell r="P765">
            <v>15454.6696465679</v>
          </cell>
          <cell r="Q765">
            <v>1079.57601150478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-102624.241601128</v>
          </cell>
          <cell r="B766">
            <v>15363.8129804766</v>
          </cell>
          <cell r="C766">
            <v>16767.6777784665</v>
          </cell>
          <cell r="D766">
            <v>16480.3373096223</v>
          </cell>
          <cell r="E766">
            <v>16230.5420241997</v>
          </cell>
          <cell r="F766">
            <v>15735.0437803559</v>
          </cell>
          <cell r="G766">
            <v>15393.1908229544</v>
          </cell>
          <cell r="H766">
            <v>15323.7927250147</v>
          </cell>
          <cell r="I766">
            <v>15372.7902988176</v>
          </cell>
          <cell r="J766">
            <v>15436.0395984568</v>
          </cell>
          <cell r="K766">
            <v>15480.036962259</v>
          </cell>
          <cell r="L766">
            <v>15558.2186754791</v>
          </cell>
          <cell r="M766">
            <v>15402.8776060273</v>
          </cell>
          <cell r="N766">
            <v>15327.6661899258</v>
          </cell>
          <cell r="O766">
            <v>15508.2773644304</v>
          </cell>
          <cell r="P766">
            <v>15559.272432151</v>
          </cell>
          <cell r="Q766">
            <v>1177.0590014683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-90210.6342607786</v>
          </cell>
          <cell r="B767">
            <v>15003.6066734799</v>
          </cell>
          <cell r="C767">
            <v>16511.1052420737</v>
          </cell>
          <cell r="D767">
            <v>15854.7465973884</v>
          </cell>
          <cell r="E767">
            <v>15676.9315731044</v>
          </cell>
          <cell r="F767">
            <v>15383.2531609649</v>
          </cell>
          <cell r="G767">
            <v>15169.9314258158</v>
          </cell>
          <cell r="H767">
            <v>15099.6065364799</v>
          </cell>
          <cell r="I767">
            <v>14970.596277439</v>
          </cell>
          <cell r="J767">
            <v>15013.1359393023</v>
          </cell>
          <cell r="K767">
            <v>15104.5146654277</v>
          </cell>
          <cell r="L767">
            <v>14984.1971132438</v>
          </cell>
          <cell r="M767">
            <v>15131.5095914872</v>
          </cell>
          <cell r="N767">
            <v>15033.7604585684</v>
          </cell>
          <cell r="O767">
            <v>15173.274316729</v>
          </cell>
          <cell r="P767">
            <v>15330.4746319475</v>
          </cell>
          <cell r="Q767">
            <v>1034.67989071743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-103858.44767156</v>
          </cell>
          <cell r="B768">
            <v>15050.7391836826</v>
          </cell>
          <cell r="C768">
            <v>16835.0710482775</v>
          </cell>
          <cell r="D768">
            <v>16656.4721270078</v>
          </cell>
          <cell r="E768">
            <v>16155.7336332724</v>
          </cell>
          <cell r="F768">
            <v>15902.2693013806</v>
          </cell>
          <cell r="G768">
            <v>15527.3660894529</v>
          </cell>
          <cell r="H768">
            <v>15651.6303153826</v>
          </cell>
          <cell r="I768">
            <v>15673.1348767744</v>
          </cell>
          <cell r="J768">
            <v>15464.1517206694</v>
          </cell>
          <cell r="K768">
            <v>15176.8721013264</v>
          </cell>
          <cell r="L768">
            <v>15434.5825459374</v>
          </cell>
          <cell r="M768">
            <v>15499.8757608844</v>
          </cell>
          <cell r="N768">
            <v>15687.3584245223</v>
          </cell>
          <cell r="O768">
            <v>15589.1672819795</v>
          </cell>
          <cell r="P768">
            <v>15450.3087393194</v>
          </cell>
          <cell r="Q768">
            <v>1191.21485141372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-107621.692741616</v>
          </cell>
          <cell r="B769">
            <v>15426.0176951383</v>
          </cell>
          <cell r="C769">
            <v>17003.6973309025</v>
          </cell>
          <cell r="D769">
            <v>16526.6520096902</v>
          </cell>
          <cell r="E769">
            <v>16368.5546910863</v>
          </cell>
          <cell r="F769">
            <v>15863.0280590401</v>
          </cell>
          <cell r="G769">
            <v>15527.8317347733</v>
          </cell>
          <cell r="H769">
            <v>15502.2532185222</v>
          </cell>
          <cell r="I769">
            <v>15464.8578651907</v>
          </cell>
          <cell r="J769">
            <v>15537.4861520524</v>
          </cell>
          <cell r="K769">
            <v>15534.6184806916</v>
          </cell>
          <cell r="L769">
            <v>15498.9375590115</v>
          </cell>
          <cell r="M769">
            <v>15628.985784069</v>
          </cell>
          <cell r="N769">
            <v>15572.5271297906</v>
          </cell>
          <cell r="O769">
            <v>15760.6517593791</v>
          </cell>
          <cell r="P769">
            <v>15747.7494125679</v>
          </cell>
          <cell r="Q769">
            <v>1234.37776706924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-93013.2506221595</v>
          </cell>
          <cell r="B770">
            <v>15066.9557123191</v>
          </cell>
          <cell r="C770">
            <v>16648.7239959717</v>
          </cell>
          <cell r="D770">
            <v>16117.4282466009</v>
          </cell>
          <cell r="E770">
            <v>15756.3714250774</v>
          </cell>
          <cell r="F770">
            <v>15677.5292935459</v>
          </cell>
          <cell r="G770">
            <v>15250.4366950025</v>
          </cell>
          <cell r="H770">
            <v>15164.8092999109</v>
          </cell>
          <cell r="I770">
            <v>15202.1022697185</v>
          </cell>
          <cell r="J770">
            <v>14976.4973120076</v>
          </cell>
          <cell r="K770">
            <v>15271.2910401507</v>
          </cell>
          <cell r="L770">
            <v>15331.8915961224</v>
          </cell>
          <cell r="M770">
            <v>15099.1294326993</v>
          </cell>
          <cell r="N770">
            <v>15382.8194537458</v>
          </cell>
          <cell r="O770">
            <v>15293.682653196</v>
          </cell>
          <cell r="P770">
            <v>15083.3913340397</v>
          </cell>
          <cell r="Q770">
            <v>1066.82477933592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-108903.680823065</v>
          </cell>
          <cell r="B771">
            <v>15464.4941924617</v>
          </cell>
          <cell r="C771">
            <v>17242.3041967098</v>
          </cell>
          <cell r="D771">
            <v>16582.6725301484</v>
          </cell>
          <cell r="E771">
            <v>16080.7464182497</v>
          </cell>
          <cell r="F771">
            <v>16136.173896247</v>
          </cell>
          <cell r="G771">
            <v>15636.2711294667</v>
          </cell>
          <cell r="H771">
            <v>15447.2657676725</v>
          </cell>
          <cell r="I771">
            <v>15606.7640847704</v>
          </cell>
          <cell r="J771">
            <v>15444.3050014274</v>
          </cell>
          <cell r="K771">
            <v>15725.1530581841</v>
          </cell>
          <cell r="L771">
            <v>15622.6821071844</v>
          </cell>
          <cell r="M771">
            <v>15634.1635590828</v>
          </cell>
          <cell r="N771">
            <v>15604.6598506141</v>
          </cell>
          <cell r="O771">
            <v>15516.629674483</v>
          </cell>
          <cell r="P771">
            <v>15608.4201614901</v>
          </cell>
          <cell r="Q771">
            <v>1249.08165756823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-97990.8492142478</v>
          </cell>
          <cell r="B772">
            <v>15178.031460572</v>
          </cell>
          <cell r="C772">
            <v>16649.0482104823</v>
          </cell>
          <cell r="D772">
            <v>16326.410612214</v>
          </cell>
          <cell r="E772">
            <v>16042.2618183854</v>
          </cell>
          <cell r="F772">
            <v>15676.1337280724</v>
          </cell>
          <cell r="G772">
            <v>15468.6732363741</v>
          </cell>
          <cell r="H772">
            <v>15122.0388299786</v>
          </cell>
          <cell r="I772">
            <v>15464.5812020112</v>
          </cell>
          <cell r="J772">
            <v>15292.9526670178</v>
          </cell>
          <cell r="K772">
            <v>15402.3515983327</v>
          </cell>
          <cell r="L772">
            <v>15515.9708044498</v>
          </cell>
          <cell r="M772">
            <v>15447.5352767775</v>
          </cell>
          <cell r="N772">
            <v>15278.8511768315</v>
          </cell>
          <cell r="O772">
            <v>15368.706313459</v>
          </cell>
          <cell r="P772">
            <v>15378.3499389378</v>
          </cell>
          <cell r="Q772">
            <v>1123.91584414774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-90608.6297639872</v>
          </cell>
          <cell r="B773">
            <v>15056.0244280499</v>
          </cell>
          <cell r="C773">
            <v>16450.7933255837</v>
          </cell>
          <cell r="D773">
            <v>15901.4781734376</v>
          </cell>
          <cell r="E773">
            <v>15777.1432139443</v>
          </cell>
          <cell r="F773">
            <v>15406.9596718926</v>
          </cell>
          <cell r="G773">
            <v>15259.5013171191</v>
          </cell>
          <cell r="H773">
            <v>15123.4224617723</v>
          </cell>
          <cell r="I773">
            <v>15075.3200176877</v>
          </cell>
          <cell r="J773">
            <v>15171.5774777746</v>
          </cell>
          <cell r="K773">
            <v>15242.1340912551</v>
          </cell>
          <cell r="L773">
            <v>15331.1458310936</v>
          </cell>
          <cell r="M773">
            <v>15046.4755750972</v>
          </cell>
          <cell r="N773">
            <v>15187.7759768012</v>
          </cell>
          <cell r="O773">
            <v>15347.0300759468</v>
          </cell>
          <cell r="P773">
            <v>15344.1563348161</v>
          </cell>
          <cell r="Q773">
            <v>1039.24473994103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-104760.533545017</v>
          </cell>
          <cell r="B774">
            <v>15307.3008301539</v>
          </cell>
          <cell r="C774">
            <v>17067.6411551907</v>
          </cell>
          <cell r="D774">
            <v>16505.804096978</v>
          </cell>
          <cell r="E774">
            <v>16209.5005472725</v>
          </cell>
          <cell r="F774">
            <v>15751.6011871847</v>
          </cell>
          <cell r="G774">
            <v>15639.8601282558</v>
          </cell>
          <cell r="H774">
            <v>15293.6092160144</v>
          </cell>
          <cell r="I774">
            <v>15445.4327179703</v>
          </cell>
          <cell r="J774">
            <v>15452.4690429242</v>
          </cell>
          <cell r="K774">
            <v>15488.1144395991</v>
          </cell>
          <cell r="L774">
            <v>15524.4818803838</v>
          </cell>
          <cell r="M774">
            <v>15376.1362239961</v>
          </cell>
          <cell r="N774">
            <v>15476.8448129462</v>
          </cell>
          <cell r="O774">
            <v>15515.951998219</v>
          </cell>
          <cell r="P774">
            <v>15487.7014670735</v>
          </cell>
          <cell r="Q774">
            <v>1201.56141554793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-108237.329403217</v>
          </cell>
          <cell r="B775">
            <v>15192.6611666208</v>
          </cell>
          <cell r="C775">
            <v>17084.4683900304</v>
          </cell>
          <cell r="D775">
            <v>16617.0738434417</v>
          </cell>
          <cell r="E775">
            <v>16358.8126008131</v>
          </cell>
          <cell r="F775">
            <v>16115.1913846721</v>
          </cell>
          <cell r="G775">
            <v>15495.3622543004</v>
          </cell>
          <cell r="H775">
            <v>15567.1747441668</v>
          </cell>
          <cell r="I775">
            <v>15516.4810004909</v>
          </cell>
          <cell r="J775">
            <v>15635.8435768145</v>
          </cell>
          <cell r="K775">
            <v>15503.2424049935</v>
          </cell>
          <cell r="L775">
            <v>15627.4382772102</v>
          </cell>
          <cell r="M775">
            <v>15429.221757731</v>
          </cell>
          <cell r="N775">
            <v>15590.2497413918</v>
          </cell>
          <cell r="O775">
            <v>15498.9622316315</v>
          </cell>
          <cell r="P775">
            <v>15507.8016026296</v>
          </cell>
          <cell r="Q775">
            <v>1241.43887332313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-92305.8350641773</v>
          </cell>
          <cell r="B776">
            <v>15228.2454850659</v>
          </cell>
          <cell r="C776">
            <v>16676.1259978808</v>
          </cell>
          <cell r="D776">
            <v>16063.7923550756</v>
          </cell>
          <cell r="E776">
            <v>15946.4513806602</v>
          </cell>
          <cell r="F776">
            <v>15408.8705236116</v>
          </cell>
          <cell r="G776">
            <v>15503.3301210799</v>
          </cell>
          <cell r="H776">
            <v>15282.681807003</v>
          </cell>
          <cell r="I776">
            <v>15169.8135785574</v>
          </cell>
          <cell r="J776">
            <v>15089.8112201477</v>
          </cell>
          <cell r="K776">
            <v>15328.6942882971</v>
          </cell>
          <cell r="L776">
            <v>15224.4532845415</v>
          </cell>
          <cell r="M776">
            <v>15240.4157800579</v>
          </cell>
          <cell r="N776">
            <v>15353.4476619494</v>
          </cell>
          <cell r="O776">
            <v>15330.6624989544</v>
          </cell>
          <cell r="P776">
            <v>15166.6145268491</v>
          </cell>
          <cell r="Q776">
            <v>1058.71100585209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-102328.967738882</v>
          </cell>
          <cell r="B777">
            <v>15310.3448140226</v>
          </cell>
          <cell r="C777">
            <v>16934.344199834</v>
          </cell>
          <cell r="D777">
            <v>16428.9815143816</v>
          </cell>
          <cell r="E777">
            <v>16222.7356255838</v>
          </cell>
          <cell r="F777">
            <v>15779.4460141579</v>
          </cell>
          <cell r="G777">
            <v>15446.0142066874</v>
          </cell>
          <cell r="H777">
            <v>15310.858485318</v>
          </cell>
          <cell r="I777">
            <v>15399.9641387592</v>
          </cell>
          <cell r="J777">
            <v>15315.1728185836</v>
          </cell>
          <cell r="K777">
            <v>15505.079389756</v>
          </cell>
          <cell r="L777">
            <v>15579.75428538</v>
          </cell>
          <cell r="M777">
            <v>15504.8071923397</v>
          </cell>
          <cell r="N777">
            <v>15418.9331086822</v>
          </cell>
          <cell r="O777">
            <v>15604.8635171257</v>
          </cell>
          <cell r="P777">
            <v>15380.6917441685</v>
          </cell>
          <cell r="Q777">
            <v>1173.67232837788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-97146.0302844951</v>
          </cell>
          <cell r="B778">
            <v>15310.9647504084</v>
          </cell>
          <cell r="C778">
            <v>16831.0129000925</v>
          </cell>
          <cell r="D778">
            <v>16342.1553618652</v>
          </cell>
          <cell r="E778">
            <v>15948.4516916493</v>
          </cell>
          <cell r="F778">
            <v>15640.2430405061</v>
          </cell>
          <cell r="G778">
            <v>15304.4398136079</v>
          </cell>
          <cell r="H778">
            <v>15260.3835430049</v>
          </cell>
          <cell r="I778">
            <v>15265.9605549576</v>
          </cell>
          <cell r="J778">
            <v>15372.2976620369</v>
          </cell>
          <cell r="K778">
            <v>15221.0807864302</v>
          </cell>
          <cell r="L778">
            <v>15403.7151145053</v>
          </cell>
          <cell r="M778">
            <v>15295.6757198267</v>
          </cell>
          <cell r="N778">
            <v>15372.0028457574</v>
          </cell>
          <cell r="O778">
            <v>15132.085180922</v>
          </cell>
          <cell r="P778">
            <v>15111.6979696193</v>
          </cell>
          <cell r="Q778">
            <v>1114.22610895104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-109206.368107743</v>
          </cell>
          <cell r="B779">
            <v>15331.33605235</v>
          </cell>
          <cell r="C779">
            <v>17026.7852459723</v>
          </cell>
          <cell r="D779">
            <v>16715.5217036661</v>
          </cell>
          <cell r="E779">
            <v>16501.5604834061</v>
          </cell>
          <cell r="F779">
            <v>15872.2524709617</v>
          </cell>
          <cell r="G779">
            <v>15705.3548504123</v>
          </cell>
          <cell r="H779">
            <v>15379.1662680083</v>
          </cell>
          <cell r="I779">
            <v>15571.3726155557</v>
          </cell>
          <cell r="J779">
            <v>15391.9853986404</v>
          </cell>
          <cell r="K779">
            <v>15685.1427021084</v>
          </cell>
          <cell r="L779">
            <v>15428.755283264</v>
          </cell>
          <cell r="M779">
            <v>15656.5613266691</v>
          </cell>
          <cell r="N779">
            <v>15603.8609189354</v>
          </cell>
          <cell r="O779">
            <v>15549.2060324476</v>
          </cell>
          <cell r="P779">
            <v>15434.6916062118</v>
          </cell>
          <cell r="Q779">
            <v>1252.55335964857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-109542.835582151</v>
          </cell>
          <cell r="B780">
            <v>15305.2479284235</v>
          </cell>
          <cell r="C780">
            <v>16939.9795747462</v>
          </cell>
          <cell r="D780">
            <v>16770.2866303004</v>
          </cell>
          <cell r="E780">
            <v>16198.9120718322</v>
          </cell>
          <cell r="F780">
            <v>16000.0160609346</v>
          </cell>
          <cell r="G780">
            <v>15829.4994076216</v>
          </cell>
          <cell r="H780">
            <v>15470.9440152558</v>
          </cell>
          <cell r="I780">
            <v>15512.3605519422</v>
          </cell>
          <cell r="J780">
            <v>15576.8816292751</v>
          </cell>
          <cell r="K780">
            <v>15578.8660461436</v>
          </cell>
          <cell r="L780">
            <v>15492.9907139725</v>
          </cell>
          <cell r="M780">
            <v>15684.9194919879</v>
          </cell>
          <cell r="N780">
            <v>15572.9984229047</v>
          </cell>
          <cell r="O780">
            <v>15694.4669340802</v>
          </cell>
          <cell r="P780">
            <v>15677.7711467405</v>
          </cell>
          <cell r="Q780">
            <v>1256.41250699304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-92243.1806539945</v>
          </cell>
          <cell r="B781">
            <v>14957.0274721289</v>
          </cell>
          <cell r="C781">
            <v>16558.1127486891</v>
          </cell>
          <cell r="D781">
            <v>16121.5960430687</v>
          </cell>
          <cell r="E781">
            <v>15771.067924083</v>
          </cell>
          <cell r="F781">
            <v>15569.0956310152</v>
          </cell>
          <cell r="G781">
            <v>15340.6336818584</v>
          </cell>
          <cell r="H781">
            <v>15045.7124417728</v>
          </cell>
          <cell r="I781">
            <v>15147.4521092179</v>
          </cell>
          <cell r="J781">
            <v>15240.3300859002</v>
          </cell>
          <cell r="K781">
            <v>15240.4520346918</v>
          </cell>
          <cell r="L781">
            <v>15065.382910176</v>
          </cell>
          <cell r="M781">
            <v>15399.4105195234</v>
          </cell>
          <cell r="N781">
            <v>15110.4718197801</v>
          </cell>
          <cell r="O781">
            <v>15193.7024154399</v>
          </cell>
          <cell r="P781">
            <v>15254.9128438676</v>
          </cell>
          <cell r="Q781">
            <v>1057.99238482906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-90896.0990731307</v>
          </cell>
          <cell r="B782">
            <v>15004.3496737574</v>
          </cell>
          <cell r="C782">
            <v>16454.3677012533</v>
          </cell>
          <cell r="D782">
            <v>16055.3875786177</v>
          </cell>
          <cell r="E782">
            <v>15778.9662322933</v>
          </cell>
          <cell r="F782">
            <v>15497.8767474416</v>
          </cell>
          <cell r="G782">
            <v>15303.5869803915</v>
          </cell>
          <cell r="H782">
            <v>15071.6638717391</v>
          </cell>
          <cell r="I782">
            <v>15185.0772074232</v>
          </cell>
          <cell r="J782">
            <v>15154.9118770872</v>
          </cell>
          <cell r="K782">
            <v>15319.5834927375</v>
          </cell>
          <cell r="L782">
            <v>15135.7122940912</v>
          </cell>
          <cell r="M782">
            <v>14921.075471939</v>
          </cell>
          <cell r="N782">
            <v>15277.0069632726</v>
          </cell>
          <cell r="O782">
            <v>15220.4598710239</v>
          </cell>
          <cell r="P782">
            <v>15241.4412850085</v>
          </cell>
          <cell r="Q782">
            <v>1042.54189792918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-91227.452870676</v>
          </cell>
          <cell r="B783">
            <v>15040.9901539697</v>
          </cell>
          <cell r="C783">
            <v>16291.3680459939</v>
          </cell>
          <cell r="D783">
            <v>16066.2356728975</v>
          </cell>
          <cell r="E783">
            <v>15813.7463630321</v>
          </cell>
          <cell r="F783">
            <v>15566.9293425792</v>
          </cell>
          <cell r="G783">
            <v>15232.0224418874</v>
          </cell>
          <cell r="H783">
            <v>14979.1097221204</v>
          </cell>
          <cell r="I783">
            <v>15142.6499542413</v>
          </cell>
          <cell r="J783">
            <v>15223.4593309618</v>
          </cell>
          <cell r="K783">
            <v>15054.8997679693</v>
          </cell>
          <cell r="L783">
            <v>15246.8564144863</v>
          </cell>
          <cell r="M783">
            <v>15021.5320070923</v>
          </cell>
          <cell r="N783">
            <v>15160.051867095</v>
          </cell>
          <cell r="O783">
            <v>15103.1626439542</v>
          </cell>
          <cell r="P783">
            <v>15178.8948268557</v>
          </cell>
          <cell r="Q783">
            <v>1046.34239344551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-105370.693050758</v>
          </cell>
          <cell r="B784">
            <v>15198.0635682812</v>
          </cell>
          <cell r="C784">
            <v>17080.4511450509</v>
          </cell>
          <cell r="D784">
            <v>16569.2573972175</v>
          </cell>
          <cell r="E784">
            <v>16189.152494553</v>
          </cell>
          <cell r="F784">
            <v>15785.0520833691</v>
          </cell>
          <cell r="G784">
            <v>15801.9924801271</v>
          </cell>
          <cell r="H784">
            <v>15371.4995993639</v>
          </cell>
          <cell r="I784">
            <v>15394.0169574007</v>
          </cell>
          <cell r="J784">
            <v>15402.7743881228</v>
          </cell>
          <cell r="K784">
            <v>15468.6975903436</v>
          </cell>
          <cell r="L784">
            <v>15281.4413494057</v>
          </cell>
          <cell r="M784">
            <v>15406.8222320349</v>
          </cell>
          <cell r="N784">
            <v>15484.2081106337</v>
          </cell>
          <cell r="O784">
            <v>15599.5564391006</v>
          </cell>
          <cell r="P784">
            <v>15713.6929289162</v>
          </cell>
          <cell r="Q784">
            <v>1208.55970101498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-101192.971930743</v>
          </cell>
          <cell r="B785">
            <v>15123.9804031792</v>
          </cell>
          <cell r="C785">
            <v>16793.3076600594</v>
          </cell>
          <cell r="D785">
            <v>16457.2084539909</v>
          </cell>
          <cell r="E785">
            <v>16174.5705645353</v>
          </cell>
          <cell r="F785">
            <v>15937.8654844818</v>
          </cell>
          <cell r="G785">
            <v>15422.4106681747</v>
          </cell>
          <cell r="H785">
            <v>15351.877754017</v>
          </cell>
          <cell r="I785">
            <v>15503.983826694</v>
          </cell>
          <cell r="J785">
            <v>15441.7069010693</v>
          </cell>
          <cell r="K785">
            <v>15292.2013279472</v>
          </cell>
          <cell r="L785">
            <v>15148.2858298879</v>
          </cell>
          <cell r="M785">
            <v>15316.4024626085</v>
          </cell>
          <cell r="N785">
            <v>15816.3166119319</v>
          </cell>
          <cell r="O785">
            <v>15480.6261608101</v>
          </cell>
          <cell r="P785">
            <v>15397.2077668483</v>
          </cell>
          <cell r="Q785">
            <v>1160.64291085685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-92312.3135427536</v>
          </cell>
          <cell r="B786">
            <v>15053.4430610388</v>
          </cell>
          <cell r="C786">
            <v>16424.7535422672</v>
          </cell>
          <cell r="D786">
            <v>16257.6287849927</v>
          </cell>
          <cell r="E786">
            <v>15865.0392209026</v>
          </cell>
          <cell r="F786">
            <v>15552.81766968</v>
          </cell>
          <cell r="G786">
            <v>15191.4427935021</v>
          </cell>
          <cell r="H786">
            <v>15033.8546333908</v>
          </cell>
          <cell r="I786">
            <v>15225.2786307344</v>
          </cell>
          <cell r="J786">
            <v>14997.2034649855</v>
          </cell>
          <cell r="K786">
            <v>15197.3457896894</v>
          </cell>
          <cell r="L786">
            <v>15274.3580243731</v>
          </cell>
          <cell r="M786">
            <v>15240.8310393894</v>
          </cell>
          <cell r="N786">
            <v>15307.6479621225</v>
          </cell>
          <cell r="O786">
            <v>15296.5943208965</v>
          </cell>
          <cell r="P786">
            <v>15359.6139102838</v>
          </cell>
          <cell r="Q786">
            <v>1058.78531140997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-103459.896639613</v>
          </cell>
          <cell r="B787">
            <v>15256.4040225812</v>
          </cell>
          <cell r="C787">
            <v>17003.4774879752</v>
          </cell>
          <cell r="D787">
            <v>16492.5996655845</v>
          </cell>
          <cell r="E787">
            <v>15890.9123409119</v>
          </cell>
          <cell r="F787">
            <v>15822.4514862473</v>
          </cell>
          <cell r="G787">
            <v>15569.0974459117</v>
          </cell>
          <cell r="H787">
            <v>15514.0076227779</v>
          </cell>
          <cell r="I787">
            <v>15407.7419461807</v>
          </cell>
          <cell r="J787">
            <v>15435.4425910911</v>
          </cell>
          <cell r="K787">
            <v>15531.624399744</v>
          </cell>
          <cell r="L787">
            <v>15385.2277990525</v>
          </cell>
          <cell r="M787">
            <v>15387.2933705038</v>
          </cell>
          <cell r="N787">
            <v>15596.4492750006</v>
          </cell>
          <cell r="O787">
            <v>15515.8221224329</v>
          </cell>
          <cell r="P787">
            <v>15523.699110614</v>
          </cell>
          <cell r="Q787">
            <v>1186.64363049771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-90514.6895566558</v>
          </cell>
          <cell r="B788">
            <v>14970.9427785487</v>
          </cell>
          <cell r="C788">
            <v>16431.2809402328</v>
          </cell>
          <cell r="D788">
            <v>16143.1999683291</v>
          </cell>
          <cell r="E788">
            <v>15676.3197386032</v>
          </cell>
          <cell r="F788">
            <v>15387.0125417695</v>
          </cell>
          <cell r="G788">
            <v>15119.6068910764</v>
          </cell>
          <cell r="H788">
            <v>15133.2947315947</v>
          </cell>
          <cell r="I788">
            <v>14967.5131928159</v>
          </cell>
          <cell r="J788">
            <v>15295.6979649162</v>
          </cell>
          <cell r="K788">
            <v>15196.8384963626</v>
          </cell>
          <cell r="L788">
            <v>15287.8447898746</v>
          </cell>
          <cell r="M788">
            <v>15101.4938476173</v>
          </cell>
          <cell r="N788">
            <v>15124.9066691818</v>
          </cell>
          <cell r="O788">
            <v>15175.0270380016</v>
          </cell>
          <cell r="P788">
            <v>15027.3649578767</v>
          </cell>
          <cell r="Q788">
            <v>1038.16728333902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-92021.7524405484</v>
          </cell>
          <cell r="B789">
            <v>15175.8959312855</v>
          </cell>
          <cell r="C789">
            <v>16528.5789709173</v>
          </cell>
          <cell r="D789">
            <v>16172.7262097695</v>
          </cell>
          <cell r="E789">
            <v>15688.8715578685</v>
          </cell>
          <cell r="F789">
            <v>15557.9665950366</v>
          </cell>
          <cell r="G789">
            <v>15227.2733299959</v>
          </cell>
          <cell r="H789">
            <v>15318.4945789549</v>
          </cell>
          <cell r="I789">
            <v>14994.6012972917</v>
          </cell>
          <cell r="J789">
            <v>15021.8927198134</v>
          </cell>
          <cell r="K789">
            <v>15138.8845423378</v>
          </cell>
          <cell r="L789">
            <v>15208.8377240112</v>
          </cell>
          <cell r="M789">
            <v>15041.0783969346</v>
          </cell>
          <cell r="N789">
            <v>15212.1277895328</v>
          </cell>
          <cell r="O789">
            <v>15303.2875583619</v>
          </cell>
          <cell r="P789">
            <v>15326.2713721004</v>
          </cell>
          <cell r="Q789">
            <v>1055.45269179211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-101411.609263686</v>
          </cell>
          <cell r="B790">
            <v>15186.193526377</v>
          </cell>
          <cell r="C790">
            <v>16715.5704376069</v>
          </cell>
          <cell r="D790">
            <v>16559.2392932629</v>
          </cell>
          <cell r="E790">
            <v>16064.687649279</v>
          </cell>
          <cell r="F790">
            <v>15747.7024611156</v>
          </cell>
          <cell r="G790">
            <v>15399.8600038819</v>
          </cell>
          <cell r="H790">
            <v>15334.6167619275</v>
          </cell>
          <cell r="I790">
            <v>15330.0506887523</v>
          </cell>
          <cell r="J790">
            <v>15520.92144784</v>
          </cell>
          <cell r="K790">
            <v>15486.121178348</v>
          </cell>
          <cell r="L790">
            <v>15450.9579934001</v>
          </cell>
          <cell r="M790">
            <v>15338.1041426067</v>
          </cell>
          <cell r="N790">
            <v>15363.5836247144</v>
          </cell>
          <cell r="O790">
            <v>15580.4948491582</v>
          </cell>
          <cell r="P790">
            <v>15337.4016063105</v>
          </cell>
          <cell r="Q790">
            <v>1163.15059361078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-96867.7239761258</v>
          </cell>
          <cell r="B791">
            <v>15144.3213691162</v>
          </cell>
          <cell r="C791">
            <v>16680.7514740454</v>
          </cell>
          <cell r="D791">
            <v>16302.3900167249</v>
          </cell>
          <cell r="E791">
            <v>15963.0536256332</v>
          </cell>
          <cell r="F791">
            <v>15900.0130387139</v>
          </cell>
          <cell r="G791">
            <v>15296.1926595598</v>
          </cell>
          <cell r="H791">
            <v>15148.759160199</v>
          </cell>
          <cell r="I791">
            <v>15158.8907537235</v>
          </cell>
          <cell r="J791">
            <v>15181.8017504879</v>
          </cell>
          <cell r="K791">
            <v>15340.6856798684</v>
          </cell>
          <cell r="L791">
            <v>15448.6916799765</v>
          </cell>
          <cell r="M791">
            <v>15135.8033876569</v>
          </cell>
          <cell r="N791">
            <v>15577.8540427831</v>
          </cell>
          <cell r="O791">
            <v>15264.8839962614</v>
          </cell>
          <cell r="P791">
            <v>15421.4646509445</v>
          </cell>
          <cell r="Q791">
            <v>1111.03404691657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-91144.8951075901</v>
          </cell>
          <cell r="B792">
            <v>15197.5106244253</v>
          </cell>
          <cell r="C792">
            <v>16596.6092050327</v>
          </cell>
          <cell r="D792">
            <v>16072.5489706911</v>
          </cell>
          <cell r="E792">
            <v>15799.1993121043</v>
          </cell>
          <cell r="F792">
            <v>15394.4091220043</v>
          </cell>
          <cell r="G792">
            <v>15406.8573466551</v>
          </cell>
          <cell r="H792">
            <v>15284.5563441003</v>
          </cell>
          <cell r="I792">
            <v>15092.3257752311</v>
          </cell>
          <cell r="J792">
            <v>14908.904381967</v>
          </cell>
          <cell r="K792">
            <v>15082.3878622165</v>
          </cell>
          <cell r="L792">
            <v>15312.0108720401</v>
          </cell>
          <cell r="M792">
            <v>15110.3751694995</v>
          </cell>
          <cell r="N792">
            <v>15014.388310838</v>
          </cell>
          <cell r="O792">
            <v>15242.6916971173</v>
          </cell>
          <cell r="P792">
            <v>15269.156197971</v>
          </cell>
          <cell r="Q792">
            <v>1045.39548892602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-106287.431853864</v>
          </cell>
          <cell r="B793">
            <v>15349.380335779</v>
          </cell>
          <cell r="C793">
            <v>17127.4459440853</v>
          </cell>
          <cell r="D793">
            <v>16636.3000869216</v>
          </cell>
          <cell r="E793">
            <v>16216.6748906797</v>
          </cell>
          <cell r="F793">
            <v>16112.4305280168</v>
          </cell>
          <cell r="G793">
            <v>15514.272173878</v>
          </cell>
          <cell r="H793">
            <v>15188.3707619347</v>
          </cell>
          <cell r="I793">
            <v>15605.5634692485</v>
          </cell>
          <cell r="J793">
            <v>15443.9813181436</v>
          </cell>
          <cell r="K793">
            <v>15493.928341887</v>
          </cell>
          <cell r="L793">
            <v>15556.858178141</v>
          </cell>
          <cell r="M793">
            <v>15518.8452829994</v>
          </cell>
          <cell r="N793">
            <v>15334.9148691009</v>
          </cell>
          <cell r="O793">
            <v>15505.2489414041</v>
          </cell>
          <cell r="P793">
            <v>15684.6535855343</v>
          </cell>
          <cell r="Q793">
            <v>1219.07432839108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-98032.377401475</v>
          </cell>
          <cell r="B794">
            <v>15237.8366058469</v>
          </cell>
          <cell r="C794">
            <v>16717.7481376718</v>
          </cell>
          <cell r="D794">
            <v>16177.7938628258</v>
          </cell>
          <cell r="E794">
            <v>15857.3973491254</v>
          </cell>
          <cell r="F794">
            <v>15705.1574169335</v>
          </cell>
          <cell r="G794">
            <v>15376.5521630423</v>
          </cell>
          <cell r="H794">
            <v>15160.2346478859</v>
          </cell>
          <cell r="I794">
            <v>15287.5303788724</v>
          </cell>
          <cell r="J794">
            <v>15184.2228282649</v>
          </cell>
          <cell r="K794">
            <v>15216.5726541255</v>
          </cell>
          <cell r="L794">
            <v>15295.9772060769</v>
          </cell>
          <cell r="M794">
            <v>15356.0337263148</v>
          </cell>
          <cell r="N794">
            <v>15267.6155350503</v>
          </cell>
          <cell r="O794">
            <v>15283.6556372806</v>
          </cell>
          <cell r="P794">
            <v>15395.0553255624</v>
          </cell>
          <cell r="Q794">
            <v>1124.39215584396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-94960.4423516805</v>
          </cell>
          <cell r="B795">
            <v>15380.614950976</v>
          </cell>
          <cell r="C795">
            <v>16646.5454156597</v>
          </cell>
          <cell r="D795">
            <v>16248.9655248161</v>
          </cell>
          <cell r="E795">
            <v>15812.397224169</v>
          </cell>
          <cell r="F795">
            <v>15588.668066532</v>
          </cell>
          <cell r="G795">
            <v>15200.7838203196</v>
          </cell>
          <cell r="H795">
            <v>15210.2066955639</v>
          </cell>
          <cell r="I795">
            <v>15332.388195814</v>
          </cell>
          <cell r="J795">
            <v>15249.136972169</v>
          </cell>
          <cell r="K795">
            <v>15362.1944294613</v>
          </cell>
          <cell r="L795">
            <v>15246.0178585057</v>
          </cell>
          <cell r="M795">
            <v>15161.5375146412</v>
          </cell>
          <cell r="N795">
            <v>15128.2742574062</v>
          </cell>
          <cell r="O795">
            <v>15261.3958161246</v>
          </cell>
          <cell r="P795">
            <v>15145.3947166606</v>
          </cell>
          <cell r="Q795">
            <v>1089.15828959683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-108564.570623992</v>
          </cell>
          <cell r="B796">
            <v>15453.7412866359</v>
          </cell>
          <cell r="C796">
            <v>16902.0023125816</v>
          </cell>
          <cell r="D796">
            <v>16678.6431791686</v>
          </cell>
          <cell r="E796">
            <v>16454.7697358598</v>
          </cell>
          <cell r="F796">
            <v>16088.2287808183</v>
          </cell>
          <cell r="G796">
            <v>15642.4046344647</v>
          </cell>
          <cell r="H796">
            <v>15584.8730539235</v>
          </cell>
          <cell r="I796">
            <v>15290.6097890753</v>
          </cell>
          <cell r="J796">
            <v>15390.5087190149</v>
          </cell>
          <cell r="K796">
            <v>15573.4299777924</v>
          </cell>
          <cell r="L796">
            <v>15722.2574655676</v>
          </cell>
          <cell r="M796">
            <v>15506.2633176034</v>
          </cell>
          <cell r="N796">
            <v>15565.4401492492</v>
          </cell>
          <cell r="O796">
            <v>15580.8307816067</v>
          </cell>
          <cell r="P796">
            <v>15879.4993380311</v>
          </cell>
          <cell r="Q796">
            <v>1245.19219922894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-101583.777154323</v>
          </cell>
          <cell r="B797">
            <v>15500.696848869</v>
          </cell>
          <cell r="C797">
            <v>16903.1075602851</v>
          </cell>
          <cell r="D797">
            <v>16273.2621885897</v>
          </cell>
          <cell r="E797">
            <v>15997.8637744079</v>
          </cell>
          <cell r="F797">
            <v>15895.8040282038</v>
          </cell>
          <cell r="G797">
            <v>15456.0374025025</v>
          </cell>
          <cell r="H797">
            <v>15408.5748905963</v>
          </cell>
          <cell r="I797">
            <v>15459.7496672782</v>
          </cell>
          <cell r="J797">
            <v>15481.119978233</v>
          </cell>
          <cell r="K797">
            <v>15416.63654997</v>
          </cell>
          <cell r="L797">
            <v>15214.8340431328</v>
          </cell>
          <cell r="M797">
            <v>15339.6032027087</v>
          </cell>
          <cell r="N797">
            <v>15632.5112792686</v>
          </cell>
          <cell r="O797">
            <v>15296.5389755229</v>
          </cell>
          <cell r="P797">
            <v>15473.211251895</v>
          </cell>
          <cell r="Q797">
            <v>1165.12529044922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-93054.4992686689</v>
          </cell>
          <cell r="B798">
            <v>15021.1345251527</v>
          </cell>
          <cell r="C798">
            <v>16779.2494171827</v>
          </cell>
          <cell r="D798">
            <v>16206.4430860973</v>
          </cell>
          <cell r="E798">
            <v>15765.3187893557</v>
          </cell>
          <cell r="F798">
            <v>15264.4335013792</v>
          </cell>
          <cell r="G798">
            <v>15146.0476461269</v>
          </cell>
          <cell r="H798">
            <v>15103.804345284</v>
          </cell>
          <cell r="I798">
            <v>15005.3358878118</v>
          </cell>
          <cell r="J798">
            <v>15257.6242175549</v>
          </cell>
          <cell r="K798">
            <v>15129.1989386692</v>
          </cell>
          <cell r="L798">
            <v>15186.7992246053</v>
          </cell>
          <cell r="M798">
            <v>15328.9261492702</v>
          </cell>
          <cell r="N798">
            <v>15363.7136711385</v>
          </cell>
          <cell r="O798">
            <v>15447.798965486</v>
          </cell>
          <cell r="P798">
            <v>15218.4650793131</v>
          </cell>
          <cell r="Q798">
            <v>1067.29788481193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-89710.9876751858</v>
          </cell>
          <cell r="B799">
            <v>15218.0592534218</v>
          </cell>
          <cell r="C799">
            <v>16390.685202083</v>
          </cell>
          <cell r="D799">
            <v>15987.2200989158</v>
          </cell>
          <cell r="E799">
            <v>15872.4522859722</v>
          </cell>
          <cell r="F799">
            <v>15612.4496015934</v>
          </cell>
          <cell r="G799">
            <v>15234.7279502383</v>
          </cell>
          <cell r="H799">
            <v>15042.0330026796</v>
          </cell>
          <cell r="I799">
            <v>15041.8974495549</v>
          </cell>
          <cell r="J799">
            <v>15160.2652287031</v>
          </cell>
          <cell r="K799">
            <v>15115.9946555675</v>
          </cell>
          <cell r="L799">
            <v>15164.4474239951</v>
          </cell>
          <cell r="M799">
            <v>15086.5555163284</v>
          </cell>
          <cell r="N799">
            <v>14979.0548430081</v>
          </cell>
          <cell r="O799">
            <v>15298.2019350887</v>
          </cell>
          <cell r="P799">
            <v>15234.5940925361</v>
          </cell>
          <cell r="Q799">
            <v>1028.94914423931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-107316.051041035</v>
          </cell>
          <cell r="B800">
            <v>15517.8716750676</v>
          </cell>
          <cell r="C800">
            <v>17207.0486411062</v>
          </cell>
          <cell r="D800">
            <v>16619.978922747</v>
          </cell>
          <cell r="E800">
            <v>16488.2122967712</v>
          </cell>
          <cell r="F800">
            <v>15813.2852729815</v>
          </cell>
          <cell r="G800">
            <v>15531.0229669726</v>
          </cell>
          <cell r="H800">
            <v>15571.790332586</v>
          </cell>
          <cell r="I800">
            <v>15561.266380901</v>
          </cell>
          <cell r="J800">
            <v>15657.6561060132</v>
          </cell>
          <cell r="K800">
            <v>15615.5685132702</v>
          </cell>
          <cell r="L800">
            <v>15621.7933495144</v>
          </cell>
          <cell r="M800">
            <v>15491.9661018623</v>
          </cell>
          <cell r="N800">
            <v>15595.5988796338</v>
          </cell>
          <cell r="O800">
            <v>15541.9692513256</v>
          </cell>
          <cell r="P800">
            <v>15486.9303443892</v>
          </cell>
          <cell r="Q800">
            <v>1230.87217902026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-100299.48708252</v>
          </cell>
          <cell r="B801">
            <v>15306.6721589756</v>
          </cell>
          <cell r="C801">
            <v>16820.1603910082</v>
          </cell>
          <cell r="D801">
            <v>16364.6047504549</v>
          </cell>
          <cell r="E801">
            <v>16004.4154747031</v>
          </cell>
          <cell r="F801">
            <v>15871.4478005548</v>
          </cell>
          <cell r="G801">
            <v>15472.9112386118</v>
          </cell>
          <cell r="H801">
            <v>15332.5042370802</v>
          </cell>
          <cell r="I801">
            <v>15350.0006348682</v>
          </cell>
          <cell r="J801">
            <v>15344.8894482574</v>
          </cell>
          <cell r="K801">
            <v>15552.2824185861</v>
          </cell>
          <cell r="L801">
            <v>15293.1608935622</v>
          </cell>
          <cell r="M801">
            <v>15335.6342549817</v>
          </cell>
          <cell r="N801">
            <v>15315.4692869897</v>
          </cell>
          <cell r="O801">
            <v>15145.2405782982</v>
          </cell>
          <cell r="P801">
            <v>15506.748846735</v>
          </cell>
          <cell r="Q801">
            <v>1150.39499704167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-95285.5556735609</v>
          </cell>
          <cell r="B802">
            <v>15188.7905391374</v>
          </cell>
          <cell r="C802">
            <v>16589.6437543682</v>
          </cell>
          <cell r="D802">
            <v>16243.7568654878</v>
          </cell>
          <cell r="E802">
            <v>15930.6426489928</v>
          </cell>
          <cell r="F802">
            <v>15466.7752585926</v>
          </cell>
          <cell r="G802">
            <v>15484.7429959548</v>
          </cell>
          <cell r="H802">
            <v>15139.5685065721</v>
          </cell>
          <cell r="I802">
            <v>15182.0176550614</v>
          </cell>
          <cell r="J802">
            <v>15237.6198237661</v>
          </cell>
          <cell r="K802">
            <v>15156.5786496978</v>
          </cell>
          <cell r="L802">
            <v>15229.502306286</v>
          </cell>
          <cell r="M802">
            <v>15444.4887374074</v>
          </cell>
          <cell r="N802">
            <v>15281.4694237955</v>
          </cell>
          <cell r="O802">
            <v>15379.8033107438</v>
          </cell>
          <cell r="P802">
            <v>15451.6614410105</v>
          </cell>
          <cell r="Q802">
            <v>1092.88720935347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-98890.9614946186</v>
          </cell>
          <cell r="B803">
            <v>15183.6766098485</v>
          </cell>
          <cell r="C803">
            <v>16692.5430725841</v>
          </cell>
          <cell r="D803">
            <v>16368.532626014</v>
          </cell>
          <cell r="E803">
            <v>15905.3068600624</v>
          </cell>
          <cell r="F803">
            <v>15570.9023795522</v>
          </cell>
          <cell r="G803">
            <v>15425.6024203166</v>
          </cell>
          <cell r="H803">
            <v>15104.0355505928</v>
          </cell>
          <cell r="I803">
            <v>15117.7053396187</v>
          </cell>
          <cell r="J803">
            <v>15297.2753625551</v>
          </cell>
          <cell r="K803">
            <v>15257.5352856377</v>
          </cell>
          <cell r="L803">
            <v>15347.0464933543</v>
          </cell>
          <cell r="M803">
            <v>15375.8618965078</v>
          </cell>
          <cell r="N803">
            <v>15290.1024321847</v>
          </cell>
          <cell r="O803">
            <v>15400.3569947102</v>
          </cell>
          <cell r="P803">
            <v>15314.2609868686</v>
          </cell>
          <cell r="Q803">
            <v>1134.23977195868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-99652.9977653236</v>
          </cell>
          <cell r="B804">
            <v>15429.8351276059</v>
          </cell>
          <cell r="C804">
            <v>16765.1182270128</v>
          </cell>
          <cell r="D804">
            <v>16395.9690127885</v>
          </cell>
          <cell r="E804">
            <v>16082.6628234922</v>
          </cell>
          <cell r="F804">
            <v>15710.6741725335</v>
          </cell>
          <cell r="G804">
            <v>15609.9942152515</v>
          </cell>
          <cell r="H804">
            <v>15238.1309821417</v>
          </cell>
          <cell r="I804">
            <v>15336.275087341</v>
          </cell>
          <cell r="J804">
            <v>15191.998503753</v>
          </cell>
          <cell r="K804">
            <v>15346.7686599588</v>
          </cell>
          <cell r="L804">
            <v>15204.5813020336</v>
          </cell>
          <cell r="M804">
            <v>15187.3187070822</v>
          </cell>
          <cell r="N804">
            <v>15377.2137724313</v>
          </cell>
          <cell r="O804">
            <v>15620.3808148487</v>
          </cell>
          <cell r="P804">
            <v>15543.8841006322</v>
          </cell>
          <cell r="Q804">
            <v>1142.98002316916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-97753.1962390026</v>
          </cell>
          <cell r="B805">
            <v>15238.8569739144</v>
          </cell>
          <cell r="C805">
            <v>16725.4833487459</v>
          </cell>
          <cell r="D805">
            <v>16340.3482532958</v>
          </cell>
          <cell r="E805">
            <v>15869.7754835394</v>
          </cell>
          <cell r="F805">
            <v>15836.9517441369</v>
          </cell>
          <cell r="G805">
            <v>15349.4993828298</v>
          </cell>
          <cell r="H805">
            <v>15220.4352080795</v>
          </cell>
          <cell r="I805">
            <v>15317.1548070309</v>
          </cell>
          <cell r="J805">
            <v>15243.2390012054</v>
          </cell>
          <cell r="K805">
            <v>15480.0531515733</v>
          </cell>
          <cell r="L805">
            <v>15344.0395181921</v>
          </cell>
          <cell r="M805">
            <v>15418.3181363276</v>
          </cell>
          <cell r="N805">
            <v>15295.9336731056</v>
          </cell>
          <cell r="O805">
            <v>15276.5650219941</v>
          </cell>
          <cell r="P805">
            <v>15343.4329274227</v>
          </cell>
          <cell r="Q805">
            <v>1121.19005958286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-91811.8937120642</v>
          </cell>
          <cell r="B806">
            <v>15033.0273127686</v>
          </cell>
          <cell r="C806">
            <v>16515.5576378375</v>
          </cell>
          <cell r="D806">
            <v>16201.2194903858</v>
          </cell>
          <cell r="E806">
            <v>15820.4826181454</v>
          </cell>
          <cell r="F806">
            <v>15644.6041658717</v>
          </cell>
          <cell r="G806">
            <v>15320.7658355729</v>
          </cell>
          <cell r="H806">
            <v>15155.2120558624</v>
          </cell>
          <cell r="I806">
            <v>15216.2110637453</v>
          </cell>
          <cell r="J806">
            <v>15101.036243356</v>
          </cell>
          <cell r="K806">
            <v>15199.4551068573</v>
          </cell>
          <cell r="L806">
            <v>15072.9752851824</v>
          </cell>
          <cell r="M806">
            <v>15254.3747119069</v>
          </cell>
          <cell r="N806">
            <v>15183.7700822997</v>
          </cell>
          <cell r="O806">
            <v>15368.3519872404</v>
          </cell>
          <cell r="P806">
            <v>15346.8185210306</v>
          </cell>
          <cell r="Q806">
            <v>1053.04569611989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-96208.6401696916</v>
          </cell>
          <cell r="B807">
            <v>15029.2408827055</v>
          </cell>
          <cell r="C807">
            <v>16607.0088991468</v>
          </cell>
          <cell r="D807">
            <v>16147.315718591</v>
          </cell>
          <cell r="E807">
            <v>15846.0846522407</v>
          </cell>
          <cell r="F807">
            <v>15433.3199179484</v>
          </cell>
          <cell r="G807">
            <v>15420.2471545348</v>
          </cell>
          <cell r="H807">
            <v>15383.0729310088</v>
          </cell>
          <cell r="I807">
            <v>15104.06526581</v>
          </cell>
          <cell r="J807">
            <v>15113.1914523643</v>
          </cell>
          <cell r="K807">
            <v>15366.4379455279</v>
          </cell>
          <cell r="L807">
            <v>15372.3038045464</v>
          </cell>
          <cell r="M807">
            <v>15387.1663143973</v>
          </cell>
          <cell r="N807">
            <v>15299.659560262</v>
          </cell>
          <cell r="O807">
            <v>15336.0079081945</v>
          </cell>
          <cell r="P807">
            <v>15220.8155188396</v>
          </cell>
          <cell r="Q807">
            <v>1103.47461929029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-99917.7973667336</v>
          </cell>
          <cell r="B808">
            <v>15272.4668128093</v>
          </cell>
          <cell r="C808">
            <v>16739.6176501116</v>
          </cell>
          <cell r="D808">
            <v>16405.8217861325</v>
          </cell>
          <cell r="E808">
            <v>15932.5057679279</v>
          </cell>
          <cell r="F808">
            <v>15841.4993145328</v>
          </cell>
          <cell r="G808">
            <v>15404.6148698052</v>
          </cell>
          <cell r="H808">
            <v>15421.7595763455</v>
          </cell>
          <cell r="I808">
            <v>15184.9747175811</v>
          </cell>
          <cell r="J808">
            <v>15409.2109792948</v>
          </cell>
          <cell r="K808">
            <v>15445.1159935281</v>
          </cell>
          <cell r="L808">
            <v>15437.9674466465</v>
          </cell>
          <cell r="M808">
            <v>15319.0674574838</v>
          </cell>
          <cell r="N808">
            <v>15321.9748359754</v>
          </cell>
          <cell r="O808">
            <v>15427.5697011045</v>
          </cell>
          <cell r="P808">
            <v>15430.4497792636</v>
          </cell>
          <cell r="Q808">
            <v>1146.01716867749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-93223.8419855311</v>
          </cell>
          <cell r="B809">
            <v>15098.9939523027</v>
          </cell>
          <cell r="C809">
            <v>16500.0523103722</v>
          </cell>
          <cell r="D809">
            <v>16304.8291339526</v>
          </cell>
          <cell r="E809">
            <v>15799.6487925433</v>
          </cell>
          <cell r="F809">
            <v>15681.7734697978</v>
          </cell>
          <cell r="G809">
            <v>15137.9016411121</v>
          </cell>
          <cell r="H809">
            <v>15019.4545611384</v>
          </cell>
          <cell r="I809">
            <v>15274.6093380259</v>
          </cell>
          <cell r="J809">
            <v>15292.6812743177</v>
          </cell>
          <cell r="K809">
            <v>15254.8534374805</v>
          </cell>
          <cell r="L809">
            <v>15256.7042079286</v>
          </cell>
          <cell r="M809">
            <v>15034.4859967848</v>
          </cell>
          <cell r="N809">
            <v>15230.038078798</v>
          </cell>
          <cell r="O809">
            <v>15414.9732488003</v>
          </cell>
          <cell r="P809">
            <v>15138.56345343</v>
          </cell>
          <cell r="Q809">
            <v>1069.24017803725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-94153.6312383197</v>
          </cell>
          <cell r="B810">
            <v>15157.8031228509</v>
          </cell>
          <cell r="C810">
            <v>16574.1842309805</v>
          </cell>
          <cell r="D810">
            <v>16155.4277156004</v>
          </cell>
          <cell r="E810">
            <v>15871.5138238989</v>
          </cell>
          <cell r="F810">
            <v>15591.4813375541</v>
          </cell>
          <cell r="G810">
            <v>15065.9219376123</v>
          </cell>
          <cell r="H810">
            <v>15209.9604192075</v>
          </cell>
          <cell r="I810">
            <v>15183.1396713996</v>
          </cell>
          <cell r="J810">
            <v>15220.519159307</v>
          </cell>
          <cell r="K810">
            <v>15127.5961921724</v>
          </cell>
          <cell r="L810">
            <v>15219.7292611216</v>
          </cell>
          <cell r="M810">
            <v>15144.1203083124</v>
          </cell>
          <cell r="N810">
            <v>15029.067713313</v>
          </cell>
          <cell r="O810">
            <v>15215.8485789883</v>
          </cell>
          <cell r="P810">
            <v>15597.893035702</v>
          </cell>
          <cell r="Q810">
            <v>1079.90448885103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-94114.0745756375</v>
          </cell>
          <cell r="B811">
            <v>15489.5463741777</v>
          </cell>
          <cell r="C811">
            <v>16629.9818963466</v>
          </cell>
          <cell r="D811">
            <v>16218.9743849143</v>
          </cell>
          <cell r="E811">
            <v>15877.7254273801</v>
          </cell>
          <cell r="F811">
            <v>15478.3481042515</v>
          </cell>
          <cell r="G811">
            <v>15494.336496978</v>
          </cell>
          <cell r="H811">
            <v>15131.0375170054</v>
          </cell>
          <cell r="I811">
            <v>14974.8758579349</v>
          </cell>
          <cell r="J811">
            <v>14968.5911608647</v>
          </cell>
          <cell r="K811">
            <v>15216.1702699667</v>
          </cell>
          <cell r="L811">
            <v>15102.2447641765</v>
          </cell>
          <cell r="M811">
            <v>15151.2975463131</v>
          </cell>
          <cell r="N811">
            <v>15231.9189478298</v>
          </cell>
          <cell r="O811">
            <v>15279.834069153</v>
          </cell>
          <cell r="P811">
            <v>15117.3841977768</v>
          </cell>
          <cell r="Q811">
            <v>1079.45078975273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-106270.683825161</v>
          </cell>
          <cell r="B812">
            <v>15358.8465361658</v>
          </cell>
          <cell r="C812">
            <v>17121.7409068641</v>
          </cell>
          <cell r="D812">
            <v>16703.7687060351</v>
          </cell>
          <cell r="E812">
            <v>16344.9112415109</v>
          </cell>
          <cell r="F812">
            <v>15919.8808309868</v>
          </cell>
          <cell r="G812">
            <v>15480.7649610057</v>
          </cell>
          <cell r="H812">
            <v>15503.5699874647</v>
          </cell>
          <cell r="I812">
            <v>15496.5443241323</v>
          </cell>
          <cell r="J812">
            <v>15421.7410625394</v>
          </cell>
          <cell r="K812">
            <v>15400.1825503383</v>
          </cell>
          <cell r="L812">
            <v>15587.2693179406</v>
          </cell>
          <cell r="M812">
            <v>15791.5341278442</v>
          </cell>
          <cell r="N812">
            <v>15809.9401478781</v>
          </cell>
          <cell r="O812">
            <v>15442.5882878758</v>
          </cell>
          <cell r="P812">
            <v>15630.5354557558</v>
          </cell>
          <cell r="Q812">
            <v>1218.88223520106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-101704.277189776</v>
          </cell>
          <cell r="B813">
            <v>15128.396895622</v>
          </cell>
          <cell r="C813">
            <v>17003.1246291271</v>
          </cell>
          <cell r="D813">
            <v>16327.4345394789</v>
          </cell>
          <cell r="E813">
            <v>16196.5968762486</v>
          </cell>
          <cell r="F813">
            <v>15894.0748637641</v>
          </cell>
          <cell r="G813">
            <v>15509.1310487305</v>
          </cell>
          <cell r="H813">
            <v>15295.6483365318</v>
          </cell>
          <cell r="I813">
            <v>15480.6438430028</v>
          </cell>
          <cell r="J813">
            <v>15385.9105304017</v>
          </cell>
          <cell r="K813">
            <v>15234.2530329864</v>
          </cell>
          <cell r="L813">
            <v>15552.3669781497</v>
          </cell>
          <cell r="M813">
            <v>15302.182462582</v>
          </cell>
          <cell r="N813">
            <v>15474.9498955457</v>
          </cell>
          <cell r="O813">
            <v>15502.2668794406</v>
          </cell>
          <cell r="P813">
            <v>15508.175844747</v>
          </cell>
          <cell r="Q813">
            <v>1166.50737765586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-96230.0163615635</v>
          </cell>
          <cell r="B814">
            <v>15221.189782765</v>
          </cell>
          <cell r="C814">
            <v>16734.1396458944</v>
          </cell>
          <cell r="D814">
            <v>16223.7359150722</v>
          </cell>
          <cell r="E814">
            <v>15847.5694112678</v>
          </cell>
          <cell r="F814">
            <v>15779.617525845</v>
          </cell>
          <cell r="G814">
            <v>15457.7915604239</v>
          </cell>
          <cell r="H814">
            <v>15419.7163002959</v>
          </cell>
          <cell r="I814">
            <v>15205.4851784567</v>
          </cell>
          <cell r="J814">
            <v>15389.0247653208</v>
          </cell>
          <cell r="K814">
            <v>15092.954296687</v>
          </cell>
          <cell r="L814">
            <v>15053.2953518728</v>
          </cell>
          <cell r="M814">
            <v>15271.9058567719</v>
          </cell>
          <cell r="N814">
            <v>15281.1941985641</v>
          </cell>
          <cell r="O814">
            <v>15191.252472347</v>
          </cell>
          <cell r="P814">
            <v>15242.9769518428</v>
          </cell>
          <cell r="Q814">
            <v>1103.71979566059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-93127.1609137427</v>
          </cell>
          <cell r="B815">
            <v>14953.2846657838</v>
          </cell>
          <cell r="C815">
            <v>16570.9864165582</v>
          </cell>
          <cell r="D815">
            <v>16130.8904003615</v>
          </cell>
          <cell r="E815">
            <v>15805.7272397396</v>
          </cell>
          <cell r="F815">
            <v>15425.5994124129</v>
          </cell>
          <cell r="G815">
            <v>15157.0521861355</v>
          </cell>
          <cell r="H815">
            <v>15132.5975766879</v>
          </cell>
          <cell r="I815">
            <v>15250.3866422356</v>
          </cell>
          <cell r="J815">
            <v>15211.073787189</v>
          </cell>
          <cell r="K815">
            <v>15223.9421827099</v>
          </cell>
          <cell r="L815">
            <v>15383.4127917972</v>
          </cell>
          <cell r="M815">
            <v>15326.8618000818</v>
          </cell>
          <cell r="N815">
            <v>15481.8451217488</v>
          </cell>
          <cell r="O815">
            <v>15277.0598922312</v>
          </cell>
          <cell r="P815">
            <v>15599.7772652385</v>
          </cell>
          <cell r="Q815">
            <v>1068.13128481626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-91997.48559581</v>
          </cell>
          <cell r="B816">
            <v>15010.1559588914</v>
          </cell>
          <cell r="C816">
            <v>16685.2083014712</v>
          </cell>
          <cell r="D816">
            <v>16040.3944189687</v>
          </cell>
          <cell r="E816">
            <v>15630.976569294</v>
          </cell>
          <cell r="F816">
            <v>15429.8813695345</v>
          </cell>
          <cell r="G816">
            <v>15241.1477392854</v>
          </cell>
          <cell r="H816">
            <v>15160.679347937</v>
          </cell>
          <cell r="I816">
            <v>15053.1631128071</v>
          </cell>
          <cell r="J816">
            <v>14991.757400166</v>
          </cell>
          <cell r="K816">
            <v>15225.6098761076</v>
          </cell>
          <cell r="L816">
            <v>15260.5522793013</v>
          </cell>
          <cell r="M816">
            <v>15267.193179127</v>
          </cell>
          <cell r="N816">
            <v>15297.2458805186</v>
          </cell>
          <cell r="O816">
            <v>15303.6251441973</v>
          </cell>
          <cell r="P816">
            <v>15231.9400439284</v>
          </cell>
          <cell r="Q816">
            <v>1055.1743607897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-108395.814547481</v>
          </cell>
          <cell r="B817">
            <v>15461.113389637</v>
          </cell>
          <cell r="C817">
            <v>17118.2078129804</v>
          </cell>
          <cell r="D817">
            <v>16533.0894368168</v>
          </cell>
          <cell r="E817">
            <v>16267.0903364665</v>
          </cell>
          <cell r="F817">
            <v>16265.476854425</v>
          </cell>
          <cell r="G817">
            <v>15625.9999169747</v>
          </cell>
          <cell r="H817">
            <v>15421.6345830363</v>
          </cell>
          <cell r="I817">
            <v>15519.1913204431</v>
          </cell>
          <cell r="J817">
            <v>15421.4792152058</v>
          </cell>
          <cell r="K817">
            <v>15418.4121269361</v>
          </cell>
          <cell r="L817">
            <v>15533.1641305661</v>
          </cell>
          <cell r="M817">
            <v>15474.2808397501</v>
          </cell>
          <cell r="N817">
            <v>15545.6257486951</v>
          </cell>
          <cell r="O817">
            <v>15566.2929148133</v>
          </cell>
          <cell r="P817">
            <v>15605.9282306836</v>
          </cell>
          <cell r="Q817">
            <v>1243.25663453379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-91276.5024897626</v>
          </cell>
          <cell r="B818">
            <v>15184.4613928563</v>
          </cell>
          <cell r="C818">
            <v>16779.7122389253</v>
          </cell>
          <cell r="D818">
            <v>15863.3084982155</v>
          </cell>
          <cell r="E818">
            <v>15932.3309417161</v>
          </cell>
          <cell r="F818">
            <v>15372.2365312871</v>
          </cell>
          <cell r="G818">
            <v>15105.5555922751</v>
          </cell>
          <cell r="H818">
            <v>15040.6104836621</v>
          </cell>
          <cell r="I818">
            <v>15242.5772396343</v>
          </cell>
          <cell r="J818">
            <v>15222.118336962</v>
          </cell>
          <cell r="K818">
            <v>15013.9907577779</v>
          </cell>
          <cell r="L818">
            <v>15146.7645415728</v>
          </cell>
          <cell r="M818">
            <v>15332.9458330097</v>
          </cell>
          <cell r="N818">
            <v>15161.7144497203</v>
          </cell>
          <cell r="O818">
            <v>15022.0191937914</v>
          </cell>
          <cell r="P818">
            <v>15302.6116037755</v>
          </cell>
          <cell r="Q818">
            <v>1046.90497295658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-92177.7773092584</v>
          </cell>
          <cell r="B819">
            <v>14940.1194730698</v>
          </cell>
          <cell r="C819">
            <v>16547.8747353838</v>
          </cell>
          <cell r="D819">
            <v>16198.9181086637</v>
          </cell>
          <cell r="E819">
            <v>15682.4355511989</v>
          </cell>
          <cell r="F819">
            <v>15518.2487985898</v>
          </cell>
          <cell r="G819">
            <v>15242.0344647282</v>
          </cell>
          <cell r="H819">
            <v>15081.4917303096</v>
          </cell>
          <cell r="I819">
            <v>14994.3014376543</v>
          </cell>
          <cell r="J819">
            <v>15235.3122691602</v>
          </cell>
          <cell r="K819">
            <v>15171.6375596502</v>
          </cell>
          <cell r="L819">
            <v>15244.6589958519</v>
          </cell>
          <cell r="M819">
            <v>15188.4961405314</v>
          </cell>
          <cell r="N819">
            <v>15097.3596084033</v>
          </cell>
          <cell r="O819">
            <v>15155.5373965208</v>
          </cell>
          <cell r="P819">
            <v>15283.6829869797</v>
          </cell>
          <cell r="Q819">
            <v>1057.24223462627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-100721.259519961</v>
          </cell>
          <cell r="B820">
            <v>15366.7923675375</v>
          </cell>
          <cell r="C820">
            <v>16873.6027694361</v>
          </cell>
          <cell r="D820">
            <v>16330.6244826115</v>
          </cell>
          <cell r="E820">
            <v>15936.1667592156</v>
          </cell>
          <cell r="F820">
            <v>15657.3897691181</v>
          </cell>
          <cell r="G820">
            <v>15453.7729246143</v>
          </cell>
          <cell r="H820">
            <v>15444.9364397535</v>
          </cell>
          <cell r="I820">
            <v>15246.6705220792</v>
          </cell>
          <cell r="J820">
            <v>15435.6554845354</v>
          </cell>
          <cell r="K820">
            <v>15301.8699015622</v>
          </cell>
          <cell r="L820">
            <v>15292.2907258527</v>
          </cell>
          <cell r="M820">
            <v>15314.4696813549</v>
          </cell>
          <cell r="N820">
            <v>15517.8461839162</v>
          </cell>
          <cell r="O820">
            <v>15593.2981494113</v>
          </cell>
          <cell r="P820">
            <v>15464.0001260672</v>
          </cell>
          <cell r="Q820">
            <v>1155.23255819015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-102069.424942597</v>
          </cell>
          <cell r="B821">
            <v>15366.4656724652</v>
          </cell>
          <cell r="C821">
            <v>16902.2997669065</v>
          </cell>
          <cell r="D821">
            <v>16628.9224111066</v>
          </cell>
          <cell r="E821">
            <v>16231.5985670071</v>
          </cell>
          <cell r="F821">
            <v>15896.0754325227</v>
          </cell>
          <cell r="G821">
            <v>15569.2435263555</v>
          </cell>
          <cell r="H821">
            <v>15396.2790504799</v>
          </cell>
          <cell r="I821">
            <v>15313.3153231105</v>
          </cell>
          <cell r="J821">
            <v>15358.02243941</v>
          </cell>
          <cell r="K821">
            <v>15192.3800697814</v>
          </cell>
          <cell r="L821">
            <v>15511.7022218977</v>
          </cell>
          <cell r="M821">
            <v>15448.5987603808</v>
          </cell>
          <cell r="N821">
            <v>15504.1439985146</v>
          </cell>
          <cell r="O821">
            <v>15452.7391504027</v>
          </cell>
          <cell r="P821">
            <v>15221.5124294211</v>
          </cell>
          <cell r="Q821">
            <v>1170.69547632161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-96157.9237324921</v>
          </cell>
          <cell r="B822">
            <v>15165.0152619115</v>
          </cell>
          <cell r="C822">
            <v>16522.4904634695</v>
          </cell>
          <cell r="D822">
            <v>16279.5246286059</v>
          </cell>
          <cell r="E822">
            <v>15926.6938234011</v>
          </cell>
          <cell r="F822">
            <v>15758.8431391936</v>
          </cell>
          <cell r="G822">
            <v>15419.1882381575</v>
          </cell>
          <cell r="H822">
            <v>15105.5560755068</v>
          </cell>
          <cell r="I822">
            <v>15091.3350685932</v>
          </cell>
          <cell r="J822">
            <v>15152.4575504632</v>
          </cell>
          <cell r="K822">
            <v>15168.554258521</v>
          </cell>
          <cell r="L822">
            <v>15134.493493923</v>
          </cell>
          <cell r="M822">
            <v>15242.4431403897</v>
          </cell>
          <cell r="N822">
            <v>15307.5274350822</v>
          </cell>
          <cell r="O822">
            <v>15322.7624653051</v>
          </cell>
          <cell r="P822">
            <v>15255.929003818</v>
          </cell>
          <cell r="Q822">
            <v>1102.89292204219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-104749.105388778</v>
          </cell>
          <cell r="B823">
            <v>15389.5177673813</v>
          </cell>
          <cell r="C823">
            <v>17027.1232921429</v>
          </cell>
          <cell r="D823">
            <v>16426.3774722305</v>
          </cell>
          <cell r="E823">
            <v>16361.7174299581</v>
          </cell>
          <cell r="F823">
            <v>15809.4149727341</v>
          </cell>
          <cell r="G823">
            <v>15457.0270627329</v>
          </cell>
          <cell r="H823">
            <v>15404.8309329604</v>
          </cell>
          <cell r="I823">
            <v>15556.9826216912</v>
          </cell>
          <cell r="J823">
            <v>15677.8380091835</v>
          </cell>
          <cell r="K823">
            <v>15344.3750191154</v>
          </cell>
          <cell r="L823">
            <v>15541.8017052155</v>
          </cell>
          <cell r="M823">
            <v>15450.6776934076</v>
          </cell>
          <cell r="N823">
            <v>15375.6055753858</v>
          </cell>
          <cell r="O823">
            <v>15452.0904642964</v>
          </cell>
          <cell r="P823">
            <v>15684.5899235564</v>
          </cell>
          <cell r="Q823">
            <v>1201.43033916713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-94577.3555074154</v>
          </cell>
          <cell r="B824">
            <v>15159.7815245905</v>
          </cell>
          <cell r="C824">
            <v>16734.6390938435</v>
          </cell>
          <cell r="D824">
            <v>16112.2131383296</v>
          </cell>
          <cell r="E824">
            <v>15807.9619203319</v>
          </cell>
          <cell r="F824">
            <v>15652.2716879809</v>
          </cell>
          <cell r="G824">
            <v>15538.2027429887</v>
          </cell>
          <cell r="H824">
            <v>15279.2178926652</v>
          </cell>
          <cell r="I824">
            <v>15068.9202601163</v>
          </cell>
          <cell r="J824">
            <v>15057.0406283037</v>
          </cell>
          <cell r="K824">
            <v>15270.6817538748</v>
          </cell>
          <cell r="L824">
            <v>15303.4079490515</v>
          </cell>
          <cell r="M824">
            <v>15302.9086837009</v>
          </cell>
          <cell r="N824">
            <v>15274.9226172764</v>
          </cell>
          <cell r="O824">
            <v>15109.0008248319</v>
          </cell>
          <cell r="P824">
            <v>15364.8174719571</v>
          </cell>
          <cell r="Q824">
            <v>1084.76443672785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-102055.640318215</v>
          </cell>
          <cell r="B825">
            <v>15351.9830711252</v>
          </cell>
          <cell r="C825">
            <v>16925.0487355204</v>
          </cell>
          <cell r="D825">
            <v>16520.9567879042</v>
          </cell>
          <cell r="E825">
            <v>16311.6230689393</v>
          </cell>
          <cell r="F825">
            <v>15871.9967185822</v>
          </cell>
          <cell r="G825">
            <v>15374.9934831866</v>
          </cell>
          <cell r="H825">
            <v>15488.4779730047</v>
          </cell>
          <cell r="I825">
            <v>15597.492371101</v>
          </cell>
          <cell r="J825">
            <v>15625.8134588729</v>
          </cell>
          <cell r="K825">
            <v>15517.8250796816</v>
          </cell>
          <cell r="L825">
            <v>15424.7859856327</v>
          </cell>
          <cell r="M825">
            <v>15344.9533344183</v>
          </cell>
          <cell r="N825">
            <v>15287.1916430832</v>
          </cell>
          <cell r="O825">
            <v>15594.7785474978</v>
          </cell>
          <cell r="P825">
            <v>15433.26827477</v>
          </cell>
          <cell r="Q825">
            <v>1170.5373721938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-101699.704367062</v>
          </cell>
          <cell r="B826">
            <v>15412.7850313838</v>
          </cell>
          <cell r="C826">
            <v>16670.0970607496</v>
          </cell>
          <cell r="D826">
            <v>16335.6535938599</v>
          </cell>
          <cell r="E826">
            <v>15998.2470334762</v>
          </cell>
          <cell r="F826">
            <v>15776.5600452413</v>
          </cell>
          <cell r="G826">
            <v>15378.600223899</v>
          </cell>
          <cell r="H826">
            <v>15435.1912268593</v>
          </cell>
          <cell r="I826">
            <v>15556.8212515045</v>
          </cell>
          <cell r="J826">
            <v>15441.2672936911</v>
          </cell>
          <cell r="K826">
            <v>15424.2064760084</v>
          </cell>
          <cell r="L826">
            <v>15228.5844720157</v>
          </cell>
          <cell r="M826">
            <v>15298.4655307783</v>
          </cell>
          <cell r="N826">
            <v>15513.6609582693</v>
          </cell>
          <cell r="O826">
            <v>15364.431301681</v>
          </cell>
          <cell r="P826">
            <v>15587.0048508459</v>
          </cell>
          <cell r="Q826">
            <v>1166.45492920845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-91958.2859467707</v>
          </cell>
          <cell r="B827">
            <v>15001.8592495404</v>
          </cell>
          <cell r="C827">
            <v>16618.0654850324</v>
          </cell>
          <cell r="D827">
            <v>16086.8526639806</v>
          </cell>
          <cell r="E827">
            <v>15645.559447847</v>
          </cell>
          <cell r="F827">
            <v>15518.1543426973</v>
          </cell>
          <cell r="G827">
            <v>15156.3692239556</v>
          </cell>
          <cell r="H827">
            <v>15093.8674768922</v>
          </cell>
          <cell r="I827">
            <v>15408.1831380671</v>
          </cell>
          <cell r="J827">
            <v>15274.8220273069</v>
          </cell>
          <cell r="K827">
            <v>15319.7945699888</v>
          </cell>
          <cell r="L827">
            <v>15237.723119754</v>
          </cell>
          <cell r="M827">
            <v>15344.0511030493</v>
          </cell>
          <cell r="N827">
            <v>15175.4467956194</v>
          </cell>
          <cell r="O827">
            <v>15032.491155032</v>
          </cell>
          <cell r="P827">
            <v>15196.3356016493</v>
          </cell>
          <cell r="Q827">
            <v>1054.72475649508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-107934.645485717</v>
          </cell>
          <cell r="B828">
            <v>15348.8351363761</v>
          </cell>
          <cell r="C828">
            <v>16997.8062954473</v>
          </cell>
          <cell r="D828">
            <v>16619.9232479759</v>
          </cell>
          <cell r="E828">
            <v>16199.1745502827</v>
          </cell>
          <cell r="F828">
            <v>15788.941962645</v>
          </cell>
          <cell r="G828">
            <v>15656.1640285874</v>
          </cell>
          <cell r="H828">
            <v>15620.6678796818</v>
          </cell>
          <cell r="I828">
            <v>15471.3221738991</v>
          </cell>
          <cell r="J828">
            <v>15381.3161065147</v>
          </cell>
          <cell r="K828">
            <v>15524.8518195693</v>
          </cell>
          <cell r="L828">
            <v>15542.3295853376</v>
          </cell>
          <cell r="M828">
            <v>15509.7724641352</v>
          </cell>
          <cell r="N828">
            <v>15471.4522282631</v>
          </cell>
          <cell r="O828">
            <v>15902.4848077191</v>
          </cell>
          <cell r="P828">
            <v>15467.1283096095</v>
          </cell>
          <cell r="Q828">
            <v>1237.96720986298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-98829.5683013599</v>
          </cell>
          <cell r="B829">
            <v>15143.1892514712</v>
          </cell>
          <cell r="C829">
            <v>16836.971666215</v>
          </cell>
          <cell r="D829">
            <v>16408.8517078129</v>
          </cell>
          <cell r="E829">
            <v>16007.0124312529</v>
          </cell>
          <cell r="F829">
            <v>15844.5273996911</v>
          </cell>
          <cell r="G829">
            <v>15304.8386342018</v>
          </cell>
          <cell r="H829">
            <v>15280.226372808</v>
          </cell>
          <cell r="I829">
            <v>15453.0899268342</v>
          </cell>
          <cell r="J829">
            <v>15082.3506104228</v>
          </cell>
          <cell r="K829">
            <v>15206.1247102632</v>
          </cell>
          <cell r="L829">
            <v>15337.5973798659</v>
          </cell>
          <cell r="M829">
            <v>15394.4884760977</v>
          </cell>
          <cell r="N829">
            <v>15254.8716827299</v>
          </cell>
          <cell r="O829">
            <v>15354.5619700107</v>
          </cell>
          <cell r="P829">
            <v>15355.637673274</v>
          </cell>
          <cell r="Q829">
            <v>1133.53561658928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-104621.625647555</v>
          </cell>
          <cell r="B830">
            <v>15261.2300043461</v>
          </cell>
          <cell r="C830">
            <v>16956.1966303866</v>
          </cell>
          <cell r="D830">
            <v>16398.8936922973</v>
          </cell>
          <cell r="E830">
            <v>16311.8306719041</v>
          </cell>
          <cell r="F830">
            <v>15983.2898554414</v>
          </cell>
          <cell r="G830">
            <v>15492.3633880637</v>
          </cell>
          <cell r="H830">
            <v>15386.7562573852</v>
          </cell>
          <cell r="I830">
            <v>15293.4340862425</v>
          </cell>
          <cell r="J830">
            <v>15319.419487657</v>
          </cell>
          <cell r="K830">
            <v>15425.4888414656</v>
          </cell>
          <cell r="L830">
            <v>15624.0228690171</v>
          </cell>
          <cell r="M830">
            <v>15456.9579550687</v>
          </cell>
          <cell r="N830">
            <v>15562.2358236075</v>
          </cell>
          <cell r="O830">
            <v>15486.4324990389</v>
          </cell>
          <cell r="P830">
            <v>15499.7530869646</v>
          </cell>
          <cell r="Q830">
            <v>1199.9681975272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-105561.362861768</v>
          </cell>
          <cell r="B831">
            <v>15252.6408006725</v>
          </cell>
          <cell r="C831">
            <v>17210.3503059829</v>
          </cell>
          <cell r="D831">
            <v>16515.9891895142</v>
          </cell>
          <cell r="E831">
            <v>16168.5670385514</v>
          </cell>
          <cell r="F831">
            <v>15701.2890114026</v>
          </cell>
          <cell r="G831">
            <v>15558.6667360853</v>
          </cell>
          <cell r="H831">
            <v>15401.5646136302</v>
          </cell>
          <cell r="I831">
            <v>15438.5304234488</v>
          </cell>
          <cell r="J831">
            <v>15514.9244148738</v>
          </cell>
          <cell r="K831">
            <v>15334.7978307133</v>
          </cell>
          <cell r="L831">
            <v>15317.0482584039</v>
          </cell>
          <cell r="M831">
            <v>15746.5859748809</v>
          </cell>
          <cell r="N831">
            <v>15488.5799637095</v>
          </cell>
          <cell r="O831">
            <v>15606.7621534062</v>
          </cell>
          <cell r="P831">
            <v>15571.3030103243</v>
          </cell>
          <cell r="Q831">
            <v>1210.74660747933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-106407.785319671</v>
          </cell>
          <cell r="B832">
            <v>15252.2840542254</v>
          </cell>
          <cell r="C832">
            <v>17160.5042890916</v>
          </cell>
          <cell r="D832">
            <v>16578.522713499</v>
          </cell>
          <cell r="E832">
            <v>16112.1979573672</v>
          </cell>
          <cell r="F832">
            <v>15879.5958980589</v>
          </cell>
          <cell r="G832">
            <v>15598.6049255655</v>
          </cell>
          <cell r="H832">
            <v>15428.2274610033</v>
          </cell>
          <cell r="I832">
            <v>15328.5592180417</v>
          </cell>
          <cell r="J832">
            <v>15539.7210373151</v>
          </cell>
          <cell r="K832">
            <v>15371.0153944401</v>
          </cell>
          <cell r="L832">
            <v>15424.8813431648</v>
          </cell>
          <cell r="M832">
            <v>15489.9492011406</v>
          </cell>
          <cell r="N832">
            <v>15582.9016396527</v>
          </cell>
          <cell r="O832">
            <v>15574.4850687242</v>
          </cell>
          <cell r="P832">
            <v>15685.9497035563</v>
          </cell>
          <cell r="Q832">
            <v>1220.4547345025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-92799.118944611</v>
          </cell>
          <cell r="B833">
            <v>15052.2198041663</v>
          </cell>
          <cell r="C833">
            <v>16351.0315980526</v>
          </cell>
          <cell r="D833">
            <v>16101.1278398686</v>
          </cell>
          <cell r="E833">
            <v>15897.9474449972</v>
          </cell>
          <cell r="F833">
            <v>15574.3101468607</v>
          </cell>
          <cell r="G833">
            <v>15308.5435877489</v>
          </cell>
          <cell r="H833">
            <v>15089.7154682547</v>
          </cell>
          <cell r="I833">
            <v>15253.1896162139</v>
          </cell>
          <cell r="J833">
            <v>15307.0343683638</v>
          </cell>
          <cell r="K833">
            <v>15094.4021606871</v>
          </cell>
          <cell r="L833">
            <v>15262.7477802238</v>
          </cell>
          <cell r="M833">
            <v>15272.807132946</v>
          </cell>
          <cell r="N833">
            <v>15374.0401615629</v>
          </cell>
          <cell r="O833">
            <v>15358.2386686486</v>
          </cell>
          <cell r="P833">
            <v>15212.6798444871</v>
          </cell>
          <cell r="Q833">
            <v>1064.36877464711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-98439.8570303618</v>
          </cell>
          <cell r="B834">
            <v>15144.7808973971</v>
          </cell>
          <cell r="C834">
            <v>16663.9314790043</v>
          </cell>
          <cell r="D834">
            <v>16470.6069485352</v>
          </cell>
          <cell r="E834">
            <v>16001.5874396333</v>
          </cell>
          <cell r="F834">
            <v>15424.2832684314</v>
          </cell>
          <cell r="G834">
            <v>15394.942344696</v>
          </cell>
          <cell r="H834">
            <v>15282.5718138119</v>
          </cell>
          <cell r="I834">
            <v>15314.7357617806</v>
          </cell>
          <cell r="J834">
            <v>15290.8116544831</v>
          </cell>
          <cell r="K834">
            <v>15387.4104845507</v>
          </cell>
          <cell r="L834">
            <v>15239.1628174089</v>
          </cell>
          <cell r="M834">
            <v>15309.8341930672</v>
          </cell>
          <cell r="N834">
            <v>15423.8424707081</v>
          </cell>
          <cell r="O834">
            <v>15278.1530004331</v>
          </cell>
          <cell r="P834">
            <v>15299.6552985977</v>
          </cell>
          <cell r="Q834">
            <v>1129.06578419544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-95091.4308780485</v>
          </cell>
          <cell r="B835">
            <v>15179.5790263702</v>
          </cell>
          <cell r="C835">
            <v>16457.8323042173</v>
          </cell>
          <cell r="D835">
            <v>16330.2622328743</v>
          </cell>
          <cell r="E835">
            <v>15808.0218306632</v>
          </cell>
          <cell r="F835">
            <v>15694.4577686663</v>
          </cell>
          <cell r="G835">
            <v>15316.9307012266</v>
          </cell>
          <cell r="H835">
            <v>15091.9002954389</v>
          </cell>
          <cell r="I835">
            <v>15217.8741666658</v>
          </cell>
          <cell r="J835">
            <v>15340.6551898193</v>
          </cell>
          <cell r="K835">
            <v>15259.9879536942</v>
          </cell>
          <cell r="L835">
            <v>15216.043499887</v>
          </cell>
          <cell r="M835">
            <v>15104.0161560663</v>
          </cell>
          <cell r="N835">
            <v>15021.2959594072</v>
          </cell>
          <cell r="O835">
            <v>15155.3296152625</v>
          </cell>
          <cell r="P835">
            <v>15699.6069047162</v>
          </cell>
          <cell r="Q835">
            <v>1090.66067559886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-105576.029065333</v>
          </cell>
          <cell r="B836">
            <v>15286.1295201813</v>
          </cell>
          <cell r="C836">
            <v>16973.8697496822</v>
          </cell>
          <cell r="D836">
            <v>16669.7718040461</v>
          </cell>
          <cell r="E836">
            <v>16079.0512656292</v>
          </cell>
          <cell r="F836">
            <v>15867.9496464562</v>
          </cell>
          <cell r="G836">
            <v>15503.6007361427</v>
          </cell>
          <cell r="H836">
            <v>15382.9228595212</v>
          </cell>
          <cell r="I836">
            <v>15595.5400078623</v>
          </cell>
          <cell r="J836">
            <v>15576.6994636881</v>
          </cell>
          <cell r="K836">
            <v>15536.4424342958</v>
          </cell>
          <cell r="L836">
            <v>15552.7467272037</v>
          </cell>
          <cell r="M836">
            <v>15689.5399693585</v>
          </cell>
          <cell r="N836">
            <v>15465.3498006523</v>
          </cell>
          <cell r="O836">
            <v>15550.6037976338</v>
          </cell>
          <cell r="P836">
            <v>15404.317799911</v>
          </cell>
          <cell r="Q836">
            <v>1210.91482296775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-91384.7006094384</v>
          </cell>
          <cell r="B837">
            <v>15042.3398335624</v>
          </cell>
          <cell r="C837">
            <v>16380.9911792442</v>
          </cell>
          <cell r="D837">
            <v>16054.296935893</v>
          </cell>
          <cell r="E837">
            <v>15798.1578022314</v>
          </cell>
          <cell r="F837">
            <v>15431.0439043748</v>
          </cell>
          <cell r="G837">
            <v>15272.9232912902</v>
          </cell>
          <cell r="H837">
            <v>14759.3718988601</v>
          </cell>
          <cell r="I837">
            <v>15163.6169353167</v>
          </cell>
          <cell r="J837">
            <v>15204.1050148915</v>
          </cell>
          <cell r="K837">
            <v>15120.1212557176</v>
          </cell>
          <cell r="L837">
            <v>15153.8041151765</v>
          </cell>
          <cell r="M837">
            <v>15165.4745341444</v>
          </cell>
          <cell r="N837">
            <v>15097.0170902008</v>
          </cell>
          <cell r="O837">
            <v>15095.9569712791</v>
          </cell>
          <cell r="P837">
            <v>15225.9614538866</v>
          </cell>
          <cell r="Q837">
            <v>1048.14596211002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-97696.1158722155</v>
          </cell>
          <cell r="B838">
            <v>14984.0671597472</v>
          </cell>
          <cell r="C838">
            <v>16567.5996728745</v>
          </cell>
          <cell r="D838">
            <v>16242.1037589919</v>
          </cell>
          <cell r="E838">
            <v>15980.3164319227</v>
          </cell>
          <cell r="F838">
            <v>15618.0693618906</v>
          </cell>
          <cell r="G838">
            <v>15308.4576346304</v>
          </cell>
          <cell r="H838">
            <v>15248.3002094781</v>
          </cell>
          <cell r="I838">
            <v>15434.8912801613</v>
          </cell>
          <cell r="J838">
            <v>15376.7146562822</v>
          </cell>
          <cell r="K838">
            <v>15276.045842911</v>
          </cell>
          <cell r="L838">
            <v>15396.5865721439</v>
          </cell>
          <cell r="M838">
            <v>15411.4163056763</v>
          </cell>
          <cell r="N838">
            <v>15349.1604529054</v>
          </cell>
          <cell r="O838">
            <v>15467.5403245987</v>
          </cell>
          <cell r="P838">
            <v>15226.9511010634</v>
          </cell>
          <cell r="Q838">
            <v>1120.53537060796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-96656.2938978413</v>
          </cell>
          <cell r="B839">
            <v>15083.8017795216</v>
          </cell>
          <cell r="C839">
            <v>16435.9385452297</v>
          </cell>
          <cell r="D839">
            <v>16200.4458320634</v>
          </cell>
          <cell r="E839">
            <v>15911.5180042833</v>
          </cell>
          <cell r="F839">
            <v>15731.4767571516</v>
          </cell>
          <cell r="G839">
            <v>15309.599767779</v>
          </cell>
          <cell r="H839">
            <v>15396.4791868644</v>
          </cell>
          <cell r="I839">
            <v>15319.4107722583</v>
          </cell>
          <cell r="J839">
            <v>15293.8373019516</v>
          </cell>
          <cell r="K839">
            <v>15096.5850132908</v>
          </cell>
          <cell r="L839">
            <v>15458.6965515616</v>
          </cell>
          <cell r="M839">
            <v>15227.2201175723</v>
          </cell>
          <cell r="N839">
            <v>15288.4376094458</v>
          </cell>
          <cell r="O839">
            <v>15464.0015864472</v>
          </cell>
          <cell r="P839">
            <v>15290.880371354</v>
          </cell>
          <cell r="Q839">
            <v>1108.60902849068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-101816.913797528</v>
          </cell>
          <cell r="B840">
            <v>15325.9311296815</v>
          </cell>
          <cell r="C840">
            <v>16850.3489295879</v>
          </cell>
          <cell r="D840">
            <v>16523.2586544892</v>
          </cell>
          <cell r="E840">
            <v>16171.8246447748</v>
          </cell>
          <cell r="F840">
            <v>15639.2810027162</v>
          </cell>
          <cell r="G840">
            <v>15368.5024449808</v>
          </cell>
          <cell r="H840">
            <v>15558.4710105989</v>
          </cell>
          <cell r="I840">
            <v>15342.3238022361</v>
          </cell>
          <cell r="J840">
            <v>15383.0103007758</v>
          </cell>
          <cell r="K840">
            <v>15317.2772686719</v>
          </cell>
          <cell r="L840">
            <v>15447.361891284</v>
          </cell>
          <cell r="M840">
            <v>15325.5092283508</v>
          </cell>
          <cell r="N840">
            <v>15588.9164151536</v>
          </cell>
          <cell r="O840">
            <v>15236.2393841776</v>
          </cell>
          <cell r="P840">
            <v>15363.6917949923</v>
          </cell>
          <cell r="Q840">
            <v>1167.79927449213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-95105.1644474758</v>
          </cell>
          <cell r="B841">
            <v>15118.9862234714</v>
          </cell>
          <cell r="C841">
            <v>16579.5096781442</v>
          </cell>
          <cell r="D841">
            <v>16149.2294128317</v>
          </cell>
          <cell r="E841">
            <v>15890.8056188083</v>
          </cell>
          <cell r="F841">
            <v>15652.760997414</v>
          </cell>
          <cell r="G841">
            <v>15280.0559675985</v>
          </cell>
          <cell r="H841">
            <v>15307.1246549482</v>
          </cell>
          <cell r="I841">
            <v>15365.6847748489</v>
          </cell>
          <cell r="J841">
            <v>15195.3396254326</v>
          </cell>
          <cell r="K841">
            <v>15317.7314985976</v>
          </cell>
          <cell r="L841">
            <v>15400.6427944992</v>
          </cell>
          <cell r="M841">
            <v>15222.7304654284</v>
          </cell>
          <cell r="N841">
            <v>15422.8240665142</v>
          </cell>
          <cell r="O841">
            <v>15297.6496552118</v>
          </cell>
          <cell r="P841">
            <v>15241.5428211523</v>
          </cell>
          <cell r="Q841">
            <v>1090.81819414677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-91980.3098427226</v>
          </cell>
          <cell r="B842">
            <v>15145.2635345594</v>
          </cell>
          <cell r="C842">
            <v>16183.9061900241</v>
          </cell>
          <cell r="D842">
            <v>16077.7847148953</v>
          </cell>
          <cell r="E842">
            <v>15824.4232476985</v>
          </cell>
          <cell r="F842">
            <v>15434.92418662</v>
          </cell>
          <cell r="G842">
            <v>15353.407052096</v>
          </cell>
          <cell r="H842">
            <v>15134.2540205994</v>
          </cell>
          <cell r="I842">
            <v>15035.223854716</v>
          </cell>
          <cell r="J842">
            <v>15087.9692565894</v>
          </cell>
          <cell r="K842">
            <v>15339.2867320153</v>
          </cell>
          <cell r="L842">
            <v>15131.5274293966</v>
          </cell>
          <cell r="M842">
            <v>15340.4036869216</v>
          </cell>
          <cell r="N842">
            <v>15305.5332002831</v>
          </cell>
          <cell r="O842">
            <v>15139.1225069383</v>
          </cell>
          <cell r="P842">
            <v>15306.4427329621</v>
          </cell>
          <cell r="Q842">
            <v>1054.97736177209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-103154.859806669</v>
          </cell>
          <cell r="B843">
            <v>15128.551198894</v>
          </cell>
          <cell r="C843">
            <v>16811.8189377152</v>
          </cell>
          <cell r="D843">
            <v>16445.5001331806</v>
          </cell>
          <cell r="E843">
            <v>16013.4721087327</v>
          </cell>
          <cell r="F843">
            <v>15741.1160692936</v>
          </cell>
          <cell r="G843">
            <v>15560.155259281</v>
          </cell>
          <cell r="H843">
            <v>15370.9394757618</v>
          </cell>
          <cell r="I843">
            <v>15286.1970450454</v>
          </cell>
          <cell r="J843">
            <v>15475.7178926309</v>
          </cell>
          <cell r="K843">
            <v>15436.2453684135</v>
          </cell>
          <cell r="L843">
            <v>15416.7694701938</v>
          </cell>
          <cell r="M843">
            <v>15518.2710566656</v>
          </cell>
          <cell r="N843">
            <v>15433.189539378</v>
          </cell>
          <cell r="O843">
            <v>15500.0083465825</v>
          </cell>
          <cell r="P843">
            <v>15496.7124010115</v>
          </cell>
          <cell r="Q843">
            <v>1183.14498003857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-104418.40423013</v>
          </cell>
          <cell r="B844">
            <v>15271.5555394012</v>
          </cell>
          <cell r="C844">
            <v>16879.7500938832</v>
          </cell>
          <cell r="D844">
            <v>16561.8069687687</v>
          </cell>
          <cell r="E844">
            <v>16117.0365569829</v>
          </cell>
          <cell r="F844">
            <v>15657.7415671663</v>
          </cell>
          <cell r="G844">
            <v>15426.4290921172</v>
          </cell>
          <cell r="H844">
            <v>15265.0019840421</v>
          </cell>
          <cell r="I844">
            <v>15430.1204833908</v>
          </cell>
          <cell r="J844">
            <v>15409.0557157478</v>
          </cell>
          <cell r="K844">
            <v>15533.4323994922</v>
          </cell>
          <cell r="L844">
            <v>15529.6860190317</v>
          </cell>
          <cell r="M844">
            <v>15616.848358142</v>
          </cell>
          <cell r="N844">
            <v>15528.576642987</v>
          </cell>
          <cell r="O844">
            <v>15438.325875998</v>
          </cell>
          <cell r="P844">
            <v>15720.4167770173</v>
          </cell>
          <cell r="Q844">
            <v>1197.6373291579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-98201.9109158227</v>
          </cell>
          <cell r="B845">
            <v>15204.2440410001</v>
          </cell>
          <cell r="C845">
            <v>16583.3826601596</v>
          </cell>
          <cell r="D845">
            <v>16424.2635907299</v>
          </cell>
          <cell r="E845">
            <v>16004.2449400826</v>
          </cell>
          <cell r="F845">
            <v>15620.591762587</v>
          </cell>
          <cell r="G845">
            <v>15632.0874254337</v>
          </cell>
          <cell r="H845">
            <v>15484.3390179489</v>
          </cell>
          <cell r="I845">
            <v>15202.5367461477</v>
          </cell>
          <cell r="J845">
            <v>15336.1219807639</v>
          </cell>
          <cell r="K845">
            <v>15259.9800301204</v>
          </cell>
          <cell r="L845">
            <v>15122.2319260295</v>
          </cell>
          <cell r="M845">
            <v>15330.7515061954</v>
          </cell>
          <cell r="N845">
            <v>15412.314527207</v>
          </cell>
          <cell r="O845">
            <v>15495.2531924634</v>
          </cell>
          <cell r="P845">
            <v>15418.8851998938</v>
          </cell>
          <cell r="Q845">
            <v>1126.33663744012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-93811.2847358041</v>
          </cell>
          <cell r="B846">
            <v>15086.4406689964</v>
          </cell>
          <cell r="C846">
            <v>16649.268482046</v>
          </cell>
          <cell r="D846">
            <v>15966.9385476732</v>
          </cell>
          <cell r="E846">
            <v>15672.2970575562</v>
          </cell>
          <cell r="F846">
            <v>15734.8639681296</v>
          </cell>
          <cell r="G846">
            <v>15457.2636051321</v>
          </cell>
          <cell r="H846">
            <v>15350.249150015</v>
          </cell>
          <cell r="I846">
            <v>15033.7586016404</v>
          </cell>
          <cell r="J846">
            <v>15181.8216184709</v>
          </cell>
          <cell r="K846">
            <v>15052.8906629199</v>
          </cell>
          <cell r="L846">
            <v>15302.5272503316</v>
          </cell>
          <cell r="M846">
            <v>15152.8529639803</v>
          </cell>
          <cell r="N846">
            <v>15295.3907978559</v>
          </cell>
          <cell r="O846">
            <v>15201.0320357042</v>
          </cell>
          <cell r="P846">
            <v>15337.6930759722</v>
          </cell>
          <cell r="Q846">
            <v>1075.97791140578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-94820.14605443</v>
          </cell>
          <cell r="B847">
            <v>15120.3349540219</v>
          </cell>
          <cell r="C847">
            <v>16542.1211065809</v>
          </cell>
          <cell r="D847">
            <v>16088.657696319</v>
          </cell>
          <cell r="E847">
            <v>15825.5207918014</v>
          </cell>
          <cell r="F847">
            <v>15504.6612695428</v>
          </cell>
          <cell r="G847">
            <v>15198.998186166</v>
          </cell>
          <cell r="H847">
            <v>15304.7591866738</v>
          </cell>
          <cell r="I847">
            <v>15263.4222981741</v>
          </cell>
          <cell r="J847">
            <v>15349.0612943829</v>
          </cell>
          <cell r="K847">
            <v>15350.6289356077</v>
          </cell>
          <cell r="L847">
            <v>15308.9946768472</v>
          </cell>
          <cell r="M847">
            <v>15327.966988791</v>
          </cell>
          <cell r="N847">
            <v>15313.3891970258</v>
          </cell>
          <cell r="O847">
            <v>15317.7539518731</v>
          </cell>
          <cell r="P847">
            <v>15300.0156421376</v>
          </cell>
          <cell r="Q847">
            <v>1087.54914718589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-94630.2355931095</v>
          </cell>
          <cell r="B848">
            <v>15233.2675584997</v>
          </cell>
          <cell r="C848">
            <v>16548.1530634709</v>
          </cell>
          <cell r="D848">
            <v>16266.8880987288</v>
          </cell>
          <cell r="E848">
            <v>15879.9619492744</v>
          </cell>
          <cell r="F848">
            <v>15706.4811792093</v>
          </cell>
          <cell r="G848">
            <v>15304.6220473061</v>
          </cell>
          <cell r="H848">
            <v>15165.4031623672</v>
          </cell>
          <cell r="I848">
            <v>15085.3768593367</v>
          </cell>
          <cell r="J848">
            <v>15120.384266548</v>
          </cell>
          <cell r="K848">
            <v>15277.8466338859</v>
          </cell>
          <cell r="L848">
            <v>15230.5416058852</v>
          </cell>
          <cell r="M848">
            <v>15288.021307478</v>
          </cell>
          <cell r="N848">
            <v>15412.0566729192</v>
          </cell>
          <cell r="O848">
            <v>15212.7984244129</v>
          </cell>
          <cell r="P848">
            <v>15237.8106048884</v>
          </cell>
          <cell r="Q848">
            <v>1085.37095015873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-91263.1323622275</v>
          </cell>
          <cell r="B849">
            <v>15092.7805729352</v>
          </cell>
          <cell r="C849">
            <v>16554.4770184783</v>
          </cell>
          <cell r="D849">
            <v>16276.4540263305</v>
          </cell>
          <cell r="E849">
            <v>15743.4908010396</v>
          </cell>
          <cell r="F849">
            <v>15513.0273745302</v>
          </cell>
          <cell r="G849">
            <v>15271.6489238885</v>
          </cell>
          <cell r="H849">
            <v>15210.3842772428</v>
          </cell>
          <cell r="I849">
            <v>15012.9942814848</v>
          </cell>
          <cell r="J849">
            <v>15170.8652421259</v>
          </cell>
          <cell r="K849">
            <v>14990.1987208966</v>
          </cell>
          <cell r="L849">
            <v>15125.6698307605</v>
          </cell>
          <cell r="M849">
            <v>14984.7565045901</v>
          </cell>
          <cell r="N849">
            <v>15316.9611787317</v>
          </cell>
          <cell r="O849">
            <v>15178.4343053501</v>
          </cell>
          <cell r="P849">
            <v>15027.2971476009</v>
          </cell>
          <cell r="Q849">
            <v>1046.7516229418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-97500.4105900696</v>
          </cell>
          <cell r="B850">
            <v>15457.742757571</v>
          </cell>
          <cell r="C850">
            <v>16717.9875651525</v>
          </cell>
          <cell r="D850">
            <v>16141.8936579445</v>
          </cell>
          <cell r="E850">
            <v>15990.6085167165</v>
          </cell>
          <cell r="F850">
            <v>15549.0857697387</v>
          </cell>
          <cell r="G850">
            <v>15288.8144597742</v>
          </cell>
          <cell r="H850">
            <v>15171.4164516445</v>
          </cell>
          <cell r="I850">
            <v>15331.3505990882</v>
          </cell>
          <cell r="J850">
            <v>15538.7006589684</v>
          </cell>
          <cell r="K850">
            <v>15176.7864516782</v>
          </cell>
          <cell r="L850">
            <v>15417.3376630283</v>
          </cell>
          <cell r="M850">
            <v>15278.6421247768</v>
          </cell>
          <cell r="N850">
            <v>15234.694010635</v>
          </cell>
          <cell r="O850">
            <v>15408.7677250266</v>
          </cell>
          <cell r="P850">
            <v>15251.7521319242</v>
          </cell>
          <cell r="Q850">
            <v>1118.29070930386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-95063.1852995526</v>
          </cell>
          <cell r="B851">
            <v>15220.1190477004</v>
          </cell>
          <cell r="C851">
            <v>16564.9224307429</v>
          </cell>
          <cell r="D851">
            <v>16178.5958993237</v>
          </cell>
          <cell r="E851">
            <v>15836.3070553262</v>
          </cell>
          <cell r="F851">
            <v>15302.8068870978</v>
          </cell>
          <cell r="G851">
            <v>15211.8922957021</v>
          </cell>
          <cell r="H851">
            <v>15321.9061044605</v>
          </cell>
          <cell r="I851">
            <v>15087.3484209992</v>
          </cell>
          <cell r="J851">
            <v>15037.014646442</v>
          </cell>
          <cell r="K851">
            <v>15255.2503598696</v>
          </cell>
          <cell r="L851">
            <v>15107.1086346165</v>
          </cell>
          <cell r="M851">
            <v>15282.5892422912</v>
          </cell>
          <cell r="N851">
            <v>15350.2697745271</v>
          </cell>
          <cell r="O851">
            <v>15045.6207446026</v>
          </cell>
          <cell r="P851">
            <v>15120.0156035428</v>
          </cell>
          <cell r="Q851">
            <v>1090.33671011175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-107992.393481374</v>
          </cell>
          <cell r="B852">
            <v>15228.2639214974</v>
          </cell>
          <cell r="C852">
            <v>16973.2090075256</v>
          </cell>
          <cell r="D852">
            <v>16611.9671703592</v>
          </cell>
          <cell r="E852">
            <v>16259.6641566115</v>
          </cell>
          <cell r="F852">
            <v>15748.8892580037</v>
          </cell>
          <cell r="G852">
            <v>15533.380429147</v>
          </cell>
          <cell r="H852">
            <v>15540.3735658749</v>
          </cell>
          <cell r="I852">
            <v>15509.5812528922</v>
          </cell>
          <cell r="J852">
            <v>15642.1055507797</v>
          </cell>
          <cell r="K852">
            <v>15384.2046124569</v>
          </cell>
          <cell r="L852">
            <v>15619.0378739136</v>
          </cell>
          <cell r="M852">
            <v>15590.0140444189</v>
          </cell>
          <cell r="N852">
            <v>15425.3061175999</v>
          </cell>
          <cell r="O852">
            <v>15512.1509737741</v>
          </cell>
          <cell r="P852">
            <v>15467.7232162844</v>
          </cell>
          <cell r="Q852">
            <v>1238.62955627397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-103296.022368472</v>
          </cell>
          <cell r="B853">
            <v>15290.5984523571</v>
          </cell>
          <cell r="C853">
            <v>17062.9495213045</v>
          </cell>
          <cell r="D853">
            <v>16467.2393297314</v>
          </cell>
          <cell r="E853">
            <v>16127.7499923067</v>
          </cell>
          <cell r="F853">
            <v>15876.7253633123</v>
          </cell>
          <cell r="G853">
            <v>15568.0651354562</v>
          </cell>
          <cell r="H853">
            <v>15334.4756272012</v>
          </cell>
          <cell r="I853">
            <v>15182.4327449494</v>
          </cell>
          <cell r="J853">
            <v>15503.9285073926</v>
          </cell>
          <cell r="K853">
            <v>15493.3017669827</v>
          </cell>
          <cell r="L853">
            <v>15430.5121433058</v>
          </cell>
          <cell r="M853">
            <v>15493.1541798422</v>
          </cell>
          <cell r="N853">
            <v>15240.7935115117</v>
          </cell>
          <cell r="O853">
            <v>15480.8702468434</v>
          </cell>
          <cell r="P853">
            <v>15718.5834486018</v>
          </cell>
          <cell r="Q853">
            <v>1184.76405815743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-97940.1731368062</v>
          </cell>
          <cell r="B854">
            <v>15191.8119351646</v>
          </cell>
          <cell r="C854">
            <v>16667.2215982668</v>
          </cell>
          <cell r="D854">
            <v>16353.8791906586</v>
          </cell>
          <cell r="E854">
            <v>16049.6994164114</v>
          </cell>
          <cell r="F854">
            <v>15691.5398641935</v>
          </cell>
          <cell r="G854">
            <v>15249.2623113392</v>
          </cell>
          <cell r="H854">
            <v>15282.9503925801</v>
          </cell>
          <cell r="I854">
            <v>15302.2301966778</v>
          </cell>
          <cell r="J854">
            <v>15180.6254835557</v>
          </cell>
          <cell r="K854">
            <v>15219.887747713</v>
          </cell>
          <cell r="L854">
            <v>15312.4057050926</v>
          </cell>
          <cell r="M854">
            <v>15438.3495197683</v>
          </cell>
          <cell r="N854">
            <v>15289.5985872576</v>
          </cell>
          <cell r="O854">
            <v>15474.6354891534</v>
          </cell>
          <cell r="P854">
            <v>15438.0776907206</v>
          </cell>
          <cell r="Q854">
            <v>1123.33460980991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-99735.1951383125</v>
          </cell>
          <cell r="B855">
            <v>15141.7558406832</v>
          </cell>
          <cell r="C855">
            <v>16775.776249529</v>
          </cell>
          <cell r="D855">
            <v>16508.9514593402</v>
          </cell>
          <cell r="E855">
            <v>15985.9298631476</v>
          </cell>
          <cell r="F855">
            <v>15934.726115065</v>
          </cell>
          <cell r="G855">
            <v>15484.0694994056</v>
          </cell>
          <cell r="H855">
            <v>15431.6425660478</v>
          </cell>
          <cell r="I855">
            <v>15334.7939653356</v>
          </cell>
          <cell r="J855">
            <v>15236.199997135</v>
          </cell>
          <cell r="K855">
            <v>15305.6695851255</v>
          </cell>
          <cell r="L855">
            <v>15249.282719592</v>
          </cell>
          <cell r="M855">
            <v>15242.4311801932</v>
          </cell>
          <cell r="N855">
            <v>15354.1945631636</v>
          </cell>
          <cell r="O855">
            <v>15429.925264564</v>
          </cell>
          <cell r="P855">
            <v>15498.7680947854</v>
          </cell>
          <cell r="Q855">
            <v>1143.92279415839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-104383.140895824</v>
          </cell>
          <cell r="B856">
            <v>15305.1720492074</v>
          </cell>
          <cell r="C856">
            <v>16695.997604771</v>
          </cell>
          <cell r="D856">
            <v>16304.164703939</v>
          </cell>
          <cell r="E856">
            <v>15975.798292591</v>
          </cell>
          <cell r="F856">
            <v>15862.307565527</v>
          </cell>
          <cell r="G856">
            <v>15588.974951906</v>
          </cell>
          <cell r="H856">
            <v>15372.4586003109</v>
          </cell>
          <cell r="I856">
            <v>15569.9295185432</v>
          </cell>
          <cell r="J856">
            <v>15504.5643324463</v>
          </cell>
          <cell r="K856">
            <v>15372.6816502071</v>
          </cell>
          <cell r="L856">
            <v>15390.4701706172</v>
          </cell>
          <cell r="M856">
            <v>15480.9105896295</v>
          </cell>
          <cell r="N856">
            <v>15393.9344307433</v>
          </cell>
          <cell r="O856">
            <v>15381.2206425944</v>
          </cell>
          <cell r="P856">
            <v>15508.4909262711</v>
          </cell>
          <cell r="Q856">
            <v>1197.23287281875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-94048.7848615687</v>
          </cell>
          <cell r="B857">
            <v>14971.6718514075</v>
          </cell>
          <cell r="C857">
            <v>16494.1097060507</v>
          </cell>
          <cell r="D857">
            <v>16281.8074520099</v>
          </cell>
          <cell r="E857">
            <v>15743.5813894526</v>
          </cell>
          <cell r="F857">
            <v>15445.743372722</v>
          </cell>
          <cell r="G857">
            <v>15172.4126998895</v>
          </cell>
          <cell r="H857">
            <v>15003.9784869736</v>
          </cell>
          <cell r="I857">
            <v>15335.682726387</v>
          </cell>
          <cell r="J857">
            <v>15300.0687374288</v>
          </cell>
          <cell r="K857">
            <v>15247.0555965632</v>
          </cell>
          <cell r="L857">
            <v>15092.3026004869</v>
          </cell>
          <cell r="M857">
            <v>15206.6320012151</v>
          </cell>
          <cell r="N857">
            <v>15306.2642412595</v>
          </cell>
          <cell r="O857">
            <v>15552.9836372622</v>
          </cell>
          <cell r="P857">
            <v>15449.3291759356</v>
          </cell>
          <cell r="Q857">
            <v>1078.70194284825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-100935.599452376</v>
          </cell>
          <cell r="B858">
            <v>15266.6156821228</v>
          </cell>
          <cell r="C858">
            <v>16850.3022947475</v>
          </cell>
          <cell r="D858">
            <v>16396.2133113055</v>
          </cell>
          <cell r="E858">
            <v>16083.4487930521</v>
          </cell>
          <cell r="F858">
            <v>15908.5338618739</v>
          </cell>
          <cell r="G858">
            <v>15545.511149224</v>
          </cell>
          <cell r="H858">
            <v>15286.1686411258</v>
          </cell>
          <cell r="I858">
            <v>15443.6155332973</v>
          </cell>
          <cell r="J858">
            <v>15499.5296521811</v>
          </cell>
          <cell r="K858">
            <v>15465.0241874216</v>
          </cell>
          <cell r="L858">
            <v>15303.3159755893</v>
          </cell>
          <cell r="M858">
            <v>15406.9742957297</v>
          </cell>
          <cell r="N858">
            <v>15554.4118838906</v>
          </cell>
          <cell r="O858">
            <v>15295.4397743229</v>
          </cell>
          <cell r="P858">
            <v>15426.1342101441</v>
          </cell>
          <cell r="Q858">
            <v>1157.69095147897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-104473.524843582</v>
          </cell>
          <cell r="B859">
            <v>15251.4720254651</v>
          </cell>
          <cell r="C859">
            <v>16960.91631397</v>
          </cell>
          <cell r="D859">
            <v>16498.0686454575</v>
          </cell>
          <cell r="E859">
            <v>16183.2282397856</v>
          </cell>
          <cell r="F859">
            <v>15708.9769463882</v>
          </cell>
          <cell r="G859">
            <v>15477.8820743262</v>
          </cell>
          <cell r="H859">
            <v>15420.8663557402</v>
          </cell>
          <cell r="I859">
            <v>15690.2404499733</v>
          </cell>
          <cell r="J859">
            <v>15351.2772054575</v>
          </cell>
          <cell r="K859">
            <v>15381.5244648893</v>
          </cell>
          <cell r="L859">
            <v>15530.5664987353</v>
          </cell>
          <cell r="M859">
            <v>15241.8048173584</v>
          </cell>
          <cell r="N859">
            <v>15461.0789936528</v>
          </cell>
          <cell r="O859">
            <v>15544.8986609745</v>
          </cell>
          <cell r="P859">
            <v>15769.042770672</v>
          </cell>
          <cell r="Q859">
            <v>1198.26954054594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-103061.643412775</v>
          </cell>
          <cell r="B860">
            <v>15188.8372224865</v>
          </cell>
          <cell r="C860">
            <v>16856.0884159695</v>
          </cell>
          <cell r="D860">
            <v>16606.9275415859</v>
          </cell>
          <cell r="E860">
            <v>16278.0806115179</v>
          </cell>
          <cell r="F860">
            <v>15776.7639314273</v>
          </cell>
          <cell r="G860">
            <v>15483.0447868695</v>
          </cell>
          <cell r="H860">
            <v>15384.4836939852</v>
          </cell>
          <cell r="I860">
            <v>15351.3093764934</v>
          </cell>
          <cell r="J860">
            <v>15464.6383840939</v>
          </cell>
          <cell r="K860">
            <v>15288.1808813906</v>
          </cell>
          <cell r="L860">
            <v>15355.7223486154</v>
          </cell>
          <cell r="M860">
            <v>15488.3850424414</v>
          </cell>
          <cell r="N860">
            <v>15528.4806340315</v>
          </cell>
          <cell r="O860">
            <v>15517.5229242147</v>
          </cell>
          <cell r="P860">
            <v>15449.5130769312</v>
          </cell>
          <cell r="Q860">
            <v>1182.07582528717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-106822.526198655</v>
          </cell>
          <cell r="B861">
            <v>15572.485758214</v>
          </cell>
          <cell r="C861">
            <v>16989.8583317636</v>
          </cell>
          <cell r="D861">
            <v>16416.876697493</v>
          </cell>
          <cell r="E861">
            <v>16275.6036532121</v>
          </cell>
          <cell r="F861">
            <v>16102.2215499712</v>
          </cell>
          <cell r="G861">
            <v>15737.8102338694</v>
          </cell>
          <cell r="H861">
            <v>15437.1464058608</v>
          </cell>
          <cell r="I861">
            <v>15530.5413238973</v>
          </cell>
          <cell r="J861">
            <v>15319.75985892</v>
          </cell>
          <cell r="K861">
            <v>15505.5455579533</v>
          </cell>
          <cell r="L861">
            <v>15636.8003360185</v>
          </cell>
          <cell r="M861">
            <v>15601.701832768</v>
          </cell>
          <cell r="N861">
            <v>15541.6650267848</v>
          </cell>
          <cell r="O861">
            <v>15416.2725075481</v>
          </cell>
          <cell r="P861">
            <v>15688.0876671682</v>
          </cell>
          <cell r="Q861">
            <v>1225.21164648809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-105011.275548717</v>
          </cell>
          <cell r="B862">
            <v>15451.9438566481</v>
          </cell>
          <cell r="C862">
            <v>16873.8478574731</v>
          </cell>
          <cell r="D862">
            <v>16561.8387790059</v>
          </cell>
          <cell r="E862">
            <v>16297.3299139617</v>
          </cell>
          <cell r="F862">
            <v>16008.525799504</v>
          </cell>
          <cell r="G862">
            <v>15566.2415522519</v>
          </cell>
          <cell r="H862">
            <v>15565.7920101091</v>
          </cell>
          <cell r="I862">
            <v>15375.4769388651</v>
          </cell>
          <cell r="J862">
            <v>15400.1300429328</v>
          </cell>
          <cell r="K862">
            <v>15704.1130837648</v>
          </cell>
          <cell r="L862">
            <v>15569.1910809402</v>
          </cell>
          <cell r="M862">
            <v>15586.7154662365</v>
          </cell>
          <cell r="N862">
            <v>15437.5376928682</v>
          </cell>
          <cell r="O862">
            <v>15422.2278801679</v>
          </cell>
          <cell r="P862">
            <v>15442.1290331457</v>
          </cell>
          <cell r="Q862">
            <v>1204.43732603356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-94911.6129627412</v>
          </cell>
          <cell r="B863">
            <v>15164.7526595158</v>
          </cell>
          <cell r="C863">
            <v>16558.1774793477</v>
          </cell>
          <cell r="D863">
            <v>16220.5590881557</v>
          </cell>
          <cell r="E863">
            <v>15781.801079069</v>
          </cell>
          <cell r="F863">
            <v>15479.253862268</v>
          </cell>
          <cell r="G863">
            <v>15408.2879455039</v>
          </cell>
          <cell r="H863">
            <v>15234.0094981942</v>
          </cell>
          <cell r="I863">
            <v>15267.5507387428</v>
          </cell>
          <cell r="J863">
            <v>15154.6612749009</v>
          </cell>
          <cell r="K863">
            <v>15244.5099629681</v>
          </cell>
          <cell r="L863">
            <v>15203.3617388661</v>
          </cell>
          <cell r="M863">
            <v>15274.3230824244</v>
          </cell>
          <cell r="N863">
            <v>15299.0838226632</v>
          </cell>
          <cell r="O863">
            <v>15250.5484840727</v>
          </cell>
          <cell r="P863">
            <v>15576.9392397952</v>
          </cell>
          <cell r="Q863">
            <v>1088.59823603746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-107873.152872582</v>
          </cell>
          <cell r="B864">
            <v>15473.9392648109</v>
          </cell>
          <cell r="C864">
            <v>17204.2209469577</v>
          </cell>
          <cell r="D864">
            <v>16679.0632599995</v>
          </cell>
          <cell r="E864">
            <v>16215.6987680015</v>
          </cell>
          <cell r="F864">
            <v>16003.0761218543</v>
          </cell>
          <cell r="G864">
            <v>15597.1735572929</v>
          </cell>
          <cell r="H864">
            <v>15481.5160714304</v>
          </cell>
          <cell r="I864">
            <v>15572.7842213606</v>
          </cell>
          <cell r="J864">
            <v>15470.3704347346</v>
          </cell>
          <cell r="K864">
            <v>15460.231425145</v>
          </cell>
          <cell r="L864">
            <v>15526.3900225943</v>
          </cell>
          <cell r="M864">
            <v>15456.1339225026</v>
          </cell>
          <cell r="N864">
            <v>15501.7247406721</v>
          </cell>
          <cell r="O864">
            <v>15588.9684122579</v>
          </cell>
          <cell r="P864">
            <v>15417.0285715582</v>
          </cell>
          <cell r="Q864">
            <v>1237.26191418736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-103407.797108482</v>
          </cell>
          <cell r="B865">
            <v>15091.9629962406</v>
          </cell>
          <cell r="C865">
            <v>16873.9309231001</v>
          </cell>
          <cell r="D865">
            <v>16526.2535734575</v>
          </cell>
          <cell r="E865">
            <v>16045.4789160679</v>
          </cell>
          <cell r="F865">
            <v>15774.2248095845</v>
          </cell>
          <cell r="G865">
            <v>15390.9659621702</v>
          </cell>
          <cell r="H865">
            <v>15505.0303154831</v>
          </cell>
          <cell r="I865">
            <v>15558.7407048875</v>
          </cell>
          <cell r="J865">
            <v>15412.2659688375</v>
          </cell>
          <cell r="K865">
            <v>15395.9302425011</v>
          </cell>
          <cell r="L865">
            <v>15560.3778052928</v>
          </cell>
          <cell r="M865">
            <v>15321.3296186173</v>
          </cell>
          <cell r="N865">
            <v>15642.6647345088</v>
          </cell>
          <cell r="O865">
            <v>15681.9290992083</v>
          </cell>
          <cell r="P865">
            <v>15396.396710372</v>
          </cell>
          <cell r="Q865">
            <v>1186.04606971545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-95122.6745808323</v>
          </cell>
          <cell r="B866">
            <v>15063.44759888</v>
          </cell>
          <cell r="C866">
            <v>16649.8313151294</v>
          </cell>
          <cell r="D866">
            <v>16241.1825353121</v>
          </cell>
          <cell r="E866">
            <v>15917.3957748047</v>
          </cell>
          <cell r="F866">
            <v>15614.9004146989</v>
          </cell>
          <cell r="G866">
            <v>15355.8536281424</v>
          </cell>
          <cell r="H866">
            <v>15333.0320953016</v>
          </cell>
          <cell r="I866">
            <v>15244.4445213699</v>
          </cell>
          <cell r="J866">
            <v>15427.477407928</v>
          </cell>
          <cell r="K866">
            <v>15160.2915916122</v>
          </cell>
          <cell r="L866">
            <v>15287.7672758206</v>
          </cell>
          <cell r="M866">
            <v>15251.4658183507</v>
          </cell>
          <cell r="N866">
            <v>15180.0612897799</v>
          </cell>
          <cell r="O866">
            <v>15226.1758825151</v>
          </cell>
          <cell r="P866">
            <v>15189.2689452673</v>
          </cell>
          <cell r="Q866">
            <v>1091.01902837231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-106374.648084722</v>
          </cell>
          <cell r="B867">
            <v>15399.4878020056</v>
          </cell>
          <cell r="C867">
            <v>17053.8742287839</v>
          </cell>
          <cell r="D867">
            <v>16706.5518245213</v>
          </cell>
          <cell r="E867">
            <v>16110.2296467545</v>
          </cell>
          <cell r="F867">
            <v>15733.7496475319</v>
          </cell>
          <cell r="G867">
            <v>15631.8632437134</v>
          </cell>
          <cell r="H867">
            <v>15551.4745489788</v>
          </cell>
          <cell r="I867">
            <v>15527.1628497444</v>
          </cell>
          <cell r="J867">
            <v>15354.5217894969</v>
          </cell>
          <cell r="K867">
            <v>15558.6156114003</v>
          </cell>
          <cell r="L867">
            <v>15602.6007616457</v>
          </cell>
          <cell r="M867">
            <v>15395.4247242413</v>
          </cell>
          <cell r="N867">
            <v>15240.7000375751</v>
          </cell>
          <cell r="O867">
            <v>15499.5279721422</v>
          </cell>
          <cell r="P867">
            <v>15733.8090736516</v>
          </cell>
          <cell r="Q867">
            <v>1220.07466367253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-109025.912283783</v>
          </cell>
          <cell r="B868">
            <v>15497.2802191173</v>
          </cell>
          <cell r="C868">
            <v>17263.8331875085</v>
          </cell>
          <cell r="D868">
            <v>16642.6703855528</v>
          </cell>
          <cell r="E868">
            <v>16251.3814957226</v>
          </cell>
          <cell r="F868">
            <v>16279.8923176105</v>
          </cell>
          <cell r="G868">
            <v>15727.948799438</v>
          </cell>
          <cell r="H868">
            <v>15472.0815251646</v>
          </cell>
          <cell r="I868">
            <v>15444.8148017954</v>
          </cell>
          <cell r="J868">
            <v>15601.0350396163</v>
          </cell>
          <cell r="K868">
            <v>15706.2101410369</v>
          </cell>
          <cell r="L868">
            <v>15521.3955624336</v>
          </cell>
          <cell r="M868">
            <v>15668.5551185198</v>
          </cell>
          <cell r="N868">
            <v>15534.9607936092</v>
          </cell>
          <cell r="O868">
            <v>15530.7677210899</v>
          </cell>
          <cell r="P868">
            <v>15454.0720124363</v>
          </cell>
          <cell r="Q868">
            <v>1250.48360353008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-89670.3692197196</v>
          </cell>
          <cell r="B869">
            <v>15117.70092239</v>
          </cell>
          <cell r="C869">
            <v>16482.570126845</v>
          </cell>
          <cell r="D869">
            <v>16109.9480674581</v>
          </cell>
          <cell r="E869">
            <v>15688.8654646794</v>
          </cell>
          <cell r="F869">
            <v>15369.3852392494</v>
          </cell>
          <cell r="G869">
            <v>15376.5761798747</v>
          </cell>
          <cell r="H869">
            <v>15352.470152442</v>
          </cell>
          <cell r="I869">
            <v>15214.2516658235</v>
          </cell>
          <cell r="J869">
            <v>15137.6426078359</v>
          </cell>
          <cell r="K869">
            <v>14933.72979334</v>
          </cell>
          <cell r="L869">
            <v>15113.2823175248</v>
          </cell>
          <cell r="M869">
            <v>15132.0488604832</v>
          </cell>
          <cell r="N869">
            <v>15194.60286897</v>
          </cell>
          <cell r="O869">
            <v>15165.6295896952</v>
          </cell>
          <cell r="P869">
            <v>15194.7280491825</v>
          </cell>
          <cell r="Q869">
            <v>1028.4832668025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-102797.828622851</v>
          </cell>
          <cell r="B870">
            <v>15372.8733090097</v>
          </cell>
          <cell r="C870">
            <v>16856.1040545276</v>
          </cell>
          <cell r="D870">
            <v>16339.0549417248</v>
          </cell>
          <cell r="E870">
            <v>16104.3395824626</v>
          </cell>
          <cell r="F870">
            <v>15791.810294247</v>
          </cell>
          <cell r="G870">
            <v>15561.7940553584</v>
          </cell>
          <cell r="H870">
            <v>15233.2785795672</v>
          </cell>
          <cell r="I870">
            <v>15410.7910339204</v>
          </cell>
          <cell r="J870">
            <v>15425.774179823</v>
          </cell>
          <cell r="K870">
            <v>15163.6372201047</v>
          </cell>
          <cell r="L870">
            <v>15482.083192484</v>
          </cell>
          <cell r="M870">
            <v>15747.4269222803</v>
          </cell>
          <cell r="N870">
            <v>15464.5822480526</v>
          </cell>
          <cell r="O870">
            <v>15479.4895393437</v>
          </cell>
          <cell r="P870">
            <v>15339.4663582803</v>
          </cell>
          <cell r="Q870">
            <v>1179.04997517265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-90624.7102565806</v>
          </cell>
          <cell r="B871">
            <v>15017.0957044964</v>
          </cell>
          <cell r="C871">
            <v>16335.8749196703</v>
          </cell>
          <cell r="D871">
            <v>16086.0615994953</v>
          </cell>
          <cell r="E871">
            <v>15747.1370292365</v>
          </cell>
          <cell r="F871">
            <v>15473.5578683675</v>
          </cell>
          <cell r="G871">
            <v>15272.7177748786</v>
          </cell>
          <cell r="H871">
            <v>15257.1675277406</v>
          </cell>
          <cell r="I871">
            <v>15301.3579645836</v>
          </cell>
          <cell r="J871">
            <v>14925.6907668115</v>
          </cell>
          <cell r="K871">
            <v>15117.3182176234</v>
          </cell>
          <cell r="L871">
            <v>15167.8432640405</v>
          </cell>
          <cell r="M871">
            <v>14966.5034899825</v>
          </cell>
          <cell r="N871">
            <v>15131.283313829</v>
          </cell>
          <cell r="O871">
            <v>15192.6156693427</v>
          </cell>
          <cell r="P871">
            <v>15186.5785708471</v>
          </cell>
          <cell r="Q871">
            <v>1039.42917675888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-92942.723675269</v>
          </cell>
          <cell r="B872">
            <v>14983.7094514605</v>
          </cell>
          <cell r="C872">
            <v>16637.8620774035</v>
          </cell>
          <cell r="D872">
            <v>15997.1883464837</v>
          </cell>
          <cell r="E872">
            <v>15589.8113032595</v>
          </cell>
          <cell r="F872">
            <v>15527.424547294</v>
          </cell>
          <cell r="G872">
            <v>15173.1565547271</v>
          </cell>
          <cell r="H872">
            <v>15082.367819192</v>
          </cell>
          <cell r="I872">
            <v>15343.0496793334</v>
          </cell>
          <cell r="J872">
            <v>15078.0637534888</v>
          </cell>
          <cell r="K872">
            <v>15455.0741005287</v>
          </cell>
          <cell r="L872">
            <v>15295.6133651238</v>
          </cell>
          <cell r="M872">
            <v>15360.9483397036</v>
          </cell>
          <cell r="N872">
            <v>15361.3499334242</v>
          </cell>
          <cell r="O872">
            <v>15389.5926581143</v>
          </cell>
          <cell r="P872">
            <v>15246.9216692663</v>
          </cell>
          <cell r="Q872">
            <v>1066.01586346587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-105156.250470428</v>
          </cell>
          <cell r="B873">
            <v>15293.5869045302</v>
          </cell>
          <cell r="C873">
            <v>17047.9522745326</v>
          </cell>
          <cell r="D873">
            <v>16450.3447269109</v>
          </cell>
          <cell r="E873">
            <v>16042.0903875534</v>
          </cell>
          <cell r="F873">
            <v>15948.5099557663</v>
          </cell>
          <cell r="G873">
            <v>15471.025514998</v>
          </cell>
          <cell r="H873">
            <v>15341.6127470777</v>
          </cell>
          <cell r="I873">
            <v>15362.7306780588</v>
          </cell>
          <cell r="J873">
            <v>15673.9803749201</v>
          </cell>
          <cell r="K873">
            <v>15533.732172062</v>
          </cell>
          <cell r="L873">
            <v>15577.2703859284</v>
          </cell>
          <cell r="M873">
            <v>15499.9975295553</v>
          </cell>
          <cell r="N873">
            <v>15518.9581109053</v>
          </cell>
          <cell r="O873">
            <v>15452.95975324</v>
          </cell>
          <cell r="P873">
            <v>15446.9284346999</v>
          </cell>
          <cell r="Q873">
            <v>1206.10013039562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-106455.007256723</v>
          </cell>
          <cell r="B874">
            <v>15396.3631307556</v>
          </cell>
          <cell r="C874">
            <v>16920.516146647</v>
          </cell>
          <cell r="D874">
            <v>16505.8469957601</v>
          </cell>
          <cell r="E874">
            <v>16267.6983348209</v>
          </cell>
          <cell r="F874">
            <v>15750.3174908756</v>
          </cell>
          <cell r="G874">
            <v>15640.9491348573</v>
          </cell>
          <cell r="H874">
            <v>15456.2975983873</v>
          </cell>
          <cell r="I874">
            <v>15313.3053464591</v>
          </cell>
          <cell r="J874">
            <v>15455.8265959637</v>
          </cell>
          <cell r="K874">
            <v>15481.6006756842</v>
          </cell>
          <cell r="L874">
            <v>15652.9080143739</v>
          </cell>
          <cell r="M874">
            <v>15413.3946730311</v>
          </cell>
          <cell r="N874">
            <v>15760.4189822756</v>
          </cell>
          <cell r="O874">
            <v>15483.1288795531</v>
          </cell>
          <cell r="P874">
            <v>15536.7271334076</v>
          </cell>
          <cell r="Q874">
            <v>1220.99635123172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-91870.0920469268</v>
          </cell>
          <cell r="B875">
            <v>15122.6374934234</v>
          </cell>
          <cell r="C875">
            <v>16561.5458949176</v>
          </cell>
          <cell r="D875">
            <v>16126.5627627097</v>
          </cell>
          <cell r="E875">
            <v>15845.326399217</v>
          </cell>
          <cell r="F875">
            <v>15403.6523843282</v>
          </cell>
          <cell r="G875">
            <v>15414.1890333563</v>
          </cell>
          <cell r="H875">
            <v>15176.0557315889</v>
          </cell>
          <cell r="I875">
            <v>15122.3358076599</v>
          </cell>
          <cell r="J875">
            <v>14958.2097770266</v>
          </cell>
          <cell r="K875">
            <v>15163.6952269946</v>
          </cell>
          <cell r="L875">
            <v>15129.3911744064</v>
          </cell>
          <cell r="M875">
            <v>15200.8961079424</v>
          </cell>
          <cell r="N875">
            <v>15134.0078247066</v>
          </cell>
          <cell r="O875">
            <v>15264.8805034779</v>
          </cell>
          <cell r="P875">
            <v>15405.1874126571</v>
          </cell>
          <cell r="Q875">
            <v>1053.71320774143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-99406.9103520396</v>
          </cell>
          <cell r="B876">
            <v>15278.9657331375</v>
          </cell>
          <cell r="C876">
            <v>16668.2546890158</v>
          </cell>
          <cell r="D876">
            <v>16160.0387559792</v>
          </cell>
          <cell r="E876">
            <v>15872.2430350273</v>
          </cell>
          <cell r="F876">
            <v>15841.7845584094</v>
          </cell>
          <cell r="G876">
            <v>15319.5601968255</v>
          </cell>
          <cell r="H876">
            <v>15198.8563105714</v>
          </cell>
          <cell r="I876">
            <v>15435.0655502212</v>
          </cell>
          <cell r="J876">
            <v>15287.4897844481</v>
          </cell>
          <cell r="K876">
            <v>15266.975342907</v>
          </cell>
          <cell r="L876">
            <v>15211.2629197694</v>
          </cell>
          <cell r="M876">
            <v>15496.2294764109</v>
          </cell>
          <cell r="N876">
            <v>15358.81389942</v>
          </cell>
          <cell r="O876">
            <v>15445.51458603</v>
          </cell>
          <cell r="P876">
            <v>15165.4556195112</v>
          </cell>
          <cell r="Q876">
            <v>1140.15749897375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-99809.9531810777</v>
          </cell>
          <cell r="B877">
            <v>15336.2231324973</v>
          </cell>
          <cell r="C877">
            <v>16614.7736801485</v>
          </cell>
          <cell r="D877">
            <v>16453.047336494</v>
          </cell>
          <cell r="E877">
            <v>15934.7570788137</v>
          </cell>
          <cell r="F877">
            <v>15673.3873476823</v>
          </cell>
          <cell r="G877">
            <v>15422.3320033515</v>
          </cell>
          <cell r="H877">
            <v>15357.5338318691</v>
          </cell>
          <cell r="I877">
            <v>15372.3680600966</v>
          </cell>
          <cell r="J877">
            <v>15291.9978767532</v>
          </cell>
          <cell r="K877">
            <v>15233.0015434047</v>
          </cell>
          <cell r="L877">
            <v>15574.9843175883</v>
          </cell>
          <cell r="M877">
            <v>15424.7207801688</v>
          </cell>
          <cell r="N877">
            <v>15388.4563943358</v>
          </cell>
          <cell r="O877">
            <v>15434.6257846422</v>
          </cell>
          <cell r="P877">
            <v>15458.1689684498</v>
          </cell>
          <cell r="Q877">
            <v>1144.78023900569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-96892.7943334602</v>
          </cell>
          <cell r="B878">
            <v>15028.5498772563</v>
          </cell>
          <cell r="C878">
            <v>16747.2863536033</v>
          </cell>
          <cell r="D878">
            <v>16299.9949894657</v>
          </cell>
          <cell r="E878">
            <v>15877.8078631952</v>
          </cell>
          <cell r="F878">
            <v>15487.478401629</v>
          </cell>
          <cell r="G878">
            <v>15446.12394005</v>
          </cell>
          <cell r="H878">
            <v>15205.3764648346</v>
          </cell>
          <cell r="I878">
            <v>15343.2001205054</v>
          </cell>
          <cell r="J878">
            <v>15103.2879962898</v>
          </cell>
          <cell r="K878">
            <v>15295.0566950699</v>
          </cell>
          <cell r="L878">
            <v>15365.4155450222</v>
          </cell>
          <cell r="M878">
            <v>15285.2739810859</v>
          </cell>
          <cell r="N878">
            <v>15302.9336750259</v>
          </cell>
          <cell r="O878">
            <v>15259.9462041612</v>
          </cell>
          <cell r="P878">
            <v>15319.1420993955</v>
          </cell>
          <cell r="Q878">
            <v>1111.32159388705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-105925.793841614</v>
          </cell>
          <cell r="B879">
            <v>15310.244851175</v>
          </cell>
          <cell r="C879">
            <v>16928.2551764044</v>
          </cell>
          <cell r="D879">
            <v>16734.1260684775</v>
          </cell>
          <cell r="E879">
            <v>16225.6539878512</v>
          </cell>
          <cell r="F879">
            <v>15838.3948538244</v>
          </cell>
          <cell r="G879">
            <v>15452.0549155796</v>
          </cell>
          <cell r="H879">
            <v>15415.2634731323</v>
          </cell>
          <cell r="I879">
            <v>15658.150319853</v>
          </cell>
          <cell r="J879">
            <v>15493.6351914836</v>
          </cell>
          <cell r="K879">
            <v>15604.5307513941</v>
          </cell>
          <cell r="L879">
            <v>15456.1145049176</v>
          </cell>
          <cell r="M879">
            <v>15442.9499474827</v>
          </cell>
          <cell r="N879">
            <v>15456.046015291</v>
          </cell>
          <cell r="O879">
            <v>15680.3558611909</v>
          </cell>
          <cell r="P879">
            <v>15552.3210004973</v>
          </cell>
          <cell r="Q879">
            <v>1214.92648504578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-109347.211149385</v>
          </cell>
          <cell r="B880">
            <v>15283.5606805013</v>
          </cell>
          <cell r="C880">
            <v>17156.0557666356</v>
          </cell>
          <cell r="D880">
            <v>16808.5030666753</v>
          </cell>
          <cell r="E880">
            <v>16286.5756515727</v>
          </cell>
          <cell r="F880">
            <v>15864.2981208739</v>
          </cell>
          <cell r="G880">
            <v>15599.4854218216</v>
          </cell>
          <cell r="H880">
            <v>15379.5980743194</v>
          </cell>
          <cell r="I880">
            <v>15388.287646023</v>
          </cell>
          <cell r="J880">
            <v>15593.4475929976</v>
          </cell>
          <cell r="K880">
            <v>15424.5046158972</v>
          </cell>
          <cell r="L880">
            <v>15458.9543175392</v>
          </cell>
          <cell r="M880">
            <v>15586.6623902323</v>
          </cell>
          <cell r="N880">
            <v>15519.0198345909</v>
          </cell>
          <cell r="O880">
            <v>15573.8737421633</v>
          </cell>
          <cell r="P880">
            <v>15650.9465607437</v>
          </cell>
          <cell r="Q880">
            <v>1254.16877299898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-97691.7115104439</v>
          </cell>
          <cell r="B881">
            <v>15337.8056837669</v>
          </cell>
          <cell r="C881">
            <v>16883.8129654442</v>
          </cell>
          <cell r="D881">
            <v>16305.0594819628</v>
          </cell>
          <cell r="E881">
            <v>15894.2147751862</v>
          </cell>
          <cell r="F881">
            <v>15656.7025256768</v>
          </cell>
          <cell r="G881">
            <v>15379.3082150477</v>
          </cell>
          <cell r="H881">
            <v>15281.4903016255</v>
          </cell>
          <cell r="I881">
            <v>15167.9538168293</v>
          </cell>
          <cell r="J881">
            <v>15386.7373982256</v>
          </cell>
          <cell r="K881">
            <v>15149.7085956771</v>
          </cell>
          <cell r="L881">
            <v>15299.2909076935</v>
          </cell>
          <cell r="M881">
            <v>15237.8721141828</v>
          </cell>
          <cell r="N881">
            <v>15374.3962212232</v>
          </cell>
          <cell r="O881">
            <v>15174.2215892954</v>
          </cell>
          <cell r="P881">
            <v>15339.8099508805</v>
          </cell>
          <cell r="Q881">
            <v>1120.48485434019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-94876.5195086023</v>
          </cell>
          <cell r="B882">
            <v>15166.2500433048</v>
          </cell>
          <cell r="C882">
            <v>16481.8216776274</v>
          </cell>
          <cell r="D882">
            <v>16291.894736927</v>
          </cell>
          <cell r="E882">
            <v>15893.5373338427</v>
          </cell>
          <cell r="F882">
            <v>15624.2358791524</v>
          </cell>
          <cell r="G882">
            <v>15214.1458230487</v>
          </cell>
          <cell r="H882">
            <v>15244.0956407652</v>
          </cell>
          <cell r="I882">
            <v>15126.8278032782</v>
          </cell>
          <cell r="J882">
            <v>15276.280680399</v>
          </cell>
          <cell r="K882">
            <v>15308.1900451586</v>
          </cell>
          <cell r="L882">
            <v>15295.7166223052</v>
          </cell>
          <cell r="M882">
            <v>15319.2548717982</v>
          </cell>
          <cell r="N882">
            <v>15296.9683710446</v>
          </cell>
          <cell r="O882">
            <v>15220.1339085229</v>
          </cell>
          <cell r="P882">
            <v>15168.9363318953</v>
          </cell>
          <cell r="Q882">
            <v>1088.19572815587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-104061.900645095</v>
          </cell>
          <cell r="B883">
            <v>15405.3441444399</v>
          </cell>
          <cell r="C883">
            <v>17108.8179064503</v>
          </cell>
          <cell r="D883">
            <v>16292.0271671733</v>
          </cell>
          <cell r="E883">
            <v>16227.468776019</v>
          </cell>
          <cell r="F883">
            <v>15897.3538473673</v>
          </cell>
          <cell r="G883">
            <v>15585.6403404713</v>
          </cell>
          <cell r="H883">
            <v>15401.2780595812</v>
          </cell>
          <cell r="I883">
            <v>15493.8589174585</v>
          </cell>
          <cell r="J883">
            <v>15417.7099489265</v>
          </cell>
          <cell r="K883">
            <v>15348.3418825165</v>
          </cell>
          <cell r="L883">
            <v>15450.7361392627</v>
          </cell>
          <cell r="M883">
            <v>15245.6526271489</v>
          </cell>
          <cell r="N883">
            <v>15333.306498065</v>
          </cell>
          <cell r="O883">
            <v>15475.2444080663</v>
          </cell>
          <cell r="P883">
            <v>15542.2470859539</v>
          </cell>
          <cell r="Q883">
            <v>1193.54837563898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-108260.87454944</v>
          </cell>
          <cell r="B884">
            <v>15430.1051716248</v>
          </cell>
          <cell r="C884">
            <v>17167.9190462774</v>
          </cell>
          <cell r="D884">
            <v>16660.6389324471</v>
          </cell>
          <cell r="E884">
            <v>16239.7078429499</v>
          </cell>
          <cell r="F884">
            <v>15947.8335334308</v>
          </cell>
          <cell r="G884">
            <v>15696.3841919762</v>
          </cell>
          <cell r="H884">
            <v>15389.5697469277</v>
          </cell>
          <cell r="I884">
            <v>15601.9141832462</v>
          </cell>
          <cell r="J884">
            <v>15569.330359695</v>
          </cell>
          <cell r="K884">
            <v>15415.8966701448</v>
          </cell>
          <cell r="L884">
            <v>15567.0078872538</v>
          </cell>
          <cell r="M884">
            <v>15904.4291005422</v>
          </cell>
          <cell r="N884">
            <v>15693.9134328001</v>
          </cell>
          <cell r="O884">
            <v>15520.9618733058</v>
          </cell>
          <cell r="P884">
            <v>15339.7517080319</v>
          </cell>
          <cell r="Q884">
            <v>1241.70892673225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-96837.1611483009</v>
          </cell>
          <cell r="B885">
            <v>15171.01085893</v>
          </cell>
          <cell r="C885">
            <v>16741.370959868</v>
          </cell>
          <cell r="D885">
            <v>16201.7080187812</v>
          </cell>
          <cell r="E885">
            <v>16106.4165205836</v>
          </cell>
          <cell r="F885">
            <v>15573.7246026</v>
          </cell>
          <cell r="G885">
            <v>15351.392521457</v>
          </cell>
          <cell r="H885">
            <v>15278.7205185727</v>
          </cell>
          <cell r="I885">
            <v>15192.818053087</v>
          </cell>
          <cell r="J885">
            <v>15274.6875650955</v>
          </cell>
          <cell r="K885">
            <v>15205.9572361039</v>
          </cell>
          <cell r="L885">
            <v>15261.8941823861</v>
          </cell>
          <cell r="M885">
            <v>15184.9984469283</v>
          </cell>
          <cell r="N885">
            <v>15297.9956310777</v>
          </cell>
          <cell r="O885">
            <v>15404.3682898984</v>
          </cell>
          <cell r="P885">
            <v>15551.7640821931</v>
          </cell>
          <cell r="Q885">
            <v>1110.68350350655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-96616.8234367747</v>
          </cell>
          <cell r="B886">
            <v>15167.1725205649</v>
          </cell>
          <cell r="C886">
            <v>16989.9398542934</v>
          </cell>
          <cell r="D886">
            <v>16181.7520978631</v>
          </cell>
          <cell r="E886">
            <v>15813.850844844</v>
          </cell>
          <cell r="F886">
            <v>15525.9759523438</v>
          </cell>
          <cell r="G886">
            <v>15347.2973294633</v>
          </cell>
          <cell r="H886">
            <v>15053.209517147</v>
          </cell>
          <cell r="I886">
            <v>15135.8735055736</v>
          </cell>
          <cell r="J886">
            <v>15204.7675846808</v>
          </cell>
          <cell r="K886">
            <v>15331.501855069</v>
          </cell>
          <cell r="L886">
            <v>15336.1423509842</v>
          </cell>
          <cell r="M886">
            <v>15164.836499586</v>
          </cell>
          <cell r="N886">
            <v>15150.25023224</v>
          </cell>
          <cell r="O886">
            <v>15251.9653071598</v>
          </cell>
          <cell r="P886">
            <v>15528.8592847498</v>
          </cell>
          <cell r="Q886">
            <v>1108.15631809043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-93466.309598827</v>
          </cell>
          <cell r="B887">
            <v>15201.0893403202</v>
          </cell>
          <cell r="C887">
            <v>16662.5072330814</v>
          </cell>
          <cell r="D887">
            <v>16245.828247184</v>
          </cell>
          <cell r="E887">
            <v>15681.7484609412</v>
          </cell>
          <cell r="F887">
            <v>15602.4458669575</v>
          </cell>
          <cell r="G887">
            <v>15233.611775871</v>
          </cell>
          <cell r="H887">
            <v>15076.6005893645</v>
          </cell>
          <cell r="I887">
            <v>15437.5104096152</v>
          </cell>
          <cell r="J887">
            <v>15310.9894569716</v>
          </cell>
          <cell r="K887">
            <v>15245.0501090542</v>
          </cell>
          <cell r="L887">
            <v>15329.0410226301</v>
          </cell>
          <cell r="M887">
            <v>15312.3189015587</v>
          </cell>
          <cell r="N887">
            <v>15302.4133574064</v>
          </cell>
          <cell r="O887">
            <v>15162.0492257853</v>
          </cell>
          <cell r="P887">
            <v>15296.0421726775</v>
          </cell>
          <cell r="Q887">
            <v>1072.02118457471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-99850.8311411603</v>
          </cell>
          <cell r="B888">
            <v>15257.6231093031</v>
          </cell>
          <cell r="C888">
            <v>16772.958570738</v>
          </cell>
          <cell r="D888">
            <v>16296.5124774276</v>
          </cell>
          <cell r="E888">
            <v>16143.3571595705</v>
          </cell>
          <cell r="F888">
            <v>15807.8532631928</v>
          </cell>
          <cell r="G888">
            <v>15541.5281939646</v>
          </cell>
          <cell r="H888">
            <v>15396.3072792421</v>
          </cell>
          <cell r="I888">
            <v>15446.7651770485</v>
          </cell>
          <cell r="J888">
            <v>15408.3087354622</v>
          </cell>
          <cell r="K888">
            <v>15442.3760527168</v>
          </cell>
          <cell r="L888">
            <v>15415.2608551151</v>
          </cell>
          <cell r="M888">
            <v>15561.4393883522</v>
          </cell>
          <cell r="N888">
            <v>15298.6456944777</v>
          </cell>
          <cell r="O888">
            <v>15399.3148789229</v>
          </cell>
          <cell r="P888">
            <v>15359.206532155</v>
          </cell>
          <cell r="Q888">
            <v>1145.24909285665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-101020.467934506</v>
          </cell>
          <cell r="B889">
            <v>15421.8921669717</v>
          </cell>
          <cell r="C889">
            <v>16872.735477436</v>
          </cell>
          <cell r="D889">
            <v>16381.7757847618</v>
          </cell>
          <cell r="E889">
            <v>15974.4473672209</v>
          </cell>
          <cell r="F889">
            <v>15561.8425312731</v>
          </cell>
          <cell r="G889">
            <v>15450.4686569821</v>
          </cell>
          <cell r="H889">
            <v>15230.2830258063</v>
          </cell>
          <cell r="I889">
            <v>15154.4339673009</v>
          </cell>
          <cell r="J889">
            <v>15520.8381138424</v>
          </cell>
          <cell r="K889">
            <v>15365.3187580231</v>
          </cell>
          <cell r="L889">
            <v>15521.4390757472</v>
          </cell>
          <cell r="M889">
            <v>15412.7906669235</v>
          </cell>
          <cell r="N889">
            <v>15453.2747129559</v>
          </cell>
          <cell r="O889">
            <v>15401.1406190138</v>
          </cell>
          <cell r="P889">
            <v>15281.5310907683</v>
          </cell>
          <cell r="Q889">
            <v>1158.66435902161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-98353.8240147726</v>
          </cell>
          <cell r="B890">
            <v>15259.8687155896</v>
          </cell>
          <cell r="C890">
            <v>16809.1895654027</v>
          </cell>
          <cell r="D890">
            <v>16401.4956809495</v>
          </cell>
          <cell r="E890">
            <v>15900.825021283</v>
          </cell>
          <cell r="F890">
            <v>15582.6481637981</v>
          </cell>
          <cell r="G890">
            <v>15256.9988286104</v>
          </cell>
          <cell r="H890">
            <v>15228.9645148784</v>
          </cell>
          <cell r="I890">
            <v>15413.8513178381</v>
          </cell>
          <cell r="J890">
            <v>15391.0097745337</v>
          </cell>
          <cell r="K890">
            <v>15362.2531953992</v>
          </cell>
          <cell r="L890">
            <v>15362.2434818987</v>
          </cell>
          <cell r="M890">
            <v>15173.6900850303</v>
          </cell>
          <cell r="N890">
            <v>15357.8156689737</v>
          </cell>
          <cell r="O890">
            <v>15472.4227172783</v>
          </cell>
          <cell r="P890">
            <v>15368.7820258897</v>
          </cell>
          <cell r="Q890">
            <v>1128.07901991984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-99881.5805830069</v>
          </cell>
          <cell r="B891">
            <v>15343.6967324403</v>
          </cell>
          <cell r="C891">
            <v>17111.8288371041</v>
          </cell>
          <cell r="D891">
            <v>16386.0517917409</v>
          </cell>
          <cell r="E891">
            <v>16133.7007410894</v>
          </cell>
          <cell r="F891">
            <v>15907.7805992491</v>
          </cell>
          <cell r="G891">
            <v>15370.8446928128</v>
          </cell>
          <cell r="H891">
            <v>15233.1435485956</v>
          </cell>
          <cell r="I891">
            <v>15217.4670539041</v>
          </cell>
          <cell r="J891">
            <v>15390.0701541276</v>
          </cell>
          <cell r="K891">
            <v>15227.8128684853</v>
          </cell>
          <cell r="L891">
            <v>15506.2554013597</v>
          </cell>
          <cell r="M891">
            <v>15474.7907134858</v>
          </cell>
          <cell r="N891">
            <v>15261.867519626</v>
          </cell>
          <cell r="O891">
            <v>15308.8283175687</v>
          </cell>
          <cell r="P891">
            <v>15534.5770847021</v>
          </cell>
          <cell r="Q891">
            <v>1145.60177665486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-108201.81433756</v>
          </cell>
          <cell r="B892">
            <v>15638.3431803668</v>
          </cell>
          <cell r="C892">
            <v>17125.3855775578</v>
          </cell>
          <cell r="D892">
            <v>16625.1703394174</v>
          </cell>
          <cell r="E892">
            <v>16307.5571886596</v>
          </cell>
          <cell r="F892">
            <v>15845.4594894825</v>
          </cell>
          <cell r="G892">
            <v>15682.8632977128</v>
          </cell>
          <cell r="H892">
            <v>15571.2317134366</v>
          </cell>
          <cell r="I892">
            <v>15469.9943227196</v>
          </cell>
          <cell r="J892">
            <v>15637.3736023546</v>
          </cell>
          <cell r="K892">
            <v>15471.9111869583</v>
          </cell>
          <cell r="L892">
            <v>15478.1899839186</v>
          </cell>
          <cell r="M892">
            <v>15434.1565026472</v>
          </cell>
          <cell r="N892">
            <v>15438.7259370541</v>
          </cell>
          <cell r="O892">
            <v>15573.3327806133</v>
          </cell>
          <cell r="P892">
            <v>15539.8022305648</v>
          </cell>
          <cell r="Q892">
            <v>1241.03152972608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-109057.567644966</v>
          </cell>
          <cell r="B893">
            <v>15498.6570190611</v>
          </cell>
          <cell r="C893">
            <v>16826.5025744751</v>
          </cell>
          <cell r="D893">
            <v>16530.7277439778</v>
          </cell>
          <cell r="E893">
            <v>16295.0886036385</v>
          </cell>
          <cell r="F893">
            <v>16079.5296104917</v>
          </cell>
          <cell r="G893">
            <v>15600.7101439926</v>
          </cell>
          <cell r="H893">
            <v>15525.4252774018</v>
          </cell>
          <cell r="I893">
            <v>15519.5695712453</v>
          </cell>
          <cell r="J893">
            <v>15585.4939928085</v>
          </cell>
          <cell r="K893">
            <v>15532.6429450525</v>
          </cell>
          <cell r="L893">
            <v>15577.2303202842</v>
          </cell>
          <cell r="M893">
            <v>15656.8319590541</v>
          </cell>
          <cell r="N893">
            <v>15648.248575958</v>
          </cell>
          <cell r="O893">
            <v>15571.0755019884</v>
          </cell>
          <cell r="P893">
            <v>15568.6798441204</v>
          </cell>
          <cell r="Q893">
            <v>1250.8466778607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-97265.7590228067</v>
          </cell>
          <cell r="B894">
            <v>15178.1512264646</v>
          </cell>
          <cell r="C894">
            <v>16772.093432474</v>
          </cell>
          <cell r="D894">
            <v>16271.1654188952</v>
          </cell>
          <cell r="E894">
            <v>16002.0771792924</v>
          </cell>
          <cell r="F894">
            <v>15636.3547461428</v>
          </cell>
          <cell r="G894">
            <v>15351.7781565891</v>
          </cell>
          <cell r="H894">
            <v>15446.4649722327</v>
          </cell>
          <cell r="I894">
            <v>15220.2809402817</v>
          </cell>
          <cell r="J894">
            <v>15357.6073460837</v>
          </cell>
          <cell r="K894">
            <v>15323.5125563682</v>
          </cell>
          <cell r="L894">
            <v>15372.2384734235</v>
          </cell>
          <cell r="M894">
            <v>15335.9076390084</v>
          </cell>
          <cell r="N894">
            <v>15306.532754915</v>
          </cell>
          <cell r="O894">
            <v>15168.4405820591</v>
          </cell>
          <cell r="P894">
            <v>15336.9511766883</v>
          </cell>
          <cell r="Q894">
            <v>1115.59934968798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-96075.315795669</v>
          </cell>
          <cell r="B895">
            <v>15190.5531816404</v>
          </cell>
          <cell r="C895">
            <v>16490.3957292782</v>
          </cell>
          <cell r="D895">
            <v>16388.6839474427</v>
          </cell>
          <cell r="E895">
            <v>15806.7478411759</v>
          </cell>
          <cell r="F895">
            <v>15621.6301523334</v>
          </cell>
          <cell r="G895">
            <v>15114.9417486848</v>
          </cell>
          <cell r="H895">
            <v>15047.4747624804</v>
          </cell>
          <cell r="I895">
            <v>15279.7469787671</v>
          </cell>
          <cell r="J895">
            <v>15184.1406618792</v>
          </cell>
          <cell r="K895">
            <v>15307.069821396</v>
          </cell>
          <cell r="L895">
            <v>15042.4839432053</v>
          </cell>
          <cell r="M895">
            <v>15142.6138761309</v>
          </cell>
          <cell r="N895">
            <v>15213.451144805</v>
          </cell>
          <cell r="O895">
            <v>15377.7599477249</v>
          </cell>
          <cell r="P895">
            <v>15261.8714503279</v>
          </cell>
          <cell r="Q895">
            <v>1101.94544205001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-108676.329010463</v>
          </cell>
          <cell r="B896">
            <v>15645.5708186512</v>
          </cell>
          <cell r="C896">
            <v>17144.2056009402</v>
          </cell>
          <cell r="D896">
            <v>16665.8622852041</v>
          </cell>
          <cell r="E896">
            <v>16140.1175078063</v>
          </cell>
          <cell r="F896">
            <v>15866.3665721707</v>
          </cell>
          <cell r="G896">
            <v>15641.7808113786</v>
          </cell>
          <cell r="H896">
            <v>15479.4740530329</v>
          </cell>
          <cell r="I896">
            <v>15587.6307976308</v>
          </cell>
          <cell r="J896">
            <v>15538.5631678245</v>
          </cell>
          <cell r="K896">
            <v>15534.1592908409</v>
          </cell>
          <cell r="L896">
            <v>15560.0449956383</v>
          </cell>
          <cell r="M896">
            <v>15707.354459785</v>
          </cell>
          <cell r="N896">
            <v>15494.9742140615</v>
          </cell>
          <cell r="O896">
            <v>15616.3040610018</v>
          </cell>
          <cell r="P896">
            <v>15713.7115354311</v>
          </cell>
          <cell r="Q896">
            <v>1246.4740232184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-106728.107777819</v>
          </cell>
          <cell r="B897">
            <v>15357.7180994036</v>
          </cell>
          <cell r="C897">
            <v>17056.3953396741</v>
          </cell>
          <cell r="D897">
            <v>16700.1266309679</v>
          </cell>
          <cell r="E897">
            <v>16317.4988063681</v>
          </cell>
          <cell r="F897">
            <v>15848.2265754044</v>
          </cell>
          <cell r="G897">
            <v>15443.7939524247</v>
          </cell>
          <cell r="H897">
            <v>15474.0808999401</v>
          </cell>
          <cell r="I897">
            <v>15511.1856528968</v>
          </cell>
          <cell r="J897">
            <v>15399.4076558344</v>
          </cell>
          <cell r="K897">
            <v>15493.0983992411</v>
          </cell>
          <cell r="L897">
            <v>15349.6634865223</v>
          </cell>
          <cell r="M897">
            <v>15440.4657537809</v>
          </cell>
          <cell r="N897">
            <v>15530.293104271</v>
          </cell>
          <cell r="O897">
            <v>15515.5710959214</v>
          </cell>
          <cell r="P897">
            <v>15493.9887767267</v>
          </cell>
          <cell r="Q897">
            <v>1224.12870496847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-92952.2169470565</v>
          </cell>
          <cell r="B898">
            <v>14892.9114951752</v>
          </cell>
          <cell r="C898">
            <v>16625.8280816436</v>
          </cell>
          <cell r="D898">
            <v>16136.6736305224</v>
          </cell>
          <cell r="E898">
            <v>16065.5648576581</v>
          </cell>
          <cell r="F898">
            <v>15805.9522918143</v>
          </cell>
          <cell r="G898">
            <v>15369.0809825024</v>
          </cell>
          <cell r="H898">
            <v>15256.702855625</v>
          </cell>
          <cell r="I898">
            <v>15265.4114657465</v>
          </cell>
          <cell r="J898">
            <v>15208.6900767881</v>
          </cell>
          <cell r="K898">
            <v>15270.2349877223</v>
          </cell>
          <cell r="L898">
            <v>15164.1718099389</v>
          </cell>
          <cell r="M898">
            <v>15201.9807643333</v>
          </cell>
          <cell r="N898">
            <v>15261.0509026862</v>
          </cell>
          <cell r="O898">
            <v>15500.8272449074</v>
          </cell>
          <cell r="P898">
            <v>15251.402500181</v>
          </cell>
          <cell r="Q898">
            <v>1066.12474749596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-99898.4309256908</v>
          </cell>
          <cell r="B899">
            <v>15260.6676579618</v>
          </cell>
          <cell r="C899">
            <v>16749.5400663078</v>
          </cell>
          <cell r="D899">
            <v>16268.9277500643</v>
          </cell>
          <cell r="E899">
            <v>15757.0153712646</v>
          </cell>
          <cell r="F899">
            <v>15706.4749999258</v>
          </cell>
          <cell r="G899">
            <v>15370.976400976</v>
          </cell>
          <cell r="H899">
            <v>15358.8829080233</v>
          </cell>
          <cell r="I899">
            <v>15370.1395614765</v>
          </cell>
          <cell r="J899">
            <v>15275.2009407493</v>
          </cell>
          <cell r="K899">
            <v>15297.2438835704</v>
          </cell>
          <cell r="L899">
            <v>15300.9592491121</v>
          </cell>
          <cell r="M899">
            <v>15289.2754633409</v>
          </cell>
          <cell r="N899">
            <v>15462.7039189334</v>
          </cell>
          <cell r="O899">
            <v>15468.1092761574</v>
          </cell>
          <cell r="P899">
            <v>15310.5194763855</v>
          </cell>
          <cell r="Q899">
            <v>1145.7950433453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-92233.2332305765</v>
          </cell>
          <cell r="B900">
            <v>15030.10381825</v>
          </cell>
          <cell r="C900">
            <v>16509.2188109388</v>
          </cell>
          <cell r="D900">
            <v>16076.4984332847</v>
          </cell>
          <cell r="E900">
            <v>15692.5839990631</v>
          </cell>
          <cell r="F900">
            <v>15460.9119275275</v>
          </cell>
          <cell r="G900">
            <v>15210.0958478201</v>
          </cell>
          <cell r="H900">
            <v>15197.8244012157</v>
          </cell>
          <cell r="I900">
            <v>15001.6047987153</v>
          </cell>
          <cell r="J900">
            <v>15157.8510155769</v>
          </cell>
          <cell r="K900">
            <v>15189.1861609604</v>
          </cell>
          <cell r="L900">
            <v>15414.4784489945</v>
          </cell>
          <cell r="M900">
            <v>15256.0253429318</v>
          </cell>
          <cell r="N900">
            <v>14991.1002052509</v>
          </cell>
          <cell r="O900">
            <v>15025.3636836831</v>
          </cell>
          <cell r="P900">
            <v>15394.878551278</v>
          </cell>
          <cell r="Q900">
            <v>1057.87829186142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-103260.684130686</v>
          </cell>
          <cell r="B901">
            <v>15378.318189867</v>
          </cell>
          <cell r="C901">
            <v>17057.9446823229</v>
          </cell>
          <cell r="D901">
            <v>16316.7346264826</v>
          </cell>
          <cell r="E901">
            <v>16285.3355985891</v>
          </cell>
          <cell r="F901">
            <v>15981.5902720111</v>
          </cell>
          <cell r="G901">
            <v>15557.5197001394</v>
          </cell>
          <cell r="H901">
            <v>15229.2815049973</v>
          </cell>
          <cell r="I901">
            <v>15323.7698544263</v>
          </cell>
          <cell r="J901">
            <v>15462.6299398227</v>
          </cell>
          <cell r="K901">
            <v>15493.0344949865</v>
          </cell>
          <cell r="L901">
            <v>15317.1923784612</v>
          </cell>
          <cell r="M901">
            <v>15599.7680008478</v>
          </cell>
          <cell r="N901">
            <v>15438.2103854359</v>
          </cell>
          <cell r="O901">
            <v>15433.8287872002</v>
          </cell>
          <cell r="P901">
            <v>15428.0315438144</v>
          </cell>
          <cell r="Q901">
            <v>1184.35874270531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-108556.197444478</v>
          </cell>
          <cell r="B902">
            <v>15391.4583939117</v>
          </cell>
          <cell r="C902">
            <v>16884.3635755916</v>
          </cell>
          <cell r="D902">
            <v>16639.8888255103</v>
          </cell>
          <cell r="E902">
            <v>16220.8498639281</v>
          </cell>
          <cell r="F902">
            <v>16061.6229016293</v>
          </cell>
          <cell r="G902">
            <v>15708.8788648203</v>
          </cell>
          <cell r="H902">
            <v>15352.7076845175</v>
          </cell>
          <cell r="I902">
            <v>15578.0959330239</v>
          </cell>
          <cell r="J902">
            <v>15592.892191556</v>
          </cell>
          <cell r="K902">
            <v>15581.300348548</v>
          </cell>
          <cell r="L902">
            <v>15419.4693597571</v>
          </cell>
          <cell r="M902">
            <v>15787.1094158129</v>
          </cell>
          <cell r="N902">
            <v>15483.6283702052</v>
          </cell>
          <cell r="O902">
            <v>15328.385757306</v>
          </cell>
          <cell r="P902">
            <v>15701.4816137831</v>
          </cell>
          <cell r="Q902">
            <v>1245.09616220919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-98158.2928704649</v>
          </cell>
          <cell r="B903">
            <v>15082.6472230387</v>
          </cell>
          <cell r="C903">
            <v>16674.2083246333</v>
          </cell>
          <cell r="D903">
            <v>16418.2384811055</v>
          </cell>
          <cell r="E903">
            <v>16090.162209423</v>
          </cell>
          <cell r="F903">
            <v>15658.6715342184</v>
          </cell>
          <cell r="G903">
            <v>15695.9445168876</v>
          </cell>
          <cell r="H903">
            <v>15231.377338435</v>
          </cell>
          <cell r="I903">
            <v>15301.1287005234</v>
          </cell>
          <cell r="J903">
            <v>15395.1799935817</v>
          </cell>
          <cell r="K903">
            <v>15200.1626002407</v>
          </cell>
          <cell r="L903">
            <v>15302.774120936</v>
          </cell>
          <cell r="M903">
            <v>15463.6610254211</v>
          </cell>
          <cell r="N903">
            <v>15574.0541459368</v>
          </cell>
          <cell r="O903">
            <v>15386.9381288032</v>
          </cell>
          <cell r="P903">
            <v>15289.7224904555</v>
          </cell>
          <cell r="Q903">
            <v>1125.83635590708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-95587.7536877747</v>
          </cell>
          <cell r="B904">
            <v>15121.5986116451</v>
          </cell>
          <cell r="C904">
            <v>16821.1656007234</v>
          </cell>
          <cell r="D904">
            <v>16151.5690088502</v>
          </cell>
          <cell r="E904">
            <v>15955.7857417853</v>
          </cell>
          <cell r="F904">
            <v>15542.814526011</v>
          </cell>
          <cell r="G904">
            <v>15389.1046386811</v>
          </cell>
          <cell r="H904">
            <v>15237.4691686463</v>
          </cell>
          <cell r="I904">
            <v>15117.7548911802</v>
          </cell>
          <cell r="J904">
            <v>15287.6113135671</v>
          </cell>
          <cell r="K904">
            <v>15297.5113678085</v>
          </cell>
          <cell r="L904">
            <v>15067.6474098695</v>
          </cell>
          <cell r="M904">
            <v>15364.4046125</v>
          </cell>
          <cell r="N904">
            <v>15417.4800529075</v>
          </cell>
          <cell r="O904">
            <v>15334.8335538511</v>
          </cell>
          <cell r="P904">
            <v>15461.8310603183</v>
          </cell>
          <cell r="Q904">
            <v>1096.3532996973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-99200.7714741867</v>
          </cell>
          <cell r="B905">
            <v>15078.3771232153</v>
          </cell>
          <cell r="C905">
            <v>16671.5636279858</v>
          </cell>
          <cell r="D905">
            <v>16360.2773884105</v>
          </cell>
          <cell r="E905">
            <v>16177.2623998386</v>
          </cell>
          <cell r="F905">
            <v>15622.8656206005</v>
          </cell>
          <cell r="G905">
            <v>15561.6179509072</v>
          </cell>
          <cell r="H905">
            <v>15352.4503410941</v>
          </cell>
          <cell r="I905">
            <v>15397.218852453</v>
          </cell>
          <cell r="J905">
            <v>15204.6327342924</v>
          </cell>
          <cell r="K905">
            <v>15235.5028877923</v>
          </cell>
          <cell r="L905">
            <v>15300.8279731287</v>
          </cell>
          <cell r="M905">
            <v>15419.450689969</v>
          </cell>
          <cell r="N905">
            <v>15393.6944622957</v>
          </cell>
          <cell r="O905">
            <v>15316.9959785192</v>
          </cell>
          <cell r="P905">
            <v>15580.3171483523</v>
          </cell>
          <cell r="Q905">
            <v>1137.79316850033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-99587.0985734589</v>
          </cell>
          <cell r="B906">
            <v>15070.0267560787</v>
          </cell>
          <cell r="C906">
            <v>16918.3454021573</v>
          </cell>
          <cell r="D906">
            <v>16420.9747300585</v>
          </cell>
          <cell r="E906">
            <v>16162.3687892165</v>
          </cell>
          <cell r="F906">
            <v>15671.6072635338</v>
          </cell>
          <cell r="G906">
            <v>15528.6455409532</v>
          </cell>
          <cell r="H906">
            <v>15314.0729896663</v>
          </cell>
          <cell r="I906">
            <v>15138.5132429339</v>
          </cell>
          <cell r="J906">
            <v>15387.2822936235</v>
          </cell>
          <cell r="K906">
            <v>15186.2057250203</v>
          </cell>
          <cell r="L906">
            <v>15385.5600429586</v>
          </cell>
          <cell r="M906">
            <v>15309.6984660225</v>
          </cell>
          <cell r="N906">
            <v>15344.5549905311</v>
          </cell>
          <cell r="O906">
            <v>15456.8018880078</v>
          </cell>
          <cell r="P906">
            <v>15612.8351476576</v>
          </cell>
          <cell r="Q906">
            <v>1142.22418579814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-91923.3252781831</v>
          </cell>
          <cell r="B907">
            <v>15094.191632204</v>
          </cell>
          <cell r="C907">
            <v>16594.2149158381</v>
          </cell>
          <cell r="D907">
            <v>16010.8438858053</v>
          </cell>
          <cell r="E907">
            <v>15732.2440467292</v>
          </cell>
          <cell r="F907">
            <v>15815.2181027602</v>
          </cell>
          <cell r="G907">
            <v>15393.5657560398</v>
          </cell>
          <cell r="H907">
            <v>15351.9075767274</v>
          </cell>
          <cell r="I907">
            <v>15232.9897009233</v>
          </cell>
          <cell r="J907">
            <v>15307.5374879368</v>
          </cell>
          <cell r="K907">
            <v>15208.9058320724</v>
          </cell>
          <cell r="L907">
            <v>15162.0422329418</v>
          </cell>
          <cell r="M907">
            <v>15213.4378039738</v>
          </cell>
          <cell r="N907">
            <v>15238.5587162409</v>
          </cell>
          <cell r="O907">
            <v>14997.2060004308</v>
          </cell>
          <cell r="P907">
            <v>15355.4697248227</v>
          </cell>
          <cell r="Q907">
            <v>1054.32377161065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-91992.7404718999</v>
          </cell>
          <cell r="B908">
            <v>15191.4154158983</v>
          </cell>
          <cell r="C908">
            <v>16487.0345135348</v>
          </cell>
          <cell r="D908">
            <v>16060.7857742426</v>
          </cell>
          <cell r="E908">
            <v>15703.7401080065</v>
          </cell>
          <cell r="F908">
            <v>15485.1770421803</v>
          </cell>
          <cell r="G908">
            <v>15250.9167700019</v>
          </cell>
          <cell r="H908">
            <v>15142.4854176201</v>
          </cell>
          <cell r="I908">
            <v>15038.690281308</v>
          </cell>
          <cell r="J908">
            <v>15089.2230857044</v>
          </cell>
          <cell r="K908">
            <v>15140.1609583204</v>
          </cell>
          <cell r="L908">
            <v>15164.2670239014</v>
          </cell>
          <cell r="M908">
            <v>15137.5212830854</v>
          </cell>
          <cell r="N908">
            <v>15247.4513091455</v>
          </cell>
          <cell r="O908">
            <v>15267.4547702947</v>
          </cell>
          <cell r="P908">
            <v>15460.9522281542</v>
          </cell>
          <cell r="Q908">
            <v>1055.1199361165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-96082.0312289717</v>
          </cell>
          <cell r="B909">
            <v>15277.6251480755</v>
          </cell>
          <cell r="C909">
            <v>16717.4142653613</v>
          </cell>
          <cell r="D909">
            <v>16164.9918215813</v>
          </cell>
          <cell r="E909">
            <v>15665.0110816558</v>
          </cell>
          <cell r="F909">
            <v>15606.8063666773</v>
          </cell>
          <cell r="G909">
            <v>15473.5325178352</v>
          </cell>
          <cell r="H909">
            <v>15196.3726109189</v>
          </cell>
          <cell r="I909">
            <v>15218.0460562477</v>
          </cell>
          <cell r="J909">
            <v>15352.248618323</v>
          </cell>
          <cell r="K909">
            <v>15273.746937568</v>
          </cell>
          <cell r="L909">
            <v>15310.307431733</v>
          </cell>
          <cell r="M909">
            <v>15297.1955538121</v>
          </cell>
          <cell r="N909">
            <v>15322.886992583</v>
          </cell>
          <cell r="O909">
            <v>15348.2093305934</v>
          </cell>
          <cell r="P909">
            <v>15551.9809541314</v>
          </cell>
          <cell r="Q909">
            <v>1102.02246538381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-96630.5176389732</v>
          </cell>
          <cell r="B910">
            <v>15260.1049471028</v>
          </cell>
          <cell r="C910">
            <v>16964.5973369846</v>
          </cell>
          <cell r="D910">
            <v>16239.9408025489</v>
          </cell>
          <cell r="E910">
            <v>15909.9005721265</v>
          </cell>
          <cell r="F910">
            <v>15543.0164437364</v>
          </cell>
          <cell r="G910">
            <v>15357.2050456482</v>
          </cell>
          <cell r="H910">
            <v>15163.621729343</v>
          </cell>
          <cell r="I910">
            <v>15172.7982214495</v>
          </cell>
          <cell r="J910">
            <v>15331.3571774605</v>
          </cell>
          <cell r="K910">
            <v>15348.7157520502</v>
          </cell>
          <cell r="L910">
            <v>15386.0519624246</v>
          </cell>
          <cell r="M910">
            <v>15597.1618557423</v>
          </cell>
          <cell r="N910">
            <v>15522.6193298348</v>
          </cell>
          <cell r="O910">
            <v>15208.3265224427</v>
          </cell>
          <cell r="P910">
            <v>15311.1532244627</v>
          </cell>
          <cell r="Q910">
            <v>1108.31338511197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-90406.8076548943</v>
          </cell>
          <cell r="B911">
            <v>15109.9530979619</v>
          </cell>
          <cell r="C911">
            <v>16687.4377067487</v>
          </cell>
          <cell r="D911">
            <v>16096.7571515008</v>
          </cell>
          <cell r="E911">
            <v>15669.1547655428</v>
          </cell>
          <cell r="F911">
            <v>15424.1015580537</v>
          </cell>
          <cell r="G911">
            <v>15263.287967532</v>
          </cell>
          <cell r="H911">
            <v>15085.7301981465</v>
          </cell>
          <cell r="I911">
            <v>15182.4449640973</v>
          </cell>
          <cell r="J911">
            <v>15200.0815069927</v>
          </cell>
          <cell r="K911">
            <v>15100.2543616158</v>
          </cell>
          <cell r="L911">
            <v>15288.7329880752</v>
          </cell>
          <cell r="M911">
            <v>15176.8615730182</v>
          </cell>
          <cell r="N911">
            <v>15158.5019737981</v>
          </cell>
          <cell r="O911">
            <v>14996.8144061824</v>
          </cell>
          <cell r="P911">
            <v>15149.7533999275</v>
          </cell>
          <cell r="Q911">
            <v>1036.92992107858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-106646.755687132</v>
          </cell>
          <cell r="B912">
            <v>15428.1512511061</v>
          </cell>
          <cell r="C912">
            <v>17126.4763648442</v>
          </cell>
          <cell r="D912">
            <v>16698.5225595139</v>
          </cell>
          <cell r="E912">
            <v>16243.9218437394</v>
          </cell>
          <cell r="F912">
            <v>15835.1111186982</v>
          </cell>
          <cell r="G912">
            <v>15587.4729267733</v>
          </cell>
          <cell r="H912">
            <v>15352.9975085113</v>
          </cell>
          <cell r="I912">
            <v>15390.2152595142</v>
          </cell>
          <cell r="J912">
            <v>15402.6711420922</v>
          </cell>
          <cell r="K912">
            <v>15495.2233527561</v>
          </cell>
          <cell r="L912">
            <v>15535.3824951905</v>
          </cell>
          <cell r="M912">
            <v>15378.0359622677</v>
          </cell>
          <cell r="N912">
            <v>15624.5716094582</v>
          </cell>
          <cell r="O912">
            <v>15471.71913066</v>
          </cell>
          <cell r="P912">
            <v>15665.1309579389</v>
          </cell>
          <cell r="Q912">
            <v>1223.19562902913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-97130.7668474181</v>
          </cell>
          <cell r="B913">
            <v>15023.1657215612</v>
          </cell>
          <cell r="C913">
            <v>16700.6199991492</v>
          </cell>
          <cell r="D913">
            <v>16330.5129050108</v>
          </cell>
          <cell r="E913">
            <v>15968.7108400073</v>
          </cell>
          <cell r="F913">
            <v>15635.771318461</v>
          </cell>
          <cell r="G913">
            <v>15371.166667145</v>
          </cell>
          <cell r="H913">
            <v>15207.2498339273</v>
          </cell>
          <cell r="I913">
            <v>15301.1356670081</v>
          </cell>
          <cell r="J913">
            <v>15260.5407455558</v>
          </cell>
          <cell r="K913">
            <v>15256.1660428408</v>
          </cell>
          <cell r="L913">
            <v>15275.4386804471</v>
          </cell>
          <cell r="M913">
            <v>15504.2591838477</v>
          </cell>
          <cell r="N913">
            <v>15419.9294964806</v>
          </cell>
          <cell r="O913">
            <v>15433.0430186557</v>
          </cell>
          <cell r="P913">
            <v>15484.006285462</v>
          </cell>
          <cell r="Q913">
            <v>1114.05104343315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-93488.7890841853</v>
          </cell>
          <cell r="B914">
            <v>15181.1013291954</v>
          </cell>
          <cell r="C914">
            <v>16529.0278834266</v>
          </cell>
          <cell r="D914">
            <v>16021.8444715725</v>
          </cell>
          <cell r="E914">
            <v>15889.7221774355</v>
          </cell>
          <cell r="F914">
            <v>15558.8653592639</v>
          </cell>
          <cell r="G914">
            <v>15197.1957768112</v>
          </cell>
          <cell r="H914">
            <v>15111.1215301971</v>
          </cell>
          <cell r="I914">
            <v>15124.6302164285</v>
          </cell>
          <cell r="J914">
            <v>15350.0252354848</v>
          </cell>
          <cell r="K914">
            <v>15184.6126021519</v>
          </cell>
          <cell r="L914">
            <v>15131.4372508762</v>
          </cell>
          <cell r="M914">
            <v>15140.3511620738</v>
          </cell>
          <cell r="N914">
            <v>15149.5000258066</v>
          </cell>
          <cell r="O914">
            <v>15142.1426202962</v>
          </cell>
          <cell r="P914">
            <v>14993.3072866502</v>
          </cell>
          <cell r="Q914">
            <v>1072.27901527997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-96833.8568519772</v>
          </cell>
          <cell r="B915">
            <v>15058.6135548338</v>
          </cell>
          <cell r="C915">
            <v>16760.3461315354</v>
          </cell>
          <cell r="D915">
            <v>16447.3661054555</v>
          </cell>
          <cell r="E915">
            <v>15928.6417999938</v>
          </cell>
          <cell r="F915">
            <v>15549.601711944</v>
          </cell>
          <cell r="G915">
            <v>15410.6298268276</v>
          </cell>
          <cell r="H915">
            <v>15252.2366279248</v>
          </cell>
          <cell r="I915">
            <v>15240.1930502979</v>
          </cell>
          <cell r="J915">
            <v>15244.3279232762</v>
          </cell>
          <cell r="K915">
            <v>15366.6492983498</v>
          </cell>
          <cell r="L915">
            <v>15246.2458903058</v>
          </cell>
          <cell r="M915">
            <v>15420.4608116076</v>
          </cell>
          <cell r="N915">
            <v>15360.5084049001</v>
          </cell>
          <cell r="O915">
            <v>15192.7438939846</v>
          </cell>
          <cell r="P915">
            <v>15361.035916114</v>
          </cell>
          <cell r="Q915">
            <v>1110.64560454944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-106628.718901141</v>
          </cell>
          <cell r="B916">
            <v>15471.7327835515</v>
          </cell>
          <cell r="C916">
            <v>17025.3369884239</v>
          </cell>
          <cell r="D916">
            <v>16768.598859955</v>
          </cell>
          <cell r="E916">
            <v>16003.0957816022</v>
          </cell>
          <cell r="F916">
            <v>15621.5938289054</v>
          </cell>
          <cell r="G916">
            <v>15610.1024693473</v>
          </cell>
          <cell r="H916">
            <v>15483.3946151847</v>
          </cell>
          <cell r="I916">
            <v>15507.7748652509</v>
          </cell>
          <cell r="J916">
            <v>15349.9988304727</v>
          </cell>
          <cell r="K916">
            <v>15530.0715362966</v>
          </cell>
          <cell r="L916">
            <v>15620.8862295771</v>
          </cell>
          <cell r="M916">
            <v>15478.2741313855</v>
          </cell>
          <cell r="N916">
            <v>15534.1615012145</v>
          </cell>
          <cell r="O916">
            <v>15514.7289182647</v>
          </cell>
          <cell r="P916">
            <v>15543.3924252988</v>
          </cell>
          <cell r="Q916">
            <v>1222.98875430853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-107057.331793447</v>
          </cell>
          <cell r="B917">
            <v>15585.3997892828</v>
          </cell>
          <cell r="C917">
            <v>16928.6399725061</v>
          </cell>
          <cell r="D917">
            <v>16771.2668319188</v>
          </cell>
          <cell r="E917">
            <v>16367.194021922</v>
          </cell>
          <cell r="F917">
            <v>15981.0730118792</v>
          </cell>
          <cell r="G917">
            <v>15481.3642472003</v>
          </cell>
          <cell r="H917">
            <v>15425.8626495566</v>
          </cell>
          <cell r="I917">
            <v>15339.9112209182</v>
          </cell>
          <cell r="J917">
            <v>15445.5445496115</v>
          </cell>
          <cell r="K917">
            <v>15597.5315304388</v>
          </cell>
          <cell r="L917">
            <v>15623.8025525735</v>
          </cell>
          <cell r="M917">
            <v>15384.6427874928</v>
          </cell>
          <cell r="N917">
            <v>15481.2146541902</v>
          </cell>
          <cell r="O917">
            <v>15421.9725817918</v>
          </cell>
          <cell r="P917">
            <v>15577.1079762926</v>
          </cell>
          <cell r="Q917">
            <v>1227.90477273812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-99016.9644082044</v>
          </cell>
          <cell r="B918">
            <v>15352.2312935113</v>
          </cell>
          <cell r="C918">
            <v>16855.6471304898</v>
          </cell>
          <cell r="D918">
            <v>16356.583032488</v>
          </cell>
          <cell r="E918">
            <v>16164.331729547</v>
          </cell>
          <cell r="F918">
            <v>15634.6170598686</v>
          </cell>
          <cell r="G918">
            <v>15475.7779287179</v>
          </cell>
          <cell r="H918">
            <v>15389.6443432807</v>
          </cell>
          <cell r="I918">
            <v>15396.2386570505</v>
          </cell>
          <cell r="J918">
            <v>15407.4717239565</v>
          </cell>
          <cell r="K918">
            <v>15225.4005339514</v>
          </cell>
          <cell r="L918">
            <v>15075.0801827581</v>
          </cell>
          <cell r="M918">
            <v>15174.8957075666</v>
          </cell>
          <cell r="N918">
            <v>15250.2140665221</v>
          </cell>
          <cell r="O918">
            <v>15575.9580546405</v>
          </cell>
          <cell r="P918">
            <v>15455.1127171489</v>
          </cell>
          <cell r="Q918">
            <v>1135.68497497634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-92136.8928188909</v>
          </cell>
          <cell r="B919">
            <v>14975.4887375795</v>
          </cell>
          <cell r="C919">
            <v>16541.9192398851</v>
          </cell>
          <cell r="D919">
            <v>16114.4163824715</v>
          </cell>
          <cell r="E919">
            <v>15694.4107798417</v>
          </cell>
          <cell r="F919">
            <v>15248.0441403248</v>
          </cell>
          <cell r="G919">
            <v>15414.1915085804</v>
          </cell>
          <cell r="H919">
            <v>15276.1187114142</v>
          </cell>
          <cell r="I919">
            <v>15030.9165668969</v>
          </cell>
          <cell r="J919">
            <v>15056.0615995776</v>
          </cell>
          <cell r="K919">
            <v>15124.1917489002</v>
          </cell>
          <cell r="L919">
            <v>15093.56186317</v>
          </cell>
          <cell r="M919">
            <v>15293.4626673514</v>
          </cell>
          <cell r="N919">
            <v>15133.3202701044</v>
          </cell>
          <cell r="O919">
            <v>15167.776652898</v>
          </cell>
          <cell r="P919">
            <v>15274.1441738934</v>
          </cell>
          <cell r="Q919">
            <v>1056.77330587555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-102881.105681975</v>
          </cell>
          <cell r="B920">
            <v>15245.8272469214</v>
          </cell>
          <cell r="C920">
            <v>17036.8187484794</v>
          </cell>
          <cell r="D920">
            <v>16402.0505689511</v>
          </cell>
          <cell r="E920">
            <v>16144.752234549</v>
          </cell>
          <cell r="F920">
            <v>16061.377451776</v>
          </cell>
          <cell r="G920">
            <v>15664.474689197</v>
          </cell>
          <cell r="H920">
            <v>15190.5350202463</v>
          </cell>
          <cell r="I920">
            <v>15334.9395799344</v>
          </cell>
          <cell r="J920">
            <v>15529.7855397212</v>
          </cell>
          <cell r="K920">
            <v>15473.4957057821</v>
          </cell>
          <cell r="L920">
            <v>15502.9502986114</v>
          </cell>
          <cell r="M920">
            <v>15483.0674465628</v>
          </cell>
          <cell r="N920">
            <v>15479.252998634</v>
          </cell>
          <cell r="O920">
            <v>15574.1697698051</v>
          </cell>
          <cell r="P920">
            <v>15372.3710672731</v>
          </cell>
          <cell r="Q920">
            <v>1180.00512972998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-102996.001350878</v>
          </cell>
          <cell r="B921">
            <v>15276.4030267523</v>
          </cell>
          <cell r="C921">
            <v>17004.4171739766</v>
          </cell>
          <cell r="D921">
            <v>16320.3638246569</v>
          </cell>
          <cell r="E921">
            <v>16051.6767336778</v>
          </cell>
          <cell r="F921">
            <v>15874.8240604051</v>
          </cell>
          <cell r="G921">
            <v>15728.5136597382</v>
          </cell>
          <cell r="H921">
            <v>15345.7826767799</v>
          </cell>
          <cell r="I921">
            <v>15260.542250809</v>
          </cell>
          <cell r="J921">
            <v>15521.6227481347</v>
          </cell>
          <cell r="K921">
            <v>15494.7580419977</v>
          </cell>
          <cell r="L921">
            <v>15447.9024307114</v>
          </cell>
          <cell r="M921">
            <v>15361.2093455845</v>
          </cell>
          <cell r="N921">
            <v>15527.8399760949</v>
          </cell>
          <cell r="O921">
            <v>15478.4978191203</v>
          </cell>
          <cell r="P921">
            <v>15429.8082547325</v>
          </cell>
          <cell r="Q921">
            <v>1181.32293709403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-99457.9382393034</v>
          </cell>
          <cell r="B922">
            <v>15214.2327370855</v>
          </cell>
          <cell r="C922">
            <v>16770.3606653385</v>
          </cell>
          <cell r="D922">
            <v>16437.0958737547</v>
          </cell>
          <cell r="E922">
            <v>15824.3592774906</v>
          </cell>
          <cell r="F922">
            <v>15710.0094008691</v>
          </cell>
          <cell r="G922">
            <v>15502.8190795975</v>
          </cell>
          <cell r="H922">
            <v>15257.4577991609</v>
          </cell>
          <cell r="I922">
            <v>15328.4387071786</v>
          </cell>
          <cell r="J922">
            <v>15358.8611486408</v>
          </cell>
          <cell r="K922">
            <v>15120.3666894267</v>
          </cell>
          <cell r="L922">
            <v>15332.1710485987</v>
          </cell>
          <cell r="M922">
            <v>15434.0635559647</v>
          </cell>
          <cell r="N922">
            <v>15341.7748130356</v>
          </cell>
          <cell r="O922">
            <v>15387.6732861995</v>
          </cell>
          <cell r="P922">
            <v>15591.4945872822</v>
          </cell>
          <cell r="Q922">
            <v>1140.74276842951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-107827.126599153</v>
          </cell>
          <cell r="B923">
            <v>15324.8985683712</v>
          </cell>
          <cell r="C923">
            <v>17185.4406943541</v>
          </cell>
          <cell r="D923">
            <v>16674.1844844694</v>
          </cell>
          <cell r="E923">
            <v>16140.8496867817</v>
          </cell>
          <cell r="F923">
            <v>15987.9582658315</v>
          </cell>
          <cell r="G923">
            <v>15548.7430750832</v>
          </cell>
          <cell r="H923">
            <v>15415.1883655794</v>
          </cell>
          <cell r="I923">
            <v>15597.4732048767</v>
          </cell>
          <cell r="J923">
            <v>15572.5275702786</v>
          </cell>
          <cell r="K923">
            <v>15554.4400807946</v>
          </cell>
          <cell r="L923">
            <v>15457.8319978909</v>
          </cell>
          <cell r="M923">
            <v>15416.1014566778</v>
          </cell>
          <cell r="N923">
            <v>15419.3381241236</v>
          </cell>
          <cell r="O923">
            <v>15516.1046734988</v>
          </cell>
          <cell r="P923">
            <v>15644.1561093279</v>
          </cell>
          <cell r="Q923">
            <v>1236.73401124165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-105815.309667706</v>
          </cell>
          <cell r="B924">
            <v>15401.439357635</v>
          </cell>
          <cell r="C924">
            <v>16989.5876896472</v>
          </cell>
          <cell r="D924">
            <v>16470.6141111642</v>
          </cell>
          <cell r="E924">
            <v>16160.6163341013</v>
          </cell>
          <cell r="F924">
            <v>15864.4073640861</v>
          </cell>
          <cell r="G924">
            <v>15511.6709810129</v>
          </cell>
          <cell r="H924">
            <v>15521.120659026</v>
          </cell>
          <cell r="I924">
            <v>15597.5501119396</v>
          </cell>
          <cell r="J924">
            <v>15380.1947420437</v>
          </cell>
          <cell r="K924">
            <v>15623.5079577068</v>
          </cell>
          <cell r="L924">
            <v>15502.6403282934</v>
          </cell>
          <cell r="M924">
            <v>15753.997539676</v>
          </cell>
          <cell r="N924">
            <v>15563.3648070141</v>
          </cell>
          <cell r="O924">
            <v>15515.1093469012</v>
          </cell>
          <cell r="P924">
            <v>15446.7813445598</v>
          </cell>
          <cell r="Q924">
            <v>1213.65927576472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-92791.9389891401</v>
          </cell>
          <cell r="B925">
            <v>15119.047262448</v>
          </cell>
          <cell r="C925">
            <v>16592.7642440886</v>
          </cell>
          <cell r="D925">
            <v>16118.066742255</v>
          </cell>
          <cell r="E925">
            <v>16008.9407081053</v>
          </cell>
          <cell r="F925">
            <v>15657.2757454263</v>
          </cell>
          <cell r="G925">
            <v>15252.7557635138</v>
          </cell>
          <cell r="H925">
            <v>15120.558870244</v>
          </cell>
          <cell r="I925">
            <v>15070.0242795028</v>
          </cell>
          <cell r="J925">
            <v>15072.7161500713</v>
          </cell>
          <cell r="K925">
            <v>15274.8108122479</v>
          </cell>
          <cell r="L925">
            <v>15044.9416056129</v>
          </cell>
          <cell r="M925">
            <v>15067.6161803413</v>
          </cell>
          <cell r="N925">
            <v>15263.7246841741</v>
          </cell>
          <cell r="O925">
            <v>15281.7901808636</v>
          </cell>
          <cell r="P925">
            <v>15379.8022254706</v>
          </cell>
          <cell r="Q925">
            <v>1064.28642342984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-98458.181380787</v>
          </cell>
          <cell r="B926">
            <v>15275.9721745212</v>
          </cell>
          <cell r="C926">
            <v>16795.2870136474</v>
          </cell>
          <cell r="D926">
            <v>16381.242670417</v>
          </cell>
          <cell r="E926">
            <v>15879.7046108438</v>
          </cell>
          <cell r="F926">
            <v>15481.4862818962</v>
          </cell>
          <cell r="G926">
            <v>15513.2277602986</v>
          </cell>
          <cell r="H926">
            <v>15386.5790917994</v>
          </cell>
          <cell r="I926">
            <v>15132.7448650631</v>
          </cell>
          <cell r="J926">
            <v>15458.1837701038</v>
          </cell>
          <cell r="K926">
            <v>15461.3229034478</v>
          </cell>
          <cell r="L926">
            <v>15359.1560210215</v>
          </cell>
          <cell r="M926">
            <v>15315.6207595296</v>
          </cell>
          <cell r="N926">
            <v>15486.4101933729</v>
          </cell>
          <cell r="O926">
            <v>15505.1361334787</v>
          </cell>
          <cell r="P926">
            <v>15561.6577876418</v>
          </cell>
          <cell r="Q926">
            <v>1129.27595716507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-109020.213246653</v>
          </cell>
          <cell r="B927">
            <v>15372.4137109182</v>
          </cell>
          <cell r="C927">
            <v>17208.6104178814</v>
          </cell>
          <cell r="D927">
            <v>16851.376715245</v>
          </cell>
          <cell r="E927">
            <v>16352.5727538827</v>
          </cell>
          <cell r="F927">
            <v>15925.708030138</v>
          </cell>
          <cell r="G927">
            <v>15770.4384854305</v>
          </cell>
          <cell r="H927">
            <v>15678.068249163</v>
          </cell>
          <cell r="I927">
            <v>15480.290603442</v>
          </cell>
          <cell r="J927">
            <v>15535.6956307794</v>
          </cell>
          <cell r="K927">
            <v>15610.8674275664</v>
          </cell>
          <cell r="L927">
            <v>15553.5995596865</v>
          </cell>
          <cell r="M927">
            <v>15595.061380169</v>
          </cell>
          <cell r="N927">
            <v>15639.1414449829</v>
          </cell>
          <cell r="O927">
            <v>15515.0999068756</v>
          </cell>
          <cell r="P927">
            <v>15566.1047916023</v>
          </cell>
          <cell r="Q927">
            <v>1250.41823785381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-108531.949689692</v>
          </cell>
          <cell r="B928">
            <v>15404.6268912104</v>
          </cell>
          <cell r="C928">
            <v>17155.7909694923</v>
          </cell>
          <cell r="D928">
            <v>16698.929236093</v>
          </cell>
          <cell r="E928">
            <v>16190.9073183008</v>
          </cell>
          <cell r="F928">
            <v>15844.774988217</v>
          </cell>
          <cell r="G928">
            <v>15734.0816378699</v>
          </cell>
          <cell r="H928">
            <v>15606.86152062</v>
          </cell>
          <cell r="I928">
            <v>15275.2691756272</v>
          </cell>
          <cell r="J928">
            <v>15508.7736756581</v>
          </cell>
          <cell r="K928">
            <v>15498.459518191</v>
          </cell>
          <cell r="L928">
            <v>15569.7427157562</v>
          </cell>
          <cell r="M928">
            <v>15275.411059688</v>
          </cell>
          <cell r="N928">
            <v>15574.3534831865</v>
          </cell>
          <cell r="O928">
            <v>15558.5668639174</v>
          </cell>
          <cell r="P928">
            <v>15729.0562847287</v>
          </cell>
          <cell r="Q928">
            <v>1244.81805016089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-102804.697295225</v>
          </cell>
          <cell r="B929">
            <v>15362.3086353417</v>
          </cell>
          <cell r="C929">
            <v>16915.8391832848</v>
          </cell>
          <cell r="D929">
            <v>16370.2391863234</v>
          </cell>
          <cell r="E929">
            <v>16158.4744384798</v>
          </cell>
          <cell r="F929">
            <v>15783.2247562111</v>
          </cell>
          <cell r="G929">
            <v>15415.4918722058</v>
          </cell>
          <cell r="H929">
            <v>15440.0802535857</v>
          </cell>
          <cell r="I929">
            <v>15484.6789972477</v>
          </cell>
          <cell r="J929">
            <v>15457.6111368035</v>
          </cell>
          <cell r="K929">
            <v>15283.9542812535</v>
          </cell>
          <cell r="L929">
            <v>15377.0797618659</v>
          </cell>
          <cell r="M929">
            <v>15485.7391541596</v>
          </cell>
          <cell r="N929">
            <v>15297.2832957738</v>
          </cell>
          <cell r="O929">
            <v>15444.8970645678</v>
          </cell>
          <cell r="P929">
            <v>15462.8581169254</v>
          </cell>
          <cell r="Q929">
            <v>1179.12875609731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-97625.3456814891</v>
          </cell>
          <cell r="B930">
            <v>15302.6537304138</v>
          </cell>
          <cell r="C930">
            <v>16806.3730558751</v>
          </cell>
          <cell r="D930">
            <v>16142.3335032315</v>
          </cell>
          <cell r="E930">
            <v>15897.9895998698</v>
          </cell>
          <cell r="F930">
            <v>15874.6428344487</v>
          </cell>
          <cell r="G930">
            <v>15282.1445159801</v>
          </cell>
          <cell r="H930">
            <v>15214.4050739566</v>
          </cell>
          <cell r="I930">
            <v>15260.2960442088</v>
          </cell>
          <cell r="J930">
            <v>15204.1685654843</v>
          </cell>
          <cell r="K930">
            <v>15152.2620150197</v>
          </cell>
          <cell r="L930">
            <v>15355.1281249972</v>
          </cell>
          <cell r="M930">
            <v>15289.3209802095</v>
          </cell>
          <cell r="N930">
            <v>15273.1805156461</v>
          </cell>
          <cell r="O930">
            <v>15390.0134810965</v>
          </cell>
          <cell r="P930">
            <v>15299.2828212151</v>
          </cell>
          <cell r="Q930">
            <v>1119.72366482841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-93535.454462867</v>
          </cell>
          <cell r="B931">
            <v>15244.7064759127</v>
          </cell>
          <cell r="C931">
            <v>16678.2455215661</v>
          </cell>
          <cell r="D931">
            <v>16186.4934931189</v>
          </cell>
          <cell r="E931">
            <v>15710.6974710946</v>
          </cell>
          <cell r="F931">
            <v>15536.0904897959</v>
          </cell>
          <cell r="G931">
            <v>15394.2298502168</v>
          </cell>
          <cell r="H931">
            <v>15076.1638287521</v>
          </cell>
          <cell r="I931">
            <v>15215.7364155936</v>
          </cell>
          <cell r="J931">
            <v>15147.051901856</v>
          </cell>
          <cell r="K931">
            <v>15095.7068743017</v>
          </cell>
          <cell r="L931">
            <v>15285.6945514848</v>
          </cell>
          <cell r="M931">
            <v>15499.4943346077</v>
          </cell>
          <cell r="N931">
            <v>15354.0357815391</v>
          </cell>
          <cell r="O931">
            <v>15193.2434977683</v>
          </cell>
          <cell r="P931">
            <v>15426.9140896409</v>
          </cell>
          <cell r="Q931">
            <v>1072.8142485073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-103647.000775937</v>
          </cell>
          <cell r="B932">
            <v>15497.7726788826</v>
          </cell>
          <cell r="C932">
            <v>17028.5894497904</v>
          </cell>
          <cell r="D932">
            <v>16472.6800979337</v>
          </cell>
          <cell r="E932">
            <v>16082.0419841589</v>
          </cell>
          <cell r="F932">
            <v>15803.4552417615</v>
          </cell>
          <cell r="G932">
            <v>15489.6166544895</v>
          </cell>
          <cell r="H932">
            <v>15286.4752845281</v>
          </cell>
          <cell r="I932">
            <v>15829.5620750935</v>
          </cell>
          <cell r="J932">
            <v>15594.9522697837</v>
          </cell>
          <cell r="K932">
            <v>15458.3056825703</v>
          </cell>
          <cell r="L932">
            <v>15386.1112422427</v>
          </cell>
          <cell r="M932">
            <v>15291.8472873068</v>
          </cell>
          <cell r="N932">
            <v>15715.0730090917</v>
          </cell>
          <cell r="O932">
            <v>15513.9023263158</v>
          </cell>
          <cell r="P932">
            <v>15375.3996563531</v>
          </cell>
          <cell r="Q932">
            <v>1188.78964009968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-107921.310347152</v>
          </cell>
          <cell r="B933">
            <v>15630.3159415524</v>
          </cell>
          <cell r="C933">
            <v>17009.9892758303</v>
          </cell>
          <cell r="D933">
            <v>16713.9134825715</v>
          </cell>
          <cell r="E933">
            <v>16239.9484753037</v>
          </cell>
          <cell r="F933">
            <v>15995.6598176471</v>
          </cell>
          <cell r="G933">
            <v>15887.7446499828</v>
          </cell>
          <cell r="H933">
            <v>15474.0422168035</v>
          </cell>
          <cell r="I933">
            <v>15529.6018710662</v>
          </cell>
          <cell r="J933">
            <v>15375.9287094743</v>
          </cell>
          <cell r="K933">
            <v>15514.2447803476</v>
          </cell>
          <cell r="L933">
            <v>15399.3380286006</v>
          </cell>
          <cell r="M933">
            <v>15551.7558691822</v>
          </cell>
          <cell r="N933">
            <v>15440.2769999984</v>
          </cell>
          <cell r="O933">
            <v>15666.9296046159</v>
          </cell>
          <cell r="P933">
            <v>15621.6092653079</v>
          </cell>
          <cell r="Q933">
            <v>1237.81426115769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-100541.369381929</v>
          </cell>
          <cell r="B934">
            <v>15547.8010946962</v>
          </cell>
          <cell r="C934">
            <v>16857.1146287812</v>
          </cell>
          <cell r="D934">
            <v>16287.7344075475</v>
          </cell>
          <cell r="E934">
            <v>15917.0579231531</v>
          </cell>
          <cell r="F934">
            <v>15720.3861136465</v>
          </cell>
          <cell r="G934">
            <v>15504.8150050372</v>
          </cell>
          <cell r="H934">
            <v>15603.302406273</v>
          </cell>
          <cell r="I934">
            <v>15357.909631875</v>
          </cell>
          <cell r="J934">
            <v>15301.1942465435</v>
          </cell>
          <cell r="K934">
            <v>15257.5712555692</v>
          </cell>
          <cell r="L934">
            <v>15267.4113113167</v>
          </cell>
          <cell r="M934">
            <v>15361.9657708764</v>
          </cell>
          <cell r="N934">
            <v>15439.5442482511</v>
          </cell>
          <cell r="O934">
            <v>15496.354298482</v>
          </cell>
          <cell r="P934">
            <v>15531.33138736</v>
          </cell>
          <cell r="Q934">
            <v>1153.16929026298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-91547.2190116286</v>
          </cell>
          <cell r="B935">
            <v>15229.2211004318</v>
          </cell>
          <cell r="C935">
            <v>16639.2156149112</v>
          </cell>
          <cell r="D935">
            <v>16002.6225364317</v>
          </cell>
          <cell r="E935">
            <v>15807.0333017634</v>
          </cell>
          <cell r="F935">
            <v>15389.6121768915</v>
          </cell>
          <cell r="G935">
            <v>15204.9442975447</v>
          </cell>
          <cell r="H935">
            <v>15052.2579512097</v>
          </cell>
          <cell r="I935">
            <v>15262.081257852</v>
          </cell>
          <cell r="J935">
            <v>15296.932219095</v>
          </cell>
          <cell r="K935">
            <v>15250.9254278108</v>
          </cell>
          <cell r="L935">
            <v>15273.9325533777</v>
          </cell>
          <cell r="M935">
            <v>15362.8512899449</v>
          </cell>
          <cell r="N935">
            <v>15192.5278626766</v>
          </cell>
          <cell r="O935">
            <v>15117.1889322212</v>
          </cell>
          <cell r="P935">
            <v>15160.522826879</v>
          </cell>
          <cell r="Q935">
            <v>1050.00998317578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-101051.107159243</v>
          </cell>
          <cell r="B936">
            <v>15494.8937341645</v>
          </cell>
          <cell r="C936">
            <v>16818.5932122832</v>
          </cell>
          <cell r="D936">
            <v>16318.7049137859</v>
          </cell>
          <cell r="E936">
            <v>16080.0714176789</v>
          </cell>
          <cell r="F936">
            <v>16002.8613790274</v>
          </cell>
          <cell r="G936">
            <v>15516.7906308628</v>
          </cell>
          <cell r="H936">
            <v>15297.0284655721</v>
          </cell>
          <cell r="I936">
            <v>15534.9572665279</v>
          </cell>
          <cell r="J936">
            <v>15434.6704446383</v>
          </cell>
          <cell r="K936">
            <v>15316.5686291217</v>
          </cell>
          <cell r="L936">
            <v>15368.1859713625</v>
          </cell>
          <cell r="M936">
            <v>15217.3689418939</v>
          </cell>
          <cell r="N936">
            <v>15202.4347679402</v>
          </cell>
          <cell r="O936">
            <v>15471.7630315379</v>
          </cell>
          <cell r="P936">
            <v>15435.5845522027</v>
          </cell>
          <cell r="Q936">
            <v>1159.01577867366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-103766.782006978</v>
          </cell>
          <cell r="B937">
            <v>15299.810818961</v>
          </cell>
          <cell r="C937">
            <v>16901.5727539561</v>
          </cell>
          <cell r="D937">
            <v>16539.1593201724</v>
          </cell>
          <cell r="E937">
            <v>16204.1450735584</v>
          </cell>
          <cell r="F937">
            <v>15871.0165252617</v>
          </cell>
          <cell r="G937">
            <v>15658.8713987005</v>
          </cell>
          <cell r="H937">
            <v>15366.7675706241</v>
          </cell>
          <cell r="I937">
            <v>15592.6535391915</v>
          </cell>
          <cell r="J937">
            <v>15408.7913136975</v>
          </cell>
          <cell r="K937">
            <v>15416.2812131712</v>
          </cell>
          <cell r="L937">
            <v>15571.1465284403</v>
          </cell>
          <cell r="M937">
            <v>15555.9332713363</v>
          </cell>
          <cell r="N937">
            <v>15489.064546492</v>
          </cell>
          <cell r="O937">
            <v>15348.7858932957</v>
          </cell>
          <cell r="P937">
            <v>15674.3522535917</v>
          </cell>
          <cell r="Q937">
            <v>1190.16348290724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-106090.980644362</v>
          </cell>
          <cell r="B938">
            <v>15688.8822170834</v>
          </cell>
          <cell r="C938">
            <v>17198.5376847797</v>
          </cell>
          <cell r="D938">
            <v>16637.827288855</v>
          </cell>
          <cell r="E938">
            <v>16156.8087110086</v>
          </cell>
          <cell r="F938">
            <v>16013.659693044</v>
          </cell>
          <cell r="G938">
            <v>15819.6758604104</v>
          </cell>
          <cell r="H938">
            <v>15509.7530328559</v>
          </cell>
          <cell r="I938">
            <v>15598.4147215536</v>
          </cell>
          <cell r="J938">
            <v>15476.3753592034</v>
          </cell>
          <cell r="K938">
            <v>15565.3092450559</v>
          </cell>
          <cell r="L938">
            <v>15513.339000221</v>
          </cell>
          <cell r="M938">
            <v>15787.876531098</v>
          </cell>
          <cell r="N938">
            <v>15625.0086854177</v>
          </cell>
          <cell r="O938">
            <v>15633.6999119458</v>
          </cell>
          <cell r="P938">
            <v>15466.7011290681</v>
          </cell>
          <cell r="Q938">
            <v>1216.82111159857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-108876.426317336</v>
          </cell>
          <cell r="B939">
            <v>15325.567135238</v>
          </cell>
          <cell r="C939">
            <v>16955.9703214025</v>
          </cell>
          <cell r="D939">
            <v>16633.1452343603</v>
          </cell>
          <cell r="E939">
            <v>16194.1823112043</v>
          </cell>
          <cell r="F939">
            <v>16024.0169225555</v>
          </cell>
          <cell r="G939">
            <v>15731.9523980482</v>
          </cell>
          <cell r="H939">
            <v>15479.7821035001</v>
          </cell>
          <cell r="I939">
            <v>15494.9130796247</v>
          </cell>
          <cell r="J939">
            <v>15723.7155033122</v>
          </cell>
          <cell r="K939">
            <v>15674.4011474063</v>
          </cell>
          <cell r="L939">
            <v>15667.9279916972</v>
          </cell>
          <cell r="M939">
            <v>15664.0210442588</v>
          </cell>
          <cell r="N939">
            <v>15654.6607359623</v>
          </cell>
          <cell r="O939">
            <v>15516.4153656793</v>
          </cell>
          <cell r="P939">
            <v>15742.8160760542</v>
          </cell>
          <cell r="Q939">
            <v>1248.76905928932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-99277.5294166978</v>
          </cell>
          <cell r="B940">
            <v>15273.4287448208</v>
          </cell>
          <cell r="C940">
            <v>16611.4620641733</v>
          </cell>
          <cell r="D940">
            <v>16210.3683954358</v>
          </cell>
          <cell r="E940">
            <v>15994.46532551</v>
          </cell>
          <cell r="F940">
            <v>15997.3723698926</v>
          </cell>
          <cell r="G940">
            <v>15542.934619656</v>
          </cell>
          <cell r="H940">
            <v>15257.0628357501</v>
          </cell>
          <cell r="I940">
            <v>15286.6169580823</v>
          </cell>
          <cell r="J940">
            <v>15392.4170917944</v>
          </cell>
          <cell r="K940">
            <v>15171.3491175328</v>
          </cell>
          <cell r="L940">
            <v>15263.208671153</v>
          </cell>
          <cell r="M940">
            <v>15272.8979584783</v>
          </cell>
          <cell r="N940">
            <v>15371.0026759745</v>
          </cell>
          <cell r="O940">
            <v>15278.2219757036</v>
          </cell>
          <cell r="P940">
            <v>15379.0531675654</v>
          </cell>
          <cell r="Q940">
            <v>1138.67355139776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-107605.726695976</v>
          </cell>
          <cell r="B941">
            <v>15512.8449898896</v>
          </cell>
          <cell r="C941">
            <v>17147.8007889625</v>
          </cell>
          <cell r="D941">
            <v>16525.5623951761</v>
          </cell>
          <cell r="E941">
            <v>16142.6887861672</v>
          </cell>
          <cell r="F941">
            <v>15980.6032169799</v>
          </cell>
          <cell r="G941">
            <v>15562.6323070013</v>
          </cell>
          <cell r="H941">
            <v>15325.064152143</v>
          </cell>
          <cell r="I941">
            <v>15631.3178222879</v>
          </cell>
          <cell r="J941">
            <v>15713.8401929311</v>
          </cell>
          <cell r="K941">
            <v>15390.3795126505</v>
          </cell>
          <cell r="L941">
            <v>15615.3397437078</v>
          </cell>
          <cell r="M941">
            <v>15434.0490016505</v>
          </cell>
          <cell r="N941">
            <v>15518.3683082382</v>
          </cell>
          <cell r="O941">
            <v>15552.2384347191</v>
          </cell>
          <cell r="P941">
            <v>15567.749289176</v>
          </cell>
          <cell r="Q941">
            <v>1234.19464291217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-101471.260299381</v>
          </cell>
          <cell r="B942">
            <v>15353.1344355932</v>
          </cell>
          <cell r="C942">
            <v>16847.366512948</v>
          </cell>
          <cell r="D942">
            <v>16489.1845083431</v>
          </cell>
          <cell r="E942">
            <v>15971.9330928285</v>
          </cell>
          <cell r="F942">
            <v>15783.7104309889</v>
          </cell>
          <cell r="G942">
            <v>15332.6937115027</v>
          </cell>
          <cell r="H942">
            <v>15431.1397794099</v>
          </cell>
          <cell r="I942">
            <v>15443.5697464774</v>
          </cell>
          <cell r="J942">
            <v>15399.7989599874</v>
          </cell>
          <cell r="K942">
            <v>15462.5374150958</v>
          </cell>
          <cell r="L942">
            <v>15146.527112786</v>
          </cell>
          <cell r="M942">
            <v>15485.9380396978</v>
          </cell>
          <cell r="N942">
            <v>15500.1349643564</v>
          </cell>
          <cell r="O942">
            <v>15360.1139059809</v>
          </cell>
          <cell r="P942">
            <v>15621.4411266171</v>
          </cell>
          <cell r="Q942">
            <v>1163.83476712977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-102473.995079116</v>
          </cell>
          <cell r="B943">
            <v>15124.2195890068</v>
          </cell>
          <cell r="C943">
            <v>16768.8417442912</v>
          </cell>
          <cell r="D943">
            <v>16278.2803846073</v>
          </cell>
          <cell r="E943">
            <v>16128.9457762772</v>
          </cell>
          <cell r="F943">
            <v>15735.7253433748</v>
          </cell>
          <cell r="G943">
            <v>15335.9641387904</v>
          </cell>
          <cell r="H943">
            <v>15434.5184475139</v>
          </cell>
          <cell r="I943">
            <v>15416.1235874906</v>
          </cell>
          <cell r="J943">
            <v>15506.9829208779</v>
          </cell>
          <cell r="K943">
            <v>15479.105023978</v>
          </cell>
          <cell r="L943">
            <v>15552.7310928409</v>
          </cell>
          <cell r="M943">
            <v>15497.3570872603</v>
          </cell>
          <cell r="N943">
            <v>15500.4134350039</v>
          </cell>
          <cell r="O943">
            <v>15281.0879290038</v>
          </cell>
          <cell r="P943">
            <v>15524.5153564649</v>
          </cell>
          <cell r="Q943">
            <v>1175.33573395943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-90186.3719612669</v>
          </cell>
          <cell r="B944">
            <v>15048.1538214966</v>
          </cell>
          <cell r="C944">
            <v>16365.8001809852</v>
          </cell>
          <cell r="D944">
            <v>15958.6700140533</v>
          </cell>
          <cell r="E944">
            <v>15845.2608023986</v>
          </cell>
          <cell r="F944">
            <v>15554.5606800696</v>
          </cell>
          <cell r="G944">
            <v>15357.4256714904</v>
          </cell>
          <cell r="H944">
            <v>15012.1735562667</v>
          </cell>
          <cell r="I944">
            <v>15051.0970160682</v>
          </cell>
          <cell r="J944">
            <v>15221.0516317545</v>
          </cell>
          <cell r="K944">
            <v>15150.0689998951</v>
          </cell>
          <cell r="L944">
            <v>15152.1004869968</v>
          </cell>
          <cell r="M944">
            <v>15100.312625511</v>
          </cell>
          <cell r="N944">
            <v>15280.8224653523</v>
          </cell>
          <cell r="O944">
            <v>15369.2848200789</v>
          </cell>
          <cell r="P944">
            <v>15374.5710983036</v>
          </cell>
          <cell r="Q944">
            <v>1034.40161184695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-97461.3044984924</v>
          </cell>
          <cell r="B945">
            <v>15174.7261081889</v>
          </cell>
          <cell r="C945">
            <v>16664.2927580862</v>
          </cell>
          <cell r="D945">
            <v>16179.0268257288</v>
          </cell>
          <cell r="E945">
            <v>15927.662815701</v>
          </cell>
          <cell r="F945">
            <v>15669.086989344</v>
          </cell>
          <cell r="G945">
            <v>15588.3678973282</v>
          </cell>
          <cell r="H945">
            <v>15265.1703640564</v>
          </cell>
          <cell r="I945">
            <v>15398.8519431597</v>
          </cell>
          <cell r="J945">
            <v>15174.0393233594</v>
          </cell>
          <cell r="K945">
            <v>15325.5561809355</v>
          </cell>
          <cell r="L945">
            <v>15225.45179717</v>
          </cell>
          <cell r="M945">
            <v>15182.8954720432</v>
          </cell>
          <cell r="N945">
            <v>15281.6546970954</v>
          </cell>
          <cell r="O945">
            <v>15318.017861669</v>
          </cell>
          <cell r="P945">
            <v>15273.9989211141</v>
          </cell>
          <cell r="Q945">
            <v>1117.84217807591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-105293.27327686</v>
          </cell>
          <cell r="B946">
            <v>15330.4769845788</v>
          </cell>
          <cell r="C946">
            <v>17030.9763384635</v>
          </cell>
          <cell r="D946">
            <v>16575.570435215</v>
          </cell>
          <cell r="E946">
            <v>16286.8550001266</v>
          </cell>
          <cell r="F946">
            <v>15721.454000978</v>
          </cell>
          <cell r="G946">
            <v>15666.1636504259</v>
          </cell>
          <cell r="H946">
            <v>15416.8886320316</v>
          </cell>
          <cell r="I946">
            <v>15435.419357067</v>
          </cell>
          <cell r="J946">
            <v>15455.2590728823</v>
          </cell>
          <cell r="K946">
            <v>15472.7089572587</v>
          </cell>
          <cell r="L946">
            <v>15513.5934844087</v>
          </cell>
          <cell r="M946">
            <v>15417.0107659032</v>
          </cell>
          <cell r="N946">
            <v>15527.8697261252</v>
          </cell>
          <cell r="O946">
            <v>15449.6037360371</v>
          </cell>
          <cell r="P946">
            <v>15533.7829349136</v>
          </cell>
          <cell r="Q946">
            <v>1207.67172717628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-106453.592810004</v>
          </cell>
          <cell r="B947">
            <v>15380.5869043441</v>
          </cell>
          <cell r="C947">
            <v>17093.907321643</v>
          </cell>
          <cell r="D947">
            <v>16680.0958600572</v>
          </cell>
          <cell r="E947">
            <v>16348.0746488143</v>
          </cell>
          <cell r="F947">
            <v>16042.5788181089</v>
          </cell>
          <cell r="G947">
            <v>15528.3541807373</v>
          </cell>
          <cell r="H947">
            <v>15487.0680195756</v>
          </cell>
          <cell r="I947">
            <v>15450.5437157787</v>
          </cell>
          <cell r="J947">
            <v>15407.373861098</v>
          </cell>
          <cell r="K947">
            <v>15851.0936913533</v>
          </cell>
          <cell r="L947">
            <v>15491.7038733218</v>
          </cell>
          <cell r="M947">
            <v>15489.7974711166</v>
          </cell>
          <cell r="N947">
            <v>15541.048699784</v>
          </cell>
          <cell r="O947">
            <v>15685.91904721</v>
          </cell>
          <cell r="P947">
            <v>15535.489194095</v>
          </cell>
          <cell r="Q947">
            <v>1220.98012809362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-107345.734098491</v>
          </cell>
          <cell r="B948">
            <v>15641.1658549434</v>
          </cell>
          <cell r="C948">
            <v>17091.9695965662</v>
          </cell>
          <cell r="D948">
            <v>16697.028093007</v>
          </cell>
          <cell r="E948">
            <v>16313.1869858252</v>
          </cell>
          <cell r="F948">
            <v>15942.5120529158</v>
          </cell>
          <cell r="G948">
            <v>15721.24282343</v>
          </cell>
          <cell r="H948">
            <v>15537.2100454915</v>
          </cell>
          <cell r="I948">
            <v>15358.2702975116</v>
          </cell>
          <cell r="J948">
            <v>15638.5707016978</v>
          </cell>
          <cell r="K948">
            <v>15574.6484274729</v>
          </cell>
          <cell r="L948">
            <v>15696.2533419248</v>
          </cell>
          <cell r="M948">
            <v>15660.2254362292</v>
          </cell>
          <cell r="N948">
            <v>15600.9570333102</v>
          </cell>
          <cell r="O948">
            <v>15667.9790044478</v>
          </cell>
          <cell r="P948">
            <v>15441.0337394855</v>
          </cell>
          <cell r="Q948">
            <v>1231.21263181605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-93825.3296903639</v>
          </cell>
          <cell r="B949">
            <v>15243.2401842229</v>
          </cell>
          <cell r="C949">
            <v>16583.8407952429</v>
          </cell>
          <cell r="D949">
            <v>16208.2874304173</v>
          </cell>
          <cell r="E949">
            <v>15957.2352591209</v>
          </cell>
          <cell r="F949">
            <v>15480.7693032195</v>
          </cell>
          <cell r="G949">
            <v>15338.1857516693</v>
          </cell>
          <cell r="H949">
            <v>15197.3755467726</v>
          </cell>
          <cell r="I949">
            <v>15386.9717604096</v>
          </cell>
          <cell r="J949">
            <v>15373.270772677</v>
          </cell>
          <cell r="K949">
            <v>15156.49979321</v>
          </cell>
          <cell r="L949">
            <v>15148.8579908035</v>
          </cell>
          <cell r="M949">
            <v>15101.1699405895</v>
          </cell>
          <cell r="N949">
            <v>15314.1108278242</v>
          </cell>
          <cell r="O949">
            <v>15312.0689243629</v>
          </cell>
          <cell r="P949">
            <v>15374.8588083327</v>
          </cell>
          <cell r="Q949">
            <v>1076.1390014166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-98804.6166115462</v>
          </cell>
          <cell r="B950">
            <v>15163.5653460588</v>
          </cell>
          <cell r="C950">
            <v>16891.4374860689</v>
          </cell>
          <cell r="D950">
            <v>16364.4029098374</v>
          </cell>
          <cell r="E950">
            <v>16138.541446743</v>
          </cell>
          <cell r="F950">
            <v>15729.1815444991</v>
          </cell>
          <cell r="G950">
            <v>15276.9793388144</v>
          </cell>
          <cell r="H950">
            <v>15375.0841398363</v>
          </cell>
          <cell r="I950">
            <v>15341.8537653774</v>
          </cell>
          <cell r="J950">
            <v>15241.8742483451</v>
          </cell>
          <cell r="K950">
            <v>15363.4052340873</v>
          </cell>
          <cell r="L950">
            <v>15068.662204002</v>
          </cell>
          <cell r="M950">
            <v>15297.2142814502</v>
          </cell>
          <cell r="N950">
            <v>15397.7177801965</v>
          </cell>
          <cell r="O950">
            <v>15386.9857556971</v>
          </cell>
          <cell r="P950">
            <v>15553.4340763719</v>
          </cell>
          <cell r="Q950">
            <v>1133.24943068779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-98218.4770148706</v>
          </cell>
          <cell r="B951">
            <v>15044.2569984484</v>
          </cell>
          <cell r="C951">
            <v>16844.8300544567</v>
          </cell>
          <cell r="D951">
            <v>16209.7674543917</v>
          </cell>
          <cell r="E951">
            <v>15985.1430787108</v>
          </cell>
          <cell r="F951">
            <v>15719.6952919795</v>
          </cell>
          <cell r="G951">
            <v>15512.9033240315</v>
          </cell>
          <cell r="H951">
            <v>15279.8841349656</v>
          </cell>
          <cell r="I951">
            <v>15347.414327693</v>
          </cell>
          <cell r="J951">
            <v>15413.6368648901</v>
          </cell>
          <cell r="K951">
            <v>15236.4570330759</v>
          </cell>
          <cell r="L951">
            <v>15467.950861847</v>
          </cell>
          <cell r="M951">
            <v>15495.0180786091</v>
          </cell>
          <cell r="N951">
            <v>15366.159570155</v>
          </cell>
          <cell r="O951">
            <v>15364.0350156664</v>
          </cell>
          <cell r="P951">
            <v>15595.7516260132</v>
          </cell>
          <cell r="Q951">
            <v>1126.52664396976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-95430.3999988504</v>
          </cell>
          <cell r="B952">
            <v>15072.6835277406</v>
          </cell>
          <cell r="C952">
            <v>16562.1372498883</v>
          </cell>
          <cell r="D952">
            <v>16007.3267517783</v>
          </cell>
          <cell r="E952">
            <v>16104.9931156394</v>
          </cell>
          <cell r="F952">
            <v>15601.1933592235</v>
          </cell>
          <cell r="G952">
            <v>15396.7898833293</v>
          </cell>
          <cell r="H952">
            <v>15129.2460933841</v>
          </cell>
          <cell r="I952">
            <v>15239.587044987</v>
          </cell>
          <cell r="J952">
            <v>15152.6554346366</v>
          </cell>
          <cell r="K952">
            <v>15536.0635595212</v>
          </cell>
          <cell r="L952">
            <v>15392.0318077849</v>
          </cell>
          <cell r="M952">
            <v>15322.4956529563</v>
          </cell>
          <cell r="N952">
            <v>15169.0892766616</v>
          </cell>
          <cell r="O952">
            <v>15147.1182732378</v>
          </cell>
          <cell r="P952">
            <v>15204.2135536948</v>
          </cell>
          <cell r="Q952">
            <v>1094.54851582681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-92529.5976318464</v>
          </cell>
          <cell r="B953">
            <v>14954.2938186659</v>
          </cell>
          <cell r="C953">
            <v>16558.7037958523</v>
          </cell>
          <cell r="D953">
            <v>16001.2857670663</v>
          </cell>
          <cell r="E953">
            <v>15809.1309642733</v>
          </cell>
          <cell r="F953">
            <v>15540.6936356884</v>
          </cell>
          <cell r="G953">
            <v>15005.5563731092</v>
          </cell>
          <cell r="H953">
            <v>15192.6822348009</v>
          </cell>
          <cell r="I953">
            <v>15379.2949551841</v>
          </cell>
          <cell r="J953">
            <v>15095.6619905275</v>
          </cell>
          <cell r="K953">
            <v>15079.5118756547</v>
          </cell>
          <cell r="L953">
            <v>15212.4176297327</v>
          </cell>
          <cell r="M953">
            <v>15146.6999004502</v>
          </cell>
          <cell r="N953">
            <v>15152.5325869301</v>
          </cell>
          <cell r="O953">
            <v>15366.3212101009</v>
          </cell>
          <cell r="P953">
            <v>15298.6931374662</v>
          </cell>
          <cell r="Q953">
            <v>1061.27747299823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-100204.636419902</v>
          </cell>
          <cell r="B954">
            <v>15181.5395754547</v>
          </cell>
          <cell r="C954">
            <v>16846.5346497706</v>
          </cell>
          <cell r="D954">
            <v>16498.1071770873</v>
          </cell>
          <cell r="E954">
            <v>15989.4382390595</v>
          </cell>
          <cell r="F954">
            <v>15722.9793315737</v>
          </cell>
          <cell r="G954">
            <v>15626.1309562299</v>
          </cell>
          <cell r="H954">
            <v>15508.3473986911</v>
          </cell>
          <cell r="I954">
            <v>15238.1494979958</v>
          </cell>
          <cell r="J954">
            <v>15242.140212602</v>
          </cell>
          <cell r="K954">
            <v>15248.3891133383</v>
          </cell>
          <cell r="L954">
            <v>15509.5662898582</v>
          </cell>
          <cell r="M954">
            <v>15291.0037993687</v>
          </cell>
          <cell r="N954">
            <v>15671.6992171501</v>
          </cell>
          <cell r="O954">
            <v>15388.5393698735</v>
          </cell>
          <cell r="P954">
            <v>15388.9095858685</v>
          </cell>
          <cell r="Q954">
            <v>1149.30709788171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-96615.5723399369</v>
          </cell>
          <cell r="B955">
            <v>15119.385800134</v>
          </cell>
          <cell r="C955">
            <v>16724.0234341287</v>
          </cell>
          <cell r="D955">
            <v>16245.3974121121</v>
          </cell>
          <cell r="E955">
            <v>15918.9497981809</v>
          </cell>
          <cell r="F955">
            <v>15726.0446510529</v>
          </cell>
          <cell r="G955">
            <v>15716.4345842668</v>
          </cell>
          <cell r="H955">
            <v>15293.3955972466</v>
          </cell>
          <cell r="I955">
            <v>15059.8689469957</v>
          </cell>
          <cell r="J955">
            <v>15115.093041259</v>
          </cell>
          <cell r="K955">
            <v>15330.516288046</v>
          </cell>
          <cell r="L955">
            <v>15298.6013800204</v>
          </cell>
          <cell r="M955">
            <v>15436.287160218</v>
          </cell>
          <cell r="N955">
            <v>15436.7924400874</v>
          </cell>
          <cell r="O955">
            <v>15354.5076068383</v>
          </cell>
          <cell r="P955">
            <v>15519.9563337698</v>
          </cell>
          <cell r="Q955">
            <v>1108.14196851014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-99306.0705555166</v>
          </cell>
          <cell r="B956">
            <v>15242.4470331702</v>
          </cell>
          <cell r="C956">
            <v>16705.8370118791</v>
          </cell>
          <cell r="D956">
            <v>16557.2105534125</v>
          </cell>
          <cell r="E956">
            <v>15948.2188240532</v>
          </cell>
          <cell r="F956">
            <v>15668.1900580399</v>
          </cell>
          <cell r="G956">
            <v>15697.5383921112</v>
          </cell>
          <cell r="H956">
            <v>15275.8749349113</v>
          </cell>
          <cell r="I956">
            <v>15180.7131194818</v>
          </cell>
          <cell r="J956">
            <v>15418.6765504888</v>
          </cell>
          <cell r="K956">
            <v>15447.2763282958</v>
          </cell>
          <cell r="L956">
            <v>15415.0285876987</v>
          </cell>
          <cell r="M956">
            <v>15213.1095843581</v>
          </cell>
          <cell r="N956">
            <v>15196.6658454449</v>
          </cell>
          <cell r="O956">
            <v>15388.9503387889</v>
          </cell>
          <cell r="P956">
            <v>15452.9655834932</v>
          </cell>
          <cell r="Q956">
            <v>1139.00090684355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-103926.70297908</v>
          </cell>
          <cell r="B957">
            <v>15252.9712920375</v>
          </cell>
          <cell r="C957">
            <v>17023.6280576628</v>
          </cell>
          <cell r="D957">
            <v>16517.8696697344</v>
          </cell>
          <cell r="E957">
            <v>16047.6716278734</v>
          </cell>
          <cell r="F957">
            <v>15810.4635479746</v>
          </cell>
          <cell r="G957">
            <v>15380.4049262106</v>
          </cell>
          <cell r="H957">
            <v>15465.9481810772</v>
          </cell>
          <cell r="I957">
            <v>15311.5554315919</v>
          </cell>
          <cell r="J957">
            <v>15342.449579367</v>
          </cell>
          <cell r="K957">
            <v>15535.5265527046</v>
          </cell>
          <cell r="L957">
            <v>15412.5873241554</v>
          </cell>
          <cell r="M957">
            <v>15510.914534481</v>
          </cell>
          <cell r="N957">
            <v>15512.8773629561</v>
          </cell>
          <cell r="O957">
            <v>15530.0098015635</v>
          </cell>
          <cell r="P957">
            <v>15493.8479825517</v>
          </cell>
          <cell r="Q957">
            <v>1191.99771248885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-105063.622785427</v>
          </cell>
          <cell r="B958">
            <v>15240.0575898922</v>
          </cell>
          <cell r="C958">
            <v>16877.4609828951</v>
          </cell>
          <cell r="D958">
            <v>16658.9935365662</v>
          </cell>
          <cell r="E958">
            <v>16018.3088261999</v>
          </cell>
          <cell r="F958">
            <v>15636.6806525821</v>
          </cell>
          <cell r="G958">
            <v>15664.9112456984</v>
          </cell>
          <cell r="H958">
            <v>15586.2969602328</v>
          </cell>
          <cell r="I958">
            <v>15354.3923513113</v>
          </cell>
          <cell r="J958">
            <v>15553.0824249333</v>
          </cell>
          <cell r="K958">
            <v>15568.2042021983</v>
          </cell>
          <cell r="L958">
            <v>15431.7029739606</v>
          </cell>
          <cell r="M958">
            <v>15455.8753700212</v>
          </cell>
          <cell r="N958">
            <v>15653.6134151196</v>
          </cell>
          <cell r="O958">
            <v>15573.2178914087</v>
          </cell>
          <cell r="P958">
            <v>15475.9168569706</v>
          </cell>
          <cell r="Q958">
            <v>1205.03772789973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-91195.214765051</v>
          </cell>
          <cell r="B959">
            <v>14941.6164462817</v>
          </cell>
          <cell r="C959">
            <v>16445.3908878142</v>
          </cell>
          <cell r="D959">
            <v>16249.7532379588</v>
          </cell>
          <cell r="E959">
            <v>15834.5388140938</v>
          </cell>
          <cell r="F959">
            <v>15662.0642474025</v>
          </cell>
          <cell r="G959">
            <v>15151.5646222533</v>
          </cell>
          <cell r="H959">
            <v>14906.1149333496</v>
          </cell>
          <cell r="I959">
            <v>15059.0142425263</v>
          </cell>
          <cell r="J959">
            <v>15226.9065346802</v>
          </cell>
          <cell r="K959">
            <v>15118.3278917646</v>
          </cell>
          <cell r="L959">
            <v>15157.513454054</v>
          </cell>
          <cell r="M959">
            <v>15117.7759420872</v>
          </cell>
          <cell r="N959">
            <v>15090.7718953359</v>
          </cell>
          <cell r="O959">
            <v>15124.1981067594</v>
          </cell>
          <cell r="P959">
            <v>15247.1482958706</v>
          </cell>
          <cell r="Q959">
            <v>1045.97263526923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-102121.201688424</v>
          </cell>
          <cell r="B960">
            <v>15294.0466394755</v>
          </cell>
          <cell r="C960">
            <v>16983.9683180876</v>
          </cell>
          <cell r="D960">
            <v>16448.2184866835</v>
          </cell>
          <cell r="E960">
            <v>16007.3606570475</v>
          </cell>
          <cell r="F960">
            <v>15848.6477253864</v>
          </cell>
          <cell r="G960">
            <v>15681.5869086008</v>
          </cell>
          <cell r="H960">
            <v>15394.8793348206</v>
          </cell>
          <cell r="I960">
            <v>15265.523667763</v>
          </cell>
          <cell r="J960">
            <v>15404.3514342457</v>
          </cell>
          <cell r="K960">
            <v>15268.3782761464</v>
          </cell>
          <cell r="L960">
            <v>15345.1103741351</v>
          </cell>
          <cell r="M960">
            <v>15389.5942530848</v>
          </cell>
          <cell r="N960">
            <v>15289.8237156793</v>
          </cell>
          <cell r="O960">
            <v>15533.1398962387</v>
          </cell>
          <cell r="P960">
            <v>15564.4476187255</v>
          </cell>
          <cell r="Q960">
            <v>1171.28933488555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-90170.8448082818</v>
          </cell>
          <cell r="B961">
            <v>15146.1617421271</v>
          </cell>
          <cell r="C961">
            <v>16503.0827112018</v>
          </cell>
          <cell r="D961">
            <v>16030.7968122401</v>
          </cell>
          <cell r="E961">
            <v>15773.1645391108</v>
          </cell>
          <cell r="F961">
            <v>15630.3630124993</v>
          </cell>
          <cell r="G961">
            <v>15222.3383168217</v>
          </cell>
          <cell r="H961">
            <v>15113.587976871</v>
          </cell>
          <cell r="I961">
            <v>15174.432202624</v>
          </cell>
          <cell r="J961">
            <v>15110.4886898516</v>
          </cell>
          <cell r="K961">
            <v>15086.896860832</v>
          </cell>
          <cell r="L961">
            <v>15141.5424338356</v>
          </cell>
          <cell r="M961">
            <v>15138.1735232765</v>
          </cell>
          <cell r="N961">
            <v>15030.1484627631</v>
          </cell>
          <cell r="O961">
            <v>15339.546541863</v>
          </cell>
          <cell r="P961">
            <v>15278.0608711318</v>
          </cell>
          <cell r="Q961">
            <v>1034.22352161307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-100780.436590547</v>
          </cell>
          <cell r="B962">
            <v>15163.0108629877</v>
          </cell>
          <cell r="C962">
            <v>16586.0482237317</v>
          </cell>
          <cell r="D962">
            <v>16563.7098152716</v>
          </cell>
          <cell r="E962">
            <v>16076.9149286602</v>
          </cell>
          <cell r="F962">
            <v>15762.2046069668</v>
          </cell>
          <cell r="G962">
            <v>15543.4003441285</v>
          </cell>
          <cell r="H962">
            <v>15325.4788892982</v>
          </cell>
          <cell r="I962">
            <v>15321.9242462587</v>
          </cell>
          <cell r="J962">
            <v>15287.8794441887</v>
          </cell>
          <cell r="K962">
            <v>15390.9780756941</v>
          </cell>
          <cell r="L962">
            <v>15310.1919920035</v>
          </cell>
          <cell r="M962">
            <v>15371.041605335</v>
          </cell>
          <cell r="N962">
            <v>15429.6087925036</v>
          </cell>
          <cell r="O962">
            <v>15415.8538609991</v>
          </cell>
          <cell r="P962">
            <v>15463.8569224338</v>
          </cell>
          <cell r="Q962">
            <v>1155.91129551894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-104572.854483897</v>
          </cell>
          <cell r="B963">
            <v>15407.7955737787</v>
          </cell>
          <cell r="C963">
            <v>17082.3944568617</v>
          </cell>
          <cell r="D963">
            <v>16441.6628027292</v>
          </cell>
          <cell r="E963">
            <v>16162.1673154738</v>
          </cell>
          <cell r="F963">
            <v>15934.5408698917</v>
          </cell>
          <cell r="G963">
            <v>15611.9798347433</v>
          </cell>
          <cell r="H963">
            <v>15423.3257740921</v>
          </cell>
          <cell r="I963">
            <v>15430.3520072194</v>
          </cell>
          <cell r="J963">
            <v>15480.8476012762</v>
          </cell>
          <cell r="K963">
            <v>15419.2809175314</v>
          </cell>
          <cell r="L963">
            <v>15443.2667756317</v>
          </cell>
          <cell r="M963">
            <v>15431.4985781143</v>
          </cell>
          <cell r="N963">
            <v>15411.2598138711</v>
          </cell>
          <cell r="O963">
            <v>15616.6825849442</v>
          </cell>
          <cell r="P963">
            <v>15627.7442798867</v>
          </cell>
          <cell r="Q963">
            <v>1199.40881178851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-107610.421590493</v>
          </cell>
          <cell r="B964">
            <v>15590.9328285142</v>
          </cell>
          <cell r="C964">
            <v>17048.5038084202</v>
          </cell>
          <cell r="D964">
            <v>16419.2289773607</v>
          </cell>
          <cell r="E964">
            <v>16178.2923479094</v>
          </cell>
          <cell r="F964">
            <v>15892.6287499007</v>
          </cell>
          <cell r="G964">
            <v>15529.4550250972</v>
          </cell>
          <cell r="H964">
            <v>15406.0909376155</v>
          </cell>
          <cell r="I964">
            <v>15598.6517146296</v>
          </cell>
          <cell r="J964">
            <v>15846.5629326408</v>
          </cell>
          <cell r="K964">
            <v>15712.1278014509</v>
          </cell>
          <cell r="L964">
            <v>15485.1699450603</v>
          </cell>
          <cell r="M964">
            <v>15792.2587993435</v>
          </cell>
          <cell r="N964">
            <v>15785.4308740811</v>
          </cell>
          <cell r="O964">
            <v>15416.4176274191</v>
          </cell>
          <cell r="P964">
            <v>15726.5102691025</v>
          </cell>
          <cell r="Q964">
            <v>1234.24849147432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-104344.067910194</v>
          </cell>
          <cell r="B965">
            <v>15308.305781031</v>
          </cell>
          <cell r="C965">
            <v>16997.8302476405</v>
          </cell>
          <cell r="D965">
            <v>16539.5906969418</v>
          </cell>
          <cell r="E965">
            <v>16089.9710415874</v>
          </cell>
          <cell r="F965">
            <v>15706.117019399</v>
          </cell>
          <cell r="G965">
            <v>15785.4967831809</v>
          </cell>
          <cell r="H965">
            <v>15435.7155799267</v>
          </cell>
          <cell r="I965">
            <v>15396.5147378349</v>
          </cell>
          <cell r="J965">
            <v>15457.4947931625</v>
          </cell>
          <cell r="K965">
            <v>15667.2777955137</v>
          </cell>
          <cell r="L965">
            <v>15537.2482464231</v>
          </cell>
          <cell r="M965">
            <v>15400.9055520512</v>
          </cell>
          <cell r="N965">
            <v>15541.5200511404</v>
          </cell>
          <cell r="O965">
            <v>15413.9694822081</v>
          </cell>
          <cell r="P965">
            <v>15525.981495122</v>
          </cell>
          <cell r="Q965">
            <v>1196.78472130277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-95226.6200287205</v>
          </cell>
          <cell r="B966">
            <v>15174.3917384867</v>
          </cell>
          <cell r="C966">
            <v>16607.5764459409</v>
          </cell>
          <cell r="D966">
            <v>16136.3048110612</v>
          </cell>
          <cell r="E966">
            <v>15859.1476190684</v>
          </cell>
          <cell r="F966">
            <v>15505.2968684974</v>
          </cell>
          <cell r="G966">
            <v>15196.5939390835</v>
          </cell>
          <cell r="H966">
            <v>15229.8026150032</v>
          </cell>
          <cell r="I966">
            <v>15237.6443341076</v>
          </cell>
          <cell r="J966">
            <v>15447.8420693035</v>
          </cell>
          <cell r="K966">
            <v>15399.1607749715</v>
          </cell>
          <cell r="L966">
            <v>15246.8189725086</v>
          </cell>
          <cell r="M966">
            <v>15241.357800823</v>
          </cell>
          <cell r="N966">
            <v>15121.383975511</v>
          </cell>
          <cell r="O966">
            <v>15304.6351633469</v>
          </cell>
          <cell r="P966">
            <v>15406.4819035347</v>
          </cell>
          <cell r="Q966">
            <v>1092.21124108141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-95601.5111242801</v>
          </cell>
          <cell r="B967">
            <v>15271.2984066936</v>
          </cell>
          <cell r="C967">
            <v>16656.1387878371</v>
          </cell>
          <cell r="D967">
            <v>16375.2466713681</v>
          </cell>
          <cell r="E967">
            <v>15912.9533876016</v>
          </cell>
          <cell r="F967">
            <v>15676.8490603154</v>
          </cell>
          <cell r="G967">
            <v>15332.3131347333</v>
          </cell>
          <cell r="H967">
            <v>15210.2604096861</v>
          </cell>
          <cell r="I967">
            <v>15317.7647737499</v>
          </cell>
          <cell r="J967">
            <v>15307.8373809011</v>
          </cell>
          <cell r="K967">
            <v>15139.4875953176</v>
          </cell>
          <cell r="L967">
            <v>15309.1487111813</v>
          </cell>
          <cell r="M967">
            <v>15339.9610352983</v>
          </cell>
          <cell r="N967">
            <v>15315.0613505996</v>
          </cell>
          <cell r="O967">
            <v>15468.6825749021</v>
          </cell>
          <cell r="P967">
            <v>15187.5892551101</v>
          </cell>
          <cell r="Q967">
            <v>1096.51109199104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-104197.10913617</v>
          </cell>
          <cell r="B968">
            <v>15297.8331240104</v>
          </cell>
          <cell r="C968">
            <v>16998.6971681454</v>
          </cell>
          <cell r="D968">
            <v>16718.2343890478</v>
          </cell>
          <cell r="E968">
            <v>16190.5200866935</v>
          </cell>
          <cell r="F968">
            <v>15860.3556507982</v>
          </cell>
          <cell r="G968">
            <v>15471.1573365139</v>
          </cell>
          <cell r="H968">
            <v>15571.4824231884</v>
          </cell>
          <cell r="I968">
            <v>15441.2620892138</v>
          </cell>
          <cell r="J968">
            <v>15417.8713751995</v>
          </cell>
          <cell r="K968">
            <v>15573.4594173005</v>
          </cell>
          <cell r="L968">
            <v>15462.9794267827</v>
          </cell>
          <cell r="M968">
            <v>15311.0877878527</v>
          </cell>
          <cell r="N968">
            <v>15354.8160521946</v>
          </cell>
          <cell r="O968">
            <v>15488.4262890888</v>
          </cell>
          <cell r="P968">
            <v>15564.9753346007</v>
          </cell>
          <cell r="Q968">
            <v>1195.09916294822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-101846.151663943</v>
          </cell>
          <cell r="B969">
            <v>15364.8163149483</v>
          </cell>
          <cell r="C969">
            <v>16763.9477910241</v>
          </cell>
          <cell r="D969">
            <v>16611.1050528116</v>
          </cell>
          <cell r="E969">
            <v>16166.6433809179</v>
          </cell>
          <cell r="F969">
            <v>15948.6438655382</v>
          </cell>
          <cell r="G969">
            <v>15581.387921054</v>
          </cell>
          <cell r="H969">
            <v>15372.8163495303</v>
          </cell>
          <cell r="I969">
            <v>15199.5266261503</v>
          </cell>
          <cell r="J969">
            <v>15499.4823415839</v>
          </cell>
          <cell r="K969">
            <v>15289.0043499238</v>
          </cell>
          <cell r="L969">
            <v>15345.2067699807</v>
          </cell>
          <cell r="M969">
            <v>15270.8231664177</v>
          </cell>
          <cell r="N969">
            <v>15288.1721538144</v>
          </cell>
          <cell r="O969">
            <v>15575.9980638498</v>
          </cell>
          <cell r="P969">
            <v>15558.0661982335</v>
          </cell>
          <cell r="Q969">
            <v>1168.13462112476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-101652.000923535</v>
          </cell>
          <cell r="B970">
            <v>15124.0164697275</v>
          </cell>
          <cell r="C970">
            <v>16872.1961489551</v>
          </cell>
          <cell r="D970">
            <v>16518.8196006272</v>
          </cell>
          <cell r="E970">
            <v>16142.1199733401</v>
          </cell>
          <cell r="F970">
            <v>15790.6862711863</v>
          </cell>
          <cell r="G970">
            <v>15444.1104642409</v>
          </cell>
          <cell r="H970">
            <v>15302.5264132545</v>
          </cell>
          <cell r="I970">
            <v>15359.9819785131</v>
          </cell>
          <cell r="J970">
            <v>15400.861837467</v>
          </cell>
          <cell r="K970">
            <v>15352.6409396397</v>
          </cell>
          <cell r="L970">
            <v>15577.4083287752</v>
          </cell>
          <cell r="M970">
            <v>15345.2603279062</v>
          </cell>
          <cell r="N970">
            <v>15451.8705883309</v>
          </cell>
          <cell r="O970">
            <v>15412.5156624087</v>
          </cell>
          <cell r="P970">
            <v>15520.4129784947</v>
          </cell>
          <cell r="Q970">
            <v>1165.90778979258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-92892.3165453842</v>
          </cell>
          <cell r="B971">
            <v>15219.029980246</v>
          </cell>
          <cell r="C971">
            <v>16608.6659989001</v>
          </cell>
          <cell r="D971">
            <v>16195.6851787524</v>
          </cell>
          <cell r="E971">
            <v>15815.8934020441</v>
          </cell>
          <cell r="F971">
            <v>15459.7994606239</v>
          </cell>
          <cell r="G971">
            <v>15232.4763379006</v>
          </cell>
          <cell r="H971">
            <v>14979.2872443123</v>
          </cell>
          <cell r="I971">
            <v>15262.1942019081</v>
          </cell>
          <cell r="J971">
            <v>15241.3964565537</v>
          </cell>
          <cell r="K971">
            <v>15300.6743487002</v>
          </cell>
          <cell r="L971">
            <v>15298.8177777816</v>
          </cell>
          <cell r="M971">
            <v>15334.8742157559</v>
          </cell>
          <cell r="N971">
            <v>15228.6825945774</v>
          </cell>
          <cell r="O971">
            <v>15128.6776105032</v>
          </cell>
          <cell r="P971">
            <v>15280.8243154639</v>
          </cell>
          <cell r="Q971">
            <v>1065.43771384894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-92439.6329302339</v>
          </cell>
          <cell r="B972">
            <v>15108.9796797327</v>
          </cell>
          <cell r="C972">
            <v>16454.2042717456</v>
          </cell>
          <cell r="D972">
            <v>16485.8897863091</v>
          </cell>
          <cell r="E972">
            <v>15851.0877641969</v>
          </cell>
          <cell r="F972">
            <v>15619.6759233929</v>
          </cell>
          <cell r="G972">
            <v>15238.0899145064</v>
          </cell>
          <cell r="H972">
            <v>15135.8288875979</v>
          </cell>
          <cell r="I972">
            <v>15228.0947107471</v>
          </cell>
          <cell r="J972">
            <v>15174.0855088505</v>
          </cell>
          <cell r="K972">
            <v>15058.673558711</v>
          </cell>
          <cell r="L972">
            <v>15177.8639030838</v>
          </cell>
          <cell r="M972">
            <v>15200.2154000364</v>
          </cell>
          <cell r="N972">
            <v>15449.7369326261</v>
          </cell>
          <cell r="O972">
            <v>15120.7651779777</v>
          </cell>
          <cell r="P972">
            <v>15096.739106125</v>
          </cell>
          <cell r="Q972">
            <v>1060.24561385661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-97775.6905102617</v>
          </cell>
          <cell r="B973">
            <v>15272.8689832999</v>
          </cell>
          <cell r="C973">
            <v>16709.6359119632</v>
          </cell>
          <cell r="D973">
            <v>16330.8876829417</v>
          </cell>
          <cell r="E973">
            <v>15938.8622605994</v>
          </cell>
          <cell r="F973">
            <v>15714.1593860592</v>
          </cell>
          <cell r="G973">
            <v>15233.4935976158</v>
          </cell>
          <cell r="H973">
            <v>15194.6659915337</v>
          </cell>
          <cell r="I973">
            <v>15497.8069661409</v>
          </cell>
          <cell r="J973">
            <v>15258.68224388</v>
          </cell>
          <cell r="K973">
            <v>15380.3038044001</v>
          </cell>
          <cell r="L973">
            <v>15220.1572986655</v>
          </cell>
          <cell r="M973">
            <v>15364.8673750338</v>
          </cell>
          <cell r="N973">
            <v>15376.0153423973</v>
          </cell>
          <cell r="O973">
            <v>15539.7873957142</v>
          </cell>
          <cell r="P973">
            <v>15196.1470482229</v>
          </cell>
          <cell r="Q973">
            <v>1121.4480598765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-102012.042828413</v>
          </cell>
          <cell r="B974">
            <v>15267.5594436641</v>
          </cell>
          <cell r="C974">
            <v>16885.9242581973</v>
          </cell>
          <cell r="D974">
            <v>16461.2296261183</v>
          </cell>
          <cell r="E974">
            <v>15967.6933455979</v>
          </cell>
          <cell r="F974">
            <v>15749.4806418803</v>
          </cell>
          <cell r="G974">
            <v>15462.9459797724</v>
          </cell>
          <cell r="H974">
            <v>15342.8290402958</v>
          </cell>
          <cell r="I974">
            <v>15289.9111956954</v>
          </cell>
          <cell r="J974">
            <v>15551.9054094676</v>
          </cell>
          <cell r="K974">
            <v>15367.7499053861</v>
          </cell>
          <cell r="L974">
            <v>15482.3182584466</v>
          </cell>
          <cell r="M974">
            <v>15240.9366692844</v>
          </cell>
          <cell r="N974">
            <v>15274.9483711165</v>
          </cell>
          <cell r="O974">
            <v>15606.1464374718</v>
          </cell>
          <cell r="P974">
            <v>15423.9753289808</v>
          </cell>
          <cell r="Q974">
            <v>1170.03732642476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-96009.9211610714</v>
          </cell>
          <cell r="B975">
            <v>15246.5860275431</v>
          </cell>
          <cell r="C975">
            <v>16551.3156072887</v>
          </cell>
          <cell r="D975">
            <v>16333.9171759737</v>
          </cell>
          <cell r="E975">
            <v>15889.7591869475</v>
          </cell>
          <cell r="F975">
            <v>15481.1697766399</v>
          </cell>
          <cell r="G975">
            <v>15372.3782966619</v>
          </cell>
          <cell r="H975">
            <v>15264.6449202245</v>
          </cell>
          <cell r="I975">
            <v>15349.2698773512</v>
          </cell>
          <cell r="J975">
            <v>15226.2537568092</v>
          </cell>
          <cell r="K975">
            <v>15441.089296964</v>
          </cell>
          <cell r="L975">
            <v>15125.8827399441</v>
          </cell>
          <cell r="M975">
            <v>15417.5426377279</v>
          </cell>
          <cell r="N975">
            <v>15304.5068533837</v>
          </cell>
          <cell r="O975">
            <v>15256.3263590255</v>
          </cell>
          <cell r="P975">
            <v>15318.3477623782</v>
          </cell>
          <cell r="Q975">
            <v>1101.19539174902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-104500.567912786</v>
          </cell>
          <cell r="B976">
            <v>15316.2071440086</v>
          </cell>
          <cell r="C976">
            <v>16868.0092970902</v>
          </cell>
          <cell r="D976">
            <v>16618.0496399845</v>
          </cell>
          <cell r="E976">
            <v>16061.8876912193</v>
          </cell>
          <cell r="F976">
            <v>15810.9951020821</v>
          </cell>
          <cell r="G976">
            <v>15596.9281213112</v>
          </cell>
          <cell r="H976">
            <v>15444.458920395</v>
          </cell>
          <cell r="I976">
            <v>15287.4845162193</v>
          </cell>
          <cell r="J976">
            <v>15405.5363959219</v>
          </cell>
          <cell r="K976">
            <v>15432.4992031405</v>
          </cell>
          <cell r="L976">
            <v>15341.1633608182</v>
          </cell>
          <cell r="M976">
            <v>15502.6469071922</v>
          </cell>
          <cell r="N976">
            <v>15274.6273633245</v>
          </cell>
          <cell r="O976">
            <v>15430.0699177751</v>
          </cell>
          <cell r="P976">
            <v>15376.6402577785</v>
          </cell>
          <cell r="Q976">
            <v>1198.57971373249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-91483.7261833641</v>
          </cell>
          <cell r="B977">
            <v>15037.841055039</v>
          </cell>
          <cell r="C977">
            <v>16364.4115106278</v>
          </cell>
          <cell r="D977">
            <v>16209.8338580842</v>
          </cell>
          <cell r="E977">
            <v>15800.3650563401</v>
          </cell>
          <cell r="F977">
            <v>15437.403912026</v>
          </cell>
          <cell r="G977">
            <v>15114.9246477762</v>
          </cell>
          <cell r="H977">
            <v>15026.2749107699</v>
          </cell>
          <cell r="I977">
            <v>15129.4754011914</v>
          </cell>
          <cell r="J977">
            <v>15073.5231552063</v>
          </cell>
          <cell r="K977">
            <v>15244.4644117531</v>
          </cell>
          <cell r="L977">
            <v>15129.6809436849</v>
          </cell>
          <cell r="M977">
            <v>15048.0168885113</v>
          </cell>
          <cell r="N977">
            <v>15221.0071856557</v>
          </cell>
          <cell r="O977">
            <v>15303.8420951615</v>
          </cell>
          <cell r="P977">
            <v>15226.4386753103</v>
          </cell>
          <cell r="Q977">
            <v>1049.28174583271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-105911.461378276</v>
          </cell>
          <cell r="B978">
            <v>15435.7180973574</v>
          </cell>
          <cell r="C978">
            <v>16845.8817194656</v>
          </cell>
          <cell r="D978">
            <v>16618.0357022642</v>
          </cell>
          <cell r="E978">
            <v>16464.8347768377</v>
          </cell>
          <cell r="F978">
            <v>15848.6240884427</v>
          </cell>
          <cell r="G978">
            <v>15635.9748909704</v>
          </cell>
          <cell r="H978">
            <v>15338.5042664926</v>
          </cell>
          <cell r="I978">
            <v>15416.5933097202</v>
          </cell>
          <cell r="J978">
            <v>15390.2424293453</v>
          </cell>
          <cell r="K978">
            <v>15425.1343570346</v>
          </cell>
          <cell r="L978">
            <v>15544.1073388613</v>
          </cell>
          <cell r="M978">
            <v>15360.3707348567</v>
          </cell>
          <cell r="N978">
            <v>15460.1959655668</v>
          </cell>
          <cell r="O978">
            <v>15630.1451318956</v>
          </cell>
          <cell r="P978">
            <v>15185.1831172911</v>
          </cell>
          <cell r="Q978">
            <v>1214.76209742428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-99025.2828409268</v>
          </cell>
          <cell r="B979">
            <v>15380.28681801</v>
          </cell>
          <cell r="C979">
            <v>16726.0559059073</v>
          </cell>
          <cell r="D979">
            <v>16227.8771403891</v>
          </cell>
          <cell r="E979">
            <v>16009.9708557182</v>
          </cell>
          <cell r="F979">
            <v>15839.7607229009</v>
          </cell>
          <cell r="G979">
            <v>15520.6645151917</v>
          </cell>
          <cell r="H979">
            <v>15300.7886176969</v>
          </cell>
          <cell r="I979">
            <v>15388.2124987283</v>
          </cell>
          <cell r="J979">
            <v>15311.500357411</v>
          </cell>
          <cell r="K979">
            <v>15226.0951463457</v>
          </cell>
          <cell r="L979">
            <v>15457.4240108522</v>
          </cell>
          <cell r="M979">
            <v>15304.6926270749</v>
          </cell>
          <cell r="N979">
            <v>15350.1991508136</v>
          </cell>
          <cell r="O979">
            <v>15244.3724392059</v>
          </cell>
          <cell r="P979">
            <v>15541.8504759231</v>
          </cell>
          <cell r="Q979">
            <v>1135.78038407229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-99754.5377401051</v>
          </cell>
          <cell r="B980">
            <v>15097.9808207755</v>
          </cell>
          <cell r="C980">
            <v>16613.9163748396</v>
          </cell>
          <cell r="D980">
            <v>16413.0763626119</v>
          </cell>
          <cell r="E980">
            <v>15949.5431917171</v>
          </cell>
          <cell r="F980">
            <v>15728.6730614806</v>
          </cell>
          <cell r="G980">
            <v>15315.5537099138</v>
          </cell>
          <cell r="H980">
            <v>15319.3632095778</v>
          </cell>
          <cell r="I980">
            <v>15211.9669555894</v>
          </cell>
          <cell r="J980">
            <v>15569.8302321778</v>
          </cell>
          <cell r="K980">
            <v>15334.8494883338</v>
          </cell>
          <cell r="L980">
            <v>15345.6956258553</v>
          </cell>
          <cell r="M980">
            <v>15315.181018001</v>
          </cell>
          <cell r="N980">
            <v>15363.4813507539</v>
          </cell>
          <cell r="O980">
            <v>15274.2224322822</v>
          </cell>
          <cell r="P980">
            <v>15452.0044909603</v>
          </cell>
          <cell r="Q980">
            <v>1144.14464606391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-101670.871851384</v>
          </cell>
          <cell r="B981">
            <v>15203.3295935659</v>
          </cell>
          <cell r="C981">
            <v>16958.6530358102</v>
          </cell>
          <cell r="D981">
            <v>16495.004038487</v>
          </cell>
          <cell r="E981">
            <v>16102.0410715516</v>
          </cell>
          <cell r="F981">
            <v>15741.8644776308</v>
          </cell>
          <cell r="G981">
            <v>15328.7605233025</v>
          </cell>
          <cell r="H981">
            <v>15453.4163232524</v>
          </cell>
          <cell r="I981">
            <v>15425.2557698517</v>
          </cell>
          <cell r="J981">
            <v>15318.6607879371</v>
          </cell>
          <cell r="K981">
            <v>15417.9865363154</v>
          </cell>
          <cell r="L981">
            <v>15505.3880063138</v>
          </cell>
          <cell r="M981">
            <v>15553.5720331515</v>
          </cell>
          <cell r="N981">
            <v>15399.0810596233</v>
          </cell>
          <cell r="O981">
            <v>15452.8448494521</v>
          </cell>
          <cell r="P981">
            <v>15547.8547909821</v>
          </cell>
          <cell r="Q981">
            <v>1166.12423178664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-103076.310080139</v>
          </cell>
          <cell r="B982">
            <v>15464.4348780299</v>
          </cell>
          <cell r="C982">
            <v>16947.0995369144</v>
          </cell>
          <cell r="D982">
            <v>16376.7476816997</v>
          </cell>
          <cell r="E982">
            <v>16199.3598691817</v>
          </cell>
          <cell r="F982">
            <v>15921.4895126214</v>
          </cell>
          <cell r="G982">
            <v>15588.2156537534</v>
          </cell>
          <cell r="H982">
            <v>15346.8080986921</v>
          </cell>
          <cell r="I982">
            <v>15497.019418289</v>
          </cell>
          <cell r="J982">
            <v>15435.2811931768</v>
          </cell>
          <cell r="K982">
            <v>15503.8684077677</v>
          </cell>
          <cell r="L982">
            <v>15455.5347368934</v>
          </cell>
          <cell r="M982">
            <v>15402.7643564292</v>
          </cell>
          <cell r="N982">
            <v>15482.6610407305</v>
          </cell>
          <cell r="O982">
            <v>15551.1689708991</v>
          </cell>
          <cell r="P982">
            <v>15404.4954797451</v>
          </cell>
          <cell r="Q982">
            <v>1182.24404609516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-99298.5041351889</v>
          </cell>
          <cell r="B983">
            <v>15277.3817626697</v>
          </cell>
          <cell r="C983">
            <v>17011.4124394907</v>
          </cell>
          <cell r="D983">
            <v>16443.4009873159</v>
          </cell>
          <cell r="E983">
            <v>16089.7810672222</v>
          </cell>
          <cell r="F983">
            <v>15741.126522144</v>
          </cell>
          <cell r="G983">
            <v>15256.4774132645</v>
          </cell>
          <cell r="H983">
            <v>15440.7180348299</v>
          </cell>
          <cell r="I983">
            <v>15331.6850507304</v>
          </cell>
          <cell r="J983">
            <v>15294.493743153</v>
          </cell>
          <cell r="K983">
            <v>15136.5947812317</v>
          </cell>
          <cell r="L983">
            <v>15529.8515615854</v>
          </cell>
          <cell r="M983">
            <v>15470.6559506697</v>
          </cell>
          <cell r="N983">
            <v>15295.4726616585</v>
          </cell>
          <cell r="O983">
            <v>15475.1310369796</v>
          </cell>
          <cell r="P983">
            <v>15513.1731263581</v>
          </cell>
          <cell r="Q983">
            <v>1138.91412302896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-94622.6175798209</v>
          </cell>
          <cell r="B984">
            <v>15074.6836019059</v>
          </cell>
          <cell r="C984">
            <v>16592.5683216246</v>
          </cell>
          <cell r="D984">
            <v>16186.4654201215</v>
          </cell>
          <cell r="E984">
            <v>15919.2381499659</v>
          </cell>
          <cell r="F984">
            <v>15504.3959877825</v>
          </cell>
          <cell r="G984">
            <v>15294.9068212277</v>
          </cell>
          <cell r="H984">
            <v>14979.7086052936</v>
          </cell>
          <cell r="I984">
            <v>15123.6227598673</v>
          </cell>
          <cell r="J984">
            <v>15155.4727306703</v>
          </cell>
          <cell r="K984">
            <v>15140.1603307862</v>
          </cell>
          <cell r="L984">
            <v>15284.1384486893</v>
          </cell>
          <cell r="M984">
            <v>15230.5796505121</v>
          </cell>
          <cell r="N984">
            <v>15191.5369533248</v>
          </cell>
          <cell r="O984">
            <v>15293.854064844</v>
          </cell>
          <cell r="P984">
            <v>15295.1655682174</v>
          </cell>
          <cell r="Q984">
            <v>1085.28357459351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-99652.5999188482</v>
          </cell>
          <cell r="B985">
            <v>15210.7644913248</v>
          </cell>
          <cell r="C985">
            <v>16888.5594940213</v>
          </cell>
          <cell r="D985">
            <v>16336.0186403825</v>
          </cell>
          <cell r="E985">
            <v>16177.661235204</v>
          </cell>
          <cell r="F985">
            <v>15750.3439413958</v>
          </cell>
          <cell r="G985">
            <v>15452.2732202605</v>
          </cell>
          <cell r="H985">
            <v>15398.364225745</v>
          </cell>
          <cell r="I985">
            <v>15413.1285951023</v>
          </cell>
          <cell r="J985">
            <v>15475.9096503457</v>
          </cell>
          <cell r="K985">
            <v>15252.5891487601</v>
          </cell>
          <cell r="L985">
            <v>15236.9843361482</v>
          </cell>
          <cell r="M985">
            <v>15346.6140350388</v>
          </cell>
          <cell r="N985">
            <v>15392.0716265756</v>
          </cell>
          <cell r="O985">
            <v>15534.5394155207</v>
          </cell>
          <cell r="P985">
            <v>15602.5634731318</v>
          </cell>
          <cell r="Q985">
            <v>1142.97546002922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-91590.0028223684</v>
          </cell>
          <cell r="B986">
            <v>15254.8931662866</v>
          </cell>
          <cell r="C986">
            <v>16589.2027719144</v>
          </cell>
          <cell r="D986">
            <v>16197.5113681546</v>
          </cell>
          <cell r="E986">
            <v>15754.459453008</v>
          </cell>
          <cell r="F986">
            <v>15389.4617291488</v>
          </cell>
          <cell r="G986">
            <v>15083.2968827761</v>
          </cell>
          <cell r="H986">
            <v>15228.0143951178</v>
          </cell>
          <cell r="I986">
            <v>15190.8123822166</v>
          </cell>
          <cell r="J986">
            <v>14980.8646687798</v>
          </cell>
          <cell r="K986">
            <v>15072.4236480727</v>
          </cell>
          <cell r="L986">
            <v>15324.2874077655</v>
          </cell>
          <cell r="M986">
            <v>15130.7650571539</v>
          </cell>
          <cell r="N986">
            <v>15029.3351396272</v>
          </cell>
          <cell r="O986">
            <v>15282.6247412814</v>
          </cell>
          <cell r="P986">
            <v>15375.1054012506</v>
          </cell>
          <cell r="Q986">
            <v>1050.50069637144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-105380.615317738</v>
          </cell>
          <cell r="B987">
            <v>15341.48792265</v>
          </cell>
          <cell r="C987">
            <v>16957.9885098093</v>
          </cell>
          <cell r="D987">
            <v>16719.5478459179</v>
          </cell>
          <cell r="E987">
            <v>16329.9322795875</v>
          </cell>
          <cell r="F987">
            <v>16009.120332553</v>
          </cell>
          <cell r="G987">
            <v>15764.2577546898</v>
          </cell>
          <cell r="H987">
            <v>15465.4642905029</v>
          </cell>
          <cell r="I987">
            <v>15544.8728643758</v>
          </cell>
          <cell r="J987">
            <v>15521.8952243356</v>
          </cell>
          <cell r="K987">
            <v>15484.6118403467</v>
          </cell>
          <cell r="L987">
            <v>15473.0381142919</v>
          </cell>
          <cell r="M987">
            <v>15480.145772299</v>
          </cell>
          <cell r="N987">
            <v>15777.110638923</v>
          </cell>
          <cell r="O987">
            <v>15491.694351894</v>
          </cell>
          <cell r="P987">
            <v>15512.8063659767</v>
          </cell>
          <cell r="Q987">
            <v>1208.67350544833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-94901.8714288165</v>
          </cell>
          <cell r="B988">
            <v>15076.564366534</v>
          </cell>
          <cell r="C988">
            <v>16510.6224754447</v>
          </cell>
          <cell r="D988">
            <v>16215.2941683333</v>
          </cell>
          <cell r="E988">
            <v>15814.8250080288</v>
          </cell>
          <cell r="F988">
            <v>15457.9002709671</v>
          </cell>
          <cell r="G988">
            <v>15411.8817186108</v>
          </cell>
          <cell r="H988">
            <v>15184.0766835325</v>
          </cell>
          <cell r="I988">
            <v>15167.9691408384</v>
          </cell>
          <cell r="J988">
            <v>15295.7681496331</v>
          </cell>
          <cell r="K988">
            <v>15209.3312647844</v>
          </cell>
          <cell r="L988">
            <v>15242.5548293961</v>
          </cell>
          <cell r="M988">
            <v>15426.4120773639</v>
          </cell>
          <cell r="N988">
            <v>15393.0321029663</v>
          </cell>
          <cell r="O988">
            <v>15427.9668624871</v>
          </cell>
          <cell r="P988">
            <v>15340.1813049405</v>
          </cell>
          <cell r="Q988">
            <v>1088.48650453995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-107040.746270512</v>
          </cell>
          <cell r="B989">
            <v>15450.9499526614</v>
          </cell>
          <cell r="C989">
            <v>17314.2870193137</v>
          </cell>
          <cell r="D989">
            <v>16598.1287275063</v>
          </cell>
          <cell r="E989">
            <v>16270.4266646698</v>
          </cell>
          <cell r="F989">
            <v>15897.0245329426</v>
          </cell>
          <cell r="G989">
            <v>15612.9524331009</v>
          </cell>
          <cell r="H989">
            <v>15604.3492521256</v>
          </cell>
          <cell r="I989">
            <v>15407.7467477262</v>
          </cell>
          <cell r="J989">
            <v>15311.218006264</v>
          </cell>
          <cell r="K989">
            <v>15547.7118152078</v>
          </cell>
          <cell r="L989">
            <v>15465.2307630065</v>
          </cell>
          <cell r="M989">
            <v>15591.2639685103</v>
          </cell>
          <cell r="N989">
            <v>15718.4792159956</v>
          </cell>
          <cell r="O989">
            <v>15726.5108329821</v>
          </cell>
          <cell r="P989">
            <v>15542.2563419077</v>
          </cell>
          <cell r="Q989">
            <v>1227.71454342426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-90992.1151133218</v>
          </cell>
          <cell r="B990">
            <v>15045.2514322993</v>
          </cell>
          <cell r="C990">
            <v>16389.749770834</v>
          </cell>
          <cell r="D990">
            <v>15975.5505543388</v>
          </cell>
          <cell r="E990">
            <v>15807.2002086464</v>
          </cell>
          <cell r="F990">
            <v>15441.9392615007</v>
          </cell>
          <cell r="G990">
            <v>15203.6482525941</v>
          </cell>
          <cell r="H990">
            <v>15215.8991709025</v>
          </cell>
          <cell r="I990">
            <v>15279.7054731756</v>
          </cell>
          <cell r="J990">
            <v>14984.332069492</v>
          </cell>
          <cell r="K990">
            <v>15098.2403213464</v>
          </cell>
          <cell r="L990">
            <v>14964.3633684798</v>
          </cell>
          <cell r="M990">
            <v>15167.1696919066</v>
          </cell>
          <cell r="N990">
            <v>15230.6198705019</v>
          </cell>
          <cell r="O990">
            <v>15282.0860270777</v>
          </cell>
          <cell r="P990">
            <v>15218.2440891558</v>
          </cell>
          <cell r="Q990">
            <v>1043.64316350376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-106834.445749556</v>
          </cell>
          <cell r="B991">
            <v>15333.1472986798</v>
          </cell>
          <cell r="C991">
            <v>16827.9675097887</v>
          </cell>
          <cell r="D991">
            <v>16383.1574992105</v>
          </cell>
          <cell r="E991">
            <v>16026.6886184203</v>
          </cell>
          <cell r="F991">
            <v>15816.8862484495</v>
          </cell>
          <cell r="G991">
            <v>15618.7721689499</v>
          </cell>
          <cell r="H991">
            <v>15410.2661860444</v>
          </cell>
          <cell r="I991">
            <v>15416.6557309782</v>
          </cell>
          <cell r="J991">
            <v>15727.003232435</v>
          </cell>
          <cell r="K991">
            <v>15565.060078879</v>
          </cell>
          <cell r="L991">
            <v>15504.1515733775</v>
          </cell>
          <cell r="M991">
            <v>15457.1858895013</v>
          </cell>
          <cell r="N991">
            <v>15614.918238695</v>
          </cell>
          <cell r="O991">
            <v>15552.8580515274</v>
          </cell>
          <cell r="P991">
            <v>15508.1968407405</v>
          </cell>
          <cell r="Q991">
            <v>1225.34835896911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-89948.2921521311</v>
          </cell>
          <cell r="B992">
            <v>15024.9360259912</v>
          </cell>
          <cell r="C992">
            <v>16299.593553773</v>
          </cell>
          <cell r="D992">
            <v>15897.8280408417</v>
          </cell>
          <cell r="E992">
            <v>15652.8613408825</v>
          </cell>
          <cell r="F992">
            <v>15356.3052021671</v>
          </cell>
          <cell r="G992">
            <v>15407.0558475678</v>
          </cell>
          <cell r="H992">
            <v>15182.7364440175</v>
          </cell>
          <cell r="I992">
            <v>15161.973156612</v>
          </cell>
          <cell r="J992">
            <v>15113.3842603715</v>
          </cell>
          <cell r="K992">
            <v>15164.5572610084</v>
          </cell>
          <cell r="L992">
            <v>15094.0531828219</v>
          </cell>
          <cell r="M992">
            <v>14978.0465644801</v>
          </cell>
          <cell r="N992">
            <v>15008.3714580031</v>
          </cell>
          <cell r="O992">
            <v>15262.9446521582</v>
          </cell>
          <cell r="P992">
            <v>15196.9071745103</v>
          </cell>
          <cell r="Q992">
            <v>1031.67093166808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-108886.361821129</v>
          </cell>
          <cell r="B993">
            <v>15503.0527055714</v>
          </cell>
          <cell r="C993">
            <v>17032.2927365078</v>
          </cell>
          <cell r="D993">
            <v>16549.2527228021</v>
          </cell>
          <cell r="E993">
            <v>16192.5310607869</v>
          </cell>
          <cell r="F993">
            <v>16022.2844679578</v>
          </cell>
          <cell r="G993">
            <v>15855.2114642113</v>
          </cell>
          <cell r="H993">
            <v>15390.1835478419</v>
          </cell>
          <cell r="I993">
            <v>15706.1206107868</v>
          </cell>
          <cell r="J993">
            <v>15491.5279902266</v>
          </cell>
          <cell r="K993">
            <v>15568.2429222269</v>
          </cell>
          <cell r="L993">
            <v>15411.0949164342</v>
          </cell>
          <cell r="M993">
            <v>15576.101613463</v>
          </cell>
          <cell r="N993">
            <v>15659.0392644436</v>
          </cell>
          <cell r="O993">
            <v>15627.9668320401</v>
          </cell>
          <cell r="P993">
            <v>15671.990180155</v>
          </cell>
          <cell r="Q993">
            <v>1248.88301554362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-98303.1306654695</v>
          </cell>
          <cell r="B994">
            <v>15254.8780540586</v>
          </cell>
          <cell r="C994">
            <v>16779.483543103</v>
          </cell>
          <cell r="D994">
            <v>16391.2205621576</v>
          </cell>
          <cell r="E994">
            <v>15922.7467444494</v>
          </cell>
          <cell r="F994">
            <v>15547.9800754079</v>
          </cell>
          <cell r="G994">
            <v>15391.713277423</v>
          </cell>
          <cell r="H994">
            <v>15251.6219622872</v>
          </cell>
          <cell r="I994">
            <v>15409.8546564136</v>
          </cell>
          <cell r="J994">
            <v>15280.0033676466</v>
          </cell>
          <cell r="K994">
            <v>15290.1890685829</v>
          </cell>
          <cell r="L994">
            <v>15187.4328316499</v>
          </cell>
          <cell r="M994">
            <v>15344.8054193151</v>
          </cell>
          <cell r="N994">
            <v>15266.4182823288</v>
          </cell>
          <cell r="O994">
            <v>15459.4591700222</v>
          </cell>
          <cell r="P994">
            <v>15433.0677528859</v>
          </cell>
          <cell r="Q994">
            <v>1127.49758748067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-109491.267295262</v>
          </cell>
          <cell r="B995">
            <v>15487.5449372187</v>
          </cell>
          <cell r="C995">
            <v>17104.8364726006</v>
          </cell>
          <cell r="D995">
            <v>16738.8026294766</v>
          </cell>
          <cell r="E995">
            <v>16365.7407125763</v>
          </cell>
          <cell r="F995">
            <v>15947.1085845872</v>
          </cell>
          <cell r="G995">
            <v>15694.3870181545</v>
          </cell>
          <cell r="H995">
            <v>15455.7500282059</v>
          </cell>
          <cell r="I995">
            <v>15504.4105780133</v>
          </cell>
          <cell r="J995">
            <v>15631.3009992446</v>
          </cell>
          <cell r="K995">
            <v>15573.0443800716</v>
          </cell>
          <cell r="L995">
            <v>15304.6743643333</v>
          </cell>
          <cell r="M995">
            <v>15566.2123811431</v>
          </cell>
          <cell r="N995">
            <v>15410.1871928865</v>
          </cell>
          <cell r="O995">
            <v>15435.602874346</v>
          </cell>
          <cell r="P995">
            <v>15650.54305527</v>
          </cell>
          <cell r="Q995">
            <v>1255.82103936973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-106485.894159212</v>
          </cell>
          <cell r="B996">
            <v>15558.5088590559</v>
          </cell>
          <cell r="C996">
            <v>17262.7311045931</v>
          </cell>
          <cell r="D996">
            <v>16721.8174033967</v>
          </cell>
          <cell r="E996">
            <v>16231.2166329455</v>
          </cell>
          <cell r="F996">
            <v>15952.2886230006</v>
          </cell>
          <cell r="G996">
            <v>15687.1582794946</v>
          </cell>
          <cell r="H996">
            <v>15389.7841483848</v>
          </cell>
          <cell r="I996">
            <v>15306.3152366194</v>
          </cell>
          <cell r="J996">
            <v>15244.3734398748</v>
          </cell>
          <cell r="K996">
            <v>15281.6826950663</v>
          </cell>
          <cell r="L996">
            <v>15482.7583584712</v>
          </cell>
          <cell r="M996">
            <v>15746.1818725063</v>
          </cell>
          <cell r="N996">
            <v>15477.7739783933</v>
          </cell>
          <cell r="O996">
            <v>15577.9656303301</v>
          </cell>
          <cell r="P996">
            <v>15696.7812712677</v>
          </cell>
          <cell r="Q996">
            <v>1221.35061164849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-97975.4778605027</v>
          </cell>
          <cell r="B997">
            <v>15036.4801714475</v>
          </cell>
          <cell r="C997">
            <v>16452.1810919063</v>
          </cell>
          <cell r="D997">
            <v>16299.3391859758</v>
          </cell>
          <cell r="E997">
            <v>16082.970269946</v>
          </cell>
          <cell r="F997">
            <v>15694.4709335401</v>
          </cell>
          <cell r="G997">
            <v>15354.9377737188</v>
          </cell>
          <cell r="H997">
            <v>15192.0254478919</v>
          </cell>
          <cell r="I997">
            <v>15358.5951575575</v>
          </cell>
          <cell r="J997">
            <v>15135.6068466182</v>
          </cell>
          <cell r="K997">
            <v>15221.2024136289</v>
          </cell>
          <cell r="L997">
            <v>15366.5248806839</v>
          </cell>
          <cell r="M997">
            <v>15394.0526091715</v>
          </cell>
          <cell r="N997">
            <v>15527.3902750026</v>
          </cell>
          <cell r="O997">
            <v>15376.6621613004</v>
          </cell>
          <cell r="P997">
            <v>15305.5484512675</v>
          </cell>
          <cell r="Q997">
            <v>1123.73954086882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-97966.8183038788</v>
          </cell>
          <cell r="B998">
            <v>15189.2045818202</v>
          </cell>
          <cell r="C998">
            <v>16891.6432963573</v>
          </cell>
          <cell r="D998">
            <v>16342.0729158889</v>
          </cell>
          <cell r="E998">
            <v>15837.2664168213</v>
          </cell>
          <cell r="F998">
            <v>15758.0992061327</v>
          </cell>
          <cell r="G998">
            <v>15444.4064833266</v>
          </cell>
          <cell r="H998">
            <v>15324.1440703825</v>
          </cell>
          <cell r="I998">
            <v>15142.150398361</v>
          </cell>
          <cell r="J998">
            <v>15236.5446231574</v>
          </cell>
          <cell r="K998">
            <v>15438.5854010117</v>
          </cell>
          <cell r="L998">
            <v>15238.2260798821</v>
          </cell>
          <cell r="M998">
            <v>15351.0403197842</v>
          </cell>
          <cell r="N998">
            <v>15495.9687958902</v>
          </cell>
          <cell r="O998">
            <v>15441.5712653966</v>
          </cell>
          <cell r="P998">
            <v>15386.8938890463</v>
          </cell>
          <cell r="Q998">
            <v>1123.64021921817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-106470.548379324</v>
          </cell>
          <cell r="B999">
            <v>15630.3229296714</v>
          </cell>
          <cell r="C999">
            <v>16945.2092954183</v>
          </cell>
          <cell r="D999">
            <v>16491.0580293852</v>
          </cell>
          <cell r="E999">
            <v>16257.560069369</v>
          </cell>
          <cell r="F999">
            <v>15981.6249161359</v>
          </cell>
          <cell r="G999">
            <v>15721.8500535952</v>
          </cell>
          <cell r="H999">
            <v>15380.0673506111</v>
          </cell>
          <cell r="I999">
            <v>15616.7734713203</v>
          </cell>
          <cell r="J999">
            <v>15308.4030581375</v>
          </cell>
          <cell r="K999">
            <v>15440.4159142825</v>
          </cell>
          <cell r="L999">
            <v>15479.9860927051</v>
          </cell>
          <cell r="M999">
            <v>15491.562125854</v>
          </cell>
          <cell r="N999">
            <v>15567.452397411</v>
          </cell>
          <cell r="O999">
            <v>15613.2014331149</v>
          </cell>
          <cell r="P999">
            <v>15660.4037109908</v>
          </cell>
          <cell r="Q999">
            <v>1221.17460169149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-92375.5680063439</v>
          </cell>
          <cell r="B1000">
            <v>15195.749488417</v>
          </cell>
          <cell r="C1000">
            <v>16428.5587163841</v>
          </cell>
          <cell r="D1000">
            <v>16149.1522399446</v>
          </cell>
          <cell r="E1000">
            <v>15853.0064243461</v>
          </cell>
          <cell r="F1000">
            <v>15393.392403516</v>
          </cell>
          <cell r="G1000">
            <v>15276.2514630208</v>
          </cell>
          <cell r="H1000">
            <v>15376.7424887322</v>
          </cell>
          <cell r="I1000">
            <v>15230.101921022</v>
          </cell>
          <cell r="J1000">
            <v>15056.3977163406</v>
          </cell>
          <cell r="K1000">
            <v>15276.2033294147</v>
          </cell>
          <cell r="L1000">
            <v>15189.607816311</v>
          </cell>
          <cell r="M1000">
            <v>15321.5904718013</v>
          </cell>
          <cell r="N1000">
            <v>15286.8946940309</v>
          </cell>
          <cell r="O1000">
            <v>15215.0690257574</v>
          </cell>
          <cell r="P1000">
            <v>15142.10252153</v>
          </cell>
          <cell r="Q1000">
            <v>1059.51081480556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A1001">
            <v>-97804.8417019867</v>
          </cell>
          <cell r="B1001">
            <v>15126.3881541252</v>
          </cell>
          <cell r="C1001">
            <v>16798.335065456</v>
          </cell>
          <cell r="D1001">
            <v>16355.1839124208</v>
          </cell>
          <cell r="E1001">
            <v>15876.8863096786</v>
          </cell>
          <cell r="F1001">
            <v>15676.4798682242</v>
          </cell>
          <cell r="G1001">
            <v>15367.8146257186</v>
          </cell>
          <cell r="H1001">
            <v>15192.2178705117</v>
          </cell>
          <cell r="I1001">
            <v>15126.7157676744</v>
          </cell>
          <cell r="J1001">
            <v>15303.4830917695</v>
          </cell>
          <cell r="K1001">
            <v>15455.9190219804</v>
          </cell>
          <cell r="L1001">
            <v>15323.0571692715</v>
          </cell>
          <cell r="M1001">
            <v>15280.4010577586</v>
          </cell>
          <cell r="N1001">
            <v>15480.6819479092</v>
          </cell>
          <cell r="O1001">
            <v>15400.9413518837</v>
          </cell>
          <cell r="P1001">
            <v>15531.7356190793</v>
          </cell>
          <cell r="Q1001">
            <v>1121.78241238511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customFormat="false" ht="12.75" hidden="false" customHeight="false" outlineLevel="0" collapsed="false">
      <c r="A2" s="2" t="s">
        <v>1</v>
      </c>
      <c r="B2" s="2"/>
      <c r="C2" s="2"/>
      <c r="D2" s="2"/>
      <c r="E2" s="2"/>
      <c r="F2" s="2"/>
      <c r="G2" s="2"/>
      <c r="H2" s="2"/>
      <c r="I2" s="2"/>
      <c r="J2" s="3"/>
      <c r="K2" s="4"/>
    </row>
    <row r="3" customFormat="false" ht="12.75" hidden="false" customHeight="false" outlineLevel="0" collapsed="false">
      <c r="A3" s="2" t="s">
        <v>2</v>
      </c>
      <c r="B3" s="2"/>
      <c r="C3" s="2"/>
      <c r="D3" s="2"/>
      <c r="E3" s="2"/>
      <c r="F3" s="2"/>
      <c r="G3" s="2"/>
      <c r="H3" s="2"/>
      <c r="I3" s="2"/>
      <c r="J3" s="3"/>
      <c r="K3" s="4"/>
    </row>
    <row r="5" customFormat="false" ht="12.75" hidden="false" customHeight="false" outlineLevel="0" collapsed="false">
      <c r="B5" s="3" t="s">
        <v>3</v>
      </c>
      <c r="C5" s="3" t="s">
        <v>4</v>
      </c>
    </row>
    <row r="6" customFormat="false" ht="12.75" hidden="false" customHeight="false" outlineLevel="0" collapsed="false">
      <c r="B6" s="3"/>
      <c r="C6" s="5"/>
    </row>
    <row r="7" customFormat="false" ht="12.75" hidden="false" customHeight="false" outlineLevel="0" collapsed="false">
      <c r="B7" s="3"/>
    </row>
    <row r="8" customFormat="false" ht="12.75" hidden="false" customHeight="false" outlineLevel="0" collapsed="false">
      <c r="B8" s="3" t="s">
        <v>5</v>
      </c>
      <c r="C8" s="6" t="n">
        <f aca="false">+assumptions!B16</f>
        <v>99600</v>
      </c>
    </row>
    <row r="9" customFormat="false" ht="12.75" hidden="false" customHeight="false" outlineLevel="0" collapsed="false">
      <c r="B9" s="3" t="s">
        <v>6</v>
      </c>
      <c r="C9" s="6" t="n">
        <f aca="false">+DCF!C17</f>
        <v>99600</v>
      </c>
      <c r="E9" s="3" t="s">
        <v>7</v>
      </c>
      <c r="F9" s="7" t="n">
        <f aca="false">+RF!AD1010</f>
        <v>53027.1295081883</v>
      </c>
    </row>
    <row r="10" customFormat="false" ht="12.75" hidden="false" customHeight="false" outlineLevel="0" collapsed="false">
      <c r="B10" s="3" t="s">
        <v>8</v>
      </c>
      <c r="C10" s="5" t="n">
        <f aca="false">+assumptions!B6</f>
        <v>15</v>
      </c>
      <c r="E10" s="3" t="s">
        <v>9</v>
      </c>
      <c r="F10" s="6" t="n">
        <f aca="false">+RF!AE1002</f>
        <v>52340.0478739765</v>
      </c>
    </row>
    <row r="11" customFormat="false" ht="12.75" hidden="false" customHeight="false" outlineLevel="0" collapsed="false">
      <c r="B11" s="3" t="s">
        <v>10</v>
      </c>
      <c r="C11" s="5" t="n">
        <f aca="false">+assumptions!B5</f>
        <v>15</v>
      </c>
      <c r="E11" s="1"/>
      <c r="F11" s="5"/>
    </row>
    <row r="12" customFormat="false" ht="12.75" hidden="false" customHeight="false" outlineLevel="0" collapsed="false">
      <c r="C12" s="5"/>
      <c r="E12" s="3" t="s">
        <v>11</v>
      </c>
      <c r="F12" s="7" t="n">
        <f aca="false">+RF!AD1006</f>
        <v>46243.8344334107</v>
      </c>
    </row>
    <row r="13" customFormat="false" ht="12.75" hidden="false" customHeight="false" outlineLevel="0" collapsed="false">
      <c r="B13" s="3" t="s">
        <v>12</v>
      </c>
      <c r="C13" s="8" t="n">
        <f aca="false">+RF!AD1012</f>
        <v>7.81731133964079</v>
      </c>
      <c r="E13" s="3" t="s">
        <v>13</v>
      </c>
      <c r="F13" s="7" t="n">
        <f aca="false">+RF!AD1007</f>
        <v>46940.6742074465</v>
      </c>
    </row>
    <row r="14" customFormat="false" ht="12.75" hidden="false" customHeight="false" outlineLevel="0" collapsed="false">
      <c r="B14" s="3" t="s">
        <v>14</v>
      </c>
      <c r="C14" s="9" t="n">
        <f aca="false">+RF!AF1008</f>
        <v>0.134633582098629</v>
      </c>
      <c r="E14" s="3" t="s">
        <v>15</v>
      </c>
      <c r="F14" s="7" t="n">
        <f aca="false">+RF!AD1008</f>
        <v>58754.9178421723</v>
      </c>
    </row>
    <row r="15" customFormat="false" ht="12.75" hidden="false" customHeight="false" outlineLevel="0" collapsed="false">
      <c r="B15" s="3" t="s">
        <v>16</v>
      </c>
      <c r="C15" s="10" t="n">
        <f aca="false">+RF!AF1011</f>
        <v>0.0589304678228545</v>
      </c>
      <c r="E15" s="3" t="s">
        <v>17</v>
      </c>
      <c r="F15" s="7" t="n">
        <f aca="false">+RF!AD1009</f>
        <v>59517.2810881976</v>
      </c>
    </row>
    <row r="16" customFormat="false" ht="13.5" hidden="false" customHeight="false" outlineLevel="0" collapsed="false">
      <c r="B16" s="11"/>
    </row>
    <row r="17" customFormat="false" ht="12.75" hidden="false" customHeight="false" outlineLevel="0" collapsed="false">
      <c r="B17" s="12"/>
      <c r="C17" s="13"/>
      <c r="D17" s="13"/>
      <c r="E17" s="13"/>
      <c r="F17" s="13"/>
      <c r="G17" s="13"/>
      <c r="H17" s="14"/>
    </row>
    <row r="18" customFormat="false" ht="12.75" hidden="false" customHeight="false" outlineLevel="0" collapsed="false">
      <c r="B18" s="15"/>
      <c r="C18" s="16"/>
      <c r="D18" s="16"/>
      <c r="E18" s="16"/>
      <c r="F18" s="16"/>
      <c r="G18" s="16"/>
      <c r="H18" s="17"/>
    </row>
    <row r="19" customFormat="false" ht="12.75" hidden="false" customHeight="false" outlineLevel="0" collapsed="false">
      <c r="B19" s="15"/>
      <c r="C19" s="16"/>
      <c r="D19" s="16"/>
      <c r="E19" s="16"/>
      <c r="F19" s="16"/>
      <c r="G19" s="16"/>
      <c r="H19" s="17"/>
    </row>
    <row r="20" customFormat="false" ht="12.75" hidden="false" customHeight="false" outlineLevel="0" collapsed="false">
      <c r="B20" s="15"/>
      <c r="C20" s="16"/>
      <c r="D20" s="16"/>
      <c r="E20" s="16"/>
      <c r="F20" s="16"/>
      <c r="G20" s="16"/>
      <c r="H20" s="17"/>
    </row>
    <row r="21" customFormat="false" ht="12.75" hidden="false" customHeight="false" outlineLevel="0" collapsed="false">
      <c r="B21" s="15"/>
      <c r="C21" s="16"/>
      <c r="D21" s="16"/>
      <c r="E21" s="16"/>
      <c r="F21" s="16"/>
      <c r="G21" s="16"/>
      <c r="H21" s="17"/>
    </row>
    <row r="22" customFormat="false" ht="12.75" hidden="false" customHeight="false" outlineLevel="0" collapsed="false">
      <c r="B22" s="15"/>
      <c r="C22" s="16"/>
      <c r="D22" s="16"/>
      <c r="E22" s="16"/>
      <c r="F22" s="16"/>
      <c r="G22" s="16"/>
      <c r="H22" s="17"/>
    </row>
    <row r="23" customFormat="false" ht="12.75" hidden="false" customHeight="false" outlineLevel="0" collapsed="false">
      <c r="B23" s="15"/>
      <c r="C23" s="16"/>
      <c r="D23" s="16"/>
      <c r="E23" s="16"/>
      <c r="F23" s="16"/>
      <c r="G23" s="16"/>
      <c r="H23" s="17"/>
    </row>
    <row r="24" customFormat="false" ht="12.75" hidden="false" customHeight="false" outlineLevel="0" collapsed="false">
      <c r="B24" s="15"/>
      <c r="C24" s="16"/>
      <c r="D24" s="16"/>
      <c r="E24" s="16"/>
      <c r="F24" s="16"/>
      <c r="G24" s="16"/>
      <c r="H24" s="17"/>
    </row>
    <row r="25" customFormat="false" ht="12.75" hidden="false" customHeight="false" outlineLevel="0" collapsed="false">
      <c r="B25" s="15"/>
      <c r="C25" s="16"/>
      <c r="D25" s="16"/>
      <c r="E25" s="16"/>
      <c r="F25" s="16"/>
      <c r="G25" s="16"/>
      <c r="H25" s="17"/>
    </row>
    <row r="26" customFormat="false" ht="12.75" hidden="false" customHeight="false" outlineLevel="0" collapsed="false">
      <c r="B26" s="15"/>
      <c r="C26" s="16"/>
      <c r="D26" s="16"/>
      <c r="E26" s="16"/>
      <c r="F26" s="16"/>
      <c r="G26" s="16"/>
      <c r="H26" s="17"/>
    </row>
    <row r="27" customFormat="false" ht="12.75" hidden="false" customHeight="false" outlineLevel="0" collapsed="false">
      <c r="B27" s="15"/>
      <c r="C27" s="16"/>
      <c r="D27" s="16"/>
      <c r="E27" s="16"/>
      <c r="F27" s="16"/>
      <c r="G27" s="16"/>
      <c r="H27" s="17"/>
    </row>
    <row r="28" customFormat="false" ht="12.75" hidden="false" customHeight="false" outlineLevel="0" collapsed="false">
      <c r="B28" s="15"/>
      <c r="C28" s="16"/>
      <c r="D28" s="16"/>
      <c r="E28" s="16"/>
      <c r="F28" s="16"/>
      <c r="G28" s="16"/>
      <c r="H28" s="17"/>
    </row>
    <row r="29" customFormat="false" ht="13.5" hidden="false" customHeight="false" outlineLevel="0" collapsed="false">
      <c r="B29" s="18"/>
      <c r="C29" s="19"/>
      <c r="D29" s="19"/>
      <c r="E29" s="19"/>
      <c r="F29" s="19"/>
      <c r="G29" s="19"/>
      <c r="H29" s="20"/>
    </row>
    <row r="30" customFormat="false" ht="12.75" hidden="false" customHeight="false" outlineLevel="0" collapsed="false">
      <c r="B30" s="21"/>
      <c r="C30" s="16"/>
      <c r="D30" s="16"/>
      <c r="E30" s="16"/>
      <c r="F30" s="16"/>
      <c r="G30" s="16"/>
      <c r="H30" s="16"/>
    </row>
    <row r="31" customFormat="false" ht="12.75" hidden="false" customHeight="false" outlineLevel="0" collapsed="false">
      <c r="B31" s="21"/>
      <c r="C31" s="16"/>
      <c r="D31" s="16"/>
      <c r="E31" s="16"/>
      <c r="F31" s="16"/>
      <c r="G31" s="16"/>
      <c r="H31" s="16"/>
    </row>
    <row r="32" customFormat="false" ht="12.75" hidden="false" customHeight="false" outlineLevel="0" collapsed="false">
      <c r="B32" s="21"/>
      <c r="C32" s="16"/>
      <c r="D32" s="16"/>
      <c r="E32" s="16"/>
      <c r="F32" s="16"/>
      <c r="G32" s="16"/>
      <c r="H32" s="16"/>
    </row>
    <row r="33" customFormat="false" ht="12.75" hidden="false" customHeight="false" outlineLevel="0" collapsed="false">
      <c r="B33" s="21"/>
      <c r="C33" s="16"/>
      <c r="D33" s="16"/>
      <c r="E33" s="16"/>
      <c r="F33" s="16"/>
      <c r="G33" s="16"/>
      <c r="H33" s="16"/>
    </row>
    <row r="35" customFormat="false" ht="12.75" hidden="false" customHeight="false" outlineLevel="0" collapsed="false">
      <c r="B35" s="3" t="s">
        <v>18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22" t="s">
        <v>19</v>
      </c>
      <c r="C37" s="22"/>
      <c r="D37" s="22" t="s">
        <v>20</v>
      </c>
      <c r="E37" s="22"/>
      <c r="F37" s="22"/>
      <c r="G37" s="23"/>
      <c r="H37" s="24" t="s">
        <v>21</v>
      </c>
    </row>
    <row r="38" customFormat="false" ht="12.75" hidden="false" customHeight="false" outlineLevel="0" collapsed="false">
      <c r="B38" s="12" t="s">
        <v>22</v>
      </c>
      <c r="C38" s="14"/>
      <c r="D38" s="25" t="s">
        <v>23</v>
      </c>
      <c r="E38" s="13"/>
      <c r="F38" s="14"/>
      <c r="G38" s="12"/>
      <c r="H38" s="14"/>
    </row>
    <row r="39" customFormat="false" ht="12.75" hidden="false" customHeight="false" outlineLevel="0" collapsed="false">
      <c r="B39" s="15"/>
      <c r="C39" s="17"/>
      <c r="D39" s="15" t="s">
        <v>24</v>
      </c>
      <c r="E39" s="16"/>
      <c r="F39" s="17"/>
      <c r="G39" s="15"/>
      <c r="H39" s="17"/>
    </row>
    <row r="40" customFormat="false" ht="12.75" hidden="false" customHeight="false" outlineLevel="0" collapsed="false">
      <c r="B40" s="26"/>
      <c r="C40" s="16"/>
      <c r="D40" s="27"/>
      <c r="E40" s="16"/>
      <c r="F40" s="17"/>
      <c r="G40" s="16"/>
      <c r="H40" s="17"/>
    </row>
    <row r="41" customFormat="false" ht="13.5" hidden="false" customHeight="false" outlineLevel="0" collapsed="false">
      <c r="B41" s="18"/>
      <c r="C41" s="20"/>
      <c r="D41" s="28"/>
      <c r="E41" s="19"/>
      <c r="F41" s="20"/>
      <c r="G41" s="18"/>
      <c r="H41" s="29"/>
    </row>
    <row r="42" customFormat="false" ht="12.75" hidden="false" customHeight="false" outlineLevel="0" collapsed="false">
      <c r="B42" s="12" t="s">
        <v>25</v>
      </c>
      <c r="C42" s="14"/>
      <c r="D42" s="30" t="s">
        <v>26</v>
      </c>
      <c r="E42" s="13"/>
      <c r="F42" s="14"/>
      <c r="G42" s="12"/>
      <c r="H42" s="14"/>
    </row>
    <row r="43" customFormat="false" ht="13.5" hidden="false" customHeight="false" outlineLevel="0" collapsed="false">
      <c r="B43" s="18"/>
      <c r="C43" s="20"/>
      <c r="D43" s="31"/>
      <c r="E43" s="32"/>
      <c r="F43" s="20"/>
      <c r="G43" s="18"/>
      <c r="H43" s="20"/>
    </row>
    <row r="44" customFormat="false" ht="12.75" hidden="false" customHeight="false" outlineLevel="0" collapsed="false">
      <c r="B44" s="12" t="s">
        <v>27</v>
      </c>
      <c r="C44" s="14"/>
      <c r="D44" s="15" t="s">
        <v>28</v>
      </c>
      <c r="E44" s="13"/>
      <c r="F44" s="14"/>
      <c r="G44" s="12"/>
      <c r="H44" s="14"/>
    </row>
    <row r="45" customFormat="false" ht="12.75" hidden="false" customHeight="false" outlineLevel="0" collapsed="false">
      <c r="B45" s="15"/>
      <c r="C45" s="17"/>
      <c r="D45" s="15"/>
      <c r="E45" s="16"/>
      <c r="F45" s="17"/>
      <c r="G45" s="15"/>
      <c r="H45" s="17"/>
    </row>
    <row r="46" customFormat="false" ht="12.75" hidden="false" customHeight="false" outlineLevel="0" collapsed="false">
      <c r="B46" s="15" t="s">
        <v>29</v>
      </c>
      <c r="C46" s="17"/>
      <c r="D46" s="15" t="s">
        <v>30</v>
      </c>
      <c r="E46" s="16"/>
      <c r="F46" s="17"/>
      <c r="G46" s="15"/>
      <c r="H46" s="17"/>
    </row>
    <row r="47" customFormat="false" ht="12.75" hidden="false" customHeight="false" outlineLevel="0" collapsed="false">
      <c r="B47" s="15"/>
      <c r="C47" s="17"/>
      <c r="D47" s="33"/>
      <c r="E47" s="16"/>
      <c r="F47" s="17"/>
      <c r="G47" s="15"/>
      <c r="H47" s="17"/>
    </row>
    <row r="48" customFormat="false" ht="12.75" hidden="false" customHeight="false" outlineLevel="0" collapsed="false">
      <c r="B48" s="15"/>
      <c r="C48" s="17"/>
      <c r="D48" s="15"/>
      <c r="E48" s="16"/>
      <c r="F48" s="17"/>
      <c r="G48" s="15"/>
      <c r="H48" s="17"/>
    </row>
    <row r="49" customFormat="false" ht="13.5" hidden="false" customHeight="false" outlineLevel="0" collapsed="false">
      <c r="B49" s="18"/>
      <c r="C49" s="20"/>
      <c r="D49" s="18"/>
      <c r="E49" s="19"/>
      <c r="F49" s="20"/>
      <c r="G49" s="18"/>
      <c r="H49" s="20"/>
    </row>
    <row r="50" customFormat="false" ht="12.75" hidden="false" customHeight="false" outlineLevel="0" collapsed="false">
      <c r="B50" s="12" t="s">
        <v>31</v>
      </c>
      <c r="C50" s="14"/>
      <c r="D50" s="12" t="s">
        <v>32</v>
      </c>
      <c r="E50" s="13"/>
      <c r="F50" s="14"/>
      <c r="G50" s="25" t="s">
        <v>33</v>
      </c>
      <c r="H50" s="14"/>
    </row>
    <row r="51" customFormat="false" ht="12.75" hidden="false" customHeight="false" outlineLevel="0" collapsed="false">
      <c r="B51" s="15"/>
      <c r="C51" s="17"/>
      <c r="D51" s="26" t="s">
        <v>34</v>
      </c>
      <c r="E51" s="16"/>
      <c r="F51" s="17"/>
      <c r="G51" s="26"/>
      <c r="H51" s="17"/>
    </row>
    <row r="52" customFormat="false" ht="12.75" hidden="false" customHeight="false" outlineLevel="0" collapsed="false">
      <c r="B52" s="15"/>
      <c r="C52" s="17"/>
      <c r="D52" s="15" t="s">
        <v>35</v>
      </c>
      <c r="E52" s="16"/>
      <c r="F52" s="17"/>
      <c r="G52" s="26"/>
      <c r="H52" s="17"/>
    </row>
    <row r="53" customFormat="false" ht="12.75" hidden="false" customHeight="false" outlineLevel="0" collapsed="false">
      <c r="B53" s="15" t="s">
        <v>36</v>
      </c>
      <c r="C53" s="17"/>
      <c r="D53" s="15" t="s">
        <v>37</v>
      </c>
      <c r="E53" s="16"/>
      <c r="F53" s="17"/>
      <c r="G53" s="26"/>
      <c r="H53" s="17"/>
    </row>
    <row r="54" customFormat="false" ht="13.5" hidden="false" customHeight="false" outlineLevel="0" collapsed="false">
      <c r="B54" s="15"/>
      <c r="C54" s="17"/>
      <c r="D54" s="15"/>
      <c r="E54" s="16"/>
      <c r="F54" s="17"/>
      <c r="G54" s="26"/>
      <c r="H54" s="17"/>
    </row>
    <row r="55" customFormat="false" ht="12.75" hidden="false" customHeight="false" outlineLevel="0" collapsed="false">
      <c r="B55" s="12" t="s">
        <v>38</v>
      </c>
      <c r="C55" s="13"/>
      <c r="D55" s="34"/>
      <c r="E55" s="13"/>
      <c r="F55" s="13"/>
      <c r="G55" s="13"/>
      <c r="H55" s="14"/>
    </row>
    <row r="56" customFormat="false" ht="12.75" hidden="false" customHeight="false" outlineLevel="0" collapsed="false">
      <c r="B56" s="15" t="s">
        <v>39</v>
      </c>
      <c r="C56" s="16"/>
      <c r="D56" s="16"/>
      <c r="E56" s="16"/>
      <c r="F56" s="16"/>
      <c r="G56" s="16"/>
      <c r="H56" s="17"/>
    </row>
    <row r="57" customFormat="false" ht="12.75" hidden="false" customHeight="false" outlineLevel="0" collapsed="false">
      <c r="B57" s="15" t="s">
        <v>40</v>
      </c>
      <c r="C57" s="16"/>
      <c r="D57" s="21"/>
      <c r="E57" s="16"/>
      <c r="F57" s="16"/>
      <c r="G57" s="16"/>
      <c r="H57" s="17"/>
    </row>
    <row r="58" customFormat="false" ht="12.75" hidden="false" customHeight="false" outlineLevel="0" collapsed="false">
      <c r="B58" s="15" t="s">
        <v>41</v>
      </c>
      <c r="C58" s="16"/>
      <c r="D58" s="21"/>
      <c r="E58" s="16"/>
      <c r="F58" s="16"/>
      <c r="G58" s="16"/>
      <c r="H58" s="17"/>
    </row>
    <row r="59" customFormat="false" ht="12.75" hidden="false" customHeight="false" outlineLevel="0" collapsed="false">
      <c r="B59" s="15" t="s">
        <v>42</v>
      </c>
      <c r="C59" s="16"/>
      <c r="D59" s="16"/>
      <c r="E59" s="16"/>
      <c r="F59" s="16"/>
      <c r="G59" s="16"/>
      <c r="H59" s="17"/>
    </row>
    <row r="60" customFormat="false" ht="12.75" hidden="false" customHeight="false" outlineLevel="0" collapsed="false">
      <c r="B60" s="15" t="s">
        <v>43</v>
      </c>
      <c r="C60" s="16"/>
      <c r="D60" s="21"/>
      <c r="E60" s="16"/>
      <c r="F60" s="16"/>
      <c r="G60" s="16"/>
      <c r="H60" s="17"/>
    </row>
    <row r="61" customFormat="false" ht="12.75" hidden="false" customHeight="false" outlineLevel="0" collapsed="false">
      <c r="B61" s="15" t="s">
        <v>44</v>
      </c>
      <c r="C61" s="16"/>
      <c r="D61" s="21"/>
      <c r="E61" s="16"/>
      <c r="F61" s="16"/>
      <c r="G61" s="16"/>
      <c r="H61" s="17"/>
    </row>
    <row r="62" customFormat="false" ht="12.75" hidden="false" customHeight="false" outlineLevel="0" collapsed="false">
      <c r="B62" s="15"/>
      <c r="C62" s="16"/>
      <c r="D62" s="21"/>
      <c r="E62" s="16"/>
      <c r="F62" s="16"/>
      <c r="G62" s="16"/>
      <c r="H62" s="17"/>
    </row>
    <row r="63" customFormat="false" ht="13.5" hidden="false" customHeight="false" outlineLevel="0" collapsed="false">
      <c r="B63" s="18"/>
      <c r="C63" s="19"/>
      <c r="D63" s="35"/>
      <c r="E63" s="19"/>
      <c r="F63" s="19"/>
      <c r="G63" s="19"/>
      <c r="H63" s="20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2.7"/>
  </cols>
  <sheetData>
    <row r="1" customFormat="false" ht="12.75" hidden="false" customHeight="false" outlineLevel="0" collapsed="false">
      <c r="A1" s="0" t="s">
        <v>63</v>
      </c>
      <c r="B1" s="0" t="s">
        <v>288</v>
      </c>
      <c r="C1" s="0" t="s">
        <v>289</v>
      </c>
    </row>
    <row r="2" customFormat="false" ht="12.75" hidden="false" customHeight="false" outlineLevel="0" collapsed="false">
      <c r="A2" s="0" t="n">
        <v>1</v>
      </c>
      <c r="B2" s="106" t="n">
        <f aca="false">IF(+assumptions!$B$5-DCF!$D$6&gt;-1,+loan!G20,0)</f>
        <v>0</v>
      </c>
      <c r="C2" s="286" t="n">
        <f aca="false">IF(+assumptions!$B$5-DCF!$D$6&gt;-1,+loan!H20,0)</f>
        <v>0</v>
      </c>
    </row>
    <row r="3" customFormat="false" ht="12.75" hidden="false" customHeight="false" outlineLevel="0" collapsed="false">
      <c r="A3" s="0" t="n">
        <v>2</v>
      </c>
      <c r="B3" s="106" t="n">
        <f aca="false">IF(+assumptions!$B$5-DCF!$E$6&gt;-1,+loan!G32,0)</f>
        <v>0</v>
      </c>
      <c r="C3" s="286" t="n">
        <f aca="false">IF(+assumptions!$B$5-DCF!$E$6&gt;-1,+loan!H32,0)</f>
        <v>0</v>
      </c>
    </row>
    <row r="4" customFormat="false" ht="12.75" hidden="false" customHeight="false" outlineLevel="0" collapsed="false">
      <c r="A4" s="0" t="n">
        <v>3</v>
      </c>
      <c r="B4" s="106" t="n">
        <f aca="false">IF(+assumptions!$B$5-DCF!$F$6&gt;-1,+loan!G44,0)</f>
        <v>0</v>
      </c>
      <c r="C4" s="286" t="n">
        <f aca="false">IF(+assumptions!$B$5-DCF!$F$6&gt;-1,+loan!H44,0)</f>
        <v>0</v>
      </c>
    </row>
    <row r="5" customFormat="false" ht="12.75" hidden="false" customHeight="false" outlineLevel="0" collapsed="false">
      <c r="A5" s="0" t="n">
        <v>4</v>
      </c>
      <c r="B5" s="106" t="n">
        <f aca="false">IF(+assumptions!$B$5-DCF!$G$6&gt;-1,+loan!G56,0)</f>
        <v>0</v>
      </c>
      <c r="C5" s="286" t="n">
        <f aca="false">IF(+assumptions!$B$5-DCF!$G$6&gt;-1,+loan!H56,0)</f>
        <v>0</v>
      </c>
    </row>
    <row r="6" customFormat="false" ht="12.75" hidden="false" customHeight="false" outlineLevel="0" collapsed="false">
      <c r="A6" s="0" t="n">
        <v>5</v>
      </c>
      <c r="B6" s="106" t="n">
        <f aca="false">IF(+assumptions!$B$5-DCF!$H$6&gt;-1,+loan!G68,0)</f>
        <v>0</v>
      </c>
      <c r="C6" s="286" t="n">
        <f aca="false">IF(+assumptions!$B$5-DCF!$H$6&gt;-1,+loan!H68,0)</f>
        <v>0</v>
      </c>
    </row>
    <row r="7" customFormat="false" ht="12.75" hidden="false" customHeight="false" outlineLevel="0" collapsed="false">
      <c r="A7" s="0" t="n">
        <v>6</v>
      </c>
      <c r="B7" s="106" t="n">
        <f aca="false">IF(+assumptions!$B$5-DCF!$I$6&gt;-1,+loan!G80,0)</f>
        <v>0</v>
      </c>
      <c r="C7" s="286" t="n">
        <f aca="false">IF(+assumptions!$B$5-DCF!$I$6&gt;-1,+loan!H80,0)</f>
        <v>0</v>
      </c>
    </row>
    <row r="8" customFormat="false" ht="12.75" hidden="false" customHeight="false" outlineLevel="0" collapsed="false">
      <c r="A8" s="0" t="n">
        <v>7</v>
      </c>
      <c r="B8" s="106" t="n">
        <f aca="false">IF(+assumptions!$B$5-DCF!$J$6&gt;-1,+loan!G92,0)</f>
        <v>0</v>
      </c>
      <c r="C8" s="286" t="n">
        <f aca="false">IF(+assumptions!$B$5-DCF!$J$6&gt;-1,+loan!H92,0)</f>
        <v>0</v>
      </c>
    </row>
    <row r="9" customFormat="false" ht="12.75" hidden="false" customHeight="false" outlineLevel="0" collapsed="false">
      <c r="A9" s="0" t="n">
        <v>8</v>
      </c>
      <c r="B9" s="106" t="n">
        <f aca="false">IF(+assumptions!$B$5-DCF!$K$6&gt;-1,+loan!G104,0)</f>
        <v>0</v>
      </c>
      <c r="C9" s="286" t="n">
        <f aca="false">IF(+assumptions!$B$5-DCF!$K$6&gt;-1,+loan!H104,0)</f>
        <v>0</v>
      </c>
    </row>
    <row r="10" customFormat="false" ht="12.75" hidden="false" customHeight="false" outlineLevel="0" collapsed="false">
      <c r="A10" s="0" t="n">
        <v>9</v>
      </c>
      <c r="B10" s="106" t="n">
        <f aca="false">IF(+assumptions!$B$5-DCF!$L$6&gt;-1,+loan!G116,0)</f>
        <v>0</v>
      </c>
      <c r="C10" s="286" t="n">
        <f aca="false">IF(+assumptions!$B$5-DCF!$L$6&gt;-1,+loan!H116,0)</f>
        <v>0</v>
      </c>
    </row>
    <row r="11" customFormat="false" ht="12.75" hidden="false" customHeight="false" outlineLevel="0" collapsed="false">
      <c r="A11" s="0" t="n">
        <v>10</v>
      </c>
      <c r="B11" s="106" t="n">
        <f aca="false">IF(+assumptions!$B$5-DCF!$M$6&gt;-1,+loan!G128,0)</f>
        <v>0</v>
      </c>
      <c r="C11" s="286" t="n">
        <f aca="false">IF(+assumptions!$B$5-DCF!$M$6&gt;-1,+loan!H128,0)</f>
        <v>0</v>
      </c>
    </row>
    <row r="12" customFormat="false" ht="12.75" hidden="false" customHeight="false" outlineLevel="0" collapsed="false">
      <c r="A12" s="0" t="n">
        <v>11</v>
      </c>
      <c r="B12" s="106" t="n">
        <f aca="false">IF(+assumptions!$B$5-DCF!$N$6&gt;-1,+loan!G140,0)</f>
        <v>0</v>
      </c>
      <c r="C12" s="286" t="n">
        <f aca="false">IF(+assumptions!$B$5-DCF!$N$6&gt;-1,+loan!H140,0)</f>
        <v>0</v>
      </c>
    </row>
    <row r="13" customFormat="false" ht="12.75" hidden="false" customHeight="false" outlineLevel="0" collapsed="false">
      <c r="A13" s="0" t="n">
        <v>12</v>
      </c>
      <c r="B13" s="106" t="n">
        <f aca="false">IF(+assumptions!$B$5-DCF!$O$6&gt;-1,+loan!G152,0)</f>
        <v>0</v>
      </c>
      <c r="C13" s="286" t="n">
        <f aca="false">IF(+assumptions!$B$5-DCF!$O$6&gt;-1,+loan!H152,0)</f>
        <v>0</v>
      </c>
    </row>
    <row r="14" customFormat="false" ht="12.75" hidden="false" customHeight="false" outlineLevel="0" collapsed="false">
      <c r="A14" s="0" t="n">
        <v>13</v>
      </c>
      <c r="B14" s="106" t="n">
        <f aca="false">IF(+assumptions!$B$5-DCF!$P$6&gt;-1,+loan!G164,0)</f>
        <v>0</v>
      </c>
      <c r="C14" s="286" t="n">
        <f aca="false">IF(+assumptions!$B$5-DCF!$P$6&gt;-1,+loan!H164,0)</f>
        <v>0</v>
      </c>
    </row>
    <row r="15" customFormat="false" ht="12.75" hidden="false" customHeight="false" outlineLevel="0" collapsed="false">
      <c r="A15" s="0" t="n">
        <v>14</v>
      </c>
      <c r="B15" s="106" t="n">
        <f aca="false">IF(+assumptions!$B$5-DCF!$Q$6&gt;-1,+loan!G176,0)</f>
        <v>0</v>
      </c>
      <c r="C15" s="286" t="n">
        <f aca="false">IF(+assumptions!$B$5-DCF!$Q$6&gt;-1,+loan!H176,0)</f>
        <v>0</v>
      </c>
    </row>
    <row r="16" customFormat="false" ht="12.75" hidden="false" customHeight="false" outlineLevel="0" collapsed="false">
      <c r="A16" s="0" t="n">
        <v>15</v>
      </c>
      <c r="B16" s="106" t="n">
        <f aca="false">IF(+assumptions!$B$5-DCF!$R$6&gt;-1,+loan!G188,0)</f>
        <v>0</v>
      </c>
      <c r="C16" s="286" t="n">
        <f aca="false">IF(+assumptions!$B$5-DCF!$R$6&gt;-1,+loan!H188,0)</f>
        <v>0</v>
      </c>
    </row>
    <row r="17" customFormat="false" ht="12.75" hidden="false" customHeight="false" outlineLevel="0" collapsed="false">
      <c r="B17" s="106" t="n">
        <f aca="false">SUM(B2:B16)</f>
        <v>0</v>
      </c>
      <c r="C17" s="106" t="n">
        <f aca="false">SUM(C2:C16)</f>
        <v>0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" activeCellId="0" sqref="E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287" width="9.14"/>
  </cols>
  <sheetData>
    <row r="1" customFormat="false" ht="13.5" hidden="false" customHeight="false" outlineLevel="0" collapsed="false">
      <c r="B1" s="288" t="s">
        <v>114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customFormat="false" ht="13.5" hidden="false" customHeight="false" outlineLevel="0" collapsed="false">
      <c r="B2" s="289" t="s">
        <v>290</v>
      </c>
      <c r="C2" s="290" t="s">
        <v>291</v>
      </c>
      <c r="D2" s="290" t="s">
        <v>292</v>
      </c>
      <c r="E2" s="290" t="s">
        <v>293</v>
      </c>
      <c r="F2" s="290" t="s">
        <v>294</v>
      </c>
      <c r="G2" s="290" t="s">
        <v>295</v>
      </c>
      <c r="H2" s="290" t="s">
        <v>296</v>
      </c>
      <c r="I2" s="290" t="s">
        <v>297</v>
      </c>
      <c r="J2" s="290" t="s">
        <v>298</v>
      </c>
      <c r="K2" s="290" t="s">
        <v>299</v>
      </c>
      <c r="L2" s="290" t="s">
        <v>300</v>
      </c>
      <c r="M2" s="291" t="s">
        <v>301</v>
      </c>
    </row>
    <row r="3" customFormat="false" ht="12.75" hidden="false" customHeight="false" outlineLevel="0" collapsed="false">
      <c r="A3" s="292" t="n">
        <v>1998</v>
      </c>
      <c r="B3" s="293" t="n">
        <v>84.7623066618854</v>
      </c>
      <c r="C3" s="293" t="n">
        <v>82.8389007096107</v>
      </c>
      <c r="D3" s="293" t="n">
        <v>87.4967633542999</v>
      </c>
      <c r="E3" s="293" t="n">
        <v>86.5247102874483</v>
      </c>
      <c r="F3" s="293" t="n">
        <v>83.0906676230184</v>
      </c>
      <c r="G3" s="293" t="n">
        <v>83.1717112056134</v>
      </c>
      <c r="H3" s="293" t="n">
        <v>82.9914336414994</v>
      </c>
      <c r="I3" s="293" t="n">
        <v>72.5587412781517</v>
      </c>
      <c r="J3" s="293" t="n">
        <v>93.2314275349586</v>
      </c>
      <c r="K3" s="293" t="n">
        <v>87.5338385772735</v>
      </c>
      <c r="L3" s="293" t="n">
        <v>82.7091093932533</v>
      </c>
      <c r="M3" s="293" t="n">
        <v>76.7940430034196</v>
      </c>
      <c r="N3" s="54" t="n">
        <f aca="false">AVERAGE(B3:M3)/100</f>
        <v>0.836419711058693</v>
      </c>
    </row>
    <row r="4" customFormat="false" ht="12.75" hidden="false" customHeight="false" outlineLevel="0" collapsed="false">
      <c r="A4" s="294" t="n">
        <v>1999</v>
      </c>
      <c r="B4" s="293" t="n">
        <v>92.0121415171537</v>
      </c>
      <c r="C4" s="293" t="n">
        <v>73.7783091399676</v>
      </c>
      <c r="D4" s="293" t="n">
        <v>94.139421092208</v>
      </c>
      <c r="E4" s="293" t="n">
        <v>78.8237917864437</v>
      </c>
      <c r="F4" s="293" t="n">
        <v>75.2263997017263</v>
      </c>
      <c r="G4" s="293" t="n">
        <v>90.7737132909777</v>
      </c>
      <c r="H4" s="293" t="n">
        <v>84.3471530390799</v>
      </c>
      <c r="I4" s="293" t="n">
        <v>86.9908057925838</v>
      </c>
      <c r="J4" s="293" t="n">
        <v>83.1618353752001</v>
      </c>
      <c r="K4" s="293" t="n">
        <v>79.180787095429</v>
      </c>
      <c r="L4" s="293" t="n">
        <v>81.8202968645173</v>
      </c>
      <c r="M4" s="293" t="n">
        <v>85.707619751111</v>
      </c>
      <c r="N4" s="54" t="n">
        <f aca="false">AVERAGE(B4:M4)/100</f>
        <v>0.838301895371998</v>
      </c>
    </row>
    <row r="5" customFormat="false" ht="12.75" hidden="false" customHeight="false" outlineLevel="0" collapsed="false">
      <c r="A5" s="294" t="n">
        <v>2000</v>
      </c>
      <c r="B5" s="293" t="n">
        <v>80.2422609377968</v>
      </c>
      <c r="C5" s="293" t="n">
        <v>87.43394638215</v>
      </c>
      <c r="D5" s="293" t="n">
        <v>77.7740734296574</v>
      </c>
      <c r="E5" s="293" t="n">
        <v>82.9167702484899</v>
      </c>
      <c r="F5" s="293" t="n">
        <v>86.1740987570911</v>
      </c>
      <c r="G5" s="293" t="n">
        <v>89.8666971497736</v>
      </c>
      <c r="H5" s="293" t="n">
        <v>87.121654984377</v>
      </c>
      <c r="I5" s="293" t="n">
        <v>79.8502066680728</v>
      </c>
      <c r="J5" s="293" t="n">
        <v>94.0523052516555</v>
      </c>
      <c r="K5" s="293" t="n">
        <v>83.7205997131416</v>
      </c>
      <c r="L5" s="293" t="n">
        <v>77.7577611137714</v>
      </c>
      <c r="M5" s="293" t="n">
        <v>79.8745375024541</v>
      </c>
      <c r="N5" s="54" t="n">
        <f aca="false">AVERAGE(B5:M5)/100</f>
        <v>0.838987426782026</v>
      </c>
    </row>
    <row r="6" customFormat="false" ht="12.75" hidden="false" customHeight="false" outlineLevel="0" collapsed="false">
      <c r="A6" s="294" t="n">
        <v>2001</v>
      </c>
      <c r="B6" s="293" t="n">
        <v>86.5627902796023</v>
      </c>
      <c r="C6" s="293" t="n">
        <v>90.0339613643992</v>
      </c>
      <c r="D6" s="293" t="n">
        <v>82.7850109841703</v>
      </c>
      <c r="E6" s="293" t="n">
        <v>90.1219419198414</v>
      </c>
      <c r="F6" s="293" t="n">
        <v>81.5229042690665</v>
      </c>
      <c r="G6" s="293" t="n">
        <v>85.0227890552463</v>
      </c>
      <c r="H6" s="293" t="n">
        <v>86.6504683626249</v>
      </c>
      <c r="I6" s="293" t="n">
        <v>91.9351000860275</v>
      </c>
      <c r="J6" s="293" t="n">
        <v>95.0289991303429</v>
      </c>
      <c r="K6" s="293" t="n">
        <v>94.4592258785318</v>
      </c>
      <c r="L6" s="293" t="n">
        <v>89.9436824384298</v>
      </c>
      <c r="M6" s="293" t="n">
        <v>78.453464029825</v>
      </c>
      <c r="N6" s="54" t="n">
        <f aca="false">AVERAGE(B6:M6)/100</f>
        <v>0.877100281498423</v>
      </c>
    </row>
    <row r="7" customFormat="false" ht="12.75" hidden="false" customHeight="false" outlineLevel="0" collapsed="false">
      <c r="A7" s="294" t="n">
        <v>2002</v>
      </c>
      <c r="B7" s="293" t="n">
        <v>91.4858867646328</v>
      </c>
      <c r="C7" s="293" t="n">
        <v>85.7187499787409</v>
      </c>
      <c r="D7" s="293" t="n">
        <v>87.8015377148848</v>
      </c>
      <c r="E7" s="293" t="n">
        <v>86.1964306473608</v>
      </c>
      <c r="F7" s="293" t="n">
        <v>82.1870892666572</v>
      </c>
      <c r="G7" s="293" t="n">
        <v>84.4220163493664</v>
      </c>
      <c r="H7" s="293" t="n">
        <v>87.9618684962845</v>
      </c>
      <c r="I7" s="293" t="n">
        <v>79.9805537998339</v>
      </c>
      <c r="J7" s="293" t="n">
        <v>88.3201130622872</v>
      </c>
      <c r="K7" s="293" t="n">
        <v>88.2924838683967</v>
      </c>
      <c r="L7" s="293" t="n">
        <v>82.1259810683906</v>
      </c>
      <c r="M7" s="293" t="n">
        <v>82.2764751088017</v>
      </c>
      <c r="N7" s="54" t="n">
        <f aca="false">AVERAGE(B7:M7)/100</f>
        <v>0.855640988438031</v>
      </c>
    </row>
    <row r="8" customFormat="false" ht="12.75" hidden="false" customHeight="false" outlineLevel="0" collapsed="false">
      <c r="A8" s="294" t="n">
        <v>2003</v>
      </c>
      <c r="B8" s="293" t="n">
        <v>87.9324201941098</v>
      </c>
      <c r="C8" s="293" t="n">
        <v>80.8976267862033</v>
      </c>
      <c r="D8" s="293" t="n">
        <v>89.7599757047281</v>
      </c>
      <c r="E8" s="293" t="n">
        <v>78.7264166872264</v>
      </c>
      <c r="F8" s="293" t="n">
        <v>83.7571191296541</v>
      </c>
      <c r="G8" s="293" t="n">
        <v>83.999440771789</v>
      </c>
      <c r="H8" s="293" t="n">
        <v>93.3939046781793</v>
      </c>
      <c r="I8" s="293" t="n">
        <v>87.4443862458063</v>
      </c>
      <c r="J8" s="293" t="n">
        <v>86.5536144579171</v>
      </c>
      <c r="K8" s="293" t="n">
        <v>95.4506004774111</v>
      </c>
      <c r="L8" s="293" t="n">
        <v>78.4425696689202</v>
      </c>
      <c r="M8" s="293" t="n">
        <v>87.3886841156177</v>
      </c>
      <c r="N8" s="54" t="n">
        <f aca="false">AVERAGE(B8:M8)/100</f>
        <v>0.861455632431302</v>
      </c>
    </row>
    <row r="9" customFormat="false" ht="12.75" hidden="false" customHeight="false" outlineLevel="0" collapsed="false">
      <c r="A9" s="294" t="n">
        <v>2004</v>
      </c>
      <c r="B9" s="293" t="n">
        <v>89.1382669913459</v>
      </c>
      <c r="C9" s="293" t="n">
        <v>83.1356587227818</v>
      </c>
      <c r="D9" s="293" t="n">
        <v>92.343555366609</v>
      </c>
      <c r="E9" s="293" t="n">
        <v>84.6710987044873</v>
      </c>
      <c r="F9" s="293" t="n">
        <v>95.6558656494681</v>
      </c>
      <c r="G9" s="293" t="n">
        <v>82.8848004435609</v>
      </c>
      <c r="H9" s="293" t="n">
        <v>81.1874682011205</v>
      </c>
      <c r="I9" s="293" t="n">
        <v>85.4000135813497</v>
      </c>
      <c r="J9" s="293" t="n">
        <v>93.0186525158464</v>
      </c>
      <c r="K9" s="293" t="n">
        <v>82.5416892934352</v>
      </c>
      <c r="L9" s="293" t="n">
        <v>82.6747036469653</v>
      </c>
      <c r="M9" s="293" t="n">
        <v>92.3887978140286</v>
      </c>
      <c r="N9" s="54" t="n">
        <f aca="false">AVERAGE(B9:M9)/100</f>
        <v>0.870867142442499</v>
      </c>
    </row>
    <row r="10" customFormat="false" ht="12.75" hidden="false" customHeight="false" outlineLevel="0" collapsed="false">
      <c r="A10" s="294" t="n">
        <v>2005</v>
      </c>
      <c r="B10" s="293" t="n">
        <v>80.7522539147269</v>
      </c>
      <c r="C10" s="293" t="n">
        <v>90.1796334802338</v>
      </c>
      <c r="D10" s="293" t="n">
        <v>80.3842478468483</v>
      </c>
      <c r="E10" s="293" t="n">
        <v>82.3828817018233</v>
      </c>
      <c r="F10" s="293" t="n">
        <v>87.6820211360841</v>
      </c>
      <c r="G10" s="293" t="n">
        <v>86.9450521248894</v>
      </c>
      <c r="H10" s="293" t="n">
        <v>90.978998712483</v>
      </c>
      <c r="I10" s="293" t="n">
        <v>81.8751666993689</v>
      </c>
      <c r="J10" s="293" t="n">
        <v>90.5588161181814</v>
      </c>
      <c r="K10" s="293" t="n">
        <v>78.1586638987729</v>
      </c>
      <c r="L10" s="293" t="n">
        <v>83.124134206761</v>
      </c>
      <c r="M10" s="293" t="n">
        <v>91.4906552447015</v>
      </c>
      <c r="N10" s="54" t="n">
        <f aca="false">AVERAGE(B10:M10)/100</f>
        <v>0.853760437570729</v>
      </c>
    </row>
    <row r="11" customFormat="false" ht="12.75" hidden="false" customHeight="false" outlineLevel="0" collapsed="false">
      <c r="A11" s="294" t="n">
        <v>2006</v>
      </c>
      <c r="B11" s="293" t="n">
        <v>88.5054006939841</v>
      </c>
      <c r="C11" s="293" t="n">
        <v>81.3069915137783</v>
      </c>
      <c r="D11" s="293" t="n">
        <v>92.9485694171619</v>
      </c>
      <c r="E11" s="293" t="n">
        <v>85.5887358476573</v>
      </c>
      <c r="F11" s="293" t="n">
        <v>88.619786323566</v>
      </c>
      <c r="G11" s="293" t="n">
        <v>82.9987174395857</v>
      </c>
      <c r="H11" s="293" t="n">
        <v>79.8062479929539</v>
      </c>
      <c r="I11" s="293" t="n">
        <v>83.8152964449295</v>
      </c>
      <c r="J11" s="293" t="n">
        <v>84.3036149558343</v>
      </c>
      <c r="K11" s="293" t="n">
        <v>82.3209070788619</v>
      </c>
      <c r="L11" s="293" t="n">
        <v>93.9165239427752</v>
      </c>
      <c r="M11" s="293" t="n">
        <v>82.8168096001724</v>
      </c>
      <c r="N11" s="54" t="n">
        <f aca="false">AVERAGE(B11:M11)/100</f>
        <v>0.855789667709384</v>
      </c>
    </row>
    <row r="12" customFormat="false" ht="12.75" hidden="false" customHeight="false" outlineLevel="0" collapsed="false">
      <c r="A12" s="294" t="n">
        <v>2007</v>
      </c>
      <c r="B12" s="293" t="n">
        <v>90.4862353939298</v>
      </c>
      <c r="C12" s="293" t="n">
        <v>84.6746365993228</v>
      </c>
      <c r="D12" s="293" t="n">
        <v>79.6584346324161</v>
      </c>
      <c r="E12" s="293" t="n">
        <v>80.4886874835653</v>
      </c>
      <c r="F12" s="293" t="n">
        <v>86.0534838255987</v>
      </c>
      <c r="G12" s="293" t="n">
        <v>86.9838996999675</v>
      </c>
      <c r="H12" s="293" t="n">
        <v>79.589261726999</v>
      </c>
      <c r="I12" s="293" t="n">
        <v>77.49614620409</v>
      </c>
      <c r="J12" s="293" t="n">
        <v>82.8978995261221</v>
      </c>
      <c r="K12" s="293" t="n">
        <v>75.9579006093157</v>
      </c>
      <c r="L12" s="293" t="n">
        <v>89.9115546758393</v>
      </c>
      <c r="M12" s="293" t="n">
        <v>88.0914566594419</v>
      </c>
      <c r="N12" s="54" t="n">
        <f aca="false">AVERAGE(B12:M12)/100</f>
        <v>0.83524133086384</v>
      </c>
    </row>
    <row r="13" customFormat="false" ht="12.75" hidden="false" customHeight="false" outlineLevel="0" collapsed="false">
      <c r="A13" s="294" t="n">
        <v>2008</v>
      </c>
      <c r="B13" s="293" t="n">
        <v>81.1372531560811</v>
      </c>
      <c r="C13" s="293" t="n">
        <v>81.7274199855878</v>
      </c>
      <c r="D13" s="293" t="n">
        <v>94.9068353613517</v>
      </c>
      <c r="E13" s="293" t="n">
        <v>88.4229311478487</v>
      </c>
      <c r="F13" s="293" t="n">
        <v>82.5497288983313</v>
      </c>
      <c r="G13" s="293" t="n">
        <v>91.1822125069543</v>
      </c>
      <c r="H13" s="293" t="n">
        <v>88.616428975772</v>
      </c>
      <c r="I13" s="293" t="n">
        <v>81.4427250905169</v>
      </c>
      <c r="J13" s="293" t="n">
        <v>82.9000926577072</v>
      </c>
      <c r="K13" s="293" t="n">
        <v>78.6604593760889</v>
      </c>
      <c r="L13" s="293" t="n">
        <v>88.971046460836</v>
      </c>
      <c r="M13" s="293" t="n">
        <v>80.4439922885894</v>
      </c>
      <c r="N13" s="54" t="n">
        <f aca="false">AVERAGE(B13:M13)/100</f>
        <v>0.850800938254721</v>
      </c>
    </row>
    <row r="14" customFormat="false" ht="12.75" hidden="false" customHeight="false" outlineLevel="0" collapsed="false">
      <c r="A14" s="294" t="n">
        <v>2009</v>
      </c>
      <c r="B14" s="293" t="n">
        <v>84.7733206272241</v>
      </c>
      <c r="C14" s="293" t="n">
        <v>95.1717856057448</v>
      </c>
      <c r="D14" s="293" t="n">
        <v>81.4379681836891</v>
      </c>
      <c r="E14" s="293" t="n">
        <v>89.3856208296139</v>
      </c>
      <c r="F14" s="293" t="n">
        <v>86.1072588558746</v>
      </c>
      <c r="G14" s="293" t="n">
        <v>87.0640149975158</v>
      </c>
      <c r="H14" s="293" t="n">
        <v>90.6065915987614</v>
      </c>
      <c r="I14" s="293" t="n">
        <v>76.5689707215805</v>
      </c>
      <c r="J14" s="293" t="n">
        <v>79.9558951543595</v>
      </c>
      <c r="K14" s="293" t="n">
        <v>86.3604356282455</v>
      </c>
      <c r="L14" s="293" t="n">
        <v>83.893515173463</v>
      </c>
      <c r="M14" s="293" t="n">
        <v>81.9281533612372</v>
      </c>
      <c r="N14" s="54" t="n">
        <f aca="false">AVERAGE(B14:M14)/100</f>
        <v>0.852711275614424</v>
      </c>
    </row>
    <row r="15" customFormat="false" ht="12.75" hidden="false" customHeight="false" outlineLevel="0" collapsed="false">
      <c r="A15" s="294" t="n">
        <v>2010</v>
      </c>
      <c r="B15" s="293" t="n">
        <v>74.7740497913782</v>
      </c>
      <c r="C15" s="293" t="n">
        <v>86.0575472419244</v>
      </c>
      <c r="D15" s="293" t="n">
        <v>81.0161129461891</v>
      </c>
      <c r="E15" s="293" t="n">
        <v>85.4030901789484</v>
      </c>
      <c r="F15" s="293" t="n">
        <v>95.2086839887545</v>
      </c>
      <c r="G15" s="293" t="n">
        <v>93.5005152724765</v>
      </c>
      <c r="H15" s="293" t="n">
        <v>87.1003196330959</v>
      </c>
      <c r="I15" s="293" t="n">
        <v>84.6382964831925</v>
      </c>
      <c r="J15" s="293" t="n">
        <v>83.8572572339597</v>
      </c>
      <c r="K15" s="293" t="n">
        <v>83.5575663338335</v>
      </c>
      <c r="L15" s="293" t="n">
        <v>90.2220446585839</v>
      </c>
      <c r="M15" s="293" t="n">
        <v>85.7541296401619</v>
      </c>
      <c r="N15" s="54" t="n">
        <f aca="false">AVERAGE(B15:M15)/100</f>
        <v>0.859241344502082</v>
      </c>
    </row>
    <row r="16" customFormat="false" ht="12.75" hidden="false" customHeight="false" outlineLevel="0" collapsed="false">
      <c r="A16" s="294" t="n">
        <v>2011</v>
      </c>
      <c r="B16" s="293" t="n">
        <v>96.2185580234692</v>
      </c>
      <c r="C16" s="293" t="n">
        <v>80.0447326152468</v>
      </c>
      <c r="D16" s="293" t="n">
        <v>88.2428747454491</v>
      </c>
      <c r="E16" s="293" t="n">
        <v>85.8667452347699</v>
      </c>
      <c r="F16" s="293" t="n">
        <v>79.034072629743</v>
      </c>
      <c r="G16" s="293" t="n">
        <v>78.6197354678836</v>
      </c>
      <c r="H16" s="293" t="n">
        <v>83.6533392662321</v>
      </c>
      <c r="I16" s="293" t="n">
        <v>86.7082312623807</v>
      </c>
      <c r="J16" s="293" t="n">
        <v>83.95629659911</v>
      </c>
      <c r="K16" s="293" t="n">
        <v>82.4959859388172</v>
      </c>
      <c r="L16" s="293" t="n">
        <v>82.0631503779799</v>
      </c>
      <c r="M16" s="293" t="n">
        <v>88.7487856144734</v>
      </c>
      <c r="N16" s="54" t="n">
        <f aca="false">AVERAGE(B16:M16)/100</f>
        <v>0.846377089812962</v>
      </c>
    </row>
    <row r="17" customFormat="false" ht="13.5" hidden="false" customHeight="false" outlineLevel="0" collapsed="false">
      <c r="A17" s="295" t="n">
        <v>2012</v>
      </c>
      <c r="B17" s="293" t="n">
        <v>81.2946939404626</v>
      </c>
      <c r="C17" s="293" t="n">
        <v>88.3414653742271</v>
      </c>
      <c r="D17" s="293" t="n">
        <v>93.4945331795453</v>
      </c>
      <c r="E17" s="293" t="n">
        <v>85.2894093007498</v>
      </c>
      <c r="F17" s="293" t="n">
        <v>83.0196373638629</v>
      </c>
      <c r="G17" s="293" t="n">
        <v>79.1243095634018</v>
      </c>
      <c r="H17" s="293" t="n">
        <v>88.5917231774069</v>
      </c>
      <c r="I17" s="293" t="n">
        <v>90.7817124004172</v>
      </c>
      <c r="J17" s="293" t="n">
        <v>76.5789620038171</v>
      </c>
      <c r="K17" s="293" t="n">
        <v>82.4735701290155</v>
      </c>
      <c r="L17" s="293" t="n">
        <v>84.5865102656766</v>
      </c>
      <c r="M17" s="293" t="n">
        <v>89.3417312613177</v>
      </c>
      <c r="N17" s="54" t="n">
        <f aca="false">AVERAGE(B17:M17)/100</f>
        <v>0.85243188163325</v>
      </c>
    </row>
    <row r="18" customFormat="false" ht="13.5" hidden="false" customHeight="false" outlineLevel="0" collapsed="false">
      <c r="N18" s="287" t="n">
        <f aca="false">AVERAGE(N3:N12)</f>
        <v>0.852356451416693</v>
      </c>
    </row>
    <row r="19" customFormat="false" ht="13.5" hidden="false" customHeight="false" outlineLevel="0" collapsed="false">
      <c r="C19" s="288" t="s">
        <v>302</v>
      </c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</row>
    <row r="20" customFormat="false" ht="13.5" hidden="false" customHeight="false" outlineLevel="0" collapsed="false">
      <c r="C20" s="296" t="s">
        <v>290</v>
      </c>
      <c r="D20" s="297" t="s">
        <v>291</v>
      </c>
      <c r="E20" s="297" t="s">
        <v>292</v>
      </c>
      <c r="F20" s="297" t="s">
        <v>293</v>
      </c>
      <c r="G20" s="297" t="s">
        <v>294</v>
      </c>
      <c r="H20" s="297" t="s">
        <v>295</v>
      </c>
      <c r="I20" s="297" t="s">
        <v>296</v>
      </c>
      <c r="J20" s="297" t="s">
        <v>297</v>
      </c>
      <c r="K20" s="297" t="s">
        <v>298</v>
      </c>
      <c r="L20" s="297" t="s">
        <v>299</v>
      </c>
      <c r="M20" s="297" t="s">
        <v>300</v>
      </c>
      <c r="N20" s="298" t="s">
        <v>301</v>
      </c>
    </row>
    <row r="21" customFormat="false" ht="12.75" hidden="false" customHeight="false" outlineLevel="0" collapsed="false">
      <c r="B21" s="292" t="n">
        <v>1998</v>
      </c>
      <c r="C21" s="299" t="s">
        <v>303</v>
      </c>
      <c r="D21" s="299" t="s">
        <v>303</v>
      </c>
      <c r="E21" s="299" t="s">
        <v>304</v>
      </c>
      <c r="F21" s="299" t="s">
        <v>303</v>
      </c>
      <c r="G21" s="300" t="s">
        <v>305</v>
      </c>
      <c r="H21" s="301" t="s">
        <v>306</v>
      </c>
      <c r="I21" s="302" t="s">
        <v>305</v>
      </c>
      <c r="J21" s="301" t="s">
        <v>307</v>
      </c>
      <c r="K21" s="301" t="s">
        <v>307</v>
      </c>
      <c r="L21" s="301" t="s">
        <v>305</v>
      </c>
      <c r="M21" s="301" t="s">
        <v>305</v>
      </c>
      <c r="N21" s="303" t="s">
        <v>305</v>
      </c>
    </row>
    <row r="22" customFormat="false" ht="12.75" hidden="false" customHeight="false" outlineLevel="0" collapsed="false">
      <c r="B22" s="294" t="n">
        <v>1999</v>
      </c>
      <c r="C22" s="304" t="s">
        <v>303</v>
      </c>
      <c r="D22" s="304" t="s">
        <v>303</v>
      </c>
      <c r="E22" s="304" t="s">
        <v>304</v>
      </c>
      <c r="F22" s="305" t="s">
        <v>305</v>
      </c>
      <c r="G22" s="306" t="s">
        <v>306</v>
      </c>
      <c r="H22" s="302" t="s">
        <v>306</v>
      </c>
      <c r="I22" s="302" t="s">
        <v>305</v>
      </c>
      <c r="J22" s="302" t="s">
        <v>307</v>
      </c>
      <c r="K22" s="302" t="s">
        <v>307</v>
      </c>
      <c r="L22" s="302" t="s">
        <v>305</v>
      </c>
      <c r="M22" s="302" t="s">
        <v>305</v>
      </c>
      <c r="N22" s="307" t="s">
        <v>305</v>
      </c>
    </row>
    <row r="23" customFormat="false" ht="12.75" hidden="false" customHeight="false" outlineLevel="0" collapsed="false">
      <c r="B23" s="294" t="n">
        <v>2000</v>
      </c>
      <c r="C23" s="304" t="s">
        <v>303</v>
      </c>
      <c r="D23" s="304" t="s">
        <v>303</v>
      </c>
      <c r="E23" s="304" t="s">
        <v>304</v>
      </c>
      <c r="F23" s="304" t="s">
        <v>307</v>
      </c>
      <c r="G23" s="306" t="s">
        <v>305</v>
      </c>
      <c r="H23" s="302" t="s">
        <v>306</v>
      </c>
      <c r="I23" s="302" t="s">
        <v>305</v>
      </c>
      <c r="J23" s="302" t="s">
        <v>307</v>
      </c>
      <c r="K23" s="302" t="s">
        <v>307</v>
      </c>
      <c r="L23" s="302" t="s">
        <v>305</v>
      </c>
      <c r="M23" s="302" t="s">
        <v>305</v>
      </c>
      <c r="N23" s="307" t="s">
        <v>305</v>
      </c>
    </row>
    <row r="24" customFormat="false" ht="12.75" hidden="false" customHeight="false" outlineLevel="0" collapsed="false">
      <c r="B24" s="294" t="n">
        <v>2001</v>
      </c>
      <c r="C24" s="304" t="s">
        <v>307</v>
      </c>
      <c r="D24" s="304" t="s">
        <v>307</v>
      </c>
      <c r="E24" s="304" t="s">
        <v>307</v>
      </c>
      <c r="F24" s="305" t="s">
        <v>306</v>
      </c>
      <c r="G24" s="306" t="s">
        <v>306</v>
      </c>
      <c r="H24" s="302" t="s">
        <v>306</v>
      </c>
      <c r="I24" s="302" t="s">
        <v>307</v>
      </c>
      <c r="J24" s="302" t="s">
        <v>307</v>
      </c>
      <c r="K24" s="302" t="s">
        <v>307</v>
      </c>
      <c r="L24" s="302" t="s">
        <v>305</v>
      </c>
      <c r="M24" s="302" t="s">
        <v>305</v>
      </c>
      <c r="N24" s="307" t="s">
        <v>305</v>
      </c>
    </row>
    <row r="25" customFormat="false" ht="12.75" hidden="false" customHeight="false" outlineLevel="0" collapsed="false">
      <c r="B25" s="294" t="n">
        <v>2002</v>
      </c>
      <c r="C25" s="304" t="s">
        <v>303</v>
      </c>
      <c r="D25" s="304" t="s">
        <v>303</v>
      </c>
      <c r="E25" s="304" t="s">
        <v>303</v>
      </c>
      <c r="F25" s="304" t="s">
        <v>304</v>
      </c>
      <c r="G25" s="306" t="s">
        <v>305</v>
      </c>
      <c r="H25" s="302" t="s">
        <v>305</v>
      </c>
      <c r="I25" s="302" t="s">
        <v>305</v>
      </c>
      <c r="J25" s="302" t="s">
        <v>307</v>
      </c>
      <c r="K25" s="302" t="s">
        <v>307</v>
      </c>
      <c r="L25" s="302" t="s">
        <v>305</v>
      </c>
      <c r="M25" s="302" t="s">
        <v>305</v>
      </c>
      <c r="N25" s="307" t="s">
        <v>303</v>
      </c>
    </row>
    <row r="26" customFormat="false" ht="12.75" hidden="false" customHeight="false" outlineLevel="0" collapsed="false">
      <c r="B26" s="294" t="n">
        <v>2003</v>
      </c>
      <c r="C26" s="304" t="s">
        <v>303</v>
      </c>
      <c r="D26" s="304" t="s">
        <v>303</v>
      </c>
      <c r="E26" s="304" t="s">
        <v>303</v>
      </c>
      <c r="F26" s="304" t="s">
        <v>308</v>
      </c>
      <c r="G26" s="306" t="s">
        <v>306</v>
      </c>
      <c r="H26" s="302" t="s">
        <v>305</v>
      </c>
      <c r="I26" s="302" t="s">
        <v>305</v>
      </c>
      <c r="J26" s="302" t="s">
        <v>309</v>
      </c>
      <c r="K26" s="302" t="s">
        <v>307</v>
      </c>
      <c r="L26" s="302" t="s">
        <v>305</v>
      </c>
      <c r="M26" s="302" t="s">
        <v>303</v>
      </c>
      <c r="N26" s="307" t="s">
        <v>303</v>
      </c>
    </row>
    <row r="27" customFormat="false" ht="12.75" hidden="false" customHeight="false" outlineLevel="0" collapsed="false">
      <c r="B27" s="294" t="n">
        <v>2004</v>
      </c>
      <c r="C27" s="304" t="s">
        <v>303</v>
      </c>
      <c r="D27" s="304" t="s">
        <v>303</v>
      </c>
      <c r="E27" s="304" t="s">
        <v>304</v>
      </c>
      <c r="F27" s="304" t="s">
        <v>303</v>
      </c>
      <c r="G27" s="306" t="s">
        <v>305</v>
      </c>
      <c r="H27" s="302" t="s">
        <v>306</v>
      </c>
      <c r="I27" s="302" t="s">
        <v>305</v>
      </c>
      <c r="J27" s="302" t="s">
        <v>307</v>
      </c>
      <c r="K27" s="302" t="s">
        <v>307</v>
      </c>
      <c r="L27" s="302" t="s">
        <v>305</v>
      </c>
      <c r="M27" s="302" t="s">
        <v>305</v>
      </c>
      <c r="N27" s="307" t="s">
        <v>305</v>
      </c>
    </row>
    <row r="28" customFormat="false" ht="12.75" hidden="false" customHeight="false" outlineLevel="0" collapsed="false">
      <c r="B28" s="294" t="n">
        <v>2005</v>
      </c>
      <c r="C28" s="304" t="s">
        <v>307</v>
      </c>
      <c r="D28" s="304" t="s">
        <v>307</v>
      </c>
      <c r="E28" s="304" t="s">
        <v>304</v>
      </c>
      <c r="F28" s="306" t="s">
        <v>305</v>
      </c>
      <c r="G28" s="306" t="s">
        <v>306</v>
      </c>
      <c r="H28" s="302" t="s">
        <v>306</v>
      </c>
      <c r="I28" s="302" t="s">
        <v>307</v>
      </c>
      <c r="J28" s="302" t="s">
        <v>307</v>
      </c>
      <c r="K28" s="302" t="s">
        <v>307</v>
      </c>
      <c r="L28" s="302" t="s">
        <v>305</v>
      </c>
      <c r="M28" s="302" t="s">
        <v>305</v>
      </c>
      <c r="N28" s="307" t="s">
        <v>305</v>
      </c>
    </row>
    <row r="29" customFormat="false" ht="12.75" hidden="false" customHeight="false" outlineLevel="0" collapsed="false">
      <c r="B29" s="294" t="n">
        <v>2006</v>
      </c>
      <c r="C29" s="304" t="s">
        <v>303</v>
      </c>
      <c r="D29" s="304" t="s">
        <v>303</v>
      </c>
      <c r="E29" s="304" t="s">
        <v>303</v>
      </c>
      <c r="F29" s="304" t="s">
        <v>304</v>
      </c>
      <c r="G29" s="306" t="s">
        <v>305</v>
      </c>
      <c r="H29" s="302" t="s">
        <v>305</v>
      </c>
      <c r="I29" s="302" t="s">
        <v>305</v>
      </c>
      <c r="J29" s="302" t="s">
        <v>307</v>
      </c>
      <c r="K29" s="302" t="s">
        <v>307</v>
      </c>
      <c r="L29" s="302" t="s">
        <v>305</v>
      </c>
      <c r="M29" s="302" t="s">
        <v>305</v>
      </c>
      <c r="N29" s="307" t="s">
        <v>303</v>
      </c>
    </row>
    <row r="30" customFormat="false" ht="13.5" hidden="false" customHeight="false" outlineLevel="0" collapsed="false">
      <c r="B30" s="295" t="n">
        <v>2007</v>
      </c>
      <c r="C30" s="308" t="s">
        <v>303</v>
      </c>
      <c r="D30" s="308" t="s">
        <v>303</v>
      </c>
      <c r="E30" s="308" t="s">
        <v>303</v>
      </c>
      <c r="F30" s="308" t="s">
        <v>303</v>
      </c>
      <c r="G30" s="309" t="s">
        <v>306</v>
      </c>
      <c r="H30" s="310" t="s">
        <v>305</v>
      </c>
      <c r="I30" s="310" t="s">
        <v>305</v>
      </c>
      <c r="J30" s="310" t="s">
        <v>309</v>
      </c>
      <c r="K30" s="310" t="s">
        <v>307</v>
      </c>
      <c r="L30" s="310" t="s">
        <v>305</v>
      </c>
      <c r="M30" s="310" t="s">
        <v>303</v>
      </c>
      <c r="N30" s="311" t="s">
        <v>303</v>
      </c>
    </row>
    <row r="33" customFormat="false" ht="12.75" hidden="false" customHeight="false" outlineLevel="0" collapsed="false">
      <c r="A33" s="312" t="n">
        <v>33970</v>
      </c>
      <c r="B33" s="113" t="s">
        <v>310</v>
      </c>
      <c r="I33" s="312" t="n">
        <v>34151</v>
      </c>
      <c r="J33" s="113" t="s">
        <v>311</v>
      </c>
    </row>
    <row r="34" customFormat="false" ht="12.75" hidden="false" customHeight="false" outlineLevel="0" collapsed="false">
      <c r="A34" s="312" t="n">
        <v>34335</v>
      </c>
      <c r="B34" s="113" t="s">
        <v>312</v>
      </c>
      <c r="I34" s="312" t="n">
        <v>34516</v>
      </c>
      <c r="J34" s="113" t="s">
        <v>313</v>
      </c>
    </row>
    <row r="35" customFormat="false" ht="12.75" hidden="false" customHeight="false" outlineLevel="0" collapsed="false">
      <c r="A35" s="312" t="n">
        <v>34700</v>
      </c>
      <c r="B35" s="113" t="s">
        <v>314</v>
      </c>
      <c r="I35" s="312" t="n">
        <v>34881</v>
      </c>
      <c r="J35" s="113" t="s">
        <v>315</v>
      </c>
    </row>
    <row r="36" customFormat="false" ht="12.75" hidden="false" customHeight="false" outlineLevel="0" collapsed="false">
      <c r="A36" s="312" t="n">
        <v>35065</v>
      </c>
      <c r="B36" s="113" t="s">
        <v>316</v>
      </c>
      <c r="I36" s="312" t="n">
        <v>35247</v>
      </c>
      <c r="J36" s="113" t="s">
        <v>317</v>
      </c>
    </row>
    <row r="37" customFormat="false" ht="12.75" hidden="false" customHeight="false" outlineLevel="0" collapsed="false">
      <c r="A37" s="312" t="n">
        <v>34001</v>
      </c>
      <c r="B37" s="113" t="s">
        <v>318</v>
      </c>
      <c r="I37" s="312" t="n">
        <v>34182</v>
      </c>
      <c r="J37" s="113" t="s">
        <v>319</v>
      </c>
    </row>
    <row r="38" customFormat="false" ht="12.75" hidden="false" customHeight="false" outlineLevel="0" collapsed="false">
      <c r="A38" s="312" t="n">
        <v>34366</v>
      </c>
      <c r="B38" s="113" t="s">
        <v>320</v>
      </c>
      <c r="I38" s="312" t="n">
        <v>34547</v>
      </c>
      <c r="J38" s="113" t="s">
        <v>321</v>
      </c>
    </row>
    <row r="39" customFormat="false" ht="12.75" hidden="false" customHeight="false" outlineLevel="0" collapsed="false">
      <c r="A39" s="312" t="n">
        <v>34731</v>
      </c>
      <c r="B39" s="113" t="s">
        <v>322</v>
      </c>
      <c r="I39" s="312" t="n">
        <v>34912</v>
      </c>
      <c r="J39" s="113" t="s">
        <v>323</v>
      </c>
    </row>
    <row r="40" customFormat="false" ht="12.75" hidden="false" customHeight="false" outlineLevel="0" collapsed="false">
      <c r="A40" s="312" t="n">
        <v>35096</v>
      </c>
      <c r="B40" s="113" t="s">
        <v>324</v>
      </c>
      <c r="I40" s="312" t="n">
        <v>35278</v>
      </c>
      <c r="J40" s="113" t="s">
        <v>325</v>
      </c>
    </row>
    <row r="41" customFormat="false" ht="12.75" hidden="false" customHeight="false" outlineLevel="0" collapsed="false">
      <c r="A41" s="312" t="n">
        <v>34029</v>
      </c>
      <c r="B41" s="113" t="s">
        <v>326</v>
      </c>
      <c r="I41" s="312" t="n">
        <v>34213</v>
      </c>
      <c r="J41" s="113" t="s">
        <v>327</v>
      </c>
    </row>
    <row r="42" customFormat="false" ht="12.75" hidden="false" customHeight="false" outlineLevel="0" collapsed="false">
      <c r="A42" s="312" t="n">
        <v>34394</v>
      </c>
      <c r="B42" s="113" t="s">
        <v>328</v>
      </c>
      <c r="I42" s="312" t="n">
        <v>34578</v>
      </c>
      <c r="J42" s="113" t="s">
        <v>329</v>
      </c>
    </row>
    <row r="43" customFormat="false" ht="12.75" hidden="false" customHeight="false" outlineLevel="0" collapsed="false">
      <c r="A43" s="312" t="n">
        <v>34759</v>
      </c>
      <c r="B43" s="113" t="s">
        <v>330</v>
      </c>
      <c r="I43" s="312" t="n">
        <v>34943</v>
      </c>
      <c r="J43" s="113" t="s">
        <v>331</v>
      </c>
    </row>
    <row r="44" customFormat="false" ht="12.75" hidden="false" customHeight="false" outlineLevel="0" collapsed="false">
      <c r="A44" s="312" t="n">
        <v>35125</v>
      </c>
      <c r="B44" s="113" t="s">
        <v>332</v>
      </c>
      <c r="I44" s="312" t="n">
        <v>35309</v>
      </c>
      <c r="J44" s="113" t="s">
        <v>333</v>
      </c>
    </row>
    <row r="45" customFormat="false" ht="12.75" hidden="false" customHeight="false" outlineLevel="0" collapsed="false">
      <c r="A45" s="312" t="n">
        <v>34060</v>
      </c>
      <c r="B45" s="113" t="s">
        <v>334</v>
      </c>
      <c r="I45" s="312" t="n">
        <v>34243</v>
      </c>
      <c r="J45" s="113" t="s">
        <v>335</v>
      </c>
    </row>
    <row r="46" customFormat="false" ht="12.75" hidden="false" customHeight="false" outlineLevel="0" collapsed="false">
      <c r="A46" s="312" t="n">
        <v>34425</v>
      </c>
      <c r="B46" s="113" t="s">
        <v>336</v>
      </c>
      <c r="I46" s="312" t="n">
        <v>34608</v>
      </c>
      <c r="J46" s="113" t="s">
        <v>337</v>
      </c>
    </row>
    <row r="47" customFormat="false" ht="12.75" hidden="false" customHeight="false" outlineLevel="0" collapsed="false">
      <c r="A47" s="312" t="n">
        <v>34790</v>
      </c>
      <c r="B47" s="113" t="s">
        <v>338</v>
      </c>
      <c r="I47" s="312" t="n">
        <v>34973</v>
      </c>
      <c r="J47" s="113" t="s">
        <v>339</v>
      </c>
    </row>
    <row r="48" customFormat="false" ht="12.75" hidden="false" customHeight="false" outlineLevel="0" collapsed="false">
      <c r="A48" s="312" t="n">
        <v>35156</v>
      </c>
      <c r="B48" s="113" t="s">
        <v>340</v>
      </c>
      <c r="I48" s="312" t="n">
        <v>35339</v>
      </c>
      <c r="J48" s="113" t="s">
        <v>341</v>
      </c>
    </row>
    <row r="49" customFormat="false" ht="12.75" hidden="false" customHeight="false" outlineLevel="0" collapsed="false">
      <c r="A49" s="312" t="n">
        <v>34090</v>
      </c>
      <c r="B49" s="113" t="s">
        <v>326</v>
      </c>
      <c r="I49" s="312" t="n">
        <v>34274</v>
      </c>
      <c r="J49" s="113" t="s">
        <v>342</v>
      </c>
    </row>
    <row r="50" customFormat="false" ht="12.75" hidden="false" customHeight="false" outlineLevel="0" collapsed="false">
      <c r="A50" s="312" t="n">
        <v>34455</v>
      </c>
      <c r="B50" s="113" t="s">
        <v>343</v>
      </c>
      <c r="I50" s="312" t="n">
        <v>34639</v>
      </c>
      <c r="J50" s="113" t="s">
        <v>344</v>
      </c>
    </row>
    <row r="51" customFormat="false" ht="12.75" hidden="false" customHeight="false" outlineLevel="0" collapsed="false">
      <c r="A51" s="312" t="n">
        <v>34820</v>
      </c>
      <c r="B51" s="113" t="s">
        <v>345</v>
      </c>
      <c r="I51" s="312" t="n">
        <v>35004</v>
      </c>
      <c r="J51" s="113" t="s">
        <v>346</v>
      </c>
    </row>
    <row r="52" customFormat="false" ht="12.75" hidden="false" customHeight="false" outlineLevel="0" collapsed="false">
      <c r="A52" s="312" t="n">
        <v>35186</v>
      </c>
      <c r="B52" s="113" t="s">
        <v>347</v>
      </c>
      <c r="I52" s="312" t="n">
        <v>35370</v>
      </c>
      <c r="J52" s="113" t="s">
        <v>348</v>
      </c>
    </row>
    <row r="53" customFormat="false" ht="12.75" hidden="false" customHeight="false" outlineLevel="0" collapsed="false">
      <c r="A53" s="312" t="n">
        <v>34121</v>
      </c>
      <c r="B53" s="113" t="s">
        <v>349</v>
      </c>
      <c r="I53" s="312" t="n">
        <v>34304</v>
      </c>
      <c r="J53" s="113" t="s">
        <v>350</v>
      </c>
    </row>
    <row r="54" customFormat="false" ht="12.75" hidden="false" customHeight="false" outlineLevel="0" collapsed="false">
      <c r="A54" s="312" t="n">
        <v>34486</v>
      </c>
      <c r="B54" s="113" t="s">
        <v>351</v>
      </c>
      <c r="I54" s="312" t="n">
        <v>34669</v>
      </c>
      <c r="J54" s="113" t="s">
        <v>352</v>
      </c>
    </row>
    <row r="55" customFormat="false" ht="12.75" hidden="false" customHeight="false" outlineLevel="0" collapsed="false">
      <c r="A55" s="312" t="n">
        <v>34851</v>
      </c>
      <c r="B55" s="113" t="s">
        <v>353</v>
      </c>
      <c r="I55" s="312" t="n">
        <v>35034</v>
      </c>
      <c r="J55" s="113" t="s">
        <v>354</v>
      </c>
    </row>
    <row r="56" customFormat="false" ht="12.75" hidden="false" customHeight="false" outlineLevel="0" collapsed="false">
      <c r="A56" s="312" t="n">
        <v>35217</v>
      </c>
      <c r="B56" s="113" t="s">
        <v>355</v>
      </c>
      <c r="I56" s="312" t="n">
        <v>35400</v>
      </c>
      <c r="J56" s="113" t="s">
        <v>356</v>
      </c>
    </row>
  </sheetData>
  <mergeCells count="2">
    <mergeCell ref="B1:M1"/>
    <mergeCell ref="C19:N19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13" width="10.71"/>
  </cols>
  <sheetData>
    <row r="1" customFormat="false" ht="12.75" hidden="false" customHeight="false" outlineLevel="0" collapsed="false">
      <c r="A1" s="2" t="s">
        <v>357</v>
      </c>
      <c r="B1" s="2"/>
      <c r="D1" s="0" t="s">
        <v>358</v>
      </c>
      <c r="E1" s="314" t="n">
        <v>36895</v>
      </c>
    </row>
    <row r="2" customFormat="false" ht="12.75" hidden="false" customHeight="false" outlineLevel="0" collapsed="false">
      <c r="A2" s="5"/>
      <c r="E2" s="50"/>
    </row>
    <row r="3" customFormat="false" ht="12.75" hidden="false" customHeight="false" outlineLevel="0" collapsed="false">
      <c r="A3" s="5" t="s">
        <v>359</v>
      </c>
      <c r="B3" s="8" t="n">
        <v>0.31</v>
      </c>
    </row>
    <row r="4" customFormat="false" ht="12.75" hidden="false" customHeight="false" outlineLevel="0" collapsed="false">
      <c r="A4" s="5" t="s">
        <v>360</v>
      </c>
      <c r="B4" s="8" t="n">
        <v>1.91</v>
      </c>
      <c r="J4" s="315"/>
      <c r="K4" s="315"/>
    </row>
    <row r="5" customFormat="false" ht="12.75" hidden="false" customHeight="false" outlineLevel="0" collapsed="false">
      <c r="A5" s="5" t="s">
        <v>361</v>
      </c>
      <c r="B5" s="8" t="n">
        <v>0.19</v>
      </c>
    </row>
    <row r="6" customFormat="false" ht="12.75" hidden="false" customHeight="false" outlineLevel="0" collapsed="false">
      <c r="A6" s="5" t="s">
        <v>362</v>
      </c>
      <c r="B6" s="8" t="n">
        <v>0.5</v>
      </c>
    </row>
    <row r="8" customFormat="false" ht="12.75" hidden="false" customHeight="false" outlineLevel="0" collapsed="false">
      <c r="A8" s="316"/>
      <c r="B8" s="317" t="s">
        <v>363</v>
      </c>
      <c r="C8" s="5" t="s">
        <v>364</v>
      </c>
    </row>
    <row r="9" customFormat="false" ht="12.75" hidden="false" customHeight="false" outlineLevel="0" collapsed="false">
      <c r="A9" s="316" t="n">
        <v>35400</v>
      </c>
      <c r="B9" s="313" t="n">
        <v>3.61133</v>
      </c>
      <c r="C9" s="318" t="n">
        <v>3.71</v>
      </c>
      <c r="H9" s="4" t="s">
        <v>365</v>
      </c>
      <c r="I9" s="4" t="s">
        <v>366</v>
      </c>
    </row>
    <row r="10" customFormat="false" ht="12.75" hidden="false" customHeight="false" outlineLevel="0" collapsed="false">
      <c r="A10" s="319" t="n">
        <v>35431</v>
      </c>
      <c r="B10" s="313" t="n">
        <v>4.254</v>
      </c>
      <c r="C10" s="247" t="n">
        <f aca="false">C9+$B$3*(B10-C9)+$B$5*(C9^($B$6))*D10+(1-$B$3)*(B10-B9)</f>
        <v>4.53143114503819</v>
      </c>
      <c r="D10" s="320" t="n">
        <v>0.572044762288828</v>
      </c>
      <c r="E10" s="320" t="n">
        <v>0.446448470074286</v>
      </c>
      <c r="F10" s="315" t="n">
        <f aca="false">C10-E10</f>
        <v>4.08498267496391</v>
      </c>
      <c r="G10" s="0" t="n">
        <v>1997</v>
      </c>
      <c r="H10" s="321" t="n">
        <f aca="false">AVERAGE(C10:C21)</f>
        <v>2.57964093697782</v>
      </c>
      <c r="I10" s="321" t="n">
        <f aca="false">AVERAGE(F10:F21)</f>
        <v>2.05689071011777</v>
      </c>
    </row>
    <row r="11" customFormat="false" ht="12.75" hidden="false" customHeight="false" outlineLevel="0" collapsed="false">
      <c r="A11" s="319" t="n">
        <v>35462</v>
      </c>
      <c r="B11" s="313" t="n">
        <v>2.868</v>
      </c>
      <c r="C11" s="247" t="n">
        <f aca="false">C10+$B$3*(B11-C10)+$B$5*(C10^($B$6))*D11+(1-$B$3)*(B11-B10)</f>
        <v>3.01046896716097</v>
      </c>
      <c r="D11" s="320" t="n">
        <v>-0.121047831305268</v>
      </c>
      <c r="E11" s="320" t="n">
        <v>0.263222738071838</v>
      </c>
      <c r="F11" s="315" t="n">
        <f aca="false">C11-E11</f>
        <v>2.74724622908913</v>
      </c>
      <c r="G11" s="0" t="n">
        <v>1998</v>
      </c>
      <c r="H11" s="321" t="n">
        <f aca="false">AVERAGE(C22:C33)</f>
        <v>2.25456366672806</v>
      </c>
      <c r="I11" s="321" t="n">
        <f aca="false">AVERAGE(F22:F33)</f>
        <v>1.63199009247175</v>
      </c>
    </row>
    <row r="12" customFormat="false" ht="12.75" hidden="false" customHeight="false" outlineLevel="0" collapsed="false">
      <c r="A12" s="319" t="n">
        <v>35490</v>
      </c>
      <c r="B12" s="313" t="n">
        <v>1.879</v>
      </c>
      <c r="C12" s="247" t="n">
        <f aca="false">C11+$B$3*(B12-C11)+$B$5*(C11^($B$6))*D12+(1-$B$3)*(B12-B11)</f>
        <v>1.66380747228598</v>
      </c>
      <c r="D12" s="320" t="n">
        <v>-0.950958325496494</v>
      </c>
      <c r="E12" s="320" t="n">
        <v>0.715830755747578</v>
      </c>
      <c r="F12" s="315" t="n">
        <f aca="false">C12-E12</f>
        <v>0.947976716538399</v>
      </c>
      <c r="G12" s="0" t="n">
        <v>1999</v>
      </c>
      <c r="H12" s="247" t="n">
        <f aca="false">AVERAGE(C34:C45)</f>
        <v>2.34758662564409</v>
      </c>
      <c r="I12" s="247" t="n">
        <f aca="false">AVERAGE(F34:F45)</f>
        <v>1.65072655266054</v>
      </c>
    </row>
    <row r="13" customFormat="false" ht="12.75" hidden="false" customHeight="false" outlineLevel="0" collapsed="false">
      <c r="A13" s="319" t="n">
        <v>35521</v>
      </c>
      <c r="B13" s="313" t="n">
        <v>1.846</v>
      </c>
      <c r="C13" s="247" t="n">
        <f aca="false">C12+$B$3*(B13-C12)+$B$5*(C12^($B$6))*D13+(1-$B$3)*(B13-B12)</f>
        <v>1.36272153580381</v>
      </c>
      <c r="D13" s="320" t="n">
        <v>-1.36607527690566</v>
      </c>
      <c r="E13" s="320" t="n">
        <v>1.11723315102579</v>
      </c>
      <c r="F13" s="315" t="n">
        <f aca="false">C13-E13</f>
        <v>0.24548838477802</v>
      </c>
      <c r="G13" s="0" t="n">
        <v>2000</v>
      </c>
      <c r="H13" s="247" t="n">
        <f aca="false">AVERAGE(C46:C57)</f>
        <v>3.15631497209851</v>
      </c>
      <c r="I13" s="247" t="n">
        <f aca="false">AVERAGE(F46:F57)</f>
        <v>2.82337786263743</v>
      </c>
    </row>
    <row r="14" customFormat="false" ht="12.75" hidden="false" customHeight="false" outlineLevel="0" collapsed="false">
      <c r="A14" s="319" t="n">
        <v>35551</v>
      </c>
      <c r="B14" s="313" t="n">
        <v>2.099</v>
      </c>
      <c r="C14" s="247" t="n">
        <f aca="false">C13+$B$3*(B14-C13)+$B$5*(C13^($B$6))*D14+(1-$B$3)*(B14-B13)</f>
        <v>1.52511198960641</v>
      </c>
      <c r="D14" s="320" t="n">
        <v>-1.08398690503705</v>
      </c>
      <c r="E14" s="320" t="n">
        <v>0.595938317452326</v>
      </c>
      <c r="F14" s="315" t="n">
        <f aca="false">C14-E14</f>
        <v>0.929173672154086</v>
      </c>
      <c r="G14" s="0" t="n">
        <v>2001</v>
      </c>
      <c r="H14" s="247" t="n">
        <f aca="false">AVERAGE(C58:C69)</f>
        <v>6.63337061878386</v>
      </c>
      <c r="I14" s="247" t="n">
        <f aca="false">AVERAGE(F58:F69)</f>
        <v>6.11236327065073</v>
      </c>
    </row>
    <row r="15" customFormat="false" ht="12.75" hidden="false" customHeight="false" outlineLevel="0" collapsed="false">
      <c r="A15" s="319" t="n">
        <v>35582</v>
      </c>
      <c r="B15" s="313" t="n">
        <v>2.308</v>
      </c>
      <c r="C15" s="247" t="n">
        <f aca="false">C14+$B$3*(B15-C14)+$B$5*(C14^($B$6))*D15+(1-$B$3)*(B15-B14)</f>
        <v>2.07170378060445</v>
      </c>
      <c r="D15" s="320" t="n">
        <v>0.680555823696344</v>
      </c>
      <c r="E15" s="320" t="n">
        <v>1.19971421635187</v>
      </c>
      <c r="F15" s="315" t="n">
        <f aca="false">C15-E15</f>
        <v>0.871989564252575</v>
      </c>
      <c r="G15" s="0" t="n">
        <v>2002</v>
      </c>
      <c r="H15" s="247" t="n">
        <f aca="false">AVERAGE(C70:C81)</f>
        <v>4.58459342470916</v>
      </c>
      <c r="I15" s="322" t="n">
        <f aca="false">AVERAGE(F70:F81)</f>
        <v>4.11424436854208</v>
      </c>
    </row>
    <row r="16" customFormat="false" ht="12.75" hidden="false" customHeight="false" outlineLevel="0" collapsed="false">
      <c r="A16" s="319" t="n">
        <v>35612</v>
      </c>
      <c r="B16" s="313" t="n">
        <v>2.219</v>
      </c>
      <c r="C16" s="247" t="n">
        <f aca="false">C15+$B$3*(B16-C15)+$B$5*(C15^($B$6))*D16+(1-$B$3)*(B16-B15)</f>
        <v>1.83482770823933</v>
      </c>
      <c r="D16" s="320" t="n">
        <v>-0.808585803451223</v>
      </c>
      <c r="E16" s="320" t="n">
        <v>0.0527219080150026</v>
      </c>
      <c r="F16" s="315" t="n">
        <f aca="false">C16-E16</f>
        <v>1.78210580022433</v>
      </c>
      <c r="G16" s="0" t="n">
        <v>2003</v>
      </c>
      <c r="H16" s="247" t="n">
        <f aca="false">AVERAGE(C82:C93)</f>
        <v>3.60081821701312</v>
      </c>
      <c r="I16" s="322" t="n">
        <f aca="false">AVERAGE(F82:F93)</f>
        <v>3.05088421012313</v>
      </c>
    </row>
    <row r="17" customFormat="false" ht="12.75" hidden="false" customHeight="false" outlineLevel="0" collapsed="false">
      <c r="A17" s="319" t="n">
        <v>35643</v>
      </c>
      <c r="B17" s="313" t="n">
        <v>2.163</v>
      </c>
      <c r="C17" s="247" t="n">
        <f aca="false">C16+$B$3*(B17-C16)+$B$5*(C16^($B$6))*D17+(1-$B$3)*(B17-B16)</f>
        <v>2.23116797165675</v>
      </c>
      <c r="D17" s="320" t="n">
        <v>1.2948361354879</v>
      </c>
      <c r="E17" s="320" t="n">
        <v>0.440053307718621</v>
      </c>
      <c r="F17" s="315" t="n">
        <f aca="false">C17-E17</f>
        <v>1.79111466393813</v>
      </c>
      <c r="G17" s="0" t="n">
        <v>2004</v>
      </c>
      <c r="H17" s="247" t="n">
        <f aca="false">AVERAGE(C94:C105)</f>
        <v>3.69106605118282</v>
      </c>
      <c r="I17" s="322" t="n">
        <f aca="false">AVERAGE(F94:F105)</f>
        <v>3.14041240266117</v>
      </c>
    </row>
    <row r="18" customFormat="false" ht="12.75" hidden="false" customHeight="false" outlineLevel="0" collapsed="false">
      <c r="A18" s="319" t="n">
        <v>35674</v>
      </c>
      <c r="B18" s="313" t="n">
        <v>2.499</v>
      </c>
      <c r="C18" s="247" t="n">
        <f aca="false">C17+$B$3*(B18-C17)+$B$5*(C17^($B$6))*D18+(1-$B$3)*(B18-B17)</f>
        <v>2.57794892934717</v>
      </c>
      <c r="D18" s="320" t="n">
        <v>0.112447108181008</v>
      </c>
      <c r="E18" s="320" t="n">
        <v>0.581120051555198</v>
      </c>
      <c r="F18" s="315" t="n">
        <f aca="false">C18-E18</f>
        <v>1.99682887779198</v>
      </c>
      <c r="G18" s="0" t="n">
        <v>2005</v>
      </c>
      <c r="H18" s="247" t="n">
        <f aca="false">AVERAGE(C106:C117)</f>
        <v>3.95323662769412</v>
      </c>
      <c r="I18" s="322" t="n">
        <f aca="false">AVERAGE(F106:F117)</f>
        <v>3.55847876742439</v>
      </c>
    </row>
    <row r="19" customFormat="false" ht="12.75" hidden="false" customHeight="false" outlineLevel="0" collapsed="false">
      <c r="A19" s="319" t="n">
        <v>35704</v>
      </c>
      <c r="B19" s="313" t="n">
        <v>3.221</v>
      </c>
      <c r="C19" s="247" t="n">
        <f aca="false">C18+$B$3*(B19-C18)+$B$5*(C18^($B$6))*D19+(1-$B$3)*(B19-B18)</f>
        <v>3.14498232116253</v>
      </c>
      <c r="D19" s="320" t="n">
        <v>-0.42775450923497</v>
      </c>
      <c r="E19" s="320" t="n">
        <v>-0.124339349995066</v>
      </c>
      <c r="F19" s="315" t="n">
        <f aca="false">C19-E19</f>
        <v>3.2693216711576</v>
      </c>
      <c r="G19" s="0" t="n">
        <v>2006</v>
      </c>
      <c r="H19" s="247" t="n">
        <f aca="false">AVERAGE(C118:C129)</f>
        <v>3.86216226459276</v>
      </c>
      <c r="I19" s="322" t="n">
        <f aca="false">AVERAGE(F118:F129)</f>
        <v>3.42602835864348</v>
      </c>
    </row>
    <row r="20" customFormat="false" ht="12.75" hidden="false" customHeight="false" outlineLevel="0" collapsed="false">
      <c r="A20" s="319" t="n">
        <v>35735</v>
      </c>
      <c r="B20" s="313" t="n">
        <v>3.509</v>
      </c>
      <c r="C20" s="247" t="n">
        <f aca="false">C19+$B$3*(B20-C19)+$B$5*(C19^($B$6))*D20+(1-$B$3)*(B20-B19)</f>
        <v>3.70394377744154</v>
      </c>
      <c r="D20" s="320" t="n">
        <v>0.734226281405998</v>
      </c>
      <c r="E20" s="320" t="n">
        <v>0.562105292588389</v>
      </c>
      <c r="F20" s="315" t="n">
        <f aca="false">C20-E20</f>
        <v>3.14183848485316</v>
      </c>
      <c r="G20" s="0" t="n">
        <v>2007</v>
      </c>
      <c r="H20" s="247" t="n">
        <f aca="false">AVERAGE(C130:C141)</f>
        <v>3.52504026127045</v>
      </c>
      <c r="I20" s="322" t="n">
        <f aca="false">AVERAGE(F130:F141)</f>
        <v>3.05952258094108</v>
      </c>
    </row>
    <row r="21" customFormat="false" ht="12.75" hidden="false" customHeight="false" outlineLevel="0" collapsed="false">
      <c r="A21" s="319" t="n">
        <v>35765</v>
      </c>
      <c r="B21" s="313" t="n">
        <v>2.682</v>
      </c>
      <c r="C21" s="247" t="n">
        <f aca="false">C20+$B$3*(B21-C20)+$B$5*(C20^($B$6))*D21+(1-$B$3)*(B21-B20)</f>
        <v>3.29757564538669</v>
      </c>
      <c r="D21" s="320" t="n">
        <v>1.31558059959317</v>
      </c>
      <c r="E21" s="320" t="n">
        <v>0.422953863714792</v>
      </c>
      <c r="F21" s="315" t="n">
        <f aca="false">C21-E21</f>
        <v>2.87462178167189</v>
      </c>
      <c r="G21" s="0" t="n">
        <v>2008</v>
      </c>
      <c r="H21" s="247" t="n">
        <f aca="false">AVERAGE(C142:C153)</f>
        <v>3.75480277627433</v>
      </c>
      <c r="I21" s="322" t="n">
        <f aca="false">AVERAGE(F142:F153)</f>
        <v>3.22800866268673</v>
      </c>
    </row>
    <row r="22" customFormat="false" ht="12.75" hidden="false" customHeight="false" outlineLevel="0" collapsed="false">
      <c r="A22" s="319" t="n">
        <v>35796</v>
      </c>
      <c r="B22" s="313" t="n">
        <v>2.269</v>
      </c>
      <c r="C22" s="247" t="n">
        <f aca="false">C21+$B$3*(B22-C21)+$B$5*(C21^($B$6))*D22+(1-$B$3)*(B22-B21)</f>
        <v>3.10085771586693</v>
      </c>
      <c r="D22" s="320" t="n">
        <v>1.17994385035167</v>
      </c>
      <c r="E22" s="320" t="n">
        <v>0.583093606030638</v>
      </c>
      <c r="F22" s="315" t="n">
        <f aca="false">C22-E22</f>
        <v>2.51776410983629</v>
      </c>
      <c r="G22" s="0" t="n">
        <v>2009</v>
      </c>
      <c r="H22" s="247" t="n">
        <f aca="false">AVERAGE(C154:C165)</f>
        <v>4.366098578626</v>
      </c>
      <c r="I22" s="322" t="n">
        <f aca="false">AVERAGE(F154:F165)</f>
        <v>3.87744195167427</v>
      </c>
    </row>
    <row r="23" customFormat="false" ht="12.75" hidden="false" customHeight="false" outlineLevel="0" collapsed="false">
      <c r="A23" s="319" t="n">
        <v>35827</v>
      </c>
      <c r="B23" s="313" t="n">
        <v>2.036</v>
      </c>
      <c r="C23" s="247" t="n">
        <f aca="false">C22+$B$3*(B23-C22)+$B$5*(C22^($B$6))*D23+(1-$B$3)*(B23-B22)</f>
        <v>2.59968631710094</v>
      </c>
      <c r="D23" s="320" t="n">
        <v>-0.030771821983964</v>
      </c>
      <c r="E23" s="320" t="n">
        <v>1.28393458305587</v>
      </c>
      <c r="F23" s="315" t="n">
        <f aca="false">C23-E23</f>
        <v>1.31575173404507</v>
      </c>
      <c r="G23" s="0" t="n">
        <v>2010</v>
      </c>
      <c r="H23" s="247" t="n">
        <f aca="false">AVERAGE(C166:C177)</f>
        <v>4.02991416337943</v>
      </c>
      <c r="I23" s="322" t="n">
        <f aca="false">AVERAGE(F166:F177)</f>
        <v>3.68192862576195</v>
      </c>
    </row>
    <row r="24" customFormat="false" ht="12.75" hidden="false" customHeight="false" outlineLevel="0" collapsed="false">
      <c r="A24" s="319" t="n">
        <v>35855</v>
      </c>
      <c r="B24" s="313" t="n">
        <v>2.227</v>
      </c>
      <c r="C24" s="247" t="n">
        <f aca="false">C23+$B$3*(B24-C23)+$B$5*(C23^($B$6))*D24+(1-$B$3)*(B24-B23)</f>
        <v>2.66453575652866</v>
      </c>
      <c r="D24" s="320" t="n">
        <v>0.158617998924484</v>
      </c>
      <c r="E24" s="320" t="n">
        <v>0.277270221888596</v>
      </c>
      <c r="F24" s="315" t="n">
        <f aca="false">C24-E24</f>
        <v>2.38726553464006</v>
      </c>
      <c r="G24" s="0" t="n">
        <v>2011</v>
      </c>
      <c r="H24" s="247" t="n">
        <f aca="false">AVERAGE(C178:C189)</f>
        <v>3.82640715102195</v>
      </c>
      <c r="I24" s="322" t="n">
        <f aca="false">AVERAGE(F178:F189)</f>
        <v>3.18111186919252</v>
      </c>
    </row>
    <row r="25" customFormat="false" ht="12.75" hidden="false" customHeight="false" outlineLevel="0" collapsed="false">
      <c r="A25" s="319" t="n">
        <v>35886</v>
      </c>
      <c r="B25" s="313" t="n">
        <v>2.334</v>
      </c>
      <c r="C25" s="247" t="n">
        <f aca="false">C24+$B$3*(B25-C24)+$B$5*(C24^($B$6))*D25+(1-$B$3)*(B25-B24)</f>
        <v>2.75059811363645</v>
      </c>
      <c r="D25" s="320" t="n">
        <v>0.369822338187244</v>
      </c>
      <c r="E25" s="320" t="n">
        <v>0.376516749607696</v>
      </c>
      <c r="F25" s="315" t="n">
        <f aca="false">C25-E25</f>
        <v>2.37408136402875</v>
      </c>
      <c r="G25" s="0" t="n">
        <v>2012</v>
      </c>
      <c r="H25" s="247" t="n">
        <f aca="false">AVERAGE(C190:C201)</f>
        <v>4.18755270923798</v>
      </c>
      <c r="I25" s="322" t="n">
        <f aca="false">AVERAGE(F190:F201)</f>
        <v>3.56224991245414</v>
      </c>
    </row>
    <row r="26" customFormat="false" ht="12.75" hidden="false" customHeight="false" outlineLevel="0" collapsed="false">
      <c r="A26" s="319" t="n">
        <v>35916</v>
      </c>
      <c r="B26" s="313" t="n">
        <v>2.29</v>
      </c>
      <c r="C26" s="247" t="n">
        <f aca="false">C25+$B$3*(B26-C25)+$B$5*(C25^($B$6))*D26+(1-$B$3)*(B26-B25)</f>
        <v>2.60087337043629</v>
      </c>
      <c r="D26" s="320" t="n">
        <v>0.0743245316298567</v>
      </c>
      <c r="E26" s="320" t="n">
        <v>0.106435638150875</v>
      </c>
      <c r="F26" s="315" t="n">
        <f aca="false">C26-E26</f>
        <v>2.49443773228542</v>
      </c>
      <c r="G26" s="0" t="n">
        <v>2013</v>
      </c>
      <c r="H26" s="247" t="n">
        <f aca="false">AVERAGE(C202:C213)</f>
        <v>4.20643638591129</v>
      </c>
      <c r="I26" s="322" t="n">
        <f aca="false">AVERAGE(F202:F213)</f>
        <v>3.62568284367839</v>
      </c>
    </row>
    <row r="27" customFormat="false" ht="12.75" hidden="false" customHeight="false" outlineLevel="0" collapsed="false">
      <c r="A27" s="319" t="n">
        <v>35947</v>
      </c>
      <c r="B27" s="313" t="n">
        <v>2.069</v>
      </c>
      <c r="C27" s="247" t="n">
        <f aca="false">C26+$B$3*(B27-C26)+$B$5*(C26^($B$6))*D27+(1-$B$3)*(B27-B26)</f>
        <v>2.02531980381205</v>
      </c>
      <c r="D27" s="320" t="n">
        <v>-0.842585804561815</v>
      </c>
      <c r="E27" s="320" t="n">
        <v>0.369771840083565</v>
      </c>
      <c r="F27" s="315" t="n">
        <f aca="false">C27-E27</f>
        <v>1.65554796372848</v>
      </c>
      <c r="G27" s="0" t="n">
        <v>2014</v>
      </c>
      <c r="H27" s="315" t="n">
        <f aca="false">+AVERAGE(C214:C225)</f>
        <v>3.78195957018777</v>
      </c>
      <c r="I27" s="323" t="n">
        <f aca="false">AVERAGE(F214:F225)</f>
        <v>3.41935859794473</v>
      </c>
    </row>
    <row r="28" customFormat="false" ht="12.75" hidden="false" customHeight="false" outlineLevel="0" collapsed="false">
      <c r="A28" s="319" t="n">
        <v>35977</v>
      </c>
      <c r="B28" s="313" t="n">
        <v>2.353</v>
      </c>
      <c r="C28" s="247" t="n">
        <f aca="false">C27+$B$3*(B28-C27)+$B$5*(C27^($B$6))*D28+(1-$B$3)*(B28-B27)</f>
        <v>1.94857553007348</v>
      </c>
      <c r="D28" s="320" t="n">
        <v>-1.3842106075386</v>
      </c>
      <c r="E28" s="320" t="n">
        <v>0.130611016288738</v>
      </c>
      <c r="F28" s="315" t="n">
        <f aca="false">C28-E28</f>
        <v>1.81796451378475</v>
      </c>
      <c r="G28" s="0" t="n">
        <v>2015</v>
      </c>
      <c r="H28" s="315" t="n">
        <f aca="false">+AVERAGE(C226:C237)</f>
        <v>4.7406887113115</v>
      </c>
      <c r="I28" s="323" t="n">
        <f aca="false">+AVERAGE(F226:F237)</f>
        <v>4.36026222590878</v>
      </c>
    </row>
    <row r="29" customFormat="false" ht="12.75" hidden="false" customHeight="false" outlineLevel="0" collapsed="false">
      <c r="A29" s="319" t="n">
        <v>36008</v>
      </c>
      <c r="B29" s="313" t="n">
        <v>1.953</v>
      </c>
      <c r="C29" s="247" t="n">
        <f aca="false">C28+$B$3*(B29-C28)+$B$5*(C28^($B$6))*D29+(1-$B$3)*(B29-B28)</f>
        <v>1.88219652427436</v>
      </c>
      <c r="D29" s="320" t="n">
        <v>0.785184202816392</v>
      </c>
      <c r="E29" s="320" t="n">
        <v>0.917699100675719</v>
      </c>
      <c r="F29" s="315" t="n">
        <f aca="false">C29-E29</f>
        <v>0.964497423598641</v>
      </c>
      <c r="G29" s="0" t="n">
        <v>2016</v>
      </c>
      <c r="H29" s="315" t="n">
        <f aca="false">+AVERAGE(C238:C249)</f>
        <v>3.928487001132</v>
      </c>
      <c r="I29" s="323" t="n">
        <f aca="false">+AVERAGE(F238:F249)</f>
        <v>3.40051018986883</v>
      </c>
    </row>
    <row r="30" customFormat="false" ht="12.75" hidden="false" customHeight="false" outlineLevel="0" collapsed="false">
      <c r="A30" s="319" t="n">
        <v>36039</v>
      </c>
      <c r="B30" s="313" t="n">
        <v>1.754</v>
      </c>
      <c r="C30" s="247" t="n">
        <f aca="false">C29+$B$3*(B30-C29)+$B$5*(C29^($B$6))*D30+(1-$B$3)*(B30-B29)</f>
        <v>1.5156166629057</v>
      </c>
      <c r="D30" s="320" t="n">
        <v>-0.727092134419338</v>
      </c>
      <c r="E30" s="320" t="n">
        <v>1.26539330223292</v>
      </c>
      <c r="F30" s="315" t="n">
        <f aca="false">C30-E30</f>
        <v>0.250223360672788</v>
      </c>
      <c r="G30" s="0" t="n">
        <v>2017</v>
      </c>
      <c r="H30" s="315" t="n">
        <f aca="false">+AVERAGE(C250:C261)</f>
        <v>4.43160026400454</v>
      </c>
      <c r="I30" s="323" t="n">
        <f aca="false">+AVERAGE(F250:F261)</f>
        <v>3.83149285042134</v>
      </c>
    </row>
    <row r="31" customFormat="false" ht="12.75" hidden="false" customHeight="false" outlineLevel="0" collapsed="false">
      <c r="A31" s="319" t="n">
        <v>36069</v>
      </c>
      <c r="B31" s="313" t="n">
        <v>2.13</v>
      </c>
      <c r="C31" s="247" t="n">
        <f aca="false">C30+$B$3*(B31-C30)+$B$5*(C30^($B$6))*D31+(1-$B$3)*(B31-B30)</f>
        <v>2.1051853237667</v>
      </c>
      <c r="D31" s="320" t="n">
        <v>0.597109947887923</v>
      </c>
      <c r="E31" s="320" t="n">
        <v>0.158864512966663</v>
      </c>
      <c r="F31" s="315" t="n">
        <f aca="false">C31-E31</f>
        <v>1.94632081080003</v>
      </c>
      <c r="G31" s="0" t="n">
        <v>2018</v>
      </c>
      <c r="H31" s="315" t="n">
        <f aca="false">+AVERAGE(C262:C273)</f>
        <v>4.98107962299983</v>
      </c>
      <c r="I31" s="323" t="n">
        <f aca="false">+AVERAGE(F262:F273)</f>
        <v>4.48084021441102</v>
      </c>
    </row>
    <row r="32" customFormat="false" ht="12.75" hidden="false" customHeight="false" outlineLevel="0" collapsed="false">
      <c r="A32" s="319" t="n">
        <v>36100</v>
      </c>
      <c r="B32" s="313" t="n">
        <v>2.126</v>
      </c>
      <c r="C32" s="247" t="n">
        <f aca="false">C31+$B$3*(B32-C31)+$B$5*(C31^($B$6))*D32+(1-$B$3)*(B32-B31)</f>
        <v>2.26444992690021</v>
      </c>
      <c r="D32" s="320" t="n">
        <v>0.564329582050184</v>
      </c>
      <c r="E32" s="320" t="n">
        <v>0.851015610029092</v>
      </c>
      <c r="F32" s="315" t="n">
        <f aca="false">C32-E32</f>
        <v>1.41343431687112</v>
      </c>
      <c r="G32" s="0" t="n">
        <v>2019</v>
      </c>
      <c r="H32" s="315" t="n">
        <f aca="false">+AVERAGE(C274:C285)</f>
        <v>4.37910634635444</v>
      </c>
      <c r="I32" s="323" t="n">
        <f aca="false">+AVERAGE(F274:F285)</f>
        <v>3.94830665579064</v>
      </c>
    </row>
    <row r="33" customFormat="false" ht="12.75" hidden="false" customHeight="false" outlineLevel="0" collapsed="false">
      <c r="A33" s="319" t="n">
        <v>36130</v>
      </c>
      <c r="B33" s="313" t="n">
        <v>2.136</v>
      </c>
      <c r="C33" s="247" t="n">
        <f aca="false">C32+$B$3*(B33-C32)+$B$5*(C32^($B$6))*D33+(1-$B$3)*(B33-B32)</f>
        <v>1.596868955435</v>
      </c>
      <c r="D33" s="320" t="n">
        <v>-2.21976596398464</v>
      </c>
      <c r="E33" s="320" t="n">
        <v>1.15027671006547</v>
      </c>
      <c r="F33" s="315" t="n">
        <f aca="false">C33-E33</f>
        <v>0.446592245369538</v>
      </c>
      <c r="G33" s="0" t="n">
        <v>2020</v>
      </c>
      <c r="H33" s="315" t="n">
        <f aca="false">+AVERAGE(C286:C297)</f>
        <v>4.53201545633492</v>
      </c>
      <c r="I33" s="323" t="n">
        <f aca="false">+AVERAGE(F286:F297)</f>
        <v>4.13330572758619</v>
      </c>
    </row>
    <row r="34" customFormat="false" ht="12.75" hidden="false" customHeight="false" outlineLevel="0" collapsed="false">
      <c r="A34" s="319" t="n">
        <v>36161</v>
      </c>
      <c r="B34" s="313" t="n">
        <v>1.811</v>
      </c>
      <c r="C34" s="247" t="n">
        <f aca="false">C33+$B$3*(B34-C33)+$B$5*(C33^($B$6))*D34+(1-$B$3)*(B34-B33)</f>
        <v>2.13624188069764</v>
      </c>
      <c r="D34" s="320" t="n">
        <v>2.90399248282158</v>
      </c>
      <c r="E34" s="320" t="n">
        <v>0.496589058189831</v>
      </c>
      <c r="F34" s="324" t="n">
        <f aca="false">C34-E34</f>
        <v>1.63965282250781</v>
      </c>
      <c r="G34" s="0" t="n">
        <v>2021</v>
      </c>
      <c r="H34" s="315" t="n">
        <f aca="false">+AVERAGE(C298:C309)</f>
        <v>4.75811885700758</v>
      </c>
      <c r="I34" s="323" t="n">
        <f aca="false">+AVERAGE(F298:F309)</f>
        <v>4.37856809441238</v>
      </c>
    </row>
    <row r="35" customFormat="false" ht="12.75" hidden="false" customHeight="false" outlineLevel="0" collapsed="false">
      <c r="A35" s="319" t="n">
        <v>36192</v>
      </c>
      <c r="B35" s="313" t="n">
        <v>1.746</v>
      </c>
      <c r="C35" s="247" t="n">
        <f aca="false">C34+$B$3*(B35-C34)+$B$5*(C34^($B$6))*D35+(1-$B$3)*(B35-B34)</f>
        <v>1.96191400683561</v>
      </c>
      <c r="D35" s="320" t="n">
        <v>-0.0306187735224865</v>
      </c>
      <c r="E35" s="320" t="n">
        <v>0.0795165037374889</v>
      </c>
      <c r="F35" s="324" t="n">
        <f aca="false">C35-E35</f>
        <v>1.88239750309812</v>
      </c>
      <c r="G35" s="0" t="n">
        <v>2022</v>
      </c>
      <c r="H35" s="315" t="n">
        <f aca="false">+AVERAGE(C310:C321)</f>
        <v>5.09331368282982</v>
      </c>
      <c r="I35" s="323" t="n">
        <f aca="false">+AVERAGE(F310:F321)</f>
        <v>4.73785409977219</v>
      </c>
    </row>
    <row r="36" customFormat="false" ht="12.75" hidden="false" customHeight="false" outlineLevel="0" collapsed="false">
      <c r="A36" s="319" t="n">
        <v>36220</v>
      </c>
      <c r="B36" s="313" t="n">
        <v>1.693</v>
      </c>
      <c r="C36" s="247" t="n">
        <f aca="false">C35+$B$3*(B36-C35)+$B$5*(C35^($B$6))*D36+(1-$B$3)*(B36-B35)</f>
        <v>1.8352983608955</v>
      </c>
      <c r="D36" s="320" t="n">
        <v>-0.0251091859398317</v>
      </c>
      <c r="E36" s="320" t="n">
        <v>1.38026367827896</v>
      </c>
      <c r="F36" s="324" t="n">
        <f aca="false">C36-E36</f>
        <v>0.455034682616535</v>
      </c>
      <c r="G36" s="0" t="n">
        <v>2023</v>
      </c>
      <c r="H36" s="315" t="n">
        <f aca="false">+AVERAGE(C322:C333)</f>
        <v>5.40289818245476</v>
      </c>
      <c r="I36" s="323" t="n">
        <f aca="false">+AVERAGE(F322:F333)</f>
        <v>4.89933928750056</v>
      </c>
    </row>
    <row r="37" customFormat="false" ht="12.75" hidden="false" customHeight="false" outlineLevel="0" collapsed="false">
      <c r="A37" s="319" t="n">
        <v>36251</v>
      </c>
      <c r="B37" s="313" t="n">
        <v>1.847</v>
      </c>
      <c r="C37" s="247" t="n">
        <f aca="false">C36+$B$3*(B37-C36)+$B$5*(C36^($B$6))*D37+(1-$B$3)*(B37-B36)</f>
        <v>1.6580674969044</v>
      </c>
      <c r="D37" s="320" t="n">
        <v>-1.11546010895308</v>
      </c>
      <c r="E37" s="320" t="n">
        <v>0.527836564248154</v>
      </c>
      <c r="F37" s="324" t="n">
        <f aca="false">C37-E37</f>
        <v>1.13023093265625</v>
      </c>
      <c r="G37" s="0" t="n">
        <v>2024</v>
      </c>
      <c r="H37" s="315" t="n">
        <f aca="false">+AVERAGE(C334:C345)</f>
        <v>4.22599877812057</v>
      </c>
      <c r="I37" s="323" t="n">
        <f aca="false">+AVERAGE(F334:F345)</f>
        <v>3.67662206622243</v>
      </c>
    </row>
    <row r="38" customFormat="false" ht="12.75" hidden="false" customHeight="false" outlineLevel="0" collapsed="false">
      <c r="A38" s="319" t="n">
        <v>36281</v>
      </c>
      <c r="B38" s="313" t="n">
        <v>2.348</v>
      </c>
      <c r="C38" s="247" t="n">
        <f aca="false">C37+$B$3*(B38-C37)+$B$5*(C37^($B$6))*D38+(1-$B$3)*(B38-B37)</f>
        <v>2.2397084259582</v>
      </c>
      <c r="D38" s="320" t="n">
        <v>0.090216109176767</v>
      </c>
      <c r="E38" s="320" t="n">
        <v>0.455214109912934</v>
      </c>
      <c r="F38" s="324" t="n">
        <f aca="false">C38-E38</f>
        <v>1.78449431604527</v>
      </c>
    </row>
    <row r="39" customFormat="false" ht="12.75" hidden="false" customHeight="false" outlineLevel="0" collapsed="false">
      <c r="A39" s="319" t="n">
        <v>36312</v>
      </c>
      <c r="B39" s="0" t="n">
        <v>2.226</v>
      </c>
      <c r="C39" s="247" t="n">
        <f aca="false">C38+$B$3*(B39-C38)+$B$5*(C38^($B$6))*D39+(1-$B$3)*(B39-B38)</f>
        <v>2.00301039537385</v>
      </c>
      <c r="D39" s="320" t="n">
        <v>-0.521433959882278</v>
      </c>
      <c r="E39" s="320" t="n">
        <v>0.38256936159832</v>
      </c>
      <c r="F39" s="324" t="n">
        <f aca="false">C39-E39</f>
        <v>1.62044103377553</v>
      </c>
    </row>
    <row r="40" customFormat="false" ht="12.75" hidden="false" customHeight="false" outlineLevel="0" collapsed="false">
      <c r="A40" s="319" t="n">
        <v>36342</v>
      </c>
      <c r="B40" s="0" t="n">
        <v>2.262</v>
      </c>
      <c r="C40" s="247" t="n">
        <f aca="false">C39+$B$3*(B40-C39)+$B$5*(C39^($B$6))*D40+(1-$B$3)*(B40-B39)</f>
        <v>2.16716335169677</v>
      </c>
      <c r="D40" s="320" t="n">
        <v>0.219507552355718</v>
      </c>
      <c r="E40" s="320" t="n">
        <v>0.590580334300577</v>
      </c>
      <c r="F40" s="324" t="n">
        <f aca="false">C40-E40</f>
        <v>1.57658301739619</v>
      </c>
    </row>
    <row r="41" customFormat="false" ht="12.75" hidden="false" customHeight="false" outlineLevel="0" collapsed="false">
      <c r="A41" s="319" t="n">
        <v>36373</v>
      </c>
      <c r="B41" s="0" t="n">
        <v>2.601</v>
      </c>
      <c r="C41" s="247" t="n">
        <f aca="false">C40+$B$3*(B41-C40)+$B$5*(C40^($B$6))*D41+(1-$B$3)*(B41-B40)</f>
        <v>2.80230692093743</v>
      </c>
      <c r="D41" s="320" t="n">
        <v>0.953664406066796</v>
      </c>
      <c r="E41" s="320" t="n">
        <v>1.62475294210026</v>
      </c>
      <c r="F41" s="324" t="n">
        <f aca="false">C41-E41</f>
        <v>1.17755397883717</v>
      </c>
    </row>
    <row r="42" customFormat="false" ht="12.75" hidden="false" customHeight="false" outlineLevel="0" collapsed="false">
      <c r="A42" s="319" t="n">
        <v>36404</v>
      </c>
      <c r="B42" s="0" t="n">
        <v>2.912</v>
      </c>
      <c r="C42" s="247" t="n">
        <f aca="false">C41+$B$3*(B42-C41)+$B$5*(C41^($B$6))*D42+(1-$B$3)*(B42-B41)</f>
        <v>3.51405153367604</v>
      </c>
      <c r="D42" s="320" t="n">
        <v>1.4561629975526</v>
      </c>
      <c r="E42" s="320" t="n">
        <v>0.836656980720218</v>
      </c>
      <c r="F42" s="324" t="n">
        <f aca="false">C42-E42</f>
        <v>2.67739455295583</v>
      </c>
    </row>
    <row r="43" customFormat="false" ht="12.75" hidden="false" customHeight="false" outlineLevel="0" collapsed="false">
      <c r="A43" s="319" t="n">
        <v>36434</v>
      </c>
      <c r="B43" s="0" t="n">
        <v>2.56</v>
      </c>
      <c r="C43" s="247" t="n">
        <f aca="false">C42+$B$3*(B43-C42)+$B$5*(C42^($B$6))*D43+(1-$B$3)*(B43-B42)</f>
        <v>2.69775077755169</v>
      </c>
      <c r="D43" s="320" t="n">
        <v>-0.779584387076185</v>
      </c>
      <c r="E43" s="320" t="n">
        <v>0.531234526509475</v>
      </c>
      <c r="F43" s="324" t="n">
        <f aca="false">C43-E43</f>
        <v>2.16651625104222</v>
      </c>
    </row>
    <row r="44" customFormat="false" ht="12.75" hidden="false" customHeight="false" outlineLevel="0" collapsed="false">
      <c r="A44" s="319" t="n">
        <v>36465</v>
      </c>
      <c r="B44" s="0" t="n">
        <v>3.092</v>
      </c>
      <c r="C44" s="247" t="n">
        <f aca="false">C43+$B$3*(B44-C43)+$B$5*(C43^($B$6))*D44+(1-$B$3)*(B44-B43)</f>
        <v>2.95116117829152</v>
      </c>
      <c r="D44" s="320" t="n">
        <v>-0.755873695157152</v>
      </c>
      <c r="E44" s="320" t="n">
        <v>0.656533530536869</v>
      </c>
      <c r="F44" s="324" t="n">
        <f aca="false">C44-E44</f>
        <v>2.29462764775465</v>
      </c>
    </row>
    <row r="45" customFormat="false" ht="12.75" hidden="false" customHeight="false" outlineLevel="0" collapsed="false">
      <c r="A45" s="319" t="n">
        <v>36495</v>
      </c>
      <c r="B45" s="0" t="n">
        <v>2.12</v>
      </c>
      <c r="C45" s="247" t="n">
        <f aca="false">C44+$B$3*(B45-C44)+$B$5*(C44^($B$6))*D45+(1-$B$3)*(B45-B44)</f>
        <v>2.20436517891037</v>
      </c>
      <c r="D45" s="320" t="n">
        <v>0.556200984121477</v>
      </c>
      <c r="E45" s="320" t="n">
        <v>0.800573285669496</v>
      </c>
      <c r="F45" s="324" t="n">
        <f aca="false">C45-E45</f>
        <v>1.40379189324087</v>
      </c>
    </row>
    <row r="46" customFormat="false" ht="12.75" hidden="false" customHeight="false" outlineLevel="0" collapsed="false">
      <c r="A46" s="319" t="n">
        <v>36526</v>
      </c>
      <c r="B46" s="0" t="n">
        <v>2.344</v>
      </c>
      <c r="C46" s="247" t="n">
        <f aca="false">C45+$B$3*(B46-C45)+$B$5*(C45^($B$6))*D46+(1-$B$3)*(B46-B45)</f>
        <v>2.64410811521986</v>
      </c>
      <c r="D46" s="320" t="n">
        <v>0.857498895732955</v>
      </c>
      <c r="E46" s="320" t="n">
        <v>0.577549976741007</v>
      </c>
      <c r="F46" s="315" t="n">
        <f aca="false">C46-E46</f>
        <v>2.06655813847885</v>
      </c>
    </row>
    <row r="47" customFormat="false" ht="12.75" hidden="false" customHeight="false" outlineLevel="0" collapsed="false">
      <c r="A47" s="319" t="n">
        <v>36557</v>
      </c>
      <c r="B47" s="0" t="n">
        <v>2.61</v>
      </c>
      <c r="C47" s="247" t="n">
        <f aca="false">C46+$B$3*(B47-C46)+$B$5*(C46^($B$6))*D47+(1-$B$3)*(B47-B46)</f>
        <v>2.7564042432175</v>
      </c>
      <c r="D47" s="320" t="n">
        <v>-0.196373707603514</v>
      </c>
      <c r="E47" s="320" t="n">
        <v>-0.274657347633525</v>
      </c>
      <c r="F47" s="315" t="n">
        <f aca="false">C47-E47</f>
        <v>3.03106159085103</v>
      </c>
    </row>
    <row r="48" customFormat="false" ht="12.75" hidden="false" customHeight="false" outlineLevel="0" collapsed="false">
      <c r="A48" s="319" t="n">
        <v>36586</v>
      </c>
      <c r="B48" s="0" t="n">
        <v>2.603</v>
      </c>
      <c r="C48" s="247" t="n">
        <f aca="false">C47+$B$3*(B48-C47)+$B$5*(C47^($B$6))*D48+(1-$B$3)*(B48-B47)</f>
        <v>2.56558793610118</v>
      </c>
      <c r="D48" s="320" t="n">
        <v>-0.43884208960298</v>
      </c>
      <c r="E48" s="320" t="n">
        <v>0.482751568612477</v>
      </c>
      <c r="F48" s="315" t="n">
        <f aca="false">C48-E48</f>
        <v>2.0828363674887</v>
      </c>
    </row>
    <row r="49" customFormat="false" ht="12.75" hidden="false" customHeight="false" outlineLevel="0" collapsed="false">
      <c r="A49" s="319" t="n">
        <v>36617</v>
      </c>
      <c r="B49" s="0" t="n">
        <v>2.9</v>
      </c>
      <c r="C49" s="247" t="n">
        <f aca="false">C48+$B$3*(B49-C48)+$B$5*(C48^($B$6))*D49+(1-$B$3)*(B49-B48)</f>
        <v>3.20400229085357</v>
      </c>
      <c r="D49" s="320" t="n">
        <v>1.08374093211186</v>
      </c>
      <c r="E49" s="320" t="n">
        <v>0.439368382739211</v>
      </c>
      <c r="F49" s="315" t="n">
        <f aca="false">C49-E49</f>
        <v>2.76463390811436</v>
      </c>
    </row>
    <row r="50" customFormat="false" ht="12.75" hidden="false" customHeight="false" outlineLevel="0" collapsed="false">
      <c r="A50" s="319" t="n">
        <v>36647</v>
      </c>
      <c r="B50" s="0" t="n">
        <v>3.089</v>
      </c>
      <c r="C50" s="247" t="n">
        <f aca="false">C49+$B$3*(B50-C49)+$B$5*(C49^($B$6))*D50+(1-$B$3)*(B50-B49)</f>
        <v>3.45705870692115</v>
      </c>
      <c r="D50" s="320" t="n">
        <v>0.46544998508001</v>
      </c>
      <c r="E50" s="320" t="n">
        <v>0.808571039027533</v>
      </c>
      <c r="F50" s="315" t="n">
        <f aca="false">C50-E50</f>
        <v>2.64848766789362</v>
      </c>
    </row>
    <row r="51" customFormat="false" ht="12.75" hidden="false" customHeight="false" outlineLevel="0" collapsed="false">
      <c r="A51" s="319" t="n">
        <v>36678</v>
      </c>
      <c r="B51" s="0" t="n">
        <v>3.354</v>
      </c>
      <c r="C51" s="247" t="n">
        <f aca="false">C50+$B$3*(B51-C50)+$B$5*(C50^($B$6))*D51+(1-$B$3)*(B51-B50)</f>
        <v>3.22137992642737</v>
      </c>
      <c r="D51" s="320" t="n">
        <v>-1.0942915774019</v>
      </c>
      <c r="E51" s="320" t="n">
        <v>0.632202649903598</v>
      </c>
      <c r="F51" s="315" t="n">
        <f aca="false">C51-E51</f>
        <v>2.58917727652377</v>
      </c>
    </row>
    <row r="52" customFormat="false" ht="12.75" hidden="false" customHeight="false" outlineLevel="0" collapsed="false">
      <c r="A52" s="319" t="n">
        <v>36708</v>
      </c>
      <c r="B52" s="0" t="n">
        <v>3.378</v>
      </c>
      <c r="C52" s="247" t="n">
        <f aca="false">C51+$B$3*(B52-C51)+$B$5*(C51^($B$6))*D52+(1-$B$3)*(B52-B51)</f>
        <v>3.1700032508334</v>
      </c>
      <c r="D52" s="320" t="n">
        <v>-0.341593787211093</v>
      </c>
      <c r="E52" s="320" t="n">
        <v>0.748087990123163</v>
      </c>
      <c r="F52" s="315" t="n">
        <f aca="false">C52-E52</f>
        <v>2.42191526071024</v>
      </c>
    </row>
    <row r="53" customFormat="false" ht="12.75" hidden="false" customHeight="false" outlineLevel="0" collapsed="false">
      <c r="A53" s="319" t="n">
        <v>36739</v>
      </c>
      <c r="B53" s="0" t="n">
        <v>3.394</v>
      </c>
      <c r="C53" s="247" t="n">
        <f aca="false">C52+$B$3*(B53-C52)+$B$5*(C52^($B$6))*D53+(1-$B$3)*(B53-B52)</f>
        <v>3.40326650897677</v>
      </c>
      <c r="D53" s="320" t="n">
        <v>0.451642889330218</v>
      </c>
      <c r="E53" s="320" t="n">
        <v>0.586745583274406</v>
      </c>
      <c r="F53" s="315" t="n">
        <f aca="false">C53-E53</f>
        <v>2.81652092570236</v>
      </c>
    </row>
    <row r="54" customFormat="false" ht="12.75" hidden="false" customHeight="false" outlineLevel="0" collapsed="false">
      <c r="A54" s="319" t="n">
        <v>36770</v>
      </c>
      <c r="B54" s="0" t="n">
        <v>3.388</v>
      </c>
      <c r="C54" s="247" t="n">
        <f aca="false">C53+$B$3*(B54-C53)+$B$5*(C53^($B$6))*D54+(1-$B$3)*(B54-B53)</f>
        <v>3.30525283149995</v>
      </c>
      <c r="D54" s="320" t="n">
        <v>-0.254317480075016</v>
      </c>
      <c r="E54" s="320" t="n">
        <v>-0.281708772070495</v>
      </c>
      <c r="F54" s="315" t="n">
        <f aca="false">C54-E54</f>
        <v>3.58696160357044</v>
      </c>
    </row>
    <row r="55" customFormat="false" ht="12.75" hidden="false" customHeight="false" outlineLevel="0" collapsed="false">
      <c r="A55" s="319" t="n">
        <v>36800</v>
      </c>
      <c r="B55" s="0" t="n">
        <v>3.403</v>
      </c>
      <c r="C55" s="247" t="n">
        <f aca="false">C54+$B$3*(B55-C54)+$B$5*(C54^($B$6))*D55+(1-$B$3)*(B55-B54)</f>
        <v>3.10332679228349</v>
      </c>
      <c r="D55" s="320" t="n">
        <v>-0.702255033967429</v>
      </c>
      <c r="E55" s="320" t="n">
        <v>-0.0953440311680024</v>
      </c>
      <c r="F55" s="315" t="n">
        <f aca="false">C55-E55</f>
        <v>3.19867082345149</v>
      </c>
    </row>
    <row r="56" customFormat="false" ht="12.75" hidden="false" customHeight="false" outlineLevel="0" collapsed="false">
      <c r="A56" s="319" t="n">
        <v>36831</v>
      </c>
      <c r="B56" s="0" t="n">
        <v>3.503</v>
      </c>
      <c r="C56" s="247" t="n">
        <f aca="false">C55+$B$3*(B56-C55)+$B$5*(C55^($B$6))*D56+(1-$B$3)*(B56-B55)</f>
        <v>3.35895670134693</v>
      </c>
      <c r="D56" s="320" t="n">
        <v>0.187420175630665</v>
      </c>
      <c r="E56" s="320" t="n">
        <v>-0.112038983393902</v>
      </c>
      <c r="F56" s="315" t="n">
        <f aca="false">C56-E56</f>
        <v>3.47099568474083</v>
      </c>
    </row>
    <row r="57" customFormat="false" ht="12.75" hidden="false" customHeight="false" outlineLevel="0" collapsed="false">
      <c r="A57" s="319" t="n">
        <v>36861</v>
      </c>
      <c r="B57" s="0" t="n">
        <v>3.598</v>
      </c>
      <c r="C57" s="247" t="n">
        <f aca="false">C56+$B$3*(B57-C56)+$B$5*(C56^($B$6))*D57+(1-$B$3)*(B57-B56)</f>
        <v>3.68643236150094</v>
      </c>
      <c r="D57" s="320" t="n">
        <v>0.53937548844142</v>
      </c>
      <c r="E57" s="320" t="n">
        <v>0.483717257377505</v>
      </c>
      <c r="F57" s="315" t="n">
        <f aca="false">C57-E57</f>
        <v>3.20271510412343</v>
      </c>
    </row>
    <row r="58" customFormat="false" ht="12.75" hidden="false" customHeight="false" outlineLevel="0" collapsed="false">
      <c r="A58" s="319" t="n">
        <v>36892</v>
      </c>
      <c r="B58" s="325" t="n">
        <v>9.98</v>
      </c>
      <c r="C58" s="247" t="n">
        <f aca="false">C57+$B$3*(B58-C57)+$B$5*(C57^($B$6))*D58+(1-$B$3)*(B58-B57)</f>
        <v>9.73050346375231</v>
      </c>
      <c r="D58" s="320" t="n">
        <v>-0.8511883298971</v>
      </c>
      <c r="E58" s="320" t="n">
        <v>0.39561992700035</v>
      </c>
      <c r="F58" s="315" t="n">
        <f aca="false">C58-E58</f>
        <v>9.33488353675196</v>
      </c>
    </row>
    <row r="59" customFormat="false" ht="12.75" hidden="false" customHeight="false" outlineLevel="0" collapsed="false">
      <c r="A59" s="319" t="n">
        <v>36923</v>
      </c>
      <c r="B59" s="325" t="n">
        <v>8.966</v>
      </c>
      <c r="C59" s="247" t="n">
        <f aca="false">C58+$B$3*(B59-C58)+$B$5*(C58^($B$6))*D59+(1-$B$3)*(B59-B58)</f>
        <v>8.74826288650498</v>
      </c>
      <c r="D59" s="320" t="n">
        <v>-0.0769123306765142</v>
      </c>
      <c r="E59" s="320" t="n">
        <v>0.22258610150382</v>
      </c>
      <c r="F59" s="315" t="n">
        <f aca="false">C59-E59</f>
        <v>8.52567678500116</v>
      </c>
    </row>
    <row r="60" customFormat="false" ht="12.75" hidden="false" customHeight="false" outlineLevel="0" collapsed="false">
      <c r="A60" s="319" t="n">
        <v>36951</v>
      </c>
      <c r="B60" s="325" t="n">
        <v>8.267</v>
      </c>
      <c r="C60" s="247" t="n">
        <f aca="false">C59+$B$3*(B60-C59)+$B$5*(C59^($B$6))*D60+(1-$B$3)*(B60-B59)</f>
        <v>7.89577136847924</v>
      </c>
      <c r="D60" s="320" t="n">
        <v>-0.393240422446154</v>
      </c>
      <c r="E60" s="320" t="n">
        <v>0.152156879076611</v>
      </c>
      <c r="F60" s="315" t="n">
        <f aca="false">C60-E60</f>
        <v>7.74361448940263</v>
      </c>
    </row>
    <row r="61" customFormat="false" ht="12.75" hidden="false" customHeight="false" outlineLevel="0" collapsed="false">
      <c r="A61" s="319" t="n">
        <v>36982</v>
      </c>
      <c r="B61" s="325" t="n">
        <v>6.06</v>
      </c>
      <c r="C61" s="247" t="n">
        <f aca="false">C60+$B$3*(B61-C60)+$B$5*(C60^($B$6))*D61+(1-$B$3)*(B61-B60)</f>
        <v>6.00655896301595</v>
      </c>
      <c r="D61" s="320" t="n">
        <v>0.379679597621949</v>
      </c>
      <c r="E61" s="320" t="n">
        <v>0.274239075796707</v>
      </c>
      <c r="F61" s="315" t="n">
        <f aca="false">C61-E61</f>
        <v>5.73231988721925</v>
      </c>
    </row>
    <row r="62" customFormat="false" ht="12.75" hidden="false" customHeight="false" outlineLevel="0" collapsed="false">
      <c r="A62" s="319" t="n">
        <v>37012</v>
      </c>
      <c r="B62" s="325" t="n">
        <v>5.445</v>
      </c>
      <c r="C62" s="247" t="n">
        <f aca="false">C61+$B$3*(B62-C61)+$B$5*(C61^($B$6))*D62+(1-$B$3)*(B62-B61)</f>
        <v>5.99282870410238</v>
      </c>
      <c r="D62" s="320" t="n">
        <v>1.25565075876086</v>
      </c>
      <c r="E62" s="320" t="n">
        <v>0.743619719282721</v>
      </c>
      <c r="F62" s="315" t="n">
        <f aca="false">C62-E62</f>
        <v>5.24920898481966</v>
      </c>
    </row>
    <row r="63" customFormat="false" ht="12.75" hidden="false" customHeight="false" outlineLevel="0" collapsed="false">
      <c r="A63" s="319" t="n">
        <v>37043</v>
      </c>
      <c r="B63" s="325" t="n">
        <v>5.375</v>
      </c>
      <c r="C63" s="247" t="n">
        <f aca="false">C62+$B$3*(B63-C62)+$B$5*(C62^($B$6))*D63+(1-$B$3)*(B63-B62)</f>
        <v>5.36006394436941</v>
      </c>
      <c r="D63" s="320" t="n">
        <v>-0.84480085384406</v>
      </c>
      <c r="E63" s="320" t="n">
        <v>0.659056092573193</v>
      </c>
      <c r="F63" s="315" t="n">
        <f aca="false">C63-E63</f>
        <v>4.70100785179622</v>
      </c>
    </row>
    <row r="64" customFormat="false" ht="12.75" hidden="false" customHeight="false" outlineLevel="0" collapsed="false">
      <c r="A64" s="319" t="n">
        <v>37073</v>
      </c>
      <c r="B64" s="325" t="n">
        <v>5.355</v>
      </c>
      <c r="C64" s="247" t="n">
        <f aca="false">C63+$B$3*(B64-C63)+$B$5*(C63^($B$6))*D64+(1-$B$3)*(B64-B63)</f>
        <v>5.87841684118345</v>
      </c>
      <c r="D64" s="320" t="n">
        <v>1.21332488219447</v>
      </c>
      <c r="E64" s="320" t="n">
        <v>0.120375915181444</v>
      </c>
      <c r="F64" s="315" t="n">
        <f aca="false">C64-E64</f>
        <v>5.75804092600201</v>
      </c>
    </row>
    <row r="65" customFormat="false" ht="12.75" hidden="false" customHeight="false" outlineLevel="0" collapsed="false">
      <c r="A65" s="319" t="n">
        <v>37104</v>
      </c>
      <c r="B65" s="325" t="n">
        <v>5.33</v>
      </c>
      <c r="C65" s="247" t="n">
        <f aca="false">C64+$B$3*(B65-C64)+$B$5*(C64^($B$6))*D65+(1-$B$3)*(B65-B64)</f>
        <v>5.54508125130382</v>
      </c>
      <c r="D65" s="320" t="n">
        <v>-0.317099951123282</v>
      </c>
      <c r="E65" s="320" t="n">
        <v>0.29334347896423</v>
      </c>
      <c r="F65" s="315" t="n">
        <f aca="false">C65-E65</f>
        <v>5.25173777233959</v>
      </c>
    </row>
    <row r="66" customFormat="false" ht="12.75" hidden="false" customHeight="false" outlineLevel="0" collapsed="false">
      <c r="A66" s="319" t="n">
        <v>37135</v>
      </c>
      <c r="B66" s="325" t="n">
        <v>5.295</v>
      </c>
      <c r="C66" s="247" t="n">
        <f aca="false">C65+$B$3*(B66-C65)+$B$5*(C65^($B$6))*D66+(1-$B$3)*(B66-B65)</f>
        <v>5.44678627360583</v>
      </c>
      <c r="D66" s="320" t="n">
        <v>0.00755502926023512</v>
      </c>
      <c r="E66" s="320" t="n">
        <v>1.41067713315244</v>
      </c>
      <c r="F66" s="315" t="n">
        <f aca="false">C66-E66</f>
        <v>4.03610914045339</v>
      </c>
    </row>
    <row r="67" customFormat="false" ht="12.75" hidden="false" customHeight="false" outlineLevel="0" collapsed="false">
      <c r="A67" s="319" t="n">
        <v>37165</v>
      </c>
      <c r="B67" s="325" t="n">
        <v>5.295</v>
      </c>
      <c r="C67" s="247" t="n">
        <f aca="false">C66+$B$3*(B67-C66)+$B$5*(C66^($B$6))*D67+(1-$B$3)*(B67-B66)</f>
        <v>6.35076466719511</v>
      </c>
      <c r="D67" s="320" t="n">
        <v>2.14472406708734</v>
      </c>
      <c r="E67" s="320" t="n">
        <v>0.211526710476938</v>
      </c>
      <c r="F67" s="315" t="n">
        <f aca="false">C67-E67</f>
        <v>6.13923795671818</v>
      </c>
    </row>
    <row r="68" customFormat="false" ht="12.75" hidden="false" customHeight="false" outlineLevel="0" collapsed="false">
      <c r="A68" s="319" t="n">
        <v>37196</v>
      </c>
      <c r="B68" s="325" t="n">
        <v>5.39</v>
      </c>
      <c r="C68" s="247" t="n">
        <f aca="false">C67+$B$3*(B68-C67)+$B$5*(C67^($B$6))*D68+(1-$B$3)*(B68-B67)</f>
        <v>6.32114801674919</v>
      </c>
      <c r="D68" s="320" t="n">
        <v>0.423276060011723</v>
      </c>
      <c r="E68" s="320" t="n">
        <v>0.777690965128824</v>
      </c>
      <c r="F68" s="315" t="n">
        <f aca="false">C68-E68</f>
        <v>5.54345705162036</v>
      </c>
    </row>
    <row r="69" customFormat="false" ht="12.75" hidden="false" customHeight="false" outlineLevel="0" collapsed="false">
      <c r="A69" s="319" t="n">
        <v>37226</v>
      </c>
      <c r="B69" s="325" t="n">
        <v>5.5</v>
      </c>
      <c r="C69" s="247" t="n">
        <f aca="false">C68+$B$3*(B69-C68)+$B$5*(C68^($B$6))*D69+(1-$B$3)*(B69-B68)</f>
        <v>6.32426104514457</v>
      </c>
      <c r="D69" s="320" t="n">
        <v>0.380511713619354</v>
      </c>
      <c r="E69" s="320" t="n">
        <v>0.991196179460206</v>
      </c>
      <c r="F69" s="315" t="n">
        <f aca="false">C69-E69</f>
        <v>5.33306486568437</v>
      </c>
    </row>
    <row r="70" customFormat="false" ht="12.75" hidden="false" customHeight="false" outlineLevel="0" collapsed="false">
      <c r="A70" s="319" t="n">
        <v>37257</v>
      </c>
      <c r="B70" s="325" t="n">
        <v>5.5</v>
      </c>
      <c r="C70" s="247" t="n">
        <f aca="false">C69+$B$3*(B70-C69)+$B$5*(C69^($B$6))*D70+(1-$B$3)*(B70-B69)</f>
        <v>5.93893999532738</v>
      </c>
      <c r="D70" s="320" t="n">
        <v>-0.271654321703035</v>
      </c>
      <c r="E70" s="320" t="n">
        <v>0.146266607714152</v>
      </c>
      <c r="F70" s="315" t="n">
        <f aca="false">C70-E70</f>
        <v>5.79267338761323</v>
      </c>
    </row>
    <row r="71" customFormat="false" ht="12.75" hidden="false" customHeight="false" outlineLevel="0" collapsed="false">
      <c r="A71" s="319" t="n">
        <v>37288</v>
      </c>
      <c r="B71" s="325" t="n">
        <v>5.245</v>
      </c>
      <c r="C71" s="247" t="n">
        <f aca="false">C70+$B$3*(B71-C70)+$B$5*(C70^($B$6))*D71+(1-$B$3)*(B71-B70)</f>
        <v>5.15233918248729</v>
      </c>
      <c r="D71" s="320" t="n">
        <v>-0.854221929752461</v>
      </c>
      <c r="E71" s="320" t="n">
        <v>0.536771140771817</v>
      </c>
      <c r="F71" s="315" t="n">
        <f aca="false">C71-E71</f>
        <v>4.61556804171547</v>
      </c>
    </row>
    <row r="72" customFormat="false" ht="12.75" hidden="false" customHeight="false" outlineLevel="0" collapsed="false">
      <c r="A72" s="319" t="n">
        <v>37316</v>
      </c>
      <c r="B72" s="325" t="n">
        <v>4.915</v>
      </c>
      <c r="C72" s="247" t="n">
        <f aca="false">C71+$B$3*(B72-C71)+$B$5*(C71^($B$6))*D72+(1-$B$3)*(B72-B71)</f>
        <v>4.69954156626778</v>
      </c>
      <c r="D72" s="320" t="n">
        <v>-0.351334838441183</v>
      </c>
      <c r="E72" s="320" t="n">
        <v>1.02406350406961</v>
      </c>
      <c r="F72" s="315" t="n">
        <f aca="false">C72-E72</f>
        <v>3.67547806219817</v>
      </c>
    </row>
    <row r="73" customFormat="false" ht="12.75" hidden="false" customHeight="false" outlineLevel="0" collapsed="false">
      <c r="A73" s="319" t="n">
        <v>37347</v>
      </c>
      <c r="B73" s="325" t="n">
        <v>4.295</v>
      </c>
      <c r="C73" s="247" t="n">
        <f aca="false">C72+$B$3*(B73-C72)+$B$5*(C72^($B$6))*D73+(1-$B$3)*(B73-B72)</f>
        <v>4.7014219340518</v>
      </c>
      <c r="D73" s="320" t="n">
        <v>1.34766108669692</v>
      </c>
      <c r="E73" s="320" t="n">
        <v>0.409961599793747</v>
      </c>
      <c r="F73" s="315" t="n">
        <f aca="false">C73-E73</f>
        <v>4.29146033425806</v>
      </c>
    </row>
    <row r="74" customFormat="false" ht="12.75" hidden="false" customHeight="false" outlineLevel="0" collapsed="false">
      <c r="A74" s="319" t="n">
        <v>37377</v>
      </c>
      <c r="B74" s="325" t="n">
        <v>4.13</v>
      </c>
      <c r="C74" s="247" t="n">
        <f aca="false">C73+$B$3*(B74-C73)+$B$5*(C73^($B$6))*D74+(1-$B$3)*(B74-B73)</f>
        <v>4.36276605828645</v>
      </c>
      <c r="D74" s="320" t="n">
        <v>-0.115699658264181</v>
      </c>
      <c r="E74" s="320" t="n">
        <v>0.260386915982194</v>
      </c>
      <c r="F74" s="315" t="n">
        <f aca="false">C74-E74</f>
        <v>4.10237914230426</v>
      </c>
    </row>
    <row r="75" customFormat="false" ht="12.75" hidden="false" customHeight="false" outlineLevel="0" collapsed="false">
      <c r="A75" s="319" t="n">
        <v>37408</v>
      </c>
      <c r="B75" s="325" t="n">
        <v>4.09</v>
      </c>
      <c r="C75" s="247" t="n">
        <f aca="false">C74+$B$3*(B75-C74)+$B$5*(C74^($B$6))*D75+(1-$B$3)*(B75-B74)</f>
        <v>4.27542072356254</v>
      </c>
      <c r="D75" s="320" t="n">
        <v>0.0625215473255097</v>
      </c>
      <c r="E75" s="320" t="n">
        <v>0.30427423134472</v>
      </c>
      <c r="F75" s="315" t="n">
        <f aca="false">C75-E75</f>
        <v>3.97114649221782</v>
      </c>
    </row>
    <row r="76" customFormat="false" ht="12.75" hidden="false" customHeight="false" outlineLevel="0" collapsed="false">
      <c r="A76" s="319" t="n">
        <v>37438</v>
      </c>
      <c r="B76" s="325" t="n">
        <v>4.093</v>
      </c>
      <c r="C76" s="247" t="n">
        <f aca="false">C75+$B$3*(B76-C75)+$B$5*(C75^($B$6))*D76+(1-$B$3)*(B76-B75)</f>
        <v>4.06479281909245</v>
      </c>
      <c r="D76" s="320" t="n">
        <v>-0.397458647384587</v>
      </c>
      <c r="E76" s="320" t="n">
        <v>0.365064674798038</v>
      </c>
      <c r="F76" s="315" t="n">
        <f aca="false">C76-E76</f>
        <v>3.69972814429441</v>
      </c>
    </row>
    <row r="77" customFormat="false" ht="12.75" hidden="false" customHeight="false" outlineLevel="0" collapsed="false">
      <c r="A77" s="319" t="n">
        <v>37469</v>
      </c>
      <c r="B77" s="325" t="n">
        <v>4.095</v>
      </c>
      <c r="C77" s="247" t="n">
        <f aca="false">C76+$B$3*(B77-C76)+$B$5*(C76^($B$6))*D77+(1-$B$3)*(B77-B76)</f>
        <v>4.71326403612961</v>
      </c>
      <c r="D77" s="320" t="n">
        <v>1.66479970416408</v>
      </c>
      <c r="E77" s="320" t="n">
        <v>0.803883111295659</v>
      </c>
      <c r="F77" s="315" t="n">
        <f aca="false">C77-E77</f>
        <v>3.90938092483395</v>
      </c>
    </row>
    <row r="78" customFormat="false" ht="12.75" hidden="false" customHeight="false" outlineLevel="0" collapsed="false">
      <c r="A78" s="319" t="n">
        <v>37500</v>
      </c>
      <c r="B78" s="325" t="n">
        <v>4.095</v>
      </c>
      <c r="C78" s="247" t="n">
        <f aca="false">C77+$B$3*(B78-C77)+$B$5*(C77^($B$6))*D78+(1-$B$3)*(B78-B77)</f>
        <v>4.74416491900506</v>
      </c>
      <c r="D78" s="320" t="n">
        <v>0.539557783670081</v>
      </c>
      <c r="E78" s="320" t="n">
        <v>0.432127397645839</v>
      </c>
      <c r="F78" s="315" t="n">
        <f aca="false">C78-E78</f>
        <v>4.31203752135923</v>
      </c>
    </row>
    <row r="79" customFormat="false" ht="12.75" hidden="false" customHeight="false" outlineLevel="0" collapsed="false">
      <c r="A79" s="319" t="n">
        <v>37530</v>
      </c>
      <c r="B79" s="325" t="n">
        <v>4.12</v>
      </c>
      <c r="C79" s="247" t="n">
        <f aca="false">C78+$B$3*(B79-C78)+$B$5*(C78^($B$6))*D79+(1-$B$3)*(B79-B78)</f>
        <v>4.09911772832234</v>
      </c>
      <c r="D79" s="320" t="n">
        <v>-1.1328169339445</v>
      </c>
      <c r="E79" s="320" t="n">
        <v>-0.0701145426410964</v>
      </c>
      <c r="F79" s="315" t="n">
        <f aca="false">C79-E79</f>
        <v>4.16923227096344</v>
      </c>
    </row>
    <row r="80" customFormat="false" ht="12.75" hidden="false" customHeight="false" outlineLevel="0" collapsed="false">
      <c r="A80" s="319" t="n">
        <v>37561</v>
      </c>
      <c r="B80" s="325" t="n">
        <v>4.223</v>
      </c>
      <c r="C80" s="247" t="n">
        <f aca="false">C79+$B$3*(B80-C79)+$B$5*(C79^($B$6))*D80+(1-$B$3)*(B80-B79)</f>
        <v>4.04618115571822</v>
      </c>
      <c r="D80" s="320" t="n">
        <v>-0.42219605897145</v>
      </c>
      <c r="E80" s="320" t="n">
        <v>0.336292301250532</v>
      </c>
      <c r="F80" s="315" t="n">
        <f aca="false">C80-E80</f>
        <v>3.70988885446769</v>
      </c>
    </row>
    <row r="81" customFormat="false" ht="12.75" hidden="false" customHeight="false" outlineLevel="0" collapsed="false">
      <c r="A81" s="319" t="n">
        <v>37591</v>
      </c>
      <c r="B81" s="325" t="n">
        <v>4.326</v>
      </c>
      <c r="C81" s="247" t="n">
        <f aca="false">C80+$B$3*(B81-C80)+$B$5*(C80^($B$6))*D81+(1-$B$3)*(B81-B80)</f>
        <v>4.21717097825898</v>
      </c>
      <c r="D81" s="320" t="n">
        <v>0.0344751918178176</v>
      </c>
      <c r="E81" s="320" t="n">
        <v>1.09521173197971</v>
      </c>
      <c r="F81" s="315" t="n">
        <f aca="false">C81-E81</f>
        <v>3.12195924627926</v>
      </c>
    </row>
    <row r="82" customFormat="false" ht="12.75" hidden="false" customHeight="false" outlineLevel="0" collapsed="false">
      <c r="A82" s="319" t="n">
        <v>37622</v>
      </c>
      <c r="B82" s="325" t="n">
        <v>4.358</v>
      </c>
      <c r="C82" s="247" t="n">
        <f aca="false">C81+$B$3*(B82-C81)+$B$5*(C81^($B$6))*D82+(1-$B$3)*(B82-B81)</f>
        <v>4.26768727230671</v>
      </c>
      <c r="D82" s="320" t="n">
        <v>-0.0390095102008175</v>
      </c>
      <c r="E82" s="320" t="n">
        <v>0.351353631031361</v>
      </c>
      <c r="F82" s="315" t="n">
        <f aca="false">C82-E82</f>
        <v>3.91633364127535</v>
      </c>
    </row>
    <row r="83" customFormat="false" ht="12.75" hidden="false" customHeight="false" outlineLevel="0" collapsed="false">
      <c r="A83" s="319" t="n">
        <v>37653</v>
      </c>
      <c r="B83" s="325" t="n">
        <v>4.193</v>
      </c>
      <c r="C83" s="247" t="n">
        <f aca="false">C82+$B$3*(B83-C82)+$B$5*(C82^($B$6))*D83+(1-$B$3)*(B83-B82)</f>
        <v>4.56787966694531</v>
      </c>
      <c r="D83" s="320" t="n">
        <v>1.11384750855245</v>
      </c>
      <c r="E83" s="320" t="n">
        <v>0.471792789926735</v>
      </c>
      <c r="F83" s="315" t="n">
        <f aca="false">C83-E83</f>
        <v>4.09608687701858</v>
      </c>
    </row>
    <row r="84" customFormat="false" ht="12.75" hidden="false" customHeight="false" outlineLevel="0" collapsed="false">
      <c r="A84" s="319" t="n">
        <v>37681</v>
      </c>
      <c r="B84" s="325" t="n">
        <v>3.978</v>
      </c>
      <c r="C84" s="247" t="n">
        <f aca="false">C83+$B$3*(B84-C83)+$B$5*(C83^($B$6))*D84+(1-$B$3)*(B84-B83)</f>
        <v>3.53213403795234</v>
      </c>
      <c r="D84" s="320" t="n">
        <v>-1.73496360969317</v>
      </c>
      <c r="E84" s="320" t="n">
        <v>0.34629311325872</v>
      </c>
      <c r="F84" s="315" t="n">
        <f aca="false">C84-E84</f>
        <v>3.18584092469362</v>
      </c>
    </row>
    <row r="85" customFormat="false" ht="12.75" hidden="false" customHeight="false" outlineLevel="0" collapsed="false">
      <c r="A85" s="319" t="n">
        <v>37712</v>
      </c>
      <c r="B85" s="325" t="n">
        <v>3.713</v>
      </c>
      <c r="C85" s="247" t="n">
        <f aca="false">C84+$B$3*(B85-C84)+$B$5*(C84^($B$6))*D85+(1-$B$3)*(B85-B84)</f>
        <v>2.77794106446904</v>
      </c>
      <c r="D85" s="320" t="n">
        <v>-1.75703426756525</v>
      </c>
      <c r="E85" s="320" t="n">
        <v>0.633622449988886</v>
      </c>
      <c r="F85" s="315" t="n">
        <f aca="false">C85-E85</f>
        <v>2.14431861448016</v>
      </c>
    </row>
    <row r="86" customFormat="false" ht="12.75" hidden="false" customHeight="false" outlineLevel="0" collapsed="false">
      <c r="A86" s="319" t="n">
        <v>37742</v>
      </c>
      <c r="B86" s="325" t="n">
        <v>3.65</v>
      </c>
      <c r="C86" s="247" t="n">
        <f aca="false">C85+$B$3*(B86-C85)+$B$5*(C85^($B$6))*D86+(1-$B$3)*(B86-B85)</f>
        <v>3.08051371756462</v>
      </c>
      <c r="D86" s="320" t="n">
        <v>0.239059446649866</v>
      </c>
      <c r="E86" s="320" t="n">
        <v>-0.0489465037933053</v>
      </c>
      <c r="F86" s="315" t="n">
        <f aca="false">C86-E86</f>
        <v>3.12946022135792</v>
      </c>
    </row>
    <row r="87" customFormat="false" ht="12.75" hidden="false" customHeight="false" outlineLevel="0" collapsed="false">
      <c r="A87" s="319" t="n">
        <v>37773</v>
      </c>
      <c r="B87" s="325" t="n">
        <v>3.658</v>
      </c>
      <c r="C87" s="247" t="n">
        <f aca="false">C86+$B$3*(B87-C86)+$B$5*(C86^($B$6))*D87+(1-$B$3)*(B87-B86)</f>
        <v>3.18890432837143</v>
      </c>
      <c r="D87" s="320" t="n">
        <v>-0.2283523645894</v>
      </c>
      <c r="E87" s="320" t="n">
        <v>0.442224668434125</v>
      </c>
      <c r="F87" s="315" t="n">
        <f aca="false">C87-E87</f>
        <v>2.74667965993731</v>
      </c>
    </row>
    <row r="88" customFormat="false" ht="12.75" hidden="false" customHeight="false" outlineLevel="0" collapsed="false">
      <c r="A88" s="319" t="n">
        <v>37803</v>
      </c>
      <c r="B88" s="325" t="n">
        <v>3.673</v>
      </c>
      <c r="C88" s="247" t="n">
        <f aca="false">C87+$B$3*(B88-C87)+$B$5*(C87^($B$6))*D88+(1-$B$3)*(B88-B87)</f>
        <v>3.12235946121033</v>
      </c>
      <c r="D88" s="320" t="n">
        <v>-0.668934563298308</v>
      </c>
      <c r="E88" s="320" t="n">
        <v>0.495481378328187</v>
      </c>
      <c r="F88" s="315" t="n">
        <f aca="false">C88-E88</f>
        <v>2.62687808288214</v>
      </c>
    </row>
    <row r="89" customFormat="false" ht="12.75" hidden="false" customHeight="false" outlineLevel="0" collapsed="false">
      <c r="A89" s="319" t="n">
        <v>37834</v>
      </c>
      <c r="B89" s="325" t="n">
        <v>3.668</v>
      </c>
      <c r="C89" s="247" t="n">
        <f aca="false">C88+$B$3*(B89-C88)+$B$5*(C88^($B$6))*D89+(1-$B$3)*(B89-B88)</f>
        <v>3.21337014001099</v>
      </c>
      <c r="D89" s="320" t="n">
        <v>-0.222461637302185</v>
      </c>
      <c r="E89" s="320" t="n">
        <v>0.43182899701235</v>
      </c>
      <c r="F89" s="315" t="n">
        <f aca="false">C89-E89</f>
        <v>2.78154114299864</v>
      </c>
    </row>
    <row r="90" customFormat="false" ht="12.75" hidden="false" customHeight="false" outlineLevel="0" collapsed="false">
      <c r="A90" s="319" t="n">
        <v>37865</v>
      </c>
      <c r="B90" s="325" t="n">
        <v>3.688</v>
      </c>
      <c r="C90" s="247" t="n">
        <f aca="false">C89+$B$3*(B90-C89)+$B$5*(C89^($B$6))*D90+(1-$B$3)*(B90-B89)</f>
        <v>3.47391524957228</v>
      </c>
      <c r="D90" s="320" t="n">
        <v>0.292461242828813</v>
      </c>
      <c r="E90" s="320" t="n">
        <v>0.385005438564758</v>
      </c>
      <c r="F90" s="315" t="n">
        <f aca="false">C90-E90</f>
        <v>3.08890981100752</v>
      </c>
    </row>
    <row r="91" customFormat="false" ht="12.75" hidden="false" customHeight="false" outlineLevel="0" collapsed="false">
      <c r="A91" s="319" t="n">
        <v>37895</v>
      </c>
      <c r="B91" s="325" t="n">
        <v>3.713</v>
      </c>
      <c r="C91" s="247" t="n">
        <f aca="false">C90+$B$3*(B91-C90)+$B$5*(C90^($B$6))*D91+(1-$B$3)*(B91-B90)</f>
        <v>3.86414425753569</v>
      </c>
      <c r="D91" s="320" t="n">
        <v>0.843934141115591</v>
      </c>
      <c r="E91" s="320" t="n">
        <v>1.86003765940888</v>
      </c>
      <c r="F91" s="315" t="n">
        <f aca="false">C91-E91</f>
        <v>2.00410659812682</v>
      </c>
    </row>
    <row r="92" customFormat="false" ht="12.75" hidden="false" customHeight="false" outlineLevel="0" collapsed="false">
      <c r="A92" s="319" t="n">
        <v>37926</v>
      </c>
      <c r="B92" s="325" t="n">
        <v>3.848</v>
      </c>
      <c r="C92" s="247" t="n">
        <f aca="false">C91+$B$3*(B92-C91)+$B$5*(C91^($B$6))*D92+(1-$B$3)*(B92-B91)</f>
        <v>4.10332584170647</v>
      </c>
      <c r="D92" s="320" t="n">
        <v>0.404390628861378</v>
      </c>
      <c r="E92" s="320" t="n">
        <v>1.16665030503616</v>
      </c>
      <c r="F92" s="315" t="n">
        <f aca="false">C92-E92</f>
        <v>2.93667553667031</v>
      </c>
    </row>
    <row r="93" customFormat="false" ht="12.75" hidden="false" customHeight="false" outlineLevel="0" collapsed="false">
      <c r="A93" s="319" t="n">
        <v>37956</v>
      </c>
      <c r="B93" s="325" t="n">
        <v>3.973</v>
      </c>
      <c r="C93" s="247" t="n">
        <f aca="false">C92+$B$3*(B93-C92)+$B$5*(C92^($B$6))*D93+(1-$B$3)*(B93-B92)</f>
        <v>4.01764356651223</v>
      </c>
      <c r="D93" s="320" t="n">
        <v>-0.341749108973849</v>
      </c>
      <c r="E93" s="320" t="n">
        <v>0.0638641554830004</v>
      </c>
      <c r="F93" s="315" t="n">
        <f aca="false">C93-E93</f>
        <v>3.95377941102923</v>
      </c>
    </row>
    <row r="94" customFormat="false" ht="12.75" hidden="false" customHeight="false" outlineLevel="0" collapsed="false">
      <c r="A94" s="319" t="n">
        <v>37987</v>
      </c>
      <c r="B94" s="325" t="n">
        <v>3.988</v>
      </c>
      <c r="C94" s="247" t="n">
        <f aca="false">C93+$B$3*(B94-C93)+$B$5*(C93^($B$6))*D94+(1-$B$3)*(B94-B93)</f>
        <v>3.50654339604535</v>
      </c>
      <c r="D94" s="320" t="n">
        <v>-1.3450911196608</v>
      </c>
      <c r="E94" s="320" t="n">
        <v>0.887457658833739</v>
      </c>
      <c r="F94" s="315" t="n">
        <f aca="false">C94-E94</f>
        <v>2.61908573721161</v>
      </c>
    </row>
    <row r="95" customFormat="false" ht="12.75" hidden="false" customHeight="false" outlineLevel="0" collapsed="false">
      <c r="A95" s="319" t="n">
        <v>38018</v>
      </c>
      <c r="B95" s="325" t="n">
        <v>3.883</v>
      </c>
      <c r="C95" s="247" t="n">
        <f aca="false">C94+$B$3*(B95-C94)+$B$5*(C94^($B$6))*D95+(1-$B$3)*(B95-B94)</f>
        <v>3.96774691060633</v>
      </c>
      <c r="D95" s="320" t="n">
        <v>1.1719061068715</v>
      </c>
      <c r="E95" s="320" t="n">
        <v>1.05477670432712</v>
      </c>
      <c r="F95" s="315" t="n">
        <f aca="false">C95-E95</f>
        <v>2.91297020627921</v>
      </c>
    </row>
    <row r="96" customFormat="false" ht="12.75" hidden="false" customHeight="false" outlineLevel="0" collapsed="false">
      <c r="A96" s="319" t="n">
        <v>38047</v>
      </c>
      <c r="B96" s="325" t="n">
        <v>3.738</v>
      </c>
      <c r="C96" s="247" t="n">
        <f aca="false">C95+$B$3*(B96-C95)+$B$5*(C95^($B$6))*D96+(1-$B$3)*(B96-B95)</f>
        <v>3.24665061636533</v>
      </c>
      <c r="D96" s="320" t="n">
        <v>-1.45277616152682</v>
      </c>
      <c r="E96" s="320" t="n">
        <v>0.515807534903648</v>
      </c>
      <c r="F96" s="315" t="n">
        <f aca="false">C96-E96</f>
        <v>2.73084308146168</v>
      </c>
    </row>
    <row r="97" customFormat="false" ht="12.75" hidden="false" customHeight="false" outlineLevel="0" collapsed="false">
      <c r="A97" s="319" t="n">
        <v>38078</v>
      </c>
      <c r="B97" s="325" t="n">
        <v>3.583</v>
      </c>
      <c r="C97" s="247" t="n">
        <f aca="false">C96+$B$3*(B97-C96)+$B$5*(C96^($B$6))*D97+(1-$B$3)*(B97-B96)</f>
        <v>3.76372888351644</v>
      </c>
      <c r="D97" s="320" t="n">
        <v>1.51820857597416</v>
      </c>
      <c r="E97" s="320" t="n">
        <v>0.562453890638441</v>
      </c>
      <c r="F97" s="315" t="n">
        <f aca="false">C97-E97</f>
        <v>3.20127499287799</v>
      </c>
    </row>
    <row r="98" customFormat="false" ht="12.75" hidden="false" customHeight="false" outlineLevel="0" collapsed="false">
      <c r="A98" s="319" t="n">
        <v>38108</v>
      </c>
      <c r="B98" s="325" t="n">
        <v>3.57</v>
      </c>
      <c r="C98" s="247" t="n">
        <f aca="false">C97+$B$3*(B98-C97)+$B$5*(C97^($B$6))*D98+(1-$B$3)*(B98-B97)</f>
        <v>3.48244646686573</v>
      </c>
      <c r="D98" s="320" t="n">
        <v>-0.575835128919947</v>
      </c>
      <c r="E98" s="320" t="n">
        <v>0.896795138158557</v>
      </c>
      <c r="F98" s="315" t="n">
        <f aca="false">C98-E98</f>
        <v>2.58565132870717</v>
      </c>
    </row>
    <row r="99" customFormat="false" ht="12.75" hidden="false" customHeight="false" outlineLevel="0" collapsed="false">
      <c r="A99" s="319" t="n">
        <v>38139</v>
      </c>
      <c r="B99" s="325" t="n">
        <v>3.593</v>
      </c>
      <c r="C99" s="247" t="n">
        <f aca="false">C98+$B$3*(B99-C98)+$B$5*(C98^($B$6))*D99+(1-$B$3)*(B99-B98)</f>
        <v>4.17051866971518</v>
      </c>
      <c r="D99" s="320" t="n">
        <v>1.79919242681937</v>
      </c>
      <c r="E99" s="320" t="n">
        <v>0.470943008631339</v>
      </c>
      <c r="F99" s="315" t="n">
        <f aca="false">C99-E99</f>
        <v>3.69957566108385</v>
      </c>
    </row>
    <row r="100" customFormat="false" ht="12.75" hidden="false" customHeight="false" outlineLevel="0" collapsed="false">
      <c r="A100" s="319" t="n">
        <v>38169</v>
      </c>
      <c r="B100" s="325" t="n">
        <v>3.613</v>
      </c>
      <c r="C100" s="247" t="n">
        <f aca="false">C99+$B$3*(B100-C99)+$B$5*(C99^($B$6))*D100+(1-$B$3)*(B100-B99)</f>
        <v>3.35516298640807</v>
      </c>
      <c r="D100" s="320" t="n">
        <v>-1.69149314625442</v>
      </c>
      <c r="E100" s="320" t="n">
        <v>0.430486920460948</v>
      </c>
      <c r="F100" s="315" t="n">
        <f aca="false">C100-E100</f>
        <v>2.92467606594712</v>
      </c>
    </row>
    <row r="101" customFormat="false" ht="12.75" hidden="false" customHeight="false" outlineLevel="0" collapsed="false">
      <c r="A101" s="319" t="n">
        <v>38200</v>
      </c>
      <c r="B101" s="325" t="n">
        <v>3.628</v>
      </c>
      <c r="C101" s="247" t="n">
        <f aca="false">C100+$B$3*(B101-C100)+$B$5*(C100^($B$6))*D101+(1-$B$3)*(B101-B100)</f>
        <v>4.08769223754891</v>
      </c>
      <c r="D101" s="320" t="n">
        <v>1.83205178130117</v>
      </c>
      <c r="E101" s="320" t="n">
        <v>0.0412915894053011</v>
      </c>
      <c r="F101" s="315" t="n">
        <f aca="false">C101-E101</f>
        <v>4.0464006481436</v>
      </c>
    </row>
    <row r="102" customFormat="false" ht="12.75" hidden="false" customHeight="false" outlineLevel="0" collapsed="false">
      <c r="A102" s="319" t="n">
        <v>38231</v>
      </c>
      <c r="B102" s="325" t="n">
        <v>3.648</v>
      </c>
      <c r="C102" s="247" t="n">
        <f aca="false">C101+$B$3*(B102-C101)+$B$5*(C101^($B$6))*D102+(1-$B$3)*(B102-B101)</f>
        <v>3.37165489235737</v>
      </c>
      <c r="D102" s="320" t="n">
        <v>-1.54508363451113</v>
      </c>
      <c r="E102" s="320" t="n">
        <v>0.959752822887799</v>
      </c>
      <c r="F102" s="315" t="n">
        <f aca="false">C102-E102</f>
        <v>2.41190206946957</v>
      </c>
    </row>
    <row r="103" customFormat="false" ht="12.75" hidden="false" customHeight="false" outlineLevel="0" collapsed="false">
      <c r="A103" s="319" t="n">
        <v>38261</v>
      </c>
      <c r="B103" s="325" t="n">
        <v>3.678</v>
      </c>
      <c r="C103" s="247" t="n">
        <f aca="false">C102+$B$3*(B103-C102)+$B$5*(C102^($B$6))*D103+(1-$B$3)*(B103-B102)</f>
        <v>3.51636293874838</v>
      </c>
      <c r="D103" s="320" t="n">
        <v>0.0832410117975494</v>
      </c>
      <c r="E103" s="320" t="n">
        <v>0.528151464816207</v>
      </c>
      <c r="F103" s="315" t="n">
        <f aca="false">C103-E103</f>
        <v>2.98821147393218</v>
      </c>
    </row>
    <row r="104" customFormat="false" ht="12.75" hidden="false" customHeight="false" outlineLevel="0" collapsed="false">
      <c r="A104" s="319" t="n">
        <v>38292</v>
      </c>
      <c r="B104" s="325" t="n">
        <v>3.818</v>
      </c>
      <c r="C104" s="247" t="n">
        <f aca="false">C103+$B$3*(B104-C103)+$B$5*(C103^($B$6))*D104+(1-$B$3)*(B104-B103)</f>
        <v>3.76920015498034</v>
      </c>
      <c r="D104" s="320" t="n">
        <v>0.176064967619617</v>
      </c>
      <c r="E104" s="320" t="n">
        <v>0.300929013046187</v>
      </c>
      <c r="F104" s="315" t="n">
        <f aca="false">C104-E104</f>
        <v>3.46827114193415</v>
      </c>
    </row>
    <row r="105" customFormat="false" ht="12.75" hidden="false" customHeight="false" outlineLevel="0" collapsed="false">
      <c r="A105" s="319" t="n">
        <v>38322</v>
      </c>
      <c r="B105" s="325" t="n">
        <v>3.943</v>
      </c>
      <c r="C105" s="247" t="n">
        <f aca="false">C104+$B$3*(B105-C104)+$B$5*(C104^($B$6))*D105+(1-$B$3)*(B105-B104)</f>
        <v>4.05508446103637</v>
      </c>
      <c r="D105" s="320" t="n">
        <v>0.395138453134899</v>
      </c>
      <c r="E105" s="320" t="n">
        <v>-0.0410019638495409</v>
      </c>
      <c r="F105" s="315" t="n">
        <f aca="false">C105-E105</f>
        <v>4.09608642488591</v>
      </c>
    </row>
    <row r="106" customFormat="false" ht="12.75" hidden="false" customHeight="false" outlineLevel="0" collapsed="false">
      <c r="A106" s="319" t="n">
        <v>38353</v>
      </c>
      <c r="B106" s="325" t="n">
        <v>3.988</v>
      </c>
      <c r="C106" s="247" t="n">
        <f aca="false">C105+$B$3*(B106-C105)+$B$5*(C105^($B$6))*D106+(1-$B$3)*(B106-B105)</f>
        <v>5.02276295538103</v>
      </c>
      <c r="D106" s="320" t="n">
        <v>2.50236734460369</v>
      </c>
      <c r="E106" s="320" t="n">
        <v>0.481057175181811</v>
      </c>
      <c r="F106" s="315" t="n">
        <f aca="false">C106-E106</f>
        <v>4.54170578019922</v>
      </c>
    </row>
    <row r="107" customFormat="false" ht="12.75" hidden="false" customHeight="false" outlineLevel="0" collapsed="false">
      <c r="A107" s="319" t="n">
        <v>38384</v>
      </c>
      <c r="B107" s="325" t="n">
        <v>3.883</v>
      </c>
      <c r="C107" s="247" t="n">
        <f aca="false">C106+$B$3*(B107-C106)+$B$5*(C106^($B$6))*D107+(1-$B$3)*(B107-B106)</f>
        <v>4.98126227971473</v>
      </c>
      <c r="D107" s="320" t="n">
        <v>0.902439588723577</v>
      </c>
      <c r="E107" s="320" t="n">
        <v>0.372118935470396</v>
      </c>
      <c r="F107" s="315" t="n">
        <f aca="false">C107-E107</f>
        <v>4.60914334424434</v>
      </c>
    </row>
    <row r="108" customFormat="false" ht="12.75" hidden="false" customHeight="false" outlineLevel="0" collapsed="false">
      <c r="A108" s="319" t="n">
        <v>38412</v>
      </c>
      <c r="B108" s="325" t="n">
        <v>3.738</v>
      </c>
      <c r="C108" s="247" t="n">
        <f aca="false">C107+$B$3*(B108-C107)+$B$5*(C107^($B$6))*D108+(1-$B$3)*(B108-B107)</f>
        <v>4.64557262664463</v>
      </c>
      <c r="D108" s="320" t="n">
        <v>0.353188308874772</v>
      </c>
      <c r="E108" s="320" t="n">
        <v>0.288873800328825</v>
      </c>
      <c r="F108" s="315" t="n">
        <f aca="false">C108-E108</f>
        <v>4.35669882631581</v>
      </c>
    </row>
    <row r="109" customFormat="false" ht="12.75" hidden="false" customHeight="false" outlineLevel="0" collapsed="false">
      <c r="A109" s="319" t="n">
        <v>38443</v>
      </c>
      <c r="B109" s="325" t="n">
        <v>3.583</v>
      </c>
      <c r="C109" s="247" t="n">
        <f aca="false">C108+$B$3*(B109-C108)+$B$5*(C108^($B$6))*D109+(1-$B$3)*(B109-B108)</f>
        <v>4.28791242963543</v>
      </c>
      <c r="D109" s="320" t="n">
        <v>0.192146072066165</v>
      </c>
      <c r="E109" s="320" t="n">
        <v>0.444869952509831</v>
      </c>
      <c r="F109" s="315" t="n">
        <f aca="false">C109-E109</f>
        <v>3.8430424771256</v>
      </c>
    </row>
    <row r="110" customFormat="false" ht="12.75" hidden="false" customHeight="false" outlineLevel="0" collapsed="false">
      <c r="A110" s="319" t="n">
        <v>38473</v>
      </c>
      <c r="B110" s="325" t="n">
        <v>3.57</v>
      </c>
      <c r="C110" s="247" t="n">
        <f aca="false">C109+$B$3*(B110-C109)+$B$5*(C109^($B$6))*D110+(1-$B$3)*(B110-B109)</f>
        <v>3.80543172106561</v>
      </c>
      <c r="D110" s="320" t="n">
        <v>-0.637858342077884</v>
      </c>
      <c r="E110" s="320" t="n">
        <v>0.0162029696636532</v>
      </c>
      <c r="F110" s="315" t="n">
        <f aca="false">C110-E110</f>
        <v>3.78922875140196</v>
      </c>
    </row>
    <row r="111" customFormat="false" ht="12.75" hidden="false" customHeight="false" outlineLevel="0" collapsed="false">
      <c r="A111" s="319" t="n">
        <v>38504</v>
      </c>
      <c r="B111" s="325" t="n">
        <v>3.593</v>
      </c>
      <c r="C111" s="247" t="n">
        <f aca="false">C110+$B$3*(B111-C110)+$B$5*(C110^($B$6))*D111+(1-$B$3)*(B111-B110)</f>
        <v>3.71889488231466</v>
      </c>
      <c r="D111" s="320" t="n">
        <v>-0.0986205727692002</v>
      </c>
      <c r="E111" s="320" t="n">
        <v>0.270333322876969</v>
      </c>
      <c r="F111" s="315" t="n">
        <f aca="false">C111-E111</f>
        <v>3.44856155943769</v>
      </c>
    </row>
    <row r="112" customFormat="false" ht="12.75" hidden="false" customHeight="false" outlineLevel="0" collapsed="false">
      <c r="A112" s="319" t="n">
        <v>38534</v>
      </c>
      <c r="B112" s="325" t="n">
        <v>3.613</v>
      </c>
      <c r="C112" s="247" t="n">
        <f aca="false">C111+$B$3*(B112-C111)+$B$5*(C111^($B$6))*D112+(1-$B$3)*(B112-B111)</f>
        <v>4.17222681993768</v>
      </c>
      <c r="D112" s="320" t="n">
        <v>1.28917526720147</v>
      </c>
      <c r="E112" s="320" t="n">
        <v>0.405183289662776</v>
      </c>
      <c r="F112" s="315" t="n">
        <f aca="false">C112-E112</f>
        <v>3.76704353027491</v>
      </c>
    </row>
    <row r="113" customFormat="false" ht="12.75" hidden="false" customHeight="false" outlineLevel="0" collapsed="false">
      <c r="A113" s="319" t="n">
        <v>38565</v>
      </c>
      <c r="B113" s="325" t="n">
        <v>3.628</v>
      </c>
      <c r="C113" s="247" t="n">
        <f aca="false">C112+$B$3*(B113-C112)+$B$5*(C112^($B$6))*D113+(1-$B$3)*(B113-B112)</f>
        <v>3.53638827083738</v>
      </c>
      <c r="D113" s="320" t="n">
        <v>-1.23031416315908</v>
      </c>
      <c r="E113" s="320" t="n">
        <v>0.902564075451045</v>
      </c>
      <c r="F113" s="315" t="n">
        <f aca="false">C113-E113</f>
        <v>2.63382419538634</v>
      </c>
    </row>
    <row r="114" customFormat="false" ht="12.75" hidden="false" customHeight="false" outlineLevel="0" collapsed="false">
      <c r="A114" s="319" t="n">
        <v>38596</v>
      </c>
      <c r="B114" s="325" t="n">
        <v>3.648</v>
      </c>
      <c r="C114" s="247" t="n">
        <f aca="false">C113+$B$3*(B114-C113)+$B$5*(C113^($B$6))*D114+(1-$B$3)*(B114-B113)</f>
        <v>3.5106934897494</v>
      </c>
      <c r="D114" s="320" t="n">
        <v>-0.20737285854353</v>
      </c>
      <c r="E114" s="320" t="n">
        <v>0.404537540924409</v>
      </c>
      <c r="F114" s="315" t="n">
        <f aca="false">C114-E114</f>
        <v>3.10615594882499</v>
      </c>
    </row>
    <row r="115" customFormat="false" ht="12.75" hidden="false" customHeight="false" outlineLevel="0" collapsed="false">
      <c r="A115" s="319" t="n">
        <v>38626</v>
      </c>
      <c r="B115" s="325" t="n">
        <v>3.678</v>
      </c>
      <c r="C115" s="247" t="n">
        <f aca="false">C114+$B$3*(B115-C114)+$B$5*(C114^($B$6))*D115+(1-$B$3)*(B115-B114)</f>
        <v>3.28061127503134</v>
      </c>
      <c r="D115" s="320" t="n">
        <v>-0.8501325593524</v>
      </c>
      <c r="E115" s="320" t="n">
        <v>1.08215455396197</v>
      </c>
      <c r="F115" s="315" t="n">
        <f aca="false">C115-E115</f>
        <v>2.19845672106937</v>
      </c>
    </row>
    <row r="116" customFormat="false" ht="12.75" hidden="false" customHeight="false" outlineLevel="0" collapsed="false">
      <c r="A116" s="319" t="n">
        <v>38657</v>
      </c>
      <c r="B116" s="325" t="n">
        <v>3.818</v>
      </c>
      <c r="C116" s="247" t="n">
        <f aca="false">C115+$B$3*(B116-C115)+$B$5*(C115^($B$6))*D116+(1-$B$3)*(B116-B115)</f>
        <v>3.29945519546802</v>
      </c>
      <c r="D116" s="320" t="n">
        <v>-0.710027688420444</v>
      </c>
      <c r="E116" s="320" t="n">
        <v>0.0985926499544547</v>
      </c>
      <c r="F116" s="315" t="n">
        <f aca="false">C116-E116</f>
        <v>3.20086254551356</v>
      </c>
    </row>
    <row r="117" customFormat="false" ht="12.75" hidden="false" customHeight="false" outlineLevel="0" collapsed="false">
      <c r="A117" s="319" t="n">
        <v>38687</v>
      </c>
      <c r="B117" s="325" t="n">
        <v>3.943</v>
      </c>
      <c r="C117" s="247" t="n">
        <f aca="false">C116+$B$3*(B117-C116)+$B$5*(C116^($B$6))*D117+(1-$B$3)*(B117-B116)</f>
        <v>3.17762758654956</v>
      </c>
      <c r="D117" s="320" t="n">
        <v>-1.18095789851785</v>
      </c>
      <c r="E117" s="320" t="n">
        <v>-0.0293939427493792</v>
      </c>
      <c r="F117" s="315" t="n">
        <f aca="false">C117-E117</f>
        <v>3.20702152929894</v>
      </c>
    </row>
    <row r="118" customFormat="false" ht="12.75" hidden="false" customHeight="false" outlineLevel="0" collapsed="false">
      <c r="A118" s="319" t="n">
        <v>38718</v>
      </c>
      <c r="B118" s="325" t="n">
        <v>4.008</v>
      </c>
      <c r="C118" s="247" t="n">
        <f aca="false">C117+$B$3*(B118-C117)+$B$5*(C117^($B$6))*D118+(1-$B$3)*(B118-B117)</f>
        <v>3.99204761230503</v>
      </c>
      <c r="D118" s="320" t="n">
        <v>1.51215377928433</v>
      </c>
      <c r="E118" s="320" t="n">
        <v>0.354151995399844</v>
      </c>
      <c r="F118" s="315" t="n">
        <f aca="false">C118-E118</f>
        <v>3.63789561690519</v>
      </c>
    </row>
    <row r="119" customFormat="false" ht="12.75" hidden="false" customHeight="false" outlineLevel="0" collapsed="false">
      <c r="A119" s="319" t="n">
        <v>38749</v>
      </c>
      <c r="B119" s="325" t="n">
        <v>3.903</v>
      </c>
      <c r="C119" s="247" t="n">
        <f aca="false">C118+$B$3*(B119-C118)+$B$5*(C118^($B$6))*D119+(1-$B$3)*(B119-B118)</f>
        <v>3.85538789694839</v>
      </c>
      <c r="D119" s="320" t="n">
        <v>-0.096424728914981</v>
      </c>
      <c r="E119" s="320" t="n">
        <v>0.641072427048587</v>
      </c>
      <c r="F119" s="315" t="n">
        <f aca="false">C119-E119</f>
        <v>3.2143154698998</v>
      </c>
    </row>
    <row r="120" customFormat="false" ht="12.75" hidden="false" customHeight="false" outlineLevel="0" collapsed="false">
      <c r="A120" s="319" t="n">
        <v>38777</v>
      </c>
      <c r="B120" s="325" t="n">
        <v>3.758</v>
      </c>
      <c r="C120" s="247" t="n">
        <f aca="false">C119+$B$3*(B120-C119)+$B$5*(C119^($B$6))*D120+(1-$B$3)*(B120-B119)</f>
        <v>4.1073826008079</v>
      </c>
      <c r="D120" s="320" t="n">
        <v>1.02457264390709</v>
      </c>
      <c r="E120" s="320" t="n">
        <v>0.319913505655609</v>
      </c>
      <c r="F120" s="315" t="n">
        <f aca="false">C120-E120</f>
        <v>3.78746909515229</v>
      </c>
    </row>
    <row r="121" customFormat="false" ht="12.75" hidden="false" customHeight="false" outlineLevel="0" collapsed="false">
      <c r="A121" s="319" t="n">
        <v>38808</v>
      </c>
      <c r="B121" s="325" t="n">
        <v>3.603</v>
      </c>
      <c r="C121" s="247" t="n">
        <f aca="false">C120+$B$3*(B121-C120)+$B$5*(C120^($B$6))*D121+(1-$B$3)*(B121-B120)</f>
        <v>3.89659519449535</v>
      </c>
      <c r="D121" s="320" t="n">
        <v>0.136395002861293</v>
      </c>
      <c r="E121" s="320" t="n">
        <v>0.0661270298711539</v>
      </c>
      <c r="F121" s="315" t="n">
        <f aca="false">C121-E121</f>
        <v>3.8304681646242</v>
      </c>
    </row>
    <row r="122" customFormat="false" ht="12.75" hidden="false" customHeight="false" outlineLevel="0" collapsed="false">
      <c r="A122" s="319" t="n">
        <v>38838</v>
      </c>
      <c r="B122" s="325" t="n">
        <v>3.59</v>
      </c>
      <c r="C122" s="247" t="n">
        <f aca="false">C121+$B$3*(B122-C121)+$B$5*(C121^($B$6))*D122+(1-$B$3)*(B122-B121)</f>
        <v>3.79347609750553</v>
      </c>
      <c r="D122" s="320" t="n">
        <v>0.00238741158211019</v>
      </c>
      <c r="E122" s="320" t="n">
        <v>0.60516084642828</v>
      </c>
      <c r="F122" s="315" t="n">
        <f aca="false">C122-E122</f>
        <v>3.18831525107725</v>
      </c>
    </row>
    <row r="123" customFormat="false" ht="12.75" hidden="false" customHeight="false" outlineLevel="0" collapsed="false">
      <c r="A123" s="319" t="n">
        <v>38869</v>
      </c>
      <c r="B123" s="325" t="n">
        <v>3.613</v>
      </c>
      <c r="C123" s="247" t="n">
        <f aca="false">C122+$B$3*(B123-C122)+$B$5*(C122^($B$6))*D123+(1-$B$3)*(B123-B122)</f>
        <v>3.44595286623125</v>
      </c>
      <c r="D123" s="320" t="n">
        <v>-0.830799187415013</v>
      </c>
      <c r="E123" s="320" t="n">
        <v>0.624927402037181</v>
      </c>
      <c r="F123" s="315" t="n">
        <f aca="false">C123-E123</f>
        <v>2.82102546419407</v>
      </c>
    </row>
    <row r="124" customFormat="false" ht="12.75" hidden="false" customHeight="false" outlineLevel="0" collapsed="false">
      <c r="A124" s="319" t="n">
        <v>38899</v>
      </c>
      <c r="B124" s="325" t="n">
        <v>3.633</v>
      </c>
      <c r="C124" s="247" t="n">
        <f aca="false">C123+$B$3*(B124-C123)+$B$5*(C123^($B$6))*D124+(1-$B$3)*(B124-B123)</f>
        <v>3.57578776472173</v>
      </c>
      <c r="D124" s="320" t="n">
        <v>0.164587217826587</v>
      </c>
      <c r="E124" s="320" t="n">
        <v>0.482493328155858</v>
      </c>
      <c r="F124" s="315" t="n">
        <f aca="false">C124-E124</f>
        <v>3.09329443656587</v>
      </c>
    </row>
    <row r="125" customFormat="false" ht="12.75" hidden="false" customHeight="false" outlineLevel="0" collapsed="false">
      <c r="A125" s="319" t="n">
        <v>38930</v>
      </c>
      <c r="B125" s="325" t="n">
        <v>3.648</v>
      </c>
      <c r="C125" s="247" t="n">
        <f aca="false">C124+$B$3*(B125-C124)+$B$5*(C124^($B$6))*D125+(1-$B$3)*(B125-B124)</f>
        <v>3.89710626744159</v>
      </c>
      <c r="D125" s="320" t="n">
        <v>0.803213203872788</v>
      </c>
      <c r="E125" s="320" t="n">
        <v>0.235355099646289</v>
      </c>
      <c r="F125" s="315" t="n">
        <f aca="false">C125-E125</f>
        <v>3.6617511677953</v>
      </c>
    </row>
    <row r="126" customFormat="false" ht="12.75" hidden="false" customHeight="false" outlineLevel="0" collapsed="false">
      <c r="A126" s="319" t="n">
        <v>38961</v>
      </c>
      <c r="B126" s="325" t="n">
        <v>3.668</v>
      </c>
      <c r="C126" s="247" t="n">
        <f aca="false">C125+$B$3*(B126-C125)+$B$5*(C125^($B$6))*D126+(1-$B$3)*(B126-B125)</f>
        <v>3.81138358853747</v>
      </c>
      <c r="D126" s="320" t="n">
        <v>-0.0759829431823628</v>
      </c>
      <c r="E126" s="320" t="n">
        <v>0.313836808970281</v>
      </c>
      <c r="F126" s="315" t="n">
        <f aca="false">C126-E126</f>
        <v>3.49754677956719</v>
      </c>
    </row>
    <row r="127" customFormat="false" ht="12.75" hidden="false" customHeight="false" outlineLevel="0" collapsed="false">
      <c r="A127" s="319" t="n">
        <v>38991</v>
      </c>
      <c r="B127" s="325" t="n">
        <v>3.698</v>
      </c>
      <c r="C127" s="247" t="n">
        <f aca="false">C126+$B$3*(B127-C126)+$B$5*(C126^($B$6))*D127+(1-$B$3)*(B127-B126)</f>
        <v>3.97757877723405</v>
      </c>
      <c r="D127" s="320" t="n">
        <v>0.486999879409572</v>
      </c>
      <c r="E127" s="320" t="n">
        <v>0.810870657069102</v>
      </c>
      <c r="F127" s="315" t="n">
        <f aca="false">C127-E127</f>
        <v>3.16670812016495</v>
      </c>
    </row>
    <row r="128" customFormat="false" ht="12.75" hidden="false" customHeight="false" outlineLevel="0" collapsed="false">
      <c r="A128" s="319" t="n">
        <v>39022</v>
      </c>
      <c r="B128" s="325" t="n">
        <v>3.838</v>
      </c>
      <c r="C128" s="247" t="n">
        <f aca="false">C127+$B$3*(B128-C127)+$B$5*(C127^($B$6))*D128+(1-$B$3)*(B128-B127)</f>
        <v>4.06778789503369</v>
      </c>
      <c r="D128" s="320" t="n">
        <v>0.0973219290452805</v>
      </c>
      <c r="E128" s="320" t="n">
        <v>0.183153314457155</v>
      </c>
      <c r="F128" s="315" t="n">
        <f aca="false">C128-E128</f>
        <v>3.88463458057653</v>
      </c>
    </row>
    <row r="129" customFormat="false" ht="12.75" hidden="false" customHeight="false" outlineLevel="0" collapsed="false">
      <c r="A129" s="319" t="n">
        <v>39052</v>
      </c>
      <c r="B129" s="325" t="n">
        <v>3.963</v>
      </c>
      <c r="C129" s="247" t="n">
        <f aca="false">C128+$B$3*(B129-C128)+$B$5*(C128^($B$6))*D129+(1-$B$3)*(B129-B128)</f>
        <v>3.92546061385113</v>
      </c>
      <c r="D129" s="320" t="n">
        <v>-0.511716492863771</v>
      </c>
      <c r="E129" s="320" t="n">
        <v>0.596544456652024</v>
      </c>
      <c r="F129" s="315" t="n">
        <f aca="false">C129-E129</f>
        <v>3.32891615719911</v>
      </c>
    </row>
    <row r="130" customFormat="false" ht="12.75" hidden="false" customHeight="false" outlineLevel="0" collapsed="false">
      <c r="A130" s="319" t="n">
        <v>39083</v>
      </c>
      <c r="B130" s="325" t="n">
        <v>4.043</v>
      </c>
      <c r="C130" s="247" t="n">
        <f aca="false">C129+$B$3*(B130-C129)+$B$5*(C129^($B$6))*D130+(1-$B$3)*(B130-B129)</f>
        <v>4.0841411844695</v>
      </c>
      <c r="D130" s="320" t="n">
        <v>0.178097106839566</v>
      </c>
      <c r="E130" s="320" t="n">
        <v>0.685132219565365</v>
      </c>
      <c r="F130" s="315" t="n">
        <f aca="false">C130-E130</f>
        <v>3.39900896490414</v>
      </c>
    </row>
    <row r="131" customFormat="false" ht="12.75" hidden="false" customHeight="false" outlineLevel="0" collapsed="false">
      <c r="A131" s="319" t="n">
        <v>39114</v>
      </c>
      <c r="B131" s="325" t="n">
        <v>3.938</v>
      </c>
      <c r="C131" s="247" t="n">
        <f aca="false">C130+$B$3*(B131-C130)+$B$5*(C130^($B$6))*D131+(1-$B$3)*(B131-B130)</f>
        <v>3.89896369621129</v>
      </c>
      <c r="D131" s="320" t="n">
        <v>-0.17559362432463</v>
      </c>
      <c r="E131" s="320" t="n">
        <v>0.577481520428251</v>
      </c>
      <c r="F131" s="315" t="n">
        <f aca="false">C131-E131</f>
        <v>3.32148217578304</v>
      </c>
    </row>
    <row r="132" customFormat="false" ht="12.75" hidden="false" customHeight="false" outlineLevel="0" collapsed="false">
      <c r="A132" s="319" t="n">
        <v>39142</v>
      </c>
      <c r="B132" s="325" t="n">
        <v>3.793</v>
      </c>
      <c r="C132" s="247" t="n">
        <f aca="false">C131+$B$3*(B132-C131)+$B$5*(C131^($B$6))*D132+(1-$B$3)*(B132-B131)</f>
        <v>3.3909552674945</v>
      </c>
      <c r="D132" s="320" t="n">
        <v>-0.999839012260827</v>
      </c>
      <c r="E132" s="320" t="n">
        <v>0.295401529583075</v>
      </c>
      <c r="F132" s="315" t="n">
        <f aca="false">C132-E132</f>
        <v>3.09555373791142</v>
      </c>
    </row>
    <row r="133" customFormat="false" ht="12.75" hidden="false" customHeight="false" outlineLevel="0" collapsed="false">
      <c r="A133" s="319" t="n">
        <v>39173</v>
      </c>
      <c r="B133" s="325" t="n">
        <v>3.638</v>
      </c>
      <c r="C133" s="247" t="n">
        <f aca="false">C132+$B$3*(B133-C132)+$B$5*(C132^($B$6))*D133+(1-$B$3)*(B133-B132)</f>
        <v>3.43664869103704</v>
      </c>
      <c r="D133" s="320" t="n">
        <v>0.217389797110937</v>
      </c>
      <c r="E133" s="320" t="n">
        <v>0.116434432950028</v>
      </c>
      <c r="F133" s="315" t="n">
        <f aca="false">C133-E133</f>
        <v>3.32021425808701</v>
      </c>
    </row>
    <row r="134" customFormat="false" ht="12.75" hidden="false" customHeight="false" outlineLevel="0" collapsed="false">
      <c r="A134" s="319" t="n">
        <v>39203</v>
      </c>
      <c r="B134" s="325" t="n">
        <v>3.625</v>
      </c>
      <c r="C134" s="247" t="n">
        <f aca="false">C133+$B$3*(B134-C133)+$B$5*(C133^($B$6))*D134+(1-$B$3)*(B134-B133)</f>
        <v>3.25969170834678</v>
      </c>
      <c r="D134" s="320" t="n">
        <v>-0.642701032179092</v>
      </c>
      <c r="E134" s="320" t="n">
        <v>0.838721355741182</v>
      </c>
      <c r="F134" s="315" t="n">
        <f aca="false">C134-E134</f>
        <v>2.4209703526056</v>
      </c>
    </row>
    <row r="135" customFormat="false" ht="12.75" hidden="false" customHeight="false" outlineLevel="0" collapsed="false">
      <c r="A135" s="319" t="n">
        <v>39234</v>
      </c>
      <c r="B135" s="325" t="n">
        <v>3.648</v>
      </c>
      <c r="C135" s="247" t="n">
        <f aca="false">C134+$B$3*(B135-C134)+$B$5*(C134^($B$6))*D135+(1-$B$3)*(B135-B134)</f>
        <v>3.24147130883389</v>
      </c>
      <c r="D135" s="320" t="n">
        <v>-0.4502885988866</v>
      </c>
      <c r="E135" s="320" t="n">
        <v>0.279122648416922</v>
      </c>
      <c r="F135" s="315" t="n">
        <f aca="false">C135-E135</f>
        <v>2.96234866041696</v>
      </c>
    </row>
    <row r="136" customFormat="false" ht="12.75" hidden="false" customHeight="false" outlineLevel="0" collapsed="false">
      <c r="A136" s="319" t="n">
        <v>39264</v>
      </c>
      <c r="B136" s="325" t="n">
        <v>3.668</v>
      </c>
      <c r="C136" s="247" t="n">
        <f aca="false">C135+$B$3*(B136-C135)+$B$5*(C135^($B$6))*D136+(1-$B$3)*(B136-B135)</f>
        <v>3.15356851050614</v>
      </c>
      <c r="D136" s="320" t="n">
        <v>-0.683840926081694</v>
      </c>
      <c r="E136" s="320" t="n">
        <v>0.642714004607762</v>
      </c>
      <c r="F136" s="315" t="n">
        <f aca="false">C136-E136</f>
        <v>2.51085450589838</v>
      </c>
    </row>
    <row r="137" customFormat="false" ht="12.75" hidden="false" customHeight="false" outlineLevel="0" collapsed="false">
      <c r="A137" s="319" t="n">
        <v>39295</v>
      </c>
      <c r="B137" s="325" t="n">
        <v>3.683</v>
      </c>
      <c r="C137" s="247" t="n">
        <f aca="false">C136+$B$3*(B137-C136)+$B$5*(C136^($B$6))*D137+(1-$B$3)*(B137-B136)</f>
        <v>3.32398095334665</v>
      </c>
      <c r="D137" s="320" t="n">
        <v>-0.0120368363590815</v>
      </c>
      <c r="E137" s="320" t="n">
        <v>0.0555725405835733</v>
      </c>
      <c r="F137" s="315" t="n">
        <f aca="false">C137-E137</f>
        <v>3.26840841276308</v>
      </c>
    </row>
    <row r="138" customFormat="false" ht="12.75" hidden="false" customHeight="false" outlineLevel="0" collapsed="false">
      <c r="A138" s="319" t="n">
        <v>39326</v>
      </c>
      <c r="B138" s="325" t="n">
        <v>3.703</v>
      </c>
      <c r="C138" s="247" t="n">
        <f aca="false">C137+$B$3*(B138-C137)+$B$5*(C137^($B$6))*D138+(1-$B$3)*(B138-B137)</f>
        <v>3.59562287249164</v>
      </c>
      <c r="D138" s="320" t="n">
        <v>0.405151284848686</v>
      </c>
      <c r="E138" s="320" t="n">
        <v>0.863439552173072</v>
      </c>
      <c r="F138" s="315" t="n">
        <f aca="false">C138-E138</f>
        <v>2.73218332031857</v>
      </c>
    </row>
    <row r="139" customFormat="false" ht="12.75" hidden="false" customHeight="false" outlineLevel="0" collapsed="false">
      <c r="A139" s="319" t="n">
        <v>39356</v>
      </c>
      <c r="B139" s="325" t="n">
        <v>3.733</v>
      </c>
      <c r="C139" s="247" t="n">
        <f aca="false">C138+$B$3*(B139-C138)+$B$5*(C138^($B$6))*D139+(1-$B$3)*(B139-B138)</f>
        <v>3.75096358937064</v>
      </c>
      <c r="D139" s="320" t="n">
        <v>0.255505990856928</v>
      </c>
      <c r="E139" s="320" t="n">
        <v>0.430818772158415</v>
      </c>
      <c r="F139" s="315" t="n">
        <f aca="false">C139-E139</f>
        <v>3.32014481721223</v>
      </c>
    </row>
    <row r="140" customFormat="false" ht="12.75" hidden="false" customHeight="false" outlineLevel="0" collapsed="false">
      <c r="A140" s="319" t="n">
        <v>39387</v>
      </c>
      <c r="B140" s="325" t="n">
        <v>3.873</v>
      </c>
      <c r="C140" s="247" t="n">
        <f aca="false">C139+$B$3*(B140-C139)+$B$5*(C139^($B$6))*D140+(1-$B$3)*(B140-B139)</f>
        <v>3.47224292035762</v>
      </c>
      <c r="D140" s="320" t="n">
        <v>-1.12275445847557</v>
      </c>
      <c r="E140" s="320" t="n">
        <v>-0.0471878716993777</v>
      </c>
      <c r="F140" s="315" t="n">
        <f aca="false">C140-E140</f>
        <v>3.519430792057</v>
      </c>
    </row>
    <row r="141" customFormat="false" ht="12.75" hidden="false" customHeight="false" outlineLevel="0" collapsed="false">
      <c r="A141" s="319" t="n">
        <v>39417</v>
      </c>
      <c r="B141" s="325" t="n">
        <v>3.998</v>
      </c>
      <c r="C141" s="247" t="n">
        <f aca="false">C140+$B$3*(B141-C140)+$B$5*(C140^($B$6))*D141+(1-$B$3)*(B141-B140)</f>
        <v>3.69223243277974</v>
      </c>
      <c r="D141" s="320" t="n">
        <v>-0.0826029734586626</v>
      </c>
      <c r="E141" s="320" t="n">
        <v>0.848561459444233</v>
      </c>
      <c r="F141" s="315" t="n">
        <f aca="false">C141-E141</f>
        <v>2.84367097333551</v>
      </c>
    </row>
    <row r="142" customFormat="false" ht="12.75" hidden="false" customHeight="false" outlineLevel="0" collapsed="false">
      <c r="A142" s="319" t="n">
        <v>39448</v>
      </c>
      <c r="B142" s="325" t="n">
        <v>4.088</v>
      </c>
      <c r="C142" s="247" t="n">
        <f aca="false">C141+$B$3*(B142-C141)+$B$5*(C141^($B$6))*D142+(1-$B$3)*(B142-B141)</f>
        <v>3.59263959980054</v>
      </c>
      <c r="D142" s="320" t="n">
        <v>-0.77893662028819</v>
      </c>
      <c r="E142" s="320" t="n">
        <v>0.976909283208375</v>
      </c>
      <c r="F142" s="315" t="n">
        <f aca="false">C142-E142</f>
        <v>2.61573031659217</v>
      </c>
    </row>
    <row r="143" customFormat="false" ht="12.75" hidden="false" customHeight="false" outlineLevel="0" collapsed="false">
      <c r="A143" s="319" t="n">
        <v>39479</v>
      </c>
      <c r="B143" s="325" t="n">
        <v>3.983</v>
      </c>
      <c r="C143" s="247" t="n">
        <f aca="false">C142+$B$3*(B143-C142)+$B$5*(C142^($B$6))*D143+(1-$B$3)*(B143-B142)</f>
        <v>3.78845870623326</v>
      </c>
      <c r="D143" s="320" t="n">
        <v>0.408899565431795</v>
      </c>
      <c r="E143" s="320" t="n">
        <v>0.549114663797553</v>
      </c>
      <c r="F143" s="315" t="n">
        <f aca="false">C143-E143</f>
        <v>3.23934404243571</v>
      </c>
    </row>
    <row r="144" customFormat="false" ht="12.75" hidden="false" customHeight="false" outlineLevel="0" collapsed="false">
      <c r="A144" s="319" t="n">
        <v>39508</v>
      </c>
      <c r="B144" s="325" t="n">
        <v>3.838</v>
      </c>
      <c r="C144" s="247" t="n">
        <f aca="false">C143+$B$3*(B144-C143)+$B$5*(C143^($B$6))*D144+(1-$B$3)*(B144-B143)</f>
        <v>3.36549614336924</v>
      </c>
      <c r="D144" s="320" t="n">
        <v>-0.914700824973595</v>
      </c>
      <c r="E144" s="320" t="n">
        <v>0.700787444696876</v>
      </c>
      <c r="F144" s="315" t="n">
        <f aca="false">C144-E144</f>
        <v>2.66470869867236</v>
      </c>
    </row>
    <row r="145" customFormat="false" ht="12.75" hidden="false" customHeight="false" outlineLevel="0" collapsed="false">
      <c r="A145" s="319" t="n">
        <v>39539</v>
      </c>
      <c r="B145" s="325" t="n">
        <v>3.683</v>
      </c>
      <c r="C145" s="247" t="n">
        <f aca="false">C144+$B$3*(B145-C144)+$B$5*(C144^($B$6))*D145+(1-$B$3)*(B145-B144)</f>
        <v>3.37575569034412</v>
      </c>
      <c r="D145" s="320" t="n">
        <v>0.0538883559651354</v>
      </c>
      <c r="E145" s="320" t="n">
        <v>0.758666975111858</v>
      </c>
      <c r="F145" s="315" t="n">
        <f aca="false">C145-E145</f>
        <v>2.61708871523226</v>
      </c>
    </row>
    <row r="146" customFormat="false" ht="12.75" hidden="false" customHeight="false" outlineLevel="0" collapsed="false">
      <c r="A146" s="319" t="n">
        <v>39569</v>
      </c>
      <c r="B146" s="325" t="n">
        <v>3.67</v>
      </c>
      <c r="C146" s="247" t="n">
        <f aca="false">C145+$B$3*(B146-C145)+$B$5*(C145^($B$6))*D146+(1-$B$3)*(B146-B145)</f>
        <v>3.44529531036632</v>
      </c>
      <c r="D146" s="320" t="n">
        <v>-0.0363976806112297</v>
      </c>
      <c r="E146" s="320" t="n">
        <v>0.795867611585724</v>
      </c>
      <c r="F146" s="315" t="n">
        <f aca="false">C146-E146</f>
        <v>2.6494276987806</v>
      </c>
    </row>
    <row r="147" customFormat="false" ht="12.75" hidden="false" customHeight="false" outlineLevel="0" collapsed="false">
      <c r="A147" s="319" t="n">
        <v>39600</v>
      </c>
      <c r="B147" s="325" t="n">
        <v>3.693</v>
      </c>
      <c r="C147" s="247" t="n">
        <f aca="false">C146+$B$3*(B147-C146)+$B$5*(C146^($B$6))*D147+(1-$B$3)*(B147-B146)</f>
        <v>3.63469226908181</v>
      </c>
      <c r="D147" s="320" t="n">
        <v>0.274304254565803</v>
      </c>
      <c r="E147" s="320" t="n">
        <v>0.0674449426068362</v>
      </c>
      <c r="F147" s="315" t="n">
        <f aca="false">C147-E147</f>
        <v>3.56724732647497</v>
      </c>
    </row>
    <row r="148" customFormat="false" ht="12.75" hidden="false" customHeight="false" outlineLevel="0" collapsed="false">
      <c r="A148" s="319" t="n">
        <v>39630</v>
      </c>
      <c r="B148" s="325" t="n">
        <v>3.713</v>
      </c>
      <c r="C148" s="247" t="n">
        <f aca="false">C147+$B$3*(B148-C147)+$B$5*(C147^($B$6))*D148+(1-$B$3)*(B148-B147)</f>
        <v>3.78951060421374</v>
      </c>
      <c r="D148" s="320" t="n">
        <v>0.322287303034933</v>
      </c>
      <c r="E148" s="320" t="n">
        <v>0.500161529400344</v>
      </c>
      <c r="F148" s="315" t="n">
        <f aca="false">C148-E148</f>
        <v>3.28934907481339</v>
      </c>
    </row>
    <row r="149" customFormat="false" ht="12.75" hidden="false" customHeight="false" outlineLevel="0" collapsed="false">
      <c r="A149" s="319" t="n">
        <v>39661</v>
      </c>
      <c r="B149" s="325" t="n">
        <v>3.728</v>
      </c>
      <c r="C149" s="247" t="n">
        <f aca="false">C148+$B$3*(B149-C148)+$B$5*(C148^($B$6))*D149+(1-$B$3)*(B149-B148)</f>
        <v>3.8586201329216</v>
      </c>
      <c r="D149" s="320" t="n">
        <v>0.210421290247034</v>
      </c>
      <c r="E149" s="320" t="n">
        <v>-0.0305031186587728</v>
      </c>
      <c r="F149" s="315" t="n">
        <f aca="false">C149-E149</f>
        <v>3.88912325158037</v>
      </c>
    </row>
    <row r="150" customFormat="false" ht="12.75" hidden="false" customHeight="false" outlineLevel="0" collapsed="false">
      <c r="A150" s="319" t="n">
        <v>39692</v>
      </c>
      <c r="B150" s="325" t="n">
        <v>3.748</v>
      </c>
      <c r="C150" s="247" t="n">
        <f aca="false">C149+$B$3*(B150-C149)+$B$5*(C149^($B$6))*D150+(1-$B$3)*(B150-B149)</f>
        <v>4.18790584005306</v>
      </c>
      <c r="D150" s="320" t="n">
        <v>0.937179568781849</v>
      </c>
      <c r="E150" s="320" t="n">
        <v>0.660959565433435</v>
      </c>
      <c r="F150" s="315" t="n">
        <f aca="false">C150-E150</f>
        <v>3.52694627461963</v>
      </c>
    </row>
    <row r="151" customFormat="false" ht="12.75" hidden="false" customHeight="false" outlineLevel="0" collapsed="false">
      <c r="A151" s="319" t="n">
        <v>39722</v>
      </c>
      <c r="B151" s="325" t="n">
        <v>3.778</v>
      </c>
      <c r="C151" s="247" t="n">
        <f aca="false">C150+$B$3*(B151-C150)+$B$5*(C150^($B$6))*D151+(1-$B$3)*(B151-B150)</f>
        <v>4.23761233662379</v>
      </c>
      <c r="D151" s="320" t="n">
        <v>0.401409556576568</v>
      </c>
      <c r="E151" s="320" t="n">
        <v>0.385692132878828</v>
      </c>
      <c r="F151" s="315" t="n">
        <f aca="false">C151-E151</f>
        <v>3.85192020374496</v>
      </c>
    </row>
    <row r="152" customFormat="false" ht="12.75" hidden="false" customHeight="false" outlineLevel="0" collapsed="false">
      <c r="A152" s="319" t="n">
        <v>39753</v>
      </c>
      <c r="B152" s="325" t="n">
        <v>3.918</v>
      </c>
      <c r="C152" s="247" t="n">
        <f aca="false">C151+$B$3*(B152-C151)+$B$5*(C151^($B$6))*D152+(1-$B$3)*(B152-B151)</f>
        <v>3.83388157344824</v>
      </c>
      <c r="D152" s="320" t="n">
        <v>-1.02589248497841</v>
      </c>
      <c r="E152" s="320" t="n">
        <v>0.158249924901528</v>
      </c>
      <c r="F152" s="315" t="n">
        <f aca="false">C152-E152</f>
        <v>3.67563164854672</v>
      </c>
    </row>
    <row r="153" customFormat="false" ht="12.75" hidden="false" customHeight="false" outlineLevel="0" collapsed="false">
      <c r="A153" s="319" t="n">
        <v>39783</v>
      </c>
      <c r="B153" s="325" t="n">
        <v>4.043</v>
      </c>
      <c r="C153" s="247" t="n">
        <f aca="false">C152+$B$3*(B153-C152)+$B$5*(C152^($B$6))*D153+(1-$B$3)*(B153-B152)</f>
        <v>3.94776510883625</v>
      </c>
      <c r="D153" s="320" t="n">
        <v>-0.0999747501157247</v>
      </c>
      <c r="E153" s="320" t="n">
        <v>0.798178408088646</v>
      </c>
      <c r="F153" s="315" t="n">
        <f aca="false">C153-E153</f>
        <v>3.1495867007476</v>
      </c>
    </row>
    <row r="154" customFormat="false" ht="12.75" hidden="false" customHeight="false" outlineLevel="0" collapsed="false">
      <c r="A154" s="319" t="n">
        <v>39814</v>
      </c>
      <c r="B154" s="325" t="n">
        <v>4.143</v>
      </c>
      <c r="C154" s="247" t="n">
        <f aca="false">C153+$B$3*(B154-C153)+$B$5*(C153^($B$6))*D154+(1-$B$3)*(B154-B153)</f>
        <v>3.77804688484278</v>
      </c>
      <c r="D154" s="320" t="n">
        <v>-0.792669052421256</v>
      </c>
      <c r="E154" s="320" t="n">
        <v>-0.0489118518409713</v>
      </c>
      <c r="F154" s="315" t="n">
        <f aca="false">C154-E154</f>
        <v>3.82695873668375</v>
      </c>
    </row>
    <row r="155" customFormat="false" ht="12.75" hidden="false" customHeight="false" outlineLevel="0" collapsed="false">
      <c r="A155" s="319" t="n">
        <v>39845</v>
      </c>
      <c r="B155" s="325" t="n">
        <v>4.038</v>
      </c>
      <c r="C155" s="247" t="n">
        <f aca="false">C154+$B$3*(B155-C154)+$B$5*(C154^($B$6))*D155+(1-$B$3)*(B155-B154)</f>
        <v>3.7170346422074</v>
      </c>
      <c r="D155" s="320" t="n">
        <v>-0.187236502008243</v>
      </c>
      <c r="E155" s="320" t="n">
        <v>0.0476404773074603</v>
      </c>
      <c r="F155" s="315" t="n">
        <f aca="false">C155-E155</f>
        <v>3.66939416489994</v>
      </c>
    </row>
    <row r="156" customFormat="false" ht="12.75" hidden="false" customHeight="false" outlineLevel="0" collapsed="false">
      <c r="A156" s="319" t="n">
        <v>39873</v>
      </c>
      <c r="B156" s="325" t="n">
        <v>3.893</v>
      </c>
      <c r="C156" s="247" t="n">
        <f aca="false">C155+$B$3*(B156-C155)+$B$5*(C155^($B$6))*D156+(1-$B$3)*(B156-B155)</f>
        <v>4.17755875602698</v>
      </c>
      <c r="D156" s="320" t="n">
        <v>1.38140155967654</v>
      </c>
      <c r="E156" s="320" t="n">
        <v>0.0863457928379349</v>
      </c>
      <c r="F156" s="315" t="n">
        <f aca="false">C156-E156</f>
        <v>4.09121296318905</v>
      </c>
    </row>
    <row r="157" customFormat="false" ht="12.75" hidden="false" customHeight="false" outlineLevel="0" collapsed="false">
      <c r="A157" s="319" t="n">
        <v>39904</v>
      </c>
      <c r="B157" s="325" t="n">
        <v>3.738</v>
      </c>
      <c r="C157" s="247" t="n">
        <f aca="false">C156+$B$3*(B157-C156)+$B$5*(C156^($B$6))*D157+(1-$B$3)*(B157-B156)</f>
        <v>4.19978671961332</v>
      </c>
      <c r="D157" s="320" t="n">
        <v>0.683523438779203</v>
      </c>
      <c r="E157" s="320" t="n">
        <v>0.285261418918369</v>
      </c>
      <c r="F157" s="315" t="n">
        <f aca="false">C157-E157</f>
        <v>3.91452530069495</v>
      </c>
    </row>
    <row r="158" customFormat="false" ht="12.75" hidden="false" customHeight="false" outlineLevel="0" collapsed="false">
      <c r="A158" s="319" t="n">
        <v>39934</v>
      </c>
      <c r="B158" s="325" t="n">
        <v>3.725</v>
      </c>
      <c r="C158" s="247" t="n">
        <f aca="false">C157+$B$3*(B158-C157)+$B$5*(C157^($B$6))*D158+(1-$B$3)*(B158-B157)</f>
        <v>4.20721855581901</v>
      </c>
      <c r="D158" s="320" t="n">
        <v>0.420124655173424</v>
      </c>
      <c r="E158" s="320" t="n">
        <v>0.475779085470748</v>
      </c>
      <c r="F158" s="315" t="n">
        <f aca="false">C158-E158</f>
        <v>3.73143947034826</v>
      </c>
    </row>
    <row r="159" customFormat="false" ht="12.75" hidden="false" customHeight="false" outlineLevel="0" collapsed="false">
      <c r="A159" s="319" t="n">
        <v>39965</v>
      </c>
      <c r="B159" s="325" t="n">
        <v>3.748</v>
      </c>
      <c r="C159" s="247" t="n">
        <f aca="false">C158+$B$3*(B159-C158)+$B$5*(C158^($B$6))*D159+(1-$B$3)*(B159-B158)</f>
        <v>4.45458104532373</v>
      </c>
      <c r="D159" s="320" t="n">
        <v>0.959282514386869</v>
      </c>
      <c r="E159" s="320" t="n">
        <v>0.223789213694282</v>
      </c>
      <c r="F159" s="315" t="n">
        <f aca="false">C159-E159</f>
        <v>4.23079183162944</v>
      </c>
    </row>
    <row r="160" customFormat="false" ht="12.75" hidden="false" customHeight="false" outlineLevel="0" collapsed="false">
      <c r="A160" s="319" t="n">
        <v>39995</v>
      </c>
      <c r="B160" s="325" t="n">
        <v>3.768</v>
      </c>
      <c r="C160" s="247" t="n">
        <f aca="false">C159+$B$3*(B160-C159)+$B$5*(C159^($B$6))*D160+(1-$B$3)*(B160-B159)</f>
        <v>4.25627074016305</v>
      </c>
      <c r="D160" s="320" t="n">
        <v>0.00181994417464264</v>
      </c>
      <c r="E160" s="320" t="n">
        <v>2.69863227957187</v>
      </c>
      <c r="F160" s="315" t="n">
        <f aca="false">C160-E160</f>
        <v>1.55763846059118</v>
      </c>
    </row>
    <row r="161" customFormat="false" ht="12.75" hidden="false" customHeight="false" outlineLevel="0" collapsed="false">
      <c r="A161" s="319" t="n">
        <v>40026</v>
      </c>
      <c r="B161" s="325" t="n">
        <v>3.783</v>
      </c>
      <c r="C161" s="247" t="n">
        <f aca="false">C160+$B$3*(B161-C160)+$B$5*(C160^($B$6))*D161+(1-$B$3)*(B161-B160)</f>
        <v>4.41725292711265</v>
      </c>
      <c r="D161" s="320" t="n">
        <v>0.758567176879855</v>
      </c>
      <c r="E161" s="320" t="n">
        <v>0.698693335178253</v>
      </c>
      <c r="F161" s="315" t="n">
        <f aca="false">C161-E161</f>
        <v>3.7185595919344</v>
      </c>
    </row>
    <row r="162" customFormat="false" ht="12.75" hidden="false" customHeight="false" outlineLevel="0" collapsed="false">
      <c r="A162" s="319" t="n">
        <v>40057</v>
      </c>
      <c r="B162" s="325" t="n">
        <v>3.803</v>
      </c>
      <c r="C162" s="247" t="n">
        <f aca="false">C161+$B$3*(B162-C161)+$B$5*(C161^($B$6))*D162+(1-$B$3)*(B162-B161)</f>
        <v>4.82054314416145</v>
      </c>
      <c r="D162" s="320" t="n">
        <v>1.45221137131453</v>
      </c>
      <c r="E162" s="320" t="n">
        <v>0.344648786055785</v>
      </c>
      <c r="F162" s="315" t="n">
        <f aca="false">C162-E162</f>
        <v>4.47589435810567</v>
      </c>
    </row>
    <row r="163" customFormat="false" ht="12.75" hidden="false" customHeight="false" outlineLevel="0" collapsed="false">
      <c r="A163" s="319" t="n">
        <v>40087</v>
      </c>
      <c r="B163" s="325" t="n">
        <v>3.833</v>
      </c>
      <c r="C163" s="247" t="n">
        <f aca="false">C162+$B$3*(B163-C162)+$B$5*(C162^($B$6))*D163+(1-$B$3)*(B163-B162)</f>
        <v>4.7733802537205</v>
      </c>
      <c r="D163" s="320" t="n">
        <v>0.571186287547497</v>
      </c>
      <c r="E163" s="320" t="n">
        <v>0.4834576106168</v>
      </c>
      <c r="F163" s="315" t="n">
        <f aca="false">C163-E163</f>
        <v>4.2899226431037</v>
      </c>
    </row>
    <row r="164" customFormat="false" ht="12.75" hidden="false" customHeight="false" outlineLevel="0" collapsed="false">
      <c r="A164" s="319" t="n">
        <v>40118</v>
      </c>
      <c r="B164" s="325" t="n">
        <v>3.973</v>
      </c>
      <c r="C164" s="247" t="n">
        <f aca="false">C163+$B$3*(B164-C163)+$B$5*(C163^($B$6))*D164+(1-$B$3)*(B164-B163)</f>
        <v>4.84705451478689</v>
      </c>
      <c r="D164" s="320" t="n">
        <v>0.542483596272338</v>
      </c>
      <c r="E164" s="320" t="n">
        <v>-0.0799107907824843</v>
      </c>
      <c r="F164" s="315" t="n">
        <f aca="false">C164-E164</f>
        <v>4.92696530556938</v>
      </c>
    </row>
    <row r="165" customFormat="false" ht="12.75" hidden="false" customHeight="false" outlineLevel="0" collapsed="false">
      <c r="A165" s="319" t="n">
        <v>40148</v>
      </c>
      <c r="B165" s="325" t="n">
        <v>4.098</v>
      </c>
      <c r="C165" s="247" t="n">
        <f aca="false">C164+$B$3*(B165-C164)+$B$5*(C164^($B$6))*D165+(1-$B$3)*(B165-B164)</f>
        <v>4.74445475973422</v>
      </c>
      <c r="D165" s="320" t="n">
        <v>0.103649716625106</v>
      </c>
      <c r="E165" s="320" t="n">
        <v>0.648454166392685</v>
      </c>
      <c r="F165" s="315" t="n">
        <f aca="false">C165-E165</f>
        <v>4.09600059334153</v>
      </c>
    </row>
    <row r="166" customFormat="false" ht="12.75" hidden="false" customHeight="false" outlineLevel="0" collapsed="false">
      <c r="A166" s="319" t="n">
        <v>40179</v>
      </c>
      <c r="B166" s="325" t="n">
        <v>4.208</v>
      </c>
      <c r="C166" s="247" t="n">
        <f aca="false">C165+$B$3*(B166-C165)+$B$5*(C165^($B$6))*D166+(1-$B$3)*(B166-B165)</f>
        <v>4.91249182776696</v>
      </c>
      <c r="D166" s="320" t="n">
        <v>0.624467281522412</v>
      </c>
      <c r="E166" s="320" t="n">
        <v>0.226579507998641</v>
      </c>
      <c r="F166" s="315" t="n">
        <f aca="false">C166-E166</f>
        <v>4.68591231976832</v>
      </c>
    </row>
    <row r="167" customFormat="false" ht="12.75" hidden="false" customHeight="false" outlineLevel="0" collapsed="false">
      <c r="A167" s="319" t="n">
        <v>40210</v>
      </c>
      <c r="B167" s="325" t="n">
        <v>4.103</v>
      </c>
      <c r="C167" s="247" t="n">
        <f aca="false">C166+$B$3*(B167-C166)+$B$5*(C166^($B$6))*D167+(1-$B$3)*(B167-B166)</f>
        <v>4.12827373626186</v>
      </c>
      <c r="D167" s="320" t="n">
        <v>-1.09428916539096</v>
      </c>
      <c r="E167" s="320" t="n">
        <v>0.293674217060259</v>
      </c>
      <c r="F167" s="315" t="n">
        <f aca="false">C167-E167</f>
        <v>3.8345995192016</v>
      </c>
    </row>
    <row r="168" customFormat="false" ht="12.75" hidden="false" customHeight="false" outlineLevel="0" collapsed="false">
      <c r="A168" s="319" t="n">
        <v>40238</v>
      </c>
      <c r="B168" s="325" t="n">
        <v>3.958</v>
      </c>
      <c r="C168" s="247" t="n">
        <f aca="false">C167+$B$3*(B168-C167)+$B$5*(C167^($B$6))*D168+(1-$B$3)*(B168-B167)</f>
        <v>4.00872138066565</v>
      </c>
      <c r="D168" s="320" t="n">
        <v>0.0862140666530063</v>
      </c>
      <c r="E168" s="320" t="n">
        <v>0.607579094996788</v>
      </c>
      <c r="F168" s="315" t="n">
        <f aca="false">C168-E168</f>
        <v>3.40114228566886</v>
      </c>
    </row>
    <row r="169" customFormat="false" ht="12.75" hidden="false" customHeight="false" outlineLevel="0" collapsed="false">
      <c r="A169" s="319" t="n">
        <v>40269</v>
      </c>
      <c r="B169" s="325" t="n">
        <v>3.803</v>
      </c>
      <c r="C169" s="247" t="n">
        <f aca="false">C168+$B$3*(B169-C168)+$B$5*(C168^($B$6))*D169+(1-$B$3)*(B169-B168)</f>
        <v>3.90957611588516</v>
      </c>
      <c r="D169" s="320" t="n">
        <v>0.18815909955024</v>
      </c>
      <c r="E169" s="320" t="n">
        <v>0.521696825854876</v>
      </c>
      <c r="F169" s="315" t="n">
        <f aca="false">C169-E169</f>
        <v>3.38787929003028</v>
      </c>
    </row>
    <row r="170" customFormat="false" ht="12.75" hidden="false" customHeight="false" outlineLevel="0" collapsed="false">
      <c r="A170" s="319" t="n">
        <v>40299</v>
      </c>
      <c r="B170" s="325" t="n">
        <v>3.79</v>
      </c>
      <c r="C170" s="247" t="n">
        <f aca="false">C169+$B$3*(B170-C169)+$B$5*(C169^($B$6))*D170+(1-$B$3)*(B170-B169)</f>
        <v>3.84907806236222</v>
      </c>
      <c r="D170" s="320" t="n">
        <v>-0.0384887285480521</v>
      </c>
      <c r="E170" s="320" t="n">
        <v>0.756784039762639</v>
      </c>
      <c r="F170" s="315" t="n">
        <f aca="false">C170-E170</f>
        <v>3.09229402259958</v>
      </c>
    </row>
    <row r="171" customFormat="false" ht="12.75" hidden="false" customHeight="false" outlineLevel="0" collapsed="false">
      <c r="A171" s="319" t="n">
        <v>40330</v>
      </c>
      <c r="B171" s="325" t="n">
        <v>3.813</v>
      </c>
      <c r="C171" s="247" t="n">
        <f aca="false">C170+$B$3*(B171-C170)+$B$5*(C170^($B$6))*D171+(1-$B$3)*(B171-B170)</f>
        <v>3.59940012719839</v>
      </c>
      <c r="D171" s="320" t="n">
        <v>-0.682375199623234</v>
      </c>
      <c r="E171" s="320" t="n">
        <v>0.333788926076612</v>
      </c>
      <c r="F171" s="315" t="n">
        <f aca="false">C171-E171</f>
        <v>3.26561120112177</v>
      </c>
    </row>
    <row r="172" customFormat="false" ht="12.75" hidden="false" customHeight="false" outlineLevel="0" collapsed="false">
      <c r="A172" s="319" t="n">
        <v>40360</v>
      </c>
      <c r="B172" s="325" t="n">
        <v>3.833</v>
      </c>
      <c r="C172" s="247" t="n">
        <f aca="false">C171+$B$3*(B172-C171)+$B$5*(C171^($B$6))*D172+(1-$B$3)*(B172-B171)</f>
        <v>3.68130846627736</v>
      </c>
      <c r="D172" s="320" t="n">
        <v>-0.0119500265473186</v>
      </c>
      <c r="E172" s="320" t="n">
        <v>0.296940717442544</v>
      </c>
      <c r="F172" s="315" t="n">
        <f aca="false">C172-E172</f>
        <v>3.38436774883481</v>
      </c>
    </row>
    <row r="173" customFormat="false" ht="12.75" hidden="false" customHeight="false" outlineLevel="0" collapsed="false">
      <c r="A173" s="319" t="n">
        <v>40391</v>
      </c>
      <c r="B173" s="325" t="n">
        <v>3.848</v>
      </c>
      <c r="C173" s="247" t="n">
        <f aca="false">C172+$B$3*(B173-C172)+$B$5*(C172^($B$6))*D173+(1-$B$3)*(B173-B172)</f>
        <v>3.30629838065934</v>
      </c>
      <c r="D173" s="320" t="n">
        <v>-1.19883931699046</v>
      </c>
      <c r="E173" s="320" t="n">
        <v>0.203124769861047</v>
      </c>
      <c r="F173" s="315" t="n">
        <f aca="false">C173-E173</f>
        <v>3.1031736107983</v>
      </c>
    </row>
    <row r="174" customFormat="false" ht="12.75" hidden="false" customHeight="false" outlineLevel="0" collapsed="false">
      <c r="A174" s="319" t="n">
        <v>40422</v>
      </c>
      <c r="B174" s="325" t="n">
        <v>3.868</v>
      </c>
      <c r="C174" s="247" t="n">
        <f aca="false">C173+$B$3*(B174-C173)+$B$5*(C173^($B$6))*D174+(1-$B$3)*(B174-B173)</f>
        <v>3.93104270304472</v>
      </c>
      <c r="D174" s="320" t="n">
        <v>1.26437159378178</v>
      </c>
      <c r="E174" s="320" t="n">
        <v>0.517986627360278</v>
      </c>
      <c r="F174" s="315" t="n">
        <f aca="false">C174-E174</f>
        <v>3.41305607568444</v>
      </c>
    </row>
    <row r="175" customFormat="false" ht="12.75" hidden="false" customHeight="false" outlineLevel="0" collapsed="false">
      <c r="A175" s="319" t="n">
        <v>40452</v>
      </c>
      <c r="B175" s="325" t="n">
        <v>3.898</v>
      </c>
      <c r="C175" s="247" t="n">
        <f aca="false">C174+$B$3*(B175-C174)+$B$5*(C174^($B$6))*D175+(1-$B$3)*(B175-B174)</f>
        <v>3.79499446545945</v>
      </c>
      <c r="D175" s="320" t="n">
        <v>-0.388906287013759</v>
      </c>
      <c r="E175" s="320" t="n">
        <v>0.186818291749225</v>
      </c>
      <c r="F175" s="315" t="n">
        <f aca="false">C175-E175</f>
        <v>3.60817617371022</v>
      </c>
    </row>
    <row r="176" customFormat="false" ht="12.75" hidden="false" customHeight="false" outlineLevel="0" collapsed="false">
      <c r="A176" s="319" t="n">
        <v>40483</v>
      </c>
      <c r="B176" s="325" t="n">
        <v>4.038</v>
      </c>
      <c r="C176" s="247" t="n">
        <f aca="false">C175+$B$3*(B176-C175)+$B$5*(C175^($B$6))*D176+(1-$B$3)*(B176-B175)</f>
        <v>4.56782287155554</v>
      </c>
      <c r="D176" s="320" t="n">
        <v>1.6234564300839</v>
      </c>
      <c r="E176" s="320" t="n">
        <v>-0.111099630193536</v>
      </c>
      <c r="F176" s="315" t="n">
        <f aca="false">C176-E176</f>
        <v>4.67892250174907</v>
      </c>
    </row>
    <row r="177" customFormat="false" ht="12.75" hidden="false" customHeight="false" outlineLevel="0" collapsed="false">
      <c r="A177" s="319" t="n">
        <v>40513</v>
      </c>
      <c r="B177" s="325" t="n">
        <v>4.163</v>
      </c>
      <c r="C177" s="247" t="n">
        <f aca="false">C176+$B$3*(B177-C176)+$B$5*(C176^($B$6))*D177+(1-$B$3)*(B177-B176)</f>
        <v>4.66996182341652</v>
      </c>
      <c r="D177" s="320" t="n">
        <v>0.348170655604772</v>
      </c>
      <c r="E177" s="320" t="n">
        <v>0.341953063440368</v>
      </c>
      <c r="F177" s="315" t="n">
        <f aca="false">C177-E177</f>
        <v>4.32800875997616</v>
      </c>
    </row>
    <row r="178" customFormat="false" ht="12.75" hidden="false" customHeight="false" outlineLevel="0" collapsed="false">
      <c r="A178" s="319" t="n">
        <v>40544</v>
      </c>
      <c r="B178" s="325" t="n">
        <v>4.283</v>
      </c>
      <c r="C178" s="247" t="n">
        <f aca="false">C177+$B$3*(B178-C177)+$B$5*(C177^($B$6))*D178+(1-$B$3)*(B178-B177)</f>
        <v>5.3056939357525</v>
      </c>
      <c r="D178" s="320" t="n">
        <v>1.63883030878831</v>
      </c>
      <c r="E178" s="320" t="n">
        <v>0.753422978671515</v>
      </c>
      <c r="F178" s="315" t="n">
        <f aca="false">C178-E178</f>
        <v>4.55227095708099</v>
      </c>
    </row>
    <row r="179" customFormat="false" ht="12.75" hidden="false" customHeight="false" outlineLevel="0" collapsed="false">
      <c r="A179" s="319" t="n">
        <v>40575</v>
      </c>
      <c r="B179" s="325" t="n">
        <v>4.178</v>
      </c>
      <c r="C179" s="247" t="n">
        <f aca="false">C178+$B$3*(B179-C178)+$B$5*(C178^($B$6))*D179+(1-$B$3)*(B179-B178)</f>
        <v>4.29541472417714</v>
      </c>
      <c r="D179" s="320" t="n">
        <v>-1.3441040073035</v>
      </c>
      <c r="E179" s="320" t="n">
        <v>-0.0195926100846672</v>
      </c>
      <c r="F179" s="315" t="n">
        <f aca="false">C179-E179</f>
        <v>4.31500733426181</v>
      </c>
    </row>
    <row r="180" customFormat="false" ht="12.75" hidden="false" customHeight="false" outlineLevel="0" collapsed="false">
      <c r="A180" s="319" t="n">
        <v>40603</v>
      </c>
      <c r="B180" s="325" t="n">
        <v>4.033</v>
      </c>
      <c r="C180" s="247" t="n">
        <f aca="false">C179+$B$3*(B180-C179)+$B$5*(C179^($B$6))*D180+(1-$B$3)*(B180-B179)</f>
        <v>3.37123621377566</v>
      </c>
      <c r="D180" s="320" t="n">
        <v>-1.88627069720611</v>
      </c>
      <c r="E180" s="320" t="n">
        <v>0.211134243355777</v>
      </c>
      <c r="F180" s="315" t="n">
        <f aca="false">C180-E180</f>
        <v>3.16010197041988</v>
      </c>
    </row>
    <row r="181" customFormat="false" ht="12.75" hidden="false" customHeight="false" outlineLevel="0" collapsed="false">
      <c r="A181" s="319" t="n">
        <v>40634</v>
      </c>
      <c r="B181" s="325" t="n">
        <v>3.878</v>
      </c>
      <c r="C181" s="247" t="n">
        <f aca="false">C180+$B$3*(B181-C180)+$B$5*(C180^($B$6))*D181+(1-$B$3)*(B181-B180)</f>
        <v>3.66477069717322</v>
      </c>
      <c r="D181" s="320" t="n">
        <v>0.697670646787154</v>
      </c>
      <c r="E181" s="320" t="n">
        <v>1.04640339677179</v>
      </c>
      <c r="F181" s="315" t="n">
        <f aca="false">C181-E181</f>
        <v>2.61836730040143</v>
      </c>
    </row>
    <row r="182" customFormat="false" ht="12.75" hidden="false" customHeight="false" outlineLevel="0" collapsed="false">
      <c r="A182" s="319" t="n">
        <v>40664</v>
      </c>
      <c r="B182" s="325" t="n">
        <v>3.865</v>
      </c>
      <c r="C182" s="247" t="n">
        <f aca="false">C181+$B$3*(B182-C181)+$B$5*(C181^($B$6))*D182+(1-$B$3)*(B182-B181)</f>
        <v>4.19666329202501</v>
      </c>
      <c r="D182" s="320" t="n">
        <v>1.31634411945711</v>
      </c>
      <c r="E182" s="320" t="n">
        <v>1.09786040531964</v>
      </c>
      <c r="F182" s="315" t="n">
        <f aca="false">C182-E182</f>
        <v>3.09880288670537</v>
      </c>
    </row>
    <row r="183" customFormat="false" ht="12.75" hidden="false" customHeight="false" outlineLevel="0" collapsed="false">
      <c r="A183" s="319" t="n">
        <v>40695</v>
      </c>
      <c r="B183" s="325" t="n">
        <v>3.888</v>
      </c>
      <c r="C183" s="247" t="n">
        <f aca="false">C182+$B$3*(B183-C182)+$B$5*(C182^($B$6))*D183+(1-$B$3)*(B183-B182)</f>
        <v>3.46734085581612</v>
      </c>
      <c r="D183" s="320" t="n">
        <v>-1.66869916536321</v>
      </c>
      <c r="E183" s="320" t="n">
        <v>0.461904871726571</v>
      </c>
      <c r="F183" s="315" t="n">
        <f aca="false">C183-E183</f>
        <v>3.00543598408955</v>
      </c>
    </row>
    <row r="184" customFormat="false" ht="12.75" hidden="false" customHeight="false" outlineLevel="0" collapsed="false">
      <c r="A184" s="319" t="n">
        <v>40725</v>
      </c>
      <c r="B184" s="325" t="n">
        <v>3.908</v>
      </c>
      <c r="C184" s="247" t="n">
        <f aca="false">C183+$B$3*(B184-C183)+$B$5*(C183^($B$6))*D184+(1-$B$3)*(B184-B183)</f>
        <v>3.17425436464332</v>
      </c>
      <c r="D184" s="320" t="n">
        <v>-1.25352433932514</v>
      </c>
      <c r="E184" s="320" t="n">
        <v>0.285954376683455</v>
      </c>
      <c r="F184" s="315" t="n">
        <f aca="false">C184-E184</f>
        <v>2.88829998795987</v>
      </c>
    </row>
    <row r="185" customFormat="false" ht="12.75" hidden="false" customHeight="false" outlineLevel="0" collapsed="false">
      <c r="A185" s="319" t="n">
        <v>40756</v>
      </c>
      <c r="B185" s="325" t="n">
        <v>3.923</v>
      </c>
      <c r="C185" s="247" t="n">
        <f aca="false">C184+$B$3*(B185-C184)+$B$5*(C184^($B$6))*D185+(1-$B$3)*(B185-B184)</f>
        <v>3.26646192142543</v>
      </c>
      <c r="D185" s="320" t="n">
        <v>-0.443864482016266</v>
      </c>
      <c r="E185" s="320" t="n">
        <v>0.551703953640761</v>
      </c>
      <c r="F185" s="315" t="n">
        <f aca="false">C185-E185</f>
        <v>2.71475796778467</v>
      </c>
    </row>
    <row r="186" customFormat="false" ht="12.75" hidden="false" customHeight="false" outlineLevel="0" collapsed="false">
      <c r="A186" s="319" t="n">
        <v>40787</v>
      </c>
      <c r="B186" s="325" t="n">
        <v>3.943</v>
      </c>
      <c r="C186" s="247" t="n">
        <f aca="false">C185+$B$3*(B186-C185)+$B$5*(C185^($B$6))*D186+(1-$B$3)*(B186-B185)</f>
        <v>3.23786780579541</v>
      </c>
      <c r="D186" s="320" t="n">
        <v>-0.734203553860666</v>
      </c>
      <c r="E186" s="320" t="n">
        <v>0.451269763017164</v>
      </c>
      <c r="F186" s="315" t="n">
        <f aca="false">C186-E186</f>
        <v>2.78659804277825</v>
      </c>
    </row>
    <row r="187" customFormat="false" ht="12.75" hidden="false" customHeight="false" outlineLevel="0" collapsed="false">
      <c r="A187" s="319" t="n">
        <v>40817</v>
      </c>
      <c r="B187" s="325" t="n">
        <v>3.973</v>
      </c>
      <c r="C187" s="247" t="n">
        <f aca="false">C186+$B$3*(B187-C186)+$B$5*(C186^($B$6))*D187+(1-$B$3)*(B187-B186)</f>
        <v>3.6540749112123</v>
      </c>
      <c r="D187" s="320" t="n">
        <v>0.490266974408676</v>
      </c>
      <c r="E187" s="320" t="n">
        <v>1.06053218834162</v>
      </c>
      <c r="F187" s="315" t="n">
        <f aca="false">C187-E187</f>
        <v>2.59354272287068</v>
      </c>
    </row>
    <row r="188" customFormat="false" ht="12.75" hidden="false" customHeight="false" outlineLevel="0" collapsed="false">
      <c r="A188" s="319" t="n">
        <v>40848</v>
      </c>
      <c r="B188" s="325" t="n">
        <v>4.113</v>
      </c>
      <c r="C188" s="247" t="n">
        <f aca="false">C187+$B$3*(B188-C187)+$B$5*(C187^($B$6))*D188+(1-$B$3)*(B188-B187)</f>
        <v>4.28518940398241</v>
      </c>
      <c r="D188" s="320" t="n">
        <v>1.0799859321313</v>
      </c>
      <c r="E188" s="320" t="n">
        <v>0.864419353822597</v>
      </c>
      <c r="F188" s="315" t="n">
        <f aca="false">C188-E188</f>
        <v>3.42077005015981</v>
      </c>
    </row>
    <row r="189" customFormat="false" ht="12.75" hidden="false" customHeight="false" outlineLevel="0" collapsed="false">
      <c r="A189" s="319" t="n">
        <v>40878</v>
      </c>
      <c r="B189" s="325" t="n">
        <v>4.238</v>
      </c>
      <c r="C189" s="247" t="n">
        <f aca="false">C188+$B$3*(B189-C188)+$B$5*(C188^($B$6))*D189+(1-$B$3)*(B189-B188)</f>
        <v>3.99791768648492</v>
      </c>
      <c r="D189" s="320" t="n">
        <v>-0.912486353885714</v>
      </c>
      <c r="E189" s="320" t="n">
        <v>0.97853046068693</v>
      </c>
      <c r="F189" s="315" t="n">
        <f aca="false">C189-E189</f>
        <v>3.01938722579799</v>
      </c>
    </row>
    <row r="190" customFormat="false" ht="12.75" hidden="false" customHeight="false" outlineLevel="0" collapsed="false">
      <c r="A190" s="319" t="n">
        <v>40909</v>
      </c>
      <c r="B190" s="325" t="n">
        <v>4.363</v>
      </c>
      <c r="C190" s="247" t="n">
        <f aca="false">C189+$B$3*(B190-C189)+$B$5*(C189^($B$6))*D190+(1-$B$3)*(B190-B189)</f>
        <v>4.30644063563093</v>
      </c>
      <c r="D190" s="320" t="n">
        <v>0.28717326297467</v>
      </c>
      <c r="E190" s="320" t="n">
        <v>0.302012686936141</v>
      </c>
      <c r="F190" s="315" t="n">
        <f aca="false">C190-E190</f>
        <v>4.00442794869479</v>
      </c>
    </row>
    <row r="191" customFormat="false" ht="12.75" hidden="false" customHeight="false" outlineLevel="0" collapsed="false">
      <c r="A191" s="319" t="n">
        <v>40940</v>
      </c>
      <c r="B191" s="325" t="n">
        <v>4.258</v>
      </c>
      <c r="C191" s="247" t="n">
        <f aca="false">C190+$B$3*(B191-C190)+$B$5*(C190^($B$6))*D191+(1-$B$3)*(B191-B190)</f>
        <v>3.94988561866209</v>
      </c>
      <c r="D191" s="320" t="n">
        <v>-0.682467815282669</v>
      </c>
      <c r="E191" s="320" t="n">
        <v>0.35360665590483</v>
      </c>
      <c r="F191" s="315" t="n">
        <f aca="false">C191-E191</f>
        <v>3.59627896275726</v>
      </c>
    </row>
    <row r="192" customFormat="false" ht="12.75" hidden="false" customHeight="false" outlineLevel="0" collapsed="false">
      <c r="A192" s="319" t="n">
        <v>40969</v>
      </c>
      <c r="B192" s="325" t="n">
        <v>4.113</v>
      </c>
      <c r="C192" s="247" t="n">
        <f aca="false">C191+$B$3*(B192-C191)+$B$5*(C191^($B$6))*D192+(1-$B$3)*(B192-B191)</f>
        <v>3.67520837292551</v>
      </c>
      <c r="D192" s="320" t="n">
        <v>-0.596359929820952</v>
      </c>
      <c r="E192" s="320" t="n">
        <v>0.99773282653851</v>
      </c>
      <c r="F192" s="315" t="n">
        <f aca="false">C192-E192</f>
        <v>2.677475546387</v>
      </c>
    </row>
    <row r="193" customFormat="false" ht="12.75" hidden="false" customHeight="false" outlineLevel="0" collapsed="false">
      <c r="A193" s="319" t="n">
        <v>41000</v>
      </c>
      <c r="B193" s="325" t="n">
        <v>3.958</v>
      </c>
      <c r="C193" s="247" t="n">
        <f aca="false">C192+$B$3*(B193-C192)+$B$5*(C192^($B$6))*D193+(1-$B$3)*(B193-B192)</f>
        <v>4.06982650932655</v>
      </c>
      <c r="D193" s="320" t="n">
        <v>1.13632800069891</v>
      </c>
      <c r="E193" s="320" t="n">
        <v>0.938650824714622</v>
      </c>
      <c r="F193" s="315" t="n">
        <f aca="false">C193-E193</f>
        <v>3.13117568461193</v>
      </c>
    </row>
    <row r="194" customFormat="false" ht="12.75" hidden="false" customHeight="false" outlineLevel="0" collapsed="false">
      <c r="A194" s="319" t="n">
        <v>41030</v>
      </c>
      <c r="B194" s="325" t="n">
        <v>3.945</v>
      </c>
      <c r="C194" s="247" t="n">
        <f aca="false">C193+$B$3*(B194-C193)+$B$5*(C193^($B$6))*D194+(1-$B$3)*(B194-B193)</f>
        <v>4.64703671119069</v>
      </c>
      <c r="D194" s="320" t="n">
        <v>1.63024391334266</v>
      </c>
      <c r="E194" s="320" t="n">
        <v>1.06798691384721</v>
      </c>
      <c r="F194" s="315" t="n">
        <f aca="false">C194-E194</f>
        <v>3.57904979734348</v>
      </c>
    </row>
    <row r="195" customFormat="false" ht="12.75" hidden="false" customHeight="false" outlineLevel="0" collapsed="false">
      <c r="A195" s="319" t="n">
        <v>41061</v>
      </c>
      <c r="B195" s="325" t="n">
        <v>3.968</v>
      </c>
      <c r="C195" s="247" t="n">
        <f aca="false">C194+$B$3*(B195-C194)+$B$5*(C194^($B$6))*D195+(1-$B$3)*(B195-B194)</f>
        <v>4.04010689281864</v>
      </c>
      <c r="D195" s="320" t="n">
        <v>-1.00663038812434</v>
      </c>
      <c r="E195" s="320" t="n">
        <v>0.50910113281304</v>
      </c>
      <c r="F195" s="315" t="n">
        <f aca="false">C195-E195</f>
        <v>3.5310057600056</v>
      </c>
    </row>
    <row r="196" customFormat="false" ht="12.75" hidden="false" customHeight="false" outlineLevel="0" collapsed="false">
      <c r="A196" s="319" t="n">
        <v>41091</v>
      </c>
      <c r="B196" s="325" t="n">
        <v>3.988</v>
      </c>
      <c r="C196" s="247" t="n">
        <f aca="false">C195+$B$3*(B196-C195)+$B$5*(C195^($B$6))*D196+(1-$B$3)*(B196-B195)</f>
        <v>4.18284248229316</v>
      </c>
      <c r="D196" s="320" t="n">
        <v>0.379912549045421</v>
      </c>
      <c r="E196" s="320" t="n">
        <v>0.163726980538169</v>
      </c>
      <c r="F196" s="315" t="n">
        <f aca="false">C196-E196</f>
        <v>4.01911550175499</v>
      </c>
    </row>
    <row r="197" customFormat="false" ht="12.75" hidden="false" customHeight="false" outlineLevel="0" collapsed="false">
      <c r="A197" s="319" t="n">
        <v>41122</v>
      </c>
      <c r="B197" s="325" t="n">
        <v>4.003</v>
      </c>
      <c r="C197" s="247" t="n">
        <f aca="false">C196+$B$3*(B197-C196)+$B$5*(C196^($B$6))*D197+(1-$B$3)*(B197-B196)</f>
        <v>3.96705139529338</v>
      </c>
      <c r="D197" s="320" t="n">
        <v>-0.438484793272347</v>
      </c>
      <c r="E197" s="320" t="n">
        <v>-0.0372979544900391</v>
      </c>
      <c r="F197" s="315" t="n">
        <f aca="false">C197-E197</f>
        <v>4.00434934978342</v>
      </c>
    </row>
    <row r="198" customFormat="false" ht="12.75" hidden="false" customHeight="false" outlineLevel="0" collapsed="false">
      <c r="A198" s="319" t="n">
        <v>41153</v>
      </c>
      <c r="B198" s="325" t="n">
        <v>4.023</v>
      </c>
      <c r="C198" s="247" t="n">
        <f aca="false">C197+$B$3*(B198-C197)+$B$5*(C197^($B$6))*D198+(1-$B$3)*(B198-B197)</f>
        <v>4.3106426923635</v>
      </c>
      <c r="D198" s="320" t="n">
        <v>0.825637031623136</v>
      </c>
      <c r="E198" s="320" t="n">
        <v>0.97798424641087</v>
      </c>
      <c r="F198" s="315" t="n">
        <f aca="false">C198-E198</f>
        <v>3.33265844595263</v>
      </c>
    </row>
    <row r="199" customFormat="false" ht="12.75" hidden="false" customHeight="false" outlineLevel="0" collapsed="false">
      <c r="A199" s="319" t="n">
        <v>41183</v>
      </c>
      <c r="B199" s="325" t="n">
        <v>4.053</v>
      </c>
      <c r="C199" s="247" t="n">
        <f aca="false">C198+$B$3*(B199-C198)+$B$5*(C198^($B$6))*D199+(1-$B$3)*(B199-B198)</f>
        <v>3.96067319028954</v>
      </c>
      <c r="D199" s="320" t="n">
        <v>-0.737174302821339</v>
      </c>
      <c r="E199" s="320" t="n">
        <v>0.66384903417179</v>
      </c>
      <c r="F199" s="315" t="n">
        <f aca="false">C199-E199</f>
        <v>3.29682415611775</v>
      </c>
    </row>
    <row r="200" customFormat="false" ht="12.75" hidden="false" customHeight="false" outlineLevel="0" collapsed="false">
      <c r="A200" s="319" t="n">
        <v>41214</v>
      </c>
      <c r="B200" s="325" t="n">
        <v>4.193</v>
      </c>
      <c r="C200" s="247" t="n">
        <f aca="false">C199+$B$3*(B200-C199)+$B$5*(C199^($B$6))*D200+(1-$B$3)*(B200-B199)</f>
        <v>4.72561111703604</v>
      </c>
      <c r="D200" s="320" t="n">
        <v>1.57702582538826</v>
      </c>
      <c r="E200" s="320" t="n">
        <v>0.645365148809218</v>
      </c>
      <c r="F200" s="315" t="n">
        <f aca="false">C200-E200</f>
        <v>4.08024596822682</v>
      </c>
    </row>
    <row r="201" customFormat="false" ht="12.75" hidden="false" customHeight="false" outlineLevel="0" collapsed="false">
      <c r="A201" s="319" t="n">
        <v>41244</v>
      </c>
      <c r="B201" s="325" t="n">
        <v>4.318</v>
      </c>
      <c r="C201" s="247" t="n">
        <f aca="false">C200+$B$3*(B201-C200)+$B$5*(C200^($B$6))*D201+(1-$B$3)*(B201-B200)</f>
        <v>4.41530689302579</v>
      </c>
      <c r="D201" s="320" t="n">
        <v>-0.654175628146973</v>
      </c>
      <c r="E201" s="320" t="n">
        <v>0.920915065211756</v>
      </c>
      <c r="F201" s="315" t="n">
        <f aca="false">C201-E201</f>
        <v>3.49439182781404</v>
      </c>
    </row>
    <row r="202" customFormat="false" ht="12.75" hidden="false" customHeight="false" outlineLevel="0" collapsed="false">
      <c r="A202" s="319" t="n">
        <v>41275</v>
      </c>
      <c r="B202" s="325" t="n">
        <v>4.448</v>
      </c>
      <c r="C202" s="247" t="n">
        <f aca="false">C201+$B$3*(B202-C201)+$B$5*(C201^($B$6))*D202+(1-$B$3)*(B202-B201)</f>
        <v>4.12211732994351</v>
      </c>
      <c r="D202" s="320" t="n">
        <v>-0.984431481609282</v>
      </c>
      <c r="E202" s="320" t="n">
        <v>0.675660698462768</v>
      </c>
      <c r="F202" s="315" t="n">
        <f aca="false">C202-E202</f>
        <v>3.44645663148075</v>
      </c>
    </row>
    <row r="203" customFormat="false" ht="12.75" hidden="false" customHeight="false" outlineLevel="0" collapsed="false">
      <c r="A203" s="319" t="n">
        <v>41306</v>
      </c>
      <c r="B203" s="325" t="n">
        <v>4.343</v>
      </c>
      <c r="C203" s="247" t="n">
        <f aca="false">C202+$B$3*(B203-C202)+$B$5*(C202^($B$6))*D203+(1-$B$3)*(B203-B202)</f>
        <v>4.50255490810355</v>
      </c>
      <c r="D203" s="320" t="n">
        <v>0.996518497091687</v>
      </c>
      <c r="E203" s="320" t="n">
        <v>0.244590560609239</v>
      </c>
      <c r="F203" s="315" t="n">
        <f aca="false">C203-E203</f>
        <v>4.25796434749431</v>
      </c>
    </row>
    <row r="204" customFormat="false" ht="12.75" hidden="false" customHeight="false" outlineLevel="0" collapsed="false">
      <c r="A204" s="319" t="n">
        <v>41334</v>
      </c>
      <c r="B204" s="325" t="n">
        <v>4.198</v>
      </c>
      <c r="C204" s="247" t="n">
        <f aca="false">C203+$B$3*(B204-C203)+$B$5*(C203^($B$6))*D204+(1-$B$3)*(B204-B203)</f>
        <v>4.0984955378842</v>
      </c>
      <c r="D204" s="320" t="n">
        <v>-0.519879478907879</v>
      </c>
      <c r="E204" s="320" t="n">
        <v>0.363738750223991</v>
      </c>
      <c r="F204" s="315" t="n">
        <f aca="false">C204-E204</f>
        <v>3.73475678766021</v>
      </c>
    </row>
    <row r="205" customFormat="false" ht="12.75" hidden="false" customHeight="false" outlineLevel="0" collapsed="false">
      <c r="A205" s="319" t="n">
        <v>41365</v>
      </c>
      <c r="B205" s="325" t="n">
        <v>4.043</v>
      </c>
      <c r="C205" s="247" t="n">
        <f aca="false">C204+$B$3*(B205-C204)+$B$5*(C204^($B$6))*D205+(1-$B$3)*(B205-B204)</f>
        <v>3.23344744317296</v>
      </c>
      <c r="D205" s="320" t="n">
        <v>-1.9261518566816</v>
      </c>
      <c r="E205" s="320" t="n">
        <v>0.489792355109655</v>
      </c>
      <c r="F205" s="315" t="n">
        <f aca="false">C205-E205</f>
        <v>2.7436550880633</v>
      </c>
    </row>
    <row r="206" customFormat="false" ht="12.75" hidden="false" customHeight="false" outlineLevel="0" collapsed="false">
      <c r="A206" s="319" t="n">
        <v>41395</v>
      </c>
      <c r="B206" s="325" t="n">
        <v>4.03</v>
      </c>
      <c r="C206" s="247" t="n">
        <f aca="false">C205+$B$3*(B206-C205)+$B$5*(C205^($B$6))*D206+(1-$B$3)*(B206-B205)</f>
        <v>3.40630937839935</v>
      </c>
      <c r="D206" s="320" t="n">
        <v>-0.190541771006388</v>
      </c>
      <c r="E206" s="320" t="n">
        <v>0.329698810102425</v>
      </c>
      <c r="F206" s="315" t="n">
        <f aca="false">C206-E206</f>
        <v>3.07661056829692</v>
      </c>
    </row>
    <row r="207" customFormat="false" ht="12.75" hidden="false" customHeight="false" outlineLevel="0" collapsed="false">
      <c r="A207" s="319" t="n">
        <v>41426</v>
      </c>
      <c r="B207" s="325" t="n">
        <v>4.053</v>
      </c>
      <c r="C207" s="247" t="n">
        <f aca="false">C206+$B$3*(B207-C206)+$B$5*(C206^($B$6))*D207+(1-$B$3)*(B207-B206)</f>
        <v>4.19720666942538</v>
      </c>
      <c r="D207" s="320" t="n">
        <v>1.63845531102356</v>
      </c>
      <c r="E207" s="320" t="n">
        <v>0.351354071930259</v>
      </c>
      <c r="F207" s="315" t="n">
        <f aca="false">C207-E207</f>
        <v>3.84585259749512</v>
      </c>
    </row>
    <row r="208" customFormat="false" ht="12.75" hidden="false" customHeight="false" outlineLevel="0" collapsed="false">
      <c r="A208" s="319" t="n">
        <v>41456</v>
      </c>
      <c r="B208" s="325" t="n">
        <v>4.073</v>
      </c>
      <c r="C208" s="247" t="n">
        <f aca="false">C207+$B$3*(B208-C207)+$B$5*(C207^($B$6))*D208+(1-$B$3)*(B208-B207)</f>
        <v>4.76029712565865</v>
      </c>
      <c r="D208" s="320" t="n">
        <v>1.51005149457268</v>
      </c>
      <c r="E208" s="320" t="n">
        <v>0.521202207512275</v>
      </c>
      <c r="F208" s="315" t="n">
        <f aca="false">C208-E208</f>
        <v>4.23909491814637</v>
      </c>
    </row>
    <row r="209" customFormat="false" ht="12.75" hidden="false" customHeight="false" outlineLevel="0" collapsed="false">
      <c r="A209" s="319" t="n">
        <v>41487</v>
      </c>
      <c r="B209" s="325" t="n">
        <v>4.088</v>
      </c>
      <c r="C209" s="247" t="n">
        <f aca="false">C208+$B$3*(B209-C208)+$B$5*(C208^($B$6))*D209+(1-$B$3)*(B209-B208)</f>
        <v>5.11532015879961</v>
      </c>
      <c r="D209" s="320" t="n">
        <v>1.3342013027095</v>
      </c>
      <c r="E209" s="320" t="n">
        <v>1.88595945167355</v>
      </c>
      <c r="F209" s="315" t="n">
        <f aca="false">C209-E209</f>
        <v>3.22936070712606</v>
      </c>
    </row>
    <row r="210" customFormat="false" ht="12.75" hidden="false" customHeight="false" outlineLevel="0" collapsed="false">
      <c r="A210" s="319" t="n">
        <v>41518</v>
      </c>
      <c r="B210" s="325" t="n">
        <v>4.108</v>
      </c>
      <c r="C210" s="247" t="n">
        <f aca="false">C209+$B$3*(B210-C209)+$B$5*(C209^($B$6))*D210+(1-$B$3)*(B210-B209)</f>
        <v>4.95710002385959</v>
      </c>
      <c r="D210" s="320" t="n">
        <v>0.326369913209297</v>
      </c>
      <c r="E210" s="320" t="n">
        <v>0.832764428955633</v>
      </c>
      <c r="F210" s="315" t="n">
        <f aca="false">C210-E210</f>
        <v>4.12433559490396</v>
      </c>
    </row>
    <row r="211" customFormat="false" ht="12.75" hidden="false" customHeight="false" outlineLevel="0" collapsed="false">
      <c r="A211" s="319" t="n">
        <v>41548</v>
      </c>
      <c r="B211" s="325" t="n">
        <v>4.138</v>
      </c>
      <c r="C211" s="247" t="n">
        <f aca="false">C210+$B$3*(B211-C210)+$B$5*(C210^($B$6))*D211+(1-$B$3)*(B211-B210)</f>
        <v>4.14030543342765</v>
      </c>
      <c r="D211" s="320" t="n">
        <v>-1.37952057496308</v>
      </c>
      <c r="E211" s="320" t="n">
        <v>0.39330636275604</v>
      </c>
      <c r="F211" s="315" t="n">
        <f aca="false">C211-E211</f>
        <v>3.74699907067161</v>
      </c>
    </row>
    <row r="212" customFormat="false" ht="12.75" hidden="false" customHeight="false" outlineLevel="0" collapsed="false">
      <c r="A212" s="319" t="n">
        <v>41579</v>
      </c>
      <c r="B212" s="325" t="n">
        <v>4.278</v>
      </c>
      <c r="C212" s="247" t="n">
        <f aca="false">C211+$B$3*(B212-C211)+$B$5*(C211^($B$6))*D212+(1-$B$3)*(B212-B211)</f>
        <v>4.43611039118883</v>
      </c>
      <c r="D212" s="320" t="n">
        <v>0.404854578441757</v>
      </c>
      <c r="E212" s="320" t="n">
        <v>0.524880488893219</v>
      </c>
      <c r="F212" s="315" t="n">
        <f aca="false">C212-E212</f>
        <v>3.91122990229561</v>
      </c>
    </row>
    <row r="213" customFormat="false" ht="12.75" hidden="false" customHeight="false" outlineLevel="0" collapsed="false">
      <c r="A213" s="319" t="n">
        <v>41609</v>
      </c>
      <c r="B213" s="325" t="n">
        <v>4.403</v>
      </c>
      <c r="C213" s="247" t="n">
        <f aca="false">C212+$B$3*(B213-C212)+$B$5*(C212^($B$6))*D213+(1-$B$3)*(B213-B212)</f>
        <v>3.50797223107216</v>
      </c>
      <c r="D213" s="320" t="n">
        <v>-2.50918421984354</v>
      </c>
      <c r="E213" s="320" t="n">
        <v>0.356094320565672</v>
      </c>
      <c r="F213" s="315" t="n">
        <f aca="false">C213-E213</f>
        <v>3.15187791050649</v>
      </c>
    </row>
    <row r="214" customFormat="false" ht="12.75" hidden="false" customHeight="false" outlineLevel="0" collapsed="false">
      <c r="A214" s="319" t="n">
        <v>41640</v>
      </c>
      <c r="B214" s="325" t="n">
        <v>4.538</v>
      </c>
      <c r="C214" s="247" t="n">
        <f aca="false">C213+$B$3*(B214-C213)+$B$5*(C213^($B$6))*D214+(1-$B$3)*(B214-B213)</f>
        <v>4.31465577414911</v>
      </c>
      <c r="D214" s="320" t="n">
        <v>1.10780269040651</v>
      </c>
      <c r="E214" s="320" t="n">
        <v>0.333718264241311</v>
      </c>
      <c r="F214" s="315" t="n">
        <f aca="false">C214-E214</f>
        <v>3.9809375099078</v>
      </c>
    </row>
    <row r="215" customFormat="false" ht="12.75" hidden="false" customHeight="false" outlineLevel="0" collapsed="false">
      <c r="A215" s="319" t="n">
        <v>41671</v>
      </c>
      <c r="B215" s="325" t="n">
        <v>4.433</v>
      </c>
      <c r="C215" s="247" t="n">
        <f aca="false">C214+$B$3*(B215-C214)+$B$5*(C214^($B$6))*D215+(1-$B$3)*(B215-B214)</f>
        <v>3.60098801163674</v>
      </c>
      <c r="D215" s="320" t="n">
        <v>-1.71767827064352</v>
      </c>
      <c r="E215" s="320" t="n">
        <v>0.337124780060878</v>
      </c>
      <c r="F215" s="315" t="n">
        <f aca="false">C215-E215</f>
        <v>3.26386323157586</v>
      </c>
    </row>
    <row r="216" customFormat="false" ht="12.75" hidden="false" customHeight="false" outlineLevel="0" collapsed="false">
      <c r="A216" s="319" t="n">
        <v>41699</v>
      </c>
      <c r="B216" s="325" t="n">
        <v>4.288</v>
      </c>
      <c r="C216" s="247" t="n">
        <f aca="false">C215+$B$3*(B216-C215)+$B$5*(C215^($B$6))*D216+(1-$B$3)*(B216-B215)</f>
        <v>3.76548129324559</v>
      </c>
      <c r="D216" s="320" t="n">
        <v>0.143030623282611</v>
      </c>
      <c r="E216" s="320" t="n">
        <v>0.370230585938283</v>
      </c>
      <c r="F216" s="315" t="n">
        <f aca="false">C216-E216</f>
        <v>3.3952507073073</v>
      </c>
    </row>
    <row r="217" customFormat="false" ht="12.75" hidden="false" customHeight="false" outlineLevel="0" collapsed="false">
      <c r="A217" s="319" t="n">
        <v>41730</v>
      </c>
      <c r="B217" s="325" t="n">
        <v>4.133</v>
      </c>
      <c r="C217" s="247" t="n">
        <f aca="false">C216+$B$3*(B217-C216)+$B$5*(C216^($B$6))*D217+(1-$B$3)*(B217-B216)</f>
        <v>3.43065249009626</v>
      </c>
      <c r="D217" s="320" t="n">
        <v>-0.92708682818333</v>
      </c>
      <c r="E217" s="320" t="n">
        <v>0.37308615766983</v>
      </c>
      <c r="F217" s="315" t="n">
        <f aca="false">C217-E217</f>
        <v>3.05756633242643</v>
      </c>
    </row>
    <row r="218" customFormat="false" ht="12.75" hidden="false" customHeight="false" outlineLevel="0" collapsed="false">
      <c r="A218" s="319" t="n">
        <v>41760</v>
      </c>
      <c r="B218" s="325" t="n">
        <v>4.12</v>
      </c>
      <c r="C218" s="247" t="n">
        <f aca="false">C217+$B$3*(B218-C217)+$B$5*(C217^($B$6))*D218+(1-$B$3)*(B218-B217)</f>
        <v>3.72105248491454</v>
      </c>
      <c r="D218" s="320" t="n">
        <v>0.24344356136011</v>
      </c>
      <c r="E218" s="320" t="n">
        <v>0.162220441248722</v>
      </c>
      <c r="F218" s="315" t="n">
        <f aca="false">C218-E218</f>
        <v>3.55883204366582</v>
      </c>
    </row>
    <row r="219" customFormat="false" ht="12.75" hidden="false" customHeight="false" outlineLevel="0" collapsed="false">
      <c r="A219" s="319" t="n">
        <v>41791</v>
      </c>
      <c r="B219" s="325" t="n">
        <v>4.143</v>
      </c>
      <c r="C219" s="247" t="n">
        <f aca="false">C218+$B$3*(B219-C218)+$B$5*(C218^($B$6))*D219+(1-$B$3)*(B219-B218)</f>
        <v>3.7601624636664</v>
      </c>
      <c r="D219" s="320" t="n">
        <v>-0.293480627891174</v>
      </c>
      <c r="E219" s="320" t="n">
        <v>0.0907256678815451</v>
      </c>
      <c r="F219" s="315" t="n">
        <f aca="false">C219-E219</f>
        <v>3.66943679578486</v>
      </c>
    </row>
    <row r="220" customFormat="false" ht="12.75" hidden="false" customHeight="false" outlineLevel="0" collapsed="false">
      <c r="A220" s="319" t="n">
        <v>41821</v>
      </c>
      <c r="B220" s="325" t="n">
        <v>4.163</v>
      </c>
      <c r="C220" s="247" t="n">
        <f aca="false">C219+$B$3*(B220-C219)+$B$5*(C219^($B$6))*D220+(1-$B$3)*(B220-B219)</f>
        <v>2.94341625765516</v>
      </c>
      <c r="D220" s="320" t="n">
        <v>-2.59322427326928</v>
      </c>
      <c r="E220" s="320" t="n">
        <v>0.694934967886378</v>
      </c>
      <c r="F220" s="315" t="n">
        <f aca="false">C220-E220</f>
        <v>2.24848128976878</v>
      </c>
    </row>
    <row r="221" customFormat="false" ht="12.75" hidden="false" customHeight="false" outlineLevel="0" collapsed="false">
      <c r="A221" s="319" t="n">
        <v>41852</v>
      </c>
      <c r="B221" s="325" t="n">
        <v>4.178</v>
      </c>
      <c r="C221" s="247" t="n">
        <f aca="false">C220+$B$3*(B221-C220)+$B$5*(C220^($B$6))*D221+(1-$B$3)*(B221-B220)</f>
        <v>3.22041768233854</v>
      </c>
      <c r="D221" s="320" t="n">
        <v>-0.356072802814551</v>
      </c>
      <c r="E221" s="320" t="n">
        <v>0.576082477938753</v>
      </c>
      <c r="F221" s="315" t="n">
        <f aca="false">C221-E221</f>
        <v>2.64433520439979</v>
      </c>
    </row>
    <row r="222" customFormat="false" ht="12.75" hidden="false" customHeight="false" outlineLevel="0" collapsed="false">
      <c r="A222" s="319" t="n">
        <v>41883</v>
      </c>
      <c r="B222" s="325" t="n">
        <v>4.198</v>
      </c>
      <c r="C222" s="247" t="n">
        <f aca="false">C221+$B$3*(B222-C221)+$B$5*(C221^($B$6))*D222+(1-$B$3)*(B222-B221)</f>
        <v>4.11169124283906</v>
      </c>
      <c r="D222" s="320" t="n">
        <v>1.68469834937851</v>
      </c>
      <c r="E222" s="320" t="n">
        <v>0.218697996247647</v>
      </c>
      <c r="F222" s="315" t="n">
        <f aca="false">C222-E222</f>
        <v>3.89299324659141</v>
      </c>
    </row>
    <row r="223" customFormat="false" ht="12.75" hidden="false" customHeight="false" outlineLevel="0" collapsed="false">
      <c r="A223" s="319" t="n">
        <v>41913</v>
      </c>
      <c r="B223" s="325" t="n">
        <v>4.228</v>
      </c>
      <c r="C223" s="247" t="n">
        <f aca="false">C222+$B$3*(B223-C222)+$B$5*(C222^($B$6))*D223+(1-$B$3)*(B223-B222)</f>
        <v>4.22443782482665</v>
      </c>
      <c r="D223" s="320" t="n">
        <v>0.145329355008859</v>
      </c>
      <c r="E223" s="320" t="n">
        <v>0.154857103938871</v>
      </c>
      <c r="F223" s="315" t="n">
        <f aca="false">C223-E223</f>
        <v>4.06958072088778</v>
      </c>
    </row>
    <row r="224" customFormat="false" ht="12.75" hidden="false" customHeight="false" outlineLevel="0" collapsed="false">
      <c r="A224" s="319" t="n">
        <v>41944</v>
      </c>
      <c r="B224" s="325" t="n">
        <v>4.368</v>
      </c>
      <c r="C224" s="247" t="n">
        <f aca="false">C223+$B$3*(B224-C223)+$B$5*(C223^($B$6))*D224+(1-$B$3)*(B224-B223)</f>
        <v>4.41234137608559</v>
      </c>
      <c r="D224" s="320" t="n">
        <v>0.119839801522374</v>
      </c>
      <c r="E224" s="320" t="n">
        <v>0.842521335187826</v>
      </c>
      <c r="F224" s="315" t="n">
        <f aca="false">C224-E224</f>
        <v>3.56982004089777</v>
      </c>
    </row>
    <row r="225" customFormat="false" ht="12.75" hidden="false" customHeight="false" outlineLevel="0" collapsed="false">
      <c r="A225" s="319" t="n">
        <v>41974</v>
      </c>
      <c r="B225" s="325" t="n">
        <v>4.493</v>
      </c>
      <c r="C225" s="247" t="n">
        <f aca="false">C224+$B$3*(B225-C224)+$B$5*(C224^($B$6))*D225+(1-$B$3)*(B225-B224)</f>
        <v>3.87821794079964</v>
      </c>
      <c r="D225" s="320" t="n">
        <v>-1.61705853024345</v>
      </c>
      <c r="E225" s="320" t="n">
        <v>0.197011888676441</v>
      </c>
      <c r="F225" s="315" t="n">
        <f aca="false">C225-E225</f>
        <v>3.68120605212319</v>
      </c>
    </row>
    <row r="226" customFormat="false" ht="12.75" hidden="false" customHeight="false" outlineLevel="0" collapsed="false">
      <c r="A226" s="319" t="n">
        <v>42005</v>
      </c>
      <c r="B226" s="325" t="n">
        <v>4.633</v>
      </c>
      <c r="C226" s="247" t="n">
        <f aca="false">C225+$B$3*(B226-C225)+$B$5*(C225^($B$6))*D226+(1-$B$3)*(B226-B225)</f>
        <v>4.14021353985557</v>
      </c>
      <c r="D226" s="320" t="n">
        <v>-0.183303637450231</v>
      </c>
      <c r="E226" s="320" t="n">
        <v>-0.124127787953279</v>
      </c>
      <c r="F226" s="315" t="n">
        <f aca="false">C226-E226</f>
        <v>4.26434132780885</v>
      </c>
    </row>
    <row r="227" customFormat="false" ht="12.75" hidden="false" customHeight="false" outlineLevel="0" collapsed="false">
      <c r="A227" s="319" t="n">
        <v>42036</v>
      </c>
      <c r="B227" s="325" t="n">
        <v>4.528</v>
      </c>
      <c r="C227" s="247" t="n">
        <f aca="false">C226+$B$3*(B227-C226)+$B$5*(C226^($B$6))*D227+(1-$B$3)*(B227-B226)</f>
        <v>4.96272029624866</v>
      </c>
      <c r="D227" s="320" t="n">
        <v>2.00397668015033</v>
      </c>
      <c r="E227" s="320" t="n">
        <v>0.660869049027068</v>
      </c>
      <c r="F227" s="315" t="n">
        <f aca="false">C227-E227</f>
        <v>4.30185124722159</v>
      </c>
    </row>
    <row r="228" customFormat="false" ht="12.75" hidden="false" customHeight="false" outlineLevel="0" collapsed="false">
      <c r="A228" s="319" t="n">
        <v>42064</v>
      </c>
      <c r="B228" s="325" t="n">
        <v>4.383</v>
      </c>
      <c r="C228" s="247" t="n">
        <f aca="false">C227+$B$3*(B228-C227)+$B$5*(C227^($B$6))*D228+(1-$B$3)*(B228-B227)</f>
        <v>4.30780654311105</v>
      </c>
      <c r="D228" s="320" t="n">
        <v>-0.886322928967612</v>
      </c>
      <c r="E228" s="320" t="n">
        <v>0.297518195232301</v>
      </c>
      <c r="F228" s="315" t="n">
        <f aca="false">C228-E228</f>
        <v>4.01028834787875</v>
      </c>
    </row>
    <row r="229" customFormat="false" ht="12.75" hidden="false" customHeight="false" outlineLevel="0" collapsed="false">
      <c r="A229" s="319" t="n">
        <v>42095</v>
      </c>
      <c r="B229" s="325" t="n">
        <v>4.228</v>
      </c>
      <c r="C229" s="247" t="n">
        <f aca="false">C228+$B$3*(B229-C228)+$B$5*(C228^($B$6))*D229+(1-$B$3)*(B229-B228)</f>
        <v>4.34785290377928</v>
      </c>
      <c r="D229" s="320" t="n">
        <v>0.435492450169432</v>
      </c>
      <c r="E229" s="320" t="n">
        <v>0.396849739433505</v>
      </c>
      <c r="F229" s="315" t="n">
        <f aca="false">C229-E229</f>
        <v>3.95100316434578</v>
      </c>
    </row>
    <row r="230" customFormat="false" ht="12.75" hidden="false" customHeight="false" outlineLevel="0" collapsed="false">
      <c r="A230" s="319" t="n">
        <v>42125</v>
      </c>
      <c r="B230" s="325" t="n">
        <v>4.215</v>
      </c>
      <c r="C230" s="247" t="n">
        <f aca="false">C229+$B$3*(B230-C229)+$B$5*(C229^($B$6))*D230+(1-$B$3)*(B230-B229)</f>
        <v>4.83581522613289</v>
      </c>
      <c r="D230" s="320" t="n">
        <v>1.3582679907273</v>
      </c>
      <c r="E230" s="320" t="n">
        <v>0.083167864606253</v>
      </c>
      <c r="F230" s="315" t="n">
        <f aca="false">C230-E230</f>
        <v>4.75264736152663</v>
      </c>
    </row>
    <row r="231" customFormat="false" ht="12.75" hidden="false" customHeight="false" outlineLevel="0" collapsed="false">
      <c r="A231" s="319" t="n">
        <v>42156</v>
      </c>
      <c r="B231" s="325" t="n">
        <v>4.238</v>
      </c>
      <c r="C231" s="247" t="n">
        <f aca="false">C230+$B$3*(B231-C230)+$B$5*(C230^($B$6))*D231+(1-$B$3)*(B231-B230)</f>
        <v>4.42959996432028</v>
      </c>
      <c r="D231" s="320" t="n">
        <v>-0.56666259154836</v>
      </c>
      <c r="E231" s="320" t="n">
        <v>0.333027297165581</v>
      </c>
      <c r="F231" s="315" t="n">
        <f aca="false">C231-E231</f>
        <v>4.0965726671547</v>
      </c>
    </row>
    <row r="232" customFormat="false" ht="12.75" hidden="false" customHeight="false" outlineLevel="0" collapsed="false">
      <c r="A232" s="319" t="n">
        <v>42186</v>
      </c>
      <c r="B232" s="325" t="n">
        <v>4.258</v>
      </c>
      <c r="C232" s="247" t="n">
        <f aca="false">C231+$B$3*(B232-C231)+$B$5*(C231^($B$6))*D232+(1-$B$3)*(B232-B231)</f>
        <v>4.9819398593565</v>
      </c>
      <c r="D232" s="320" t="n">
        <v>1.47976261849577</v>
      </c>
      <c r="E232" s="320" t="n">
        <v>0.859730256624324</v>
      </c>
      <c r="F232" s="315" t="n">
        <f aca="false">C232-E232</f>
        <v>4.12220960273218</v>
      </c>
    </row>
    <row r="233" customFormat="false" ht="12.75" hidden="false" customHeight="false" outlineLevel="0" collapsed="false">
      <c r="A233" s="319" t="n">
        <v>42217</v>
      </c>
      <c r="B233" s="325" t="n">
        <v>4.273</v>
      </c>
      <c r="C233" s="247" t="n">
        <f aca="false">C232+$B$3*(B233-C232)+$B$5*(C232^($B$6))*D233+(1-$B$3)*(B233-B232)</f>
        <v>4.97158491379414</v>
      </c>
      <c r="D233" s="320" t="n">
        <v>0.469402226214847</v>
      </c>
      <c r="E233" s="320" t="n">
        <v>0.62108178235658</v>
      </c>
      <c r="F233" s="315" t="n">
        <f aca="false">C233-E233</f>
        <v>4.35050313143756</v>
      </c>
    </row>
    <row r="234" customFormat="false" ht="12.75" hidden="false" customHeight="false" outlineLevel="0" collapsed="false">
      <c r="A234" s="319" t="n">
        <v>42248</v>
      </c>
      <c r="B234" s="325" t="n">
        <v>4.293</v>
      </c>
      <c r="C234" s="247" t="n">
        <f aca="false">C233+$B$3*(B234-C233)+$B$5*(C233^($B$6))*D234+(1-$B$3)*(B234-B233)</f>
        <v>4.75785777792874</v>
      </c>
      <c r="D234" s="320" t="n">
        <v>-0.0405194307148779</v>
      </c>
      <c r="E234" s="320" t="n">
        <v>0.345327066564709</v>
      </c>
      <c r="F234" s="315" t="n">
        <f aca="false">C234-E234</f>
        <v>4.41253071136403</v>
      </c>
    </row>
    <row r="235" customFormat="false" ht="12.75" hidden="false" customHeight="false" outlineLevel="0" collapsed="false">
      <c r="A235" s="319" t="n">
        <v>42278</v>
      </c>
      <c r="B235" s="325" t="n">
        <v>4.323</v>
      </c>
      <c r="C235" s="247" t="n">
        <f aca="false">C234+$B$3*(B235-C234)+$B$5*(C234^($B$6))*D235+(1-$B$3)*(B235-B234)</f>
        <v>5.28064970386934</v>
      </c>
      <c r="D235" s="320" t="n">
        <v>1.53677555986739</v>
      </c>
      <c r="E235" s="320" t="n">
        <v>0.0774353639036818</v>
      </c>
      <c r="F235" s="315" t="n">
        <f aca="false">C235-E235</f>
        <v>5.20321433996566</v>
      </c>
    </row>
    <row r="236" customFormat="false" ht="12.75" hidden="false" customHeight="false" outlineLevel="0" collapsed="false">
      <c r="A236" s="319" t="n">
        <v>42309</v>
      </c>
      <c r="B236" s="325" t="n">
        <v>4.463</v>
      </c>
      <c r="C236" s="247" t="n">
        <f aca="false">C235+$B$3*(B236-C235)+$B$5*(C235^($B$6))*D236+(1-$B$3)*(B236-B235)</f>
        <v>4.77213487253721</v>
      </c>
      <c r="D236" s="320" t="n">
        <v>-0.805388118861321</v>
      </c>
      <c r="E236" s="320" t="n">
        <v>0.291364996788522</v>
      </c>
      <c r="F236" s="315" t="n">
        <f aca="false">C236-E236</f>
        <v>4.48076987574869</v>
      </c>
    </row>
    <row r="237" customFormat="false" ht="12.75" hidden="false" customHeight="false" outlineLevel="0" collapsed="false">
      <c r="A237" s="319" t="n">
        <v>42339</v>
      </c>
      <c r="B237" s="325" t="n">
        <v>4.588</v>
      </c>
      <c r="C237" s="247" t="n">
        <f aca="false">C236+$B$3*(B237-C236)+$B$5*(C236^($B$6))*D237+(1-$B$3)*(B237-B236)</f>
        <v>5.10008893480432</v>
      </c>
      <c r="D237" s="320" t="n">
        <v>0.71986341703042</v>
      </c>
      <c r="E237" s="320" t="n">
        <v>0.72287400108332</v>
      </c>
      <c r="F237" s="315" t="n">
        <f aca="false">C237-E237</f>
        <v>4.377214933721</v>
      </c>
    </row>
    <row r="238" customFormat="false" ht="12.75" hidden="false" customHeight="false" outlineLevel="0" collapsed="false">
      <c r="A238" s="319" t="n">
        <v>42370</v>
      </c>
      <c r="B238" s="325" t="n">
        <v>4.733</v>
      </c>
      <c r="C238" s="247" t="n">
        <f aca="false">C237+$B$3*(B238-C237)+$B$5*(C237^($B$6))*D238+(1-$B$3)*(B238-B237)</f>
        <v>4.21594478954218</v>
      </c>
      <c r="D238" s="320" t="n">
        <v>-2.02849853329822</v>
      </c>
      <c r="E238" s="320" t="n">
        <v>-0.00202336067254451</v>
      </c>
      <c r="F238" s="315" t="n">
        <f aca="false">C238-E238</f>
        <v>4.21796815021473</v>
      </c>
    </row>
    <row r="239" customFormat="false" ht="12.75" hidden="false" customHeight="false" outlineLevel="0" collapsed="false">
      <c r="A239" s="319" t="n">
        <v>42401</v>
      </c>
      <c r="B239" s="325" t="n">
        <v>4.628</v>
      </c>
      <c r="C239" s="247" t="n">
        <f aca="false">C238+$B$3*(B239-C238)+$B$5*(C238^($B$6))*D239+(1-$B$3)*(B239-B238)</f>
        <v>4.51519726537005</v>
      </c>
      <c r="D239" s="320" t="n">
        <v>0.625355694702799</v>
      </c>
      <c r="E239" s="320" t="n">
        <v>0.615207048702646</v>
      </c>
      <c r="F239" s="315" t="n">
        <f aca="false">C239-E239</f>
        <v>3.8999902166674</v>
      </c>
    </row>
    <row r="240" customFormat="false" ht="12.75" hidden="false" customHeight="false" outlineLevel="0" collapsed="false">
      <c r="A240" s="319" t="n">
        <v>42430</v>
      </c>
      <c r="B240" s="325" t="n">
        <v>4.483</v>
      </c>
      <c r="C240" s="247" t="n">
        <f aca="false">C239+$B$3*(B240-C239)+$B$5*(C239^($B$6))*D240+(1-$B$3)*(B240-B239)</f>
        <v>4.11928125264576</v>
      </c>
      <c r="D240" s="320" t="n">
        <v>-0.708107495706905</v>
      </c>
      <c r="E240" s="320" t="n">
        <v>0.775419964617982</v>
      </c>
      <c r="F240" s="315" t="n">
        <f aca="false">C240-E240</f>
        <v>3.34386128802778</v>
      </c>
    </row>
    <row r="241" customFormat="false" ht="12.75" hidden="false" customHeight="false" outlineLevel="0" collapsed="false">
      <c r="A241" s="319" t="n">
        <v>42461</v>
      </c>
      <c r="B241" s="325" t="n">
        <v>4.328</v>
      </c>
      <c r="C241" s="247" t="n">
        <f aca="false">C240+$B$3*(B241-C240)+$B$5*(C240^($B$6))*D241+(1-$B$3)*(B241-B240)</f>
        <v>3.84444903101092</v>
      </c>
      <c r="D241" s="320" t="n">
        <v>-0.60313904099015</v>
      </c>
      <c r="E241" s="320" t="n">
        <v>0.550090628316286</v>
      </c>
      <c r="F241" s="315" t="n">
        <f aca="false">C241-E241</f>
        <v>3.29435840269463</v>
      </c>
    </row>
    <row r="242" customFormat="false" ht="12.75" hidden="false" customHeight="false" outlineLevel="0" collapsed="false">
      <c r="A242" s="319" t="n">
        <v>42491</v>
      </c>
      <c r="B242" s="325" t="n">
        <v>4.315</v>
      </c>
      <c r="C242" s="247" t="n">
        <f aca="false">C241+$B$3*(B242-C241)+$B$5*(C241^($B$6))*D242+(1-$B$3)*(B242-B241)</f>
        <v>3.84695639895262</v>
      </c>
      <c r="D242" s="320" t="n">
        <v>-0.360750873536744</v>
      </c>
      <c r="E242" s="320" t="n">
        <v>0.711501784784299</v>
      </c>
      <c r="F242" s="315" t="n">
        <f aca="false">C242-E242</f>
        <v>3.13545461416832</v>
      </c>
    </row>
    <row r="243" customFormat="false" ht="12.75" hidden="false" customHeight="false" outlineLevel="0" collapsed="false">
      <c r="A243" s="319" t="n">
        <v>42522</v>
      </c>
      <c r="B243" s="325" t="n">
        <v>4.338</v>
      </c>
      <c r="C243" s="247" t="n">
        <f aca="false">C242+$B$3*(B243-C242)+$B$5*(C242^($B$6))*D243+(1-$B$3)*(B243-B242)</f>
        <v>3.97868486740612</v>
      </c>
      <c r="D243" s="320" t="n">
        <v>-0.0975824978345003</v>
      </c>
      <c r="E243" s="320" t="n">
        <v>0.628162155361188</v>
      </c>
      <c r="F243" s="315" t="n">
        <f aca="false">C243-E243</f>
        <v>3.35052271204493</v>
      </c>
    </row>
    <row r="244" customFormat="false" ht="12.75" hidden="false" customHeight="false" outlineLevel="0" collapsed="false">
      <c r="A244" s="319" t="n">
        <v>42552</v>
      </c>
      <c r="B244" s="325" t="n">
        <v>4.358</v>
      </c>
      <c r="C244" s="247" t="n">
        <f aca="false">C243+$B$3*(B244-C243)+$B$5*(C243^($B$6))*D244+(1-$B$3)*(B244-B243)</f>
        <v>3.22800169513646</v>
      </c>
      <c r="D244" s="320" t="n">
        <v>-2.32744863200939</v>
      </c>
      <c r="E244" s="320" t="n">
        <v>0.341563880254033</v>
      </c>
      <c r="F244" s="315" t="n">
        <f aca="false">C244-E244</f>
        <v>2.88643781488243</v>
      </c>
    </row>
    <row r="245" customFormat="false" ht="12.75" hidden="false" customHeight="false" outlineLevel="0" collapsed="false">
      <c r="A245" s="319" t="n">
        <v>42583</v>
      </c>
      <c r="B245" s="325" t="n">
        <v>4.373</v>
      </c>
      <c r="C245" s="247" t="n">
        <f aca="false">C244+$B$3*(B245-C244)+$B$5*(C244^($B$6))*D245+(1-$B$3)*(B245-B244)</f>
        <v>3.25025090781719</v>
      </c>
      <c r="D245" s="320" t="n">
        <v>-1.0049333917384</v>
      </c>
      <c r="E245" s="320" t="n">
        <v>0.793055573229148</v>
      </c>
      <c r="F245" s="315" t="n">
        <f aca="false">C245-E245</f>
        <v>2.45719533458804</v>
      </c>
    </row>
    <row r="246" customFormat="false" ht="12.75" hidden="false" customHeight="false" outlineLevel="0" collapsed="false">
      <c r="A246" s="319" t="n">
        <v>42614</v>
      </c>
      <c r="B246" s="325" t="n">
        <v>4.393</v>
      </c>
      <c r="C246" s="247" t="n">
        <f aca="false">C245+$B$3*(B246-C245)+$B$5*(C245^($B$6))*D246+(1-$B$3)*(B246-B245)</f>
        <v>3.50161382428028</v>
      </c>
      <c r="D246" s="320" t="n">
        <v>-0.340658317695083</v>
      </c>
      <c r="E246" s="320" t="n">
        <v>0.156311920976986</v>
      </c>
      <c r="F246" s="315" t="n">
        <f aca="false">C246-E246</f>
        <v>3.34530190330329</v>
      </c>
    </row>
    <row r="247" customFormat="false" ht="12.75" hidden="false" customHeight="false" outlineLevel="0" collapsed="false">
      <c r="A247" s="319" t="n">
        <v>42644</v>
      </c>
      <c r="B247" s="325" t="n">
        <v>4.423</v>
      </c>
      <c r="C247" s="247" t="n">
        <f aca="false">C246+$B$3*(B247-C246)+$B$5*(C246^($B$6))*D247+(1-$B$3)*(B247-B246)</f>
        <v>3.71616686912577</v>
      </c>
      <c r="D247" s="320" t="n">
        <v>-0.258133618293547</v>
      </c>
      <c r="E247" s="320" t="n">
        <v>0.627513666002073</v>
      </c>
      <c r="F247" s="315" t="n">
        <f aca="false">C247-E247</f>
        <v>3.08865320312369</v>
      </c>
    </row>
    <row r="248" customFormat="false" ht="12.75" hidden="false" customHeight="false" outlineLevel="0" collapsed="false">
      <c r="A248" s="319" t="n">
        <v>42675</v>
      </c>
      <c r="B248" s="325" t="n">
        <v>4.563</v>
      </c>
      <c r="C248" s="247" t="n">
        <f aca="false">C247+$B$3*(B248-C247)+$B$5*(C247^($B$6))*D248+(1-$B$3)*(B248-B247)</f>
        <v>3.97385100720507</v>
      </c>
      <c r="D248" s="320" t="n">
        <v>-0.276938231659217</v>
      </c>
      <c r="E248" s="320" t="n">
        <v>0.880214409053618</v>
      </c>
      <c r="F248" s="315" t="n">
        <f aca="false">C248-E248</f>
        <v>3.09363659815145</v>
      </c>
    </row>
    <row r="249" customFormat="false" ht="12.75" hidden="false" customHeight="false" outlineLevel="0" collapsed="false">
      <c r="A249" s="319" t="n">
        <v>42705</v>
      </c>
      <c r="B249" s="325" t="n">
        <v>4.688</v>
      </c>
      <c r="C249" s="247" t="n">
        <f aca="false">C248+$B$3*(B249-C248)+$B$5*(C248^($B$6))*D249+(1-$B$3)*(B249-B248)</f>
        <v>4.95144610509162</v>
      </c>
      <c r="D249" s="320" t="n">
        <v>1.76884091960682</v>
      </c>
      <c r="E249" s="320" t="n">
        <v>0.258704064532311</v>
      </c>
      <c r="F249" s="315" t="n">
        <f aca="false">C249-E249</f>
        <v>4.69274204055931</v>
      </c>
    </row>
    <row r="250" customFormat="false" ht="12.75" hidden="false" customHeight="false" outlineLevel="0" collapsed="false">
      <c r="A250" s="319" t="n">
        <v>42736</v>
      </c>
      <c r="B250" s="325" t="n">
        <v>4.838</v>
      </c>
      <c r="C250" s="247" t="n">
        <f aca="false">C249+$B$3*(B250-C249)+$B$5*(C249^($B$6))*D250+(1-$B$3)*(B250-B249)</f>
        <v>5.15117178446005</v>
      </c>
      <c r="D250" s="320" t="n">
        <v>0.310781967768032</v>
      </c>
      <c r="E250" s="320" t="n">
        <v>0.79385319632789</v>
      </c>
      <c r="F250" s="315" t="n">
        <f aca="false">C250-E250</f>
        <v>4.35731858813216</v>
      </c>
    </row>
    <row r="251" customFormat="false" ht="12.75" hidden="false" customHeight="false" outlineLevel="0" collapsed="false">
      <c r="A251" s="319" t="n">
        <v>42767</v>
      </c>
      <c r="B251" s="325" t="n">
        <v>4.733</v>
      </c>
      <c r="C251" s="247" t="n">
        <f aca="false">C250+$B$3*(B251-C250)+$B$5*(C250^($B$6))*D251+(1-$B$3)*(B251-B250)</f>
        <v>4.91877599583537</v>
      </c>
      <c r="D251" s="320" t="n">
        <v>-0.0702935774074469</v>
      </c>
      <c r="E251" s="320" t="n">
        <v>0.0943255050372831</v>
      </c>
      <c r="F251" s="315" t="n">
        <f aca="false">C251-E251</f>
        <v>4.82445049079808</v>
      </c>
    </row>
    <row r="252" customFormat="false" ht="12.75" hidden="false" customHeight="false" outlineLevel="0" collapsed="false">
      <c r="A252" s="319" t="n">
        <v>42795</v>
      </c>
      <c r="B252" s="325" t="n">
        <v>4.588</v>
      </c>
      <c r="C252" s="247" t="n">
        <f aca="false">C251+$B$3*(B252-C251)+$B$5*(C251^($B$6))*D252+(1-$B$3)*(B252-B251)</f>
        <v>4.30363021500107</v>
      </c>
      <c r="D252" s="320" t="n">
        <v>-0.97903893933972</v>
      </c>
      <c r="E252" s="320" t="n">
        <v>0.364728315915928</v>
      </c>
      <c r="F252" s="315" t="n">
        <f aca="false">C252-E252</f>
        <v>3.93890189908514</v>
      </c>
    </row>
    <row r="253" customFormat="false" ht="12.75" hidden="false" customHeight="false" outlineLevel="0" collapsed="false">
      <c r="A253" s="319" t="n">
        <v>42826</v>
      </c>
      <c r="B253" s="325" t="n">
        <v>4.433</v>
      </c>
      <c r="C253" s="247" t="n">
        <f aca="false">C252+$B$3*(B253-C252)+$B$5*(C252^($B$6))*D253+(1-$B$3)*(B253-B252)</f>
        <v>4.12859837175181</v>
      </c>
      <c r="D253" s="320" t="n">
        <v>-0.274474436445701</v>
      </c>
      <c r="E253" s="320" t="n">
        <v>0.865918397726818</v>
      </c>
      <c r="F253" s="315" t="n">
        <f aca="false">C253-E253</f>
        <v>3.26267997402499</v>
      </c>
    </row>
    <row r="254" customFormat="false" ht="12.75" hidden="false" customHeight="false" outlineLevel="0" collapsed="false">
      <c r="A254" s="319" t="n">
        <v>42856</v>
      </c>
      <c r="B254" s="325" t="n">
        <v>4.42</v>
      </c>
      <c r="C254" s="247" t="n">
        <f aca="false">C253+$B$3*(B254-C253)+$B$5*(C253^($B$6))*D254+(1-$B$3)*(B254-B253)</f>
        <v>4.20697365634893</v>
      </c>
      <c r="D254" s="320" t="n">
        <v>-0.00774288810400957</v>
      </c>
      <c r="E254" s="320" t="n">
        <v>0.0900757401798507</v>
      </c>
      <c r="F254" s="315" t="n">
        <f aca="false">C254-E254</f>
        <v>4.11689791616908</v>
      </c>
    </row>
    <row r="255" customFormat="false" ht="12.75" hidden="false" customHeight="false" outlineLevel="0" collapsed="false">
      <c r="A255" s="319" t="n">
        <v>42887</v>
      </c>
      <c r="B255" s="325" t="n">
        <v>4.443</v>
      </c>
      <c r="C255" s="247" t="n">
        <f aca="false">C254+$B$3*(B255-C254)+$B$5*(C254^($B$6))*D255+(1-$B$3)*(B255-B254)</f>
        <v>4.04039751939355</v>
      </c>
      <c r="D255" s="320" t="n">
        <v>-0.655913628780111</v>
      </c>
      <c r="E255" s="320" t="n">
        <v>0.880118468396612</v>
      </c>
      <c r="F255" s="315" t="n">
        <f aca="false">C255-E255</f>
        <v>3.16027905099694</v>
      </c>
    </row>
    <row r="256" customFormat="false" ht="12.75" hidden="false" customHeight="false" outlineLevel="0" collapsed="false">
      <c r="A256" s="319" t="n">
        <v>42917</v>
      </c>
      <c r="B256" s="325" t="n">
        <v>4.463</v>
      </c>
      <c r="C256" s="247" t="n">
        <f aca="false">C255+$B$3*(B256-C255)+$B$5*(C255^($B$6))*D256+(1-$B$3)*(B256-B255)</f>
        <v>4.18973175714049</v>
      </c>
      <c r="D256" s="320" t="n">
        <v>0.0118546794007576</v>
      </c>
      <c r="E256" s="320" t="n">
        <v>0.527383671512675</v>
      </c>
      <c r="F256" s="315" t="n">
        <f aca="false">C256-E256</f>
        <v>3.66234808562782</v>
      </c>
    </row>
    <row r="257" customFormat="false" ht="12.75" hidden="false" customHeight="false" outlineLevel="0" collapsed="false">
      <c r="A257" s="319" t="n">
        <v>42948</v>
      </c>
      <c r="B257" s="325" t="n">
        <v>4.478</v>
      </c>
      <c r="C257" s="247" t="n">
        <f aca="false">C256+$B$3*(B257-C256)+$B$5*(C256^($B$6))*D257+(1-$B$3)*(B257-B256)</f>
        <v>4.36106584205982</v>
      </c>
      <c r="D257" s="320" t="n">
        <v>0.184159125307133</v>
      </c>
      <c r="E257" s="320" t="n">
        <v>0.25032776852499</v>
      </c>
      <c r="F257" s="315" t="n">
        <f aca="false">C257-E257</f>
        <v>4.11073807353483</v>
      </c>
    </row>
    <row r="258" customFormat="false" ht="12.75" hidden="false" customHeight="false" outlineLevel="0" collapsed="false">
      <c r="A258" s="319" t="n">
        <v>42979</v>
      </c>
      <c r="B258" s="325" t="n">
        <v>4.498</v>
      </c>
      <c r="C258" s="247" t="n">
        <f aca="false">C257+$B$3*(B258-C257)+$B$5*(C257^($B$6))*D258+(1-$B$3)*(B258-B257)</f>
        <v>4.14355622183282</v>
      </c>
      <c r="D258" s="320" t="n">
        <v>-0.689951899933927</v>
      </c>
      <c r="E258" s="320" t="n">
        <v>0.266429049899501</v>
      </c>
      <c r="F258" s="315" t="n">
        <f aca="false">C258-E258</f>
        <v>3.87712717193332</v>
      </c>
    </row>
    <row r="259" customFormat="false" ht="12.75" hidden="false" customHeight="false" outlineLevel="0" collapsed="false">
      <c r="A259" s="319" t="n">
        <v>43009</v>
      </c>
      <c r="B259" s="325" t="n">
        <v>4.528</v>
      </c>
      <c r="C259" s="247" t="n">
        <f aca="false">C258+$B$3*(B259-C258)+$B$5*(C258^($B$6))*D259+(1-$B$3)*(B259-B258)</f>
        <v>4.02321916088471</v>
      </c>
      <c r="D259" s="320" t="n">
        <v>-0.672808539278788</v>
      </c>
      <c r="E259" s="320" t="n">
        <v>0.743505637065561</v>
      </c>
      <c r="F259" s="315" t="n">
        <f aca="false">C259-E259</f>
        <v>3.27971352381914</v>
      </c>
    </row>
    <row r="260" customFormat="false" ht="12.75" hidden="false" customHeight="false" outlineLevel="0" collapsed="false">
      <c r="A260" s="319" t="n">
        <v>43040</v>
      </c>
      <c r="B260" s="325" t="n">
        <v>4.668</v>
      </c>
      <c r="C260" s="247" t="n">
        <f aca="false">C259+$B$3*(B260-C259)+$B$5*(C259^($B$6))*D260+(1-$B$3)*(B260-B259)</f>
        <v>4.70722880976258</v>
      </c>
      <c r="D260" s="320" t="n">
        <v>1.01686237827592</v>
      </c>
      <c r="E260" s="320" t="n">
        <v>1.39058283989143</v>
      </c>
      <c r="F260" s="315" t="n">
        <f aca="false">C260-E260</f>
        <v>3.31664596987116</v>
      </c>
    </row>
    <row r="261" customFormat="false" ht="12.75" hidden="false" customHeight="false" outlineLevel="0" collapsed="false">
      <c r="A261" s="319" t="n">
        <v>43070</v>
      </c>
      <c r="B261" s="325" t="n">
        <v>4.793</v>
      </c>
      <c r="C261" s="247" t="n">
        <f aca="false">C260+$B$3*(B261-C260)+$B$5*(C260^($B$6))*D261+(1-$B$3)*(B261-B260)</f>
        <v>5.0048538335833</v>
      </c>
      <c r="D261" s="320" t="n">
        <v>0.448262803486014</v>
      </c>
      <c r="E261" s="320" t="n">
        <v>0.934040372519856</v>
      </c>
      <c r="F261" s="315" t="n">
        <f aca="false">C261-E261</f>
        <v>4.07081346106344</v>
      </c>
    </row>
    <row r="262" customFormat="false" ht="12.75" hidden="false" customHeight="false" outlineLevel="0" collapsed="false">
      <c r="A262" s="319" t="n">
        <v>43101</v>
      </c>
      <c r="B262" s="325" t="n">
        <v>4.948</v>
      </c>
      <c r="C262" s="247" t="n">
        <f aca="false">C261+$B$3*(B262-C261)+$B$5*(C261^($B$6))*D262+(1-$B$3)*(B262-B261)</f>
        <v>4.81613804366076</v>
      </c>
      <c r="D262" s="320" t="n">
        <v>-0.654123422203548</v>
      </c>
      <c r="E262" s="320" t="n">
        <v>0.403107388435776</v>
      </c>
      <c r="F262" s="315" t="n">
        <f aca="false">C262-E262</f>
        <v>4.41303065522498</v>
      </c>
    </row>
    <row r="263" customFormat="false" ht="12.75" hidden="false" customHeight="false" outlineLevel="0" collapsed="false">
      <c r="A263" s="319" t="n">
        <v>43132</v>
      </c>
      <c r="B263" s="325" t="n">
        <v>4.843</v>
      </c>
      <c r="C263" s="247" t="n">
        <f aca="false">C262+$B$3*(B263-C262)+$B$5*(C262^($B$6))*D263+(1-$B$3)*(B263-B262)</f>
        <v>4.69272197520518</v>
      </c>
      <c r="D263" s="320" t="n">
        <v>-0.142200909472472</v>
      </c>
      <c r="E263" s="320" t="n">
        <v>0.00928784422855411</v>
      </c>
      <c r="F263" s="315" t="n">
        <f aca="false">C263-E263</f>
        <v>4.68343413097662</v>
      </c>
    </row>
    <row r="264" customFormat="false" ht="12.75" hidden="false" customHeight="false" outlineLevel="0" collapsed="false">
      <c r="A264" s="319" t="n">
        <v>43160</v>
      </c>
      <c r="B264" s="325" t="n">
        <v>4.698</v>
      </c>
      <c r="C264" s="247" t="n">
        <f aca="false">C263+$B$3*(B264-C263)+$B$5*(C263^($B$6))*D264+(1-$B$3)*(B264-B263)</f>
        <v>4.79074646616376</v>
      </c>
      <c r="D264" s="320" t="n">
        <v>0.477265630985164</v>
      </c>
      <c r="E264" s="320" t="n">
        <v>0.4987918291237</v>
      </c>
      <c r="F264" s="315" t="n">
        <f aca="false">C264-E264</f>
        <v>4.29195463704006</v>
      </c>
    </row>
    <row r="265" customFormat="false" ht="12.75" hidden="false" customHeight="false" outlineLevel="0" collapsed="false">
      <c r="A265" s="319" t="n">
        <v>43191</v>
      </c>
      <c r="B265" s="325" t="n">
        <v>4.543</v>
      </c>
      <c r="C265" s="247" t="n">
        <f aca="false">C264+$B$3*(B265-C264)+$B$5*(C264^($B$6))*D265+(1-$B$3)*(B265-B264)</f>
        <v>4.92931993001913</v>
      </c>
      <c r="D265" s="320" t="n">
        <v>0.77506588052187</v>
      </c>
      <c r="E265" s="320" t="n">
        <v>0.334772559633498</v>
      </c>
      <c r="F265" s="315" t="n">
        <f aca="false">C265-E265</f>
        <v>4.59454737038563</v>
      </c>
    </row>
    <row r="266" customFormat="false" ht="12.75" hidden="false" customHeight="false" outlineLevel="0" collapsed="false">
      <c r="A266" s="319" t="n">
        <v>43221</v>
      </c>
      <c r="B266" s="325" t="n">
        <v>4.53</v>
      </c>
      <c r="C266" s="247" t="n">
        <f aca="false">C265+$B$3*(B266-C265)+$B$5*(C265^($B$6))*D266+(1-$B$3)*(B266-B265)</f>
        <v>5.62691949180119</v>
      </c>
      <c r="D266" s="320" t="n">
        <v>1.96842402557124</v>
      </c>
      <c r="E266" s="320" t="n">
        <v>0.374588651991014</v>
      </c>
      <c r="F266" s="315" t="n">
        <f aca="false">C266-E266</f>
        <v>5.25233083981018</v>
      </c>
    </row>
    <row r="267" customFormat="false" ht="12.75" hidden="false" customHeight="false" outlineLevel="0" collapsed="false">
      <c r="A267" s="319" t="n">
        <v>43252</v>
      </c>
      <c r="B267" s="325" t="n">
        <v>4.553</v>
      </c>
      <c r="C267" s="247" t="n">
        <f aca="false">C266+$B$3*(B267-C266)+$B$5*(C266^($B$6))*D267+(1-$B$3)*(B267-B266)</f>
        <v>5.42161036129515</v>
      </c>
      <c r="D267" s="320" t="n">
        <v>0.24791558332331</v>
      </c>
      <c r="E267" s="320" t="n">
        <v>0.589993080866869</v>
      </c>
      <c r="F267" s="315" t="n">
        <f aca="false">C267-E267</f>
        <v>4.83161728042828</v>
      </c>
    </row>
    <row r="268" customFormat="false" ht="12.75" hidden="false" customHeight="false" outlineLevel="0" collapsed="false">
      <c r="A268" s="319" t="n">
        <v>43282</v>
      </c>
      <c r="B268" s="325" t="n">
        <v>4.573</v>
      </c>
      <c r="C268" s="247" t="n">
        <f aca="false">C267+$B$3*(B268-C267)+$B$5*(C267^($B$6))*D268+(1-$B$3)*(B268-B267)</f>
        <v>4.74247775051937</v>
      </c>
      <c r="D268" s="320" t="n">
        <v>-0.971656400749328</v>
      </c>
      <c r="E268" s="320" t="n">
        <v>0.376869644536332</v>
      </c>
      <c r="F268" s="315" t="n">
        <f aca="false">C268-E268</f>
        <v>4.36560810598304</v>
      </c>
    </row>
    <row r="269" customFormat="false" ht="12.75" hidden="false" customHeight="false" outlineLevel="0" collapsed="false">
      <c r="A269" s="319" t="n">
        <v>43313</v>
      </c>
      <c r="B269" s="325" t="n">
        <v>4.588</v>
      </c>
      <c r="C269" s="247" t="n">
        <f aca="false">C268+$B$3*(B269-C268)+$B$5*(C268^($B$6))*D269+(1-$B$3)*(B269-B268)</f>
        <v>4.91078896875073</v>
      </c>
      <c r="D269" s="320" t="n">
        <v>0.497500116284982</v>
      </c>
      <c r="E269" s="320" t="n">
        <v>1.11717756866503</v>
      </c>
      <c r="F269" s="315" t="n">
        <f aca="false">C269-E269</f>
        <v>3.7936114000857</v>
      </c>
    </row>
    <row r="270" customFormat="false" ht="12.75" hidden="false" customHeight="false" outlineLevel="0" collapsed="false">
      <c r="A270" s="319" t="n">
        <v>43344</v>
      </c>
      <c r="B270" s="325" t="n">
        <v>4.608</v>
      </c>
      <c r="C270" s="247" t="n">
        <f aca="false">C269+$B$3*(B270-C269)+$B$5*(C269^($B$6))*D270+(1-$B$3)*(B270-B269)</f>
        <v>5.08271751718278</v>
      </c>
      <c r="D270" s="320" t="n">
        <v>0.598493532990236</v>
      </c>
      <c r="E270" s="320" t="n">
        <v>0.194334749883072</v>
      </c>
      <c r="F270" s="315" t="n">
        <f aca="false">C270-E270</f>
        <v>4.8883827672997</v>
      </c>
    </row>
    <row r="271" customFormat="false" ht="12.75" hidden="false" customHeight="false" outlineLevel="0" collapsed="false">
      <c r="A271" s="319" t="n">
        <v>43374</v>
      </c>
      <c r="B271" s="325" t="n">
        <v>4.638</v>
      </c>
      <c r="C271" s="247" t="n">
        <f aca="false">C270+$B$3*(B271-C270)+$B$5*(C270^($B$6))*D271+(1-$B$3)*(B271-B270)</f>
        <v>5.26768186985962</v>
      </c>
      <c r="D271" s="320" t="n">
        <v>0.705322338413044</v>
      </c>
      <c r="E271" s="320" t="n">
        <v>0.0886605644647749</v>
      </c>
      <c r="F271" s="315" t="n">
        <f aca="false">C271-E271</f>
        <v>5.17902130539484</v>
      </c>
    </row>
    <row r="272" customFormat="false" ht="12.75" hidden="false" customHeight="false" outlineLevel="0" collapsed="false">
      <c r="A272" s="319" t="n">
        <v>43405</v>
      </c>
      <c r="B272" s="325" t="n">
        <v>4.778</v>
      </c>
      <c r="C272" s="247" t="n">
        <f aca="false">C271+$B$3*(B272-C271)+$B$5*(C271^($B$6))*D272+(1-$B$3)*(B272-B271)</f>
        <v>5.00939162783125</v>
      </c>
      <c r="D272" s="320" t="n">
        <v>-0.465717691963447</v>
      </c>
      <c r="E272" s="320" t="n">
        <v>1.35327577016147</v>
      </c>
      <c r="F272" s="315" t="n">
        <f aca="false">C272-E272</f>
        <v>3.65611585766978</v>
      </c>
    </row>
    <row r="273" customFormat="false" ht="12.75" hidden="false" customHeight="false" outlineLevel="0" collapsed="false">
      <c r="A273" s="319" t="n">
        <v>43435</v>
      </c>
      <c r="B273" s="325" t="n">
        <v>4.903</v>
      </c>
      <c r="C273" s="247" t="n">
        <f aca="false">C272+$B$3*(B273-C272)+$B$5*(C272^($B$6))*D273+(1-$B$3)*(B273-B272)</f>
        <v>4.482441473709</v>
      </c>
      <c r="D273" s="320" t="n">
        <v>-1.36441242283316</v>
      </c>
      <c r="E273" s="320" t="n">
        <v>0.662013251075582</v>
      </c>
      <c r="F273" s="315" t="n">
        <f aca="false">C273-E273</f>
        <v>3.82042822263342</v>
      </c>
    </row>
    <row r="274" customFormat="false" ht="12.75" hidden="false" customHeight="false" outlineLevel="0" collapsed="false">
      <c r="A274" s="319" t="n">
        <v>43466</v>
      </c>
      <c r="B274" s="325" t="n">
        <v>5.058</v>
      </c>
      <c r="C274" s="247" t="n">
        <f aca="false">C273+$B$3*(B274-C273)+$B$5*(C273^($B$6))*D274+(1-$B$3)*(B274-B273)</f>
        <v>4.46901563816648</v>
      </c>
      <c r="D274" s="320" t="n">
        <v>-0.742793669639776</v>
      </c>
      <c r="E274" s="320" t="n">
        <v>0.91272848885786</v>
      </c>
      <c r="F274" s="315" t="n">
        <f aca="false">C274-E274</f>
        <v>3.55628714930862</v>
      </c>
    </row>
    <row r="275" customFormat="false" ht="12.75" hidden="false" customHeight="false" outlineLevel="0" collapsed="false">
      <c r="A275" s="319" t="n">
        <v>43497</v>
      </c>
      <c r="B275" s="325" t="n">
        <v>4.953</v>
      </c>
      <c r="C275" s="247" t="n">
        <f aca="false">C274+$B$3*(B275-C274)+$B$5*(C274^($B$6))*D275+(1-$B$3)*(B275-B274)</f>
        <v>4.40995945661679</v>
      </c>
      <c r="D275" s="320" t="n">
        <v>-0.340190791955116</v>
      </c>
      <c r="E275" s="320" t="n">
        <v>0.708101270910907</v>
      </c>
      <c r="F275" s="315" t="n">
        <f aca="false">C275-E275</f>
        <v>3.70185818570588</v>
      </c>
    </row>
    <row r="276" customFormat="false" ht="12.75" hidden="false" customHeight="false" outlineLevel="0" collapsed="false">
      <c r="A276" s="319" t="n">
        <v>43525</v>
      </c>
      <c r="B276" s="325" t="n">
        <v>4.808</v>
      </c>
      <c r="C276" s="247" t="n">
        <f aca="false">C275+$B$3*(B276-C275)+$B$5*(C275^($B$6))*D276+(1-$B$3)*(B276-B275)</f>
        <v>4.58313782279928</v>
      </c>
      <c r="D276" s="320" t="n">
        <v>0.375530041345774</v>
      </c>
      <c r="E276" s="320" t="n">
        <v>0.211077884066028</v>
      </c>
      <c r="F276" s="315" t="n">
        <f aca="false">C276-E276</f>
        <v>4.37205993873325</v>
      </c>
    </row>
    <row r="277" customFormat="false" ht="12.75" hidden="false" customHeight="false" outlineLevel="0" collapsed="false">
      <c r="A277" s="319" t="n">
        <v>43556</v>
      </c>
      <c r="B277" s="325" t="n">
        <v>4.653</v>
      </c>
      <c r="C277" s="247" t="n">
        <f aca="false">C276+$B$3*(B277-C276)+$B$5*(C276^($B$6))*D277+(1-$B$3)*(B277-B276)</f>
        <v>4.74698541326087</v>
      </c>
      <c r="D277" s="320" t="n">
        <v>0.612504029950052</v>
      </c>
      <c r="E277" s="320" t="n">
        <v>-0.140417860839053</v>
      </c>
      <c r="F277" s="315" t="n">
        <f aca="false">C277-E277</f>
        <v>4.88740327409992</v>
      </c>
    </row>
    <row r="278" customFormat="false" ht="12.75" hidden="false" customHeight="false" outlineLevel="0" collapsed="false">
      <c r="A278" s="319" t="n">
        <v>43586</v>
      </c>
      <c r="B278" s="325" t="n">
        <v>4.64</v>
      </c>
      <c r="C278" s="247" t="n">
        <f aca="false">C277+$B$3*(B278-C277)+$B$5*(C277^($B$6))*D278+(1-$B$3)*(B278-B277)</f>
        <v>4.0865034195639</v>
      </c>
      <c r="D278" s="320" t="n">
        <v>-1.49372059272798</v>
      </c>
      <c r="E278" s="320" t="n">
        <v>0.279439360845999</v>
      </c>
      <c r="F278" s="315" t="n">
        <f aca="false">C278-E278</f>
        <v>3.8070640587179</v>
      </c>
    </row>
    <row r="279" customFormat="false" ht="12.75" hidden="false" customHeight="false" outlineLevel="0" collapsed="false">
      <c r="A279" s="319" t="n">
        <v>43617</v>
      </c>
      <c r="B279" s="325" t="n">
        <v>4.663</v>
      </c>
      <c r="C279" s="247" t="n">
        <f aca="false">C278+$B$3*(B279-C278)+$B$5*(C278^($B$6))*D279+(1-$B$3)*(B279-B278)</f>
        <v>4.08465313688819</v>
      </c>
      <c r="D279" s="320" t="n">
        <v>-0.511431670380452</v>
      </c>
      <c r="E279" s="320" t="n">
        <v>0.899722498715879</v>
      </c>
      <c r="F279" s="315" t="n">
        <f aca="false">C279-E279</f>
        <v>3.18493063817231</v>
      </c>
    </row>
    <row r="280" customFormat="false" ht="12.75" hidden="false" customHeight="false" outlineLevel="0" collapsed="false">
      <c r="A280" s="319" t="n">
        <v>43647</v>
      </c>
      <c r="B280" s="325" t="n">
        <v>4.683</v>
      </c>
      <c r="C280" s="247" t="n">
        <f aca="false">C279+$B$3*(B280-C279)+$B$5*(C279^($B$6))*D280+(1-$B$3)*(B280-B279)</f>
        <v>4.24867798837723</v>
      </c>
      <c r="D280" s="320" t="n">
        <v>-0.0918298923887131</v>
      </c>
      <c r="E280" s="320" t="n">
        <v>0.297484253636429</v>
      </c>
      <c r="F280" s="315" t="n">
        <f aca="false">C280-E280</f>
        <v>3.9511937347408</v>
      </c>
    </row>
    <row r="281" customFormat="false" ht="12.75" hidden="false" customHeight="false" outlineLevel="0" collapsed="false">
      <c r="A281" s="319" t="n">
        <v>43678</v>
      </c>
      <c r="B281" s="325" t="n">
        <v>4.698</v>
      </c>
      <c r="C281" s="247" t="n">
        <f aca="false">C280+$B$3*(B281-C280)+$B$5*(C280^($B$6))*D281+(1-$B$3)*(B281-B280)</f>
        <v>3.85512327660118</v>
      </c>
      <c r="D281" s="320" t="n">
        <v>-1.38699495986385</v>
      </c>
      <c r="E281" s="320" t="n">
        <v>0.396150581693768</v>
      </c>
      <c r="F281" s="315" t="n">
        <f aca="false">C281-E281</f>
        <v>3.45897269490741</v>
      </c>
    </row>
    <row r="282" customFormat="false" ht="12.75" hidden="false" customHeight="false" outlineLevel="0" collapsed="false">
      <c r="A282" s="319" t="n">
        <v>43709</v>
      </c>
      <c r="B282" s="325" t="n">
        <v>4.718</v>
      </c>
      <c r="C282" s="247" t="n">
        <f aca="false">C281+$B$3*(B282-C281)+$B$5*(C281^($B$6))*D282+(1-$B$3)*(B282-B281)</f>
        <v>4.63120605940795</v>
      </c>
      <c r="D282" s="320" t="n">
        <v>1.32632224641235</v>
      </c>
      <c r="E282" s="320" t="n">
        <v>-0.027609533230602</v>
      </c>
      <c r="F282" s="315" t="n">
        <f aca="false">C282-E282</f>
        <v>4.65881559263855</v>
      </c>
    </row>
    <row r="283" customFormat="false" ht="12.75" hidden="false" customHeight="false" outlineLevel="0" collapsed="false">
      <c r="A283" s="319" t="n">
        <v>43739</v>
      </c>
      <c r="B283" s="325" t="n">
        <v>4.748</v>
      </c>
      <c r="C283" s="247" t="n">
        <f aca="false">C282+$B$3*(B283-C282)+$B$5*(C282^($B$6))*D283+(1-$B$3)*(B283-B282)</f>
        <v>4.01750396659233</v>
      </c>
      <c r="D283" s="320" t="n">
        <v>-1.64009202003469</v>
      </c>
      <c r="E283" s="320" t="n">
        <v>0.243505516828855</v>
      </c>
      <c r="F283" s="315" t="n">
        <f aca="false">C283-E283</f>
        <v>3.77399844976347</v>
      </c>
    </row>
    <row r="284" customFormat="false" ht="12.75" hidden="false" customHeight="false" outlineLevel="0" collapsed="false">
      <c r="A284" s="319" t="n">
        <v>43770</v>
      </c>
      <c r="B284" s="325" t="n">
        <v>4.888</v>
      </c>
      <c r="C284" s="247" t="n">
        <f aca="false">C283+$B$3*(B284-C283)+$B$5*(C283^($B$6))*D284+(1-$B$3)*(B284-B283)</f>
        <v>5.03120381310145</v>
      </c>
      <c r="D284" s="320" t="n">
        <v>1.69956456690299</v>
      </c>
      <c r="E284" s="320" t="n">
        <v>0.762410273627999</v>
      </c>
      <c r="F284" s="315" t="n">
        <f aca="false">C284-E284</f>
        <v>4.26879353947345</v>
      </c>
    </row>
    <row r="285" customFormat="false" ht="12.75" hidden="false" customHeight="false" outlineLevel="0" collapsed="false">
      <c r="A285" s="319" t="n">
        <v>43800</v>
      </c>
      <c r="B285" s="325" t="n">
        <v>5.013</v>
      </c>
      <c r="C285" s="247" t="n">
        <f aca="false">C284+$B$3*(B285-C284)+$B$5*(C284^($B$6))*D285+(1-$B$3)*(B285-B284)</f>
        <v>4.38530616487759</v>
      </c>
      <c r="D285" s="320" t="n">
        <v>-1.70470302600253</v>
      </c>
      <c r="E285" s="320" t="n">
        <v>0.62700355165146</v>
      </c>
      <c r="F285" s="315" t="n">
        <f aca="false">C285-E285</f>
        <v>3.75830261322613</v>
      </c>
    </row>
    <row r="286" customFormat="false" ht="12.75" hidden="false" customHeight="false" outlineLevel="0" collapsed="false">
      <c r="A286" s="319" t="n">
        <v>43831</v>
      </c>
      <c r="B286" s="325" t="n">
        <v>5.168</v>
      </c>
      <c r="C286" s="247" t="n">
        <f aca="false">C285+$B$3*(B286-C285)+$B$5*(C285^($B$6))*D286+(1-$B$3)*(B286-B285)</f>
        <v>4.79733605051691</v>
      </c>
      <c r="D286" s="320" t="n">
        <v>0.156943269474058</v>
      </c>
      <c r="E286" s="320" t="n">
        <v>-0.0141250862240951</v>
      </c>
      <c r="F286" s="315" t="n">
        <f aca="false">C286-E286</f>
        <v>4.811461136741</v>
      </c>
    </row>
    <row r="287" customFormat="false" ht="12.75" hidden="false" customHeight="false" outlineLevel="0" collapsed="false">
      <c r="A287" s="319" t="n">
        <v>43862</v>
      </c>
      <c r="B287" s="325" t="n">
        <v>5.063</v>
      </c>
      <c r="C287" s="247" t="n">
        <f aca="false">C286+$B$3*(B287-C286)+$B$5*(C286^($B$6))*D287+(1-$B$3)*(B287-B286)</f>
        <v>4.8996628510911</v>
      </c>
      <c r="D287" s="320" t="n">
        <v>0.222083799982017</v>
      </c>
      <c r="E287" s="320" t="n">
        <v>0.471421766945353</v>
      </c>
      <c r="F287" s="315" t="n">
        <f aca="false">C287-E287</f>
        <v>4.42824108414575</v>
      </c>
    </row>
    <row r="288" customFormat="false" ht="12.75" hidden="false" customHeight="false" outlineLevel="0" collapsed="false">
      <c r="A288" s="319" t="n">
        <v>43891</v>
      </c>
      <c r="B288" s="325" t="n">
        <v>4.918</v>
      </c>
      <c r="C288" s="247" t="n">
        <f aca="false">C287+$B$3*(B288-C287)+$B$5*(C287^($B$6))*D288+(1-$B$3)*(B288-B287)</f>
        <v>4.10839113884847</v>
      </c>
      <c r="D288" s="320" t="n">
        <v>-1.65705775851688</v>
      </c>
      <c r="E288" s="320" t="n">
        <v>0.316224933271824</v>
      </c>
      <c r="F288" s="315" t="n">
        <f aca="false">C288-E288</f>
        <v>3.79216620557665</v>
      </c>
    </row>
    <row r="289" customFormat="false" ht="12.75" hidden="false" customHeight="false" outlineLevel="0" collapsed="false">
      <c r="A289" s="319" t="n">
        <v>43922</v>
      </c>
      <c r="B289" s="325" t="n">
        <v>4.763</v>
      </c>
      <c r="C289" s="247" t="n">
        <f aca="false">C288+$B$3*(B289-C288)+$B$5*(C288^($B$6))*D289+(1-$B$3)*(B289-B288)</f>
        <v>4.07146168618162</v>
      </c>
      <c r="D289" s="320" t="n">
        <v>-0.345113765449074</v>
      </c>
      <c r="E289" s="320" t="n">
        <v>0.818993134014968</v>
      </c>
      <c r="F289" s="315" t="n">
        <f aca="false">C289-E289</f>
        <v>3.25246855216666</v>
      </c>
    </row>
    <row r="290" customFormat="false" ht="12.75" hidden="false" customHeight="false" outlineLevel="0" collapsed="false">
      <c r="A290" s="319" t="n">
        <v>43952</v>
      </c>
      <c r="B290" s="325" t="n">
        <v>4.75</v>
      </c>
      <c r="C290" s="247" t="n">
        <f aca="false">C289+$B$3*(B290-C289)+$B$5*(C289^($B$6))*D290+(1-$B$3)*(B290-B289)</f>
        <v>3.76259828301014</v>
      </c>
      <c r="D290" s="320" t="n">
        <v>-1.33090165008682</v>
      </c>
      <c r="E290" s="320" t="n">
        <v>0.822729859950078</v>
      </c>
      <c r="F290" s="315" t="n">
        <f aca="false">C290-E290</f>
        <v>2.93986842306006</v>
      </c>
    </row>
    <row r="291" customFormat="false" ht="12.75" hidden="false" customHeight="false" outlineLevel="0" collapsed="false">
      <c r="A291" s="319" t="n">
        <v>43983</v>
      </c>
      <c r="B291" s="325" t="n">
        <v>4.773</v>
      </c>
      <c r="C291" s="247" t="n">
        <f aca="false">C290+$B$3*(B291-C290)+$B$5*(C290^($B$6))*D291+(1-$B$3)*(B291-B290)</f>
        <v>4.70818063540542</v>
      </c>
      <c r="D291" s="320" t="n">
        <v>1.6727343420514</v>
      </c>
      <c r="E291" s="320" t="n">
        <v>0.0935058268908568</v>
      </c>
      <c r="F291" s="315" t="n">
        <f aca="false">C291-E291</f>
        <v>4.61467480851456</v>
      </c>
    </row>
    <row r="292" customFormat="false" ht="12.75" hidden="false" customHeight="false" outlineLevel="0" collapsed="false">
      <c r="A292" s="319" t="n">
        <v>44013</v>
      </c>
      <c r="B292" s="325" t="n">
        <v>4.793</v>
      </c>
      <c r="C292" s="247" t="n">
        <f aca="false">C291+$B$3*(B292-C291)+$B$5*(C291^($B$6))*D292+(1-$B$3)*(B292-B291)</f>
        <v>4.80316538366704</v>
      </c>
      <c r="D292" s="320" t="n">
        <v>0.133143192979331</v>
      </c>
      <c r="E292" s="320" t="n">
        <v>0.0668796533623063</v>
      </c>
      <c r="F292" s="315" t="n">
        <f aca="false">C292-E292</f>
        <v>4.73628573030473</v>
      </c>
    </row>
    <row r="293" customFormat="false" ht="12.75" hidden="false" customHeight="false" outlineLevel="0" collapsed="false">
      <c r="A293" s="319" t="n">
        <v>44044</v>
      </c>
      <c r="B293" s="325" t="n">
        <v>4.808</v>
      </c>
      <c r="C293" s="247" t="n">
        <f aca="false">C292+$B$3*(B293-C292)+$B$5*(C292^($B$6))*D293+(1-$B$3)*(B293-B292)</f>
        <v>4.80670268295271</v>
      </c>
      <c r="D293" s="320" t="n">
        <v>-0.0199599051492769</v>
      </c>
      <c r="E293" s="320" t="n">
        <v>0.498284684990037</v>
      </c>
      <c r="F293" s="315" t="n">
        <f aca="false">C293-E293</f>
        <v>4.30841799796267</v>
      </c>
    </row>
    <row r="294" customFormat="false" ht="12.75" hidden="false" customHeight="false" outlineLevel="0" collapsed="false">
      <c r="A294" s="319" t="n">
        <v>44075</v>
      </c>
      <c r="B294" s="325" t="n">
        <v>4.828</v>
      </c>
      <c r="C294" s="247" t="n">
        <f aca="false">C293+$B$3*(B294-C293)+$B$5*(C293^($B$6))*D294+(1-$B$3)*(B294-B293)</f>
        <v>4.44692405709724</v>
      </c>
      <c r="D294" s="320" t="n">
        <v>-0.912668250324376</v>
      </c>
      <c r="E294" s="320" t="n">
        <v>0.102195464084202</v>
      </c>
      <c r="F294" s="315" t="n">
        <f aca="false">C294-E294</f>
        <v>4.34472859301304</v>
      </c>
    </row>
    <row r="295" customFormat="false" ht="12.75" hidden="false" customHeight="false" outlineLevel="0" collapsed="false">
      <c r="A295" s="319" t="n">
        <v>44105</v>
      </c>
      <c r="B295" s="325" t="n">
        <v>4.858</v>
      </c>
      <c r="C295" s="247" t="n">
        <f aca="false">C294+$B$3*(B295-C294)+$B$5*(C294^($B$6))*D295+(1-$B$3)*(B295-B294)</f>
        <v>4.3183058283751</v>
      </c>
      <c r="D295" s="320" t="n">
        <v>-0.690727825152518</v>
      </c>
      <c r="E295" s="320" t="n">
        <v>0.72899369835289</v>
      </c>
      <c r="F295" s="315" t="n">
        <f aca="false">C295-E295</f>
        <v>3.58931213002221</v>
      </c>
    </row>
    <row r="296" customFormat="false" ht="12.75" hidden="false" customHeight="false" outlineLevel="0" collapsed="false">
      <c r="A296" s="319" t="n">
        <v>44136</v>
      </c>
      <c r="B296" s="325" t="n">
        <v>4.998</v>
      </c>
      <c r="C296" s="247" t="n">
        <f aca="false">C295+$B$3*(B296-C295)+$B$5*(C295^($B$6))*D296+(1-$B$3)*(B296-B295)</f>
        <v>5.01545006710053</v>
      </c>
      <c r="D296" s="320" t="n">
        <v>0.987358878761055</v>
      </c>
      <c r="E296" s="320" t="n">
        <v>1.02158394967258</v>
      </c>
      <c r="F296" s="315" t="n">
        <f aca="false">C296-E296</f>
        <v>3.99386611742795</v>
      </c>
    </row>
    <row r="297" customFormat="false" ht="12.75" hidden="false" customHeight="false" outlineLevel="0" collapsed="false">
      <c r="A297" s="319" t="n">
        <v>44166</v>
      </c>
      <c r="B297" s="325" t="n">
        <v>5.123</v>
      </c>
      <c r="C297" s="247" t="n">
        <f aca="false">C296+$B$3*(B297-C296)+$B$5*(C296^($B$6))*D297+(1-$B$3)*(B297-B296)</f>
        <v>4.6460068117728</v>
      </c>
      <c r="D297" s="320" t="n">
        <v>-1.1492916785429</v>
      </c>
      <c r="E297" s="320" t="n">
        <v>-0.142171140326236</v>
      </c>
      <c r="F297" s="315" t="n">
        <f aca="false">C297-E297</f>
        <v>4.78817795209903</v>
      </c>
    </row>
    <row r="298" customFormat="false" ht="12.75" hidden="false" customHeight="false" outlineLevel="0" collapsed="false">
      <c r="A298" s="319" t="n">
        <v>44197</v>
      </c>
      <c r="B298" s="325" t="n">
        <v>5.278</v>
      </c>
      <c r="C298" s="247" t="n">
        <f aca="false">C297+$B$3*(B298-C297)+$B$5*(C297^($B$6))*D298+(1-$B$3)*(B298-B297)</f>
        <v>4.28676126865576</v>
      </c>
      <c r="D298" s="320" t="n">
        <v>-1.61673513264316</v>
      </c>
      <c r="E298" s="320" t="n">
        <v>0.321344463068494</v>
      </c>
      <c r="F298" s="315" t="n">
        <f aca="false">C298-E298</f>
        <v>3.96541680558727</v>
      </c>
    </row>
    <row r="299" customFormat="false" ht="12.75" hidden="false" customHeight="false" outlineLevel="0" collapsed="false">
      <c r="A299" s="319" t="n">
        <v>44228</v>
      </c>
      <c r="B299" s="325" t="n">
        <v>5.173</v>
      </c>
      <c r="C299" s="247" t="n">
        <f aca="false">C298+$B$3*(B299-C298)+$B$5*(C298^($B$6))*D299+(1-$B$3)*(B299-B298)</f>
        <v>4.49601896862455</v>
      </c>
      <c r="D299" s="320" t="n">
        <v>0.0177273814745603</v>
      </c>
      <c r="E299" s="320" t="n">
        <v>0.40120243389128</v>
      </c>
      <c r="F299" s="315" t="n">
        <f aca="false">C299-E299</f>
        <v>4.09481653473327</v>
      </c>
    </row>
    <row r="300" customFormat="false" ht="12.75" hidden="false" customHeight="false" outlineLevel="0" collapsed="false">
      <c r="A300" s="319" t="n">
        <v>44256</v>
      </c>
      <c r="B300" s="325" t="n">
        <v>5.028</v>
      </c>
      <c r="C300" s="247" t="n">
        <f aca="false">C299+$B$3*(B300-C299)+$B$5*(C299^($B$6))*D300+(1-$B$3)*(B300-B299)</f>
        <v>4.40140687011539</v>
      </c>
      <c r="D300" s="320" t="n">
        <v>-0.395847822256807</v>
      </c>
      <c r="E300" s="320" t="n">
        <v>0.370460119558587</v>
      </c>
      <c r="F300" s="315" t="n">
        <f aca="false">C300-E300</f>
        <v>4.03094675055681</v>
      </c>
    </row>
    <row r="301" customFormat="false" ht="12.75" hidden="false" customHeight="false" outlineLevel="0" collapsed="false">
      <c r="A301" s="319" t="n">
        <v>44287</v>
      </c>
      <c r="B301" s="325" t="n">
        <v>4.873</v>
      </c>
      <c r="C301" s="247" t="n">
        <f aca="false">C300+$B$3*(B301-C300)+$B$5*(C300^($B$6))*D301+(1-$B$3)*(B301-B300)</f>
        <v>4.58070389090545</v>
      </c>
      <c r="D301" s="320" t="n">
        <v>0.351352884541091</v>
      </c>
      <c r="E301" s="320" t="n">
        <v>0.300494335110895</v>
      </c>
      <c r="F301" s="315" t="n">
        <f aca="false">C301-E301</f>
        <v>4.28020955579455</v>
      </c>
    </row>
    <row r="302" customFormat="false" ht="12.75" hidden="false" customHeight="false" outlineLevel="0" collapsed="false">
      <c r="A302" s="319" t="n">
        <v>44317</v>
      </c>
      <c r="B302" s="325" t="n">
        <v>4.86</v>
      </c>
      <c r="C302" s="247" t="n">
        <f aca="false">C301+$B$3*(B302-C301)+$B$5*(C301^($B$6))*D302+(1-$B$3)*(B302-B301)</f>
        <v>4.74578524502447</v>
      </c>
      <c r="D302" s="320" t="n">
        <v>0.215098426324142</v>
      </c>
      <c r="E302" s="320" t="n">
        <v>0.385747995155737</v>
      </c>
      <c r="F302" s="315" t="n">
        <f aca="false">C302-E302</f>
        <v>4.36003724986873</v>
      </c>
    </row>
    <row r="303" customFormat="false" ht="12.75" hidden="false" customHeight="false" outlineLevel="0" collapsed="false">
      <c r="A303" s="319" t="n">
        <v>44348</v>
      </c>
      <c r="B303" s="325" t="n">
        <v>4.883</v>
      </c>
      <c r="C303" s="247" t="n">
        <f aca="false">C302+$B$3*(B303-C302)+$B$5*(C302^($B$6))*D303+(1-$B$3)*(B303-B302)</f>
        <v>4.09943944008381</v>
      </c>
      <c r="D303" s="320" t="n">
        <v>-1.70266382374604</v>
      </c>
      <c r="E303" s="320" t="n">
        <v>0.552145691504566</v>
      </c>
      <c r="F303" s="315" t="n">
        <f aca="false">C303-E303</f>
        <v>3.54729374857924</v>
      </c>
    </row>
    <row r="304" customFormat="false" ht="12.75" hidden="false" customHeight="false" outlineLevel="0" collapsed="false">
      <c r="A304" s="319" t="n">
        <v>44378</v>
      </c>
      <c r="B304" s="325" t="n">
        <v>4.903</v>
      </c>
      <c r="C304" s="247" t="n">
        <f aca="false">C303+$B$3*(B304-C303)+$B$5*(C303^($B$6))*D304+(1-$B$3)*(B304-B303)</f>
        <v>5.26139354090961</v>
      </c>
      <c r="D304" s="320" t="n">
        <v>2.33705086615684</v>
      </c>
      <c r="E304" s="320" t="n">
        <v>0.997311232236968</v>
      </c>
      <c r="F304" s="315" t="n">
        <f aca="false">C304-E304</f>
        <v>4.26408230867264</v>
      </c>
    </row>
    <row r="305" customFormat="false" ht="12.75" hidden="false" customHeight="false" outlineLevel="0" collapsed="false">
      <c r="A305" s="319" t="n">
        <v>44409</v>
      </c>
      <c r="B305" s="325" t="n">
        <v>4.918</v>
      </c>
      <c r="C305" s="247" t="n">
        <f aca="false">C304+$B$3*(B305-C304)+$B$5*(C304^($B$6))*D305+(1-$B$3)*(B305-B304)</f>
        <v>5.24594610550524</v>
      </c>
      <c r="D305" s="320" t="n">
        <v>0.185065278009352</v>
      </c>
      <c r="E305" s="320" t="n">
        <v>0.215328971216131</v>
      </c>
      <c r="F305" s="315" t="n">
        <f aca="false">C305-E305</f>
        <v>5.03061713428911</v>
      </c>
    </row>
    <row r="306" customFormat="false" ht="12.75" hidden="false" customHeight="false" outlineLevel="0" collapsed="false">
      <c r="A306" s="319" t="n">
        <v>44440</v>
      </c>
      <c r="B306" s="325" t="n">
        <v>4.938</v>
      </c>
      <c r="C306" s="247" t="n">
        <f aca="false">C305+$B$3*(B306-C305)+$B$5*(C305^($B$6))*D306+(1-$B$3)*(B306-B305)</f>
        <v>4.6538329523686</v>
      </c>
      <c r="D306" s="320" t="n">
        <v>-1.17297181359974</v>
      </c>
      <c r="E306" s="320" t="n">
        <v>0.147340553701712</v>
      </c>
      <c r="F306" s="315" t="n">
        <f aca="false">C306-E306</f>
        <v>4.50649239866688</v>
      </c>
    </row>
    <row r="307" customFormat="false" ht="12.75" hidden="false" customHeight="false" outlineLevel="0" collapsed="false">
      <c r="A307" s="319" t="n">
        <v>44470</v>
      </c>
      <c r="B307" s="325" t="n">
        <v>4.968</v>
      </c>
      <c r="C307" s="247" t="n">
        <f aca="false">C306+$B$3*(B307-C306)+$B$5*(C306^($B$6))*D307+(1-$B$3)*(B307-B306)</f>
        <v>4.35248160161311</v>
      </c>
      <c r="D307" s="320" t="n">
        <v>-1.02332620399321</v>
      </c>
      <c r="E307" s="320" t="n">
        <v>0.19414954314905</v>
      </c>
      <c r="F307" s="315" t="n">
        <f aca="false">C307-E307</f>
        <v>4.15833205846406</v>
      </c>
    </row>
    <row r="308" customFormat="false" ht="12.75" hidden="false" customHeight="false" outlineLevel="0" collapsed="false">
      <c r="A308" s="319" t="n">
        <v>44501</v>
      </c>
      <c r="B308" s="325" t="n">
        <v>5.108</v>
      </c>
      <c r="C308" s="247" t="n">
        <f aca="false">C307+$B$3*(B308-C307)+$B$5*(C307^($B$6))*D308+(1-$B$3)*(B308-B307)</f>
        <v>5.48207647704855</v>
      </c>
      <c r="D308" s="320" t="n">
        <v>2.01514999452581</v>
      </c>
      <c r="E308" s="320" t="n">
        <v>0.355339989029488</v>
      </c>
      <c r="F308" s="315" t="n">
        <f aca="false">C308-E308</f>
        <v>5.12673648801906</v>
      </c>
    </row>
    <row r="309" customFormat="false" ht="12.75" hidden="false" customHeight="false" outlineLevel="0" collapsed="false">
      <c r="A309" s="319" t="n">
        <v>44531</v>
      </c>
      <c r="B309" s="325" t="n">
        <v>5.233</v>
      </c>
      <c r="C309" s="247" t="n">
        <f aca="false">C308+$B$3*(B309-C308)+$B$5*(C308^($B$6))*D309+(1-$B$3)*(B309-B308)</f>
        <v>5.49157992323642</v>
      </c>
      <c r="D309" s="320" t="n">
        <v>0.0010501080645915</v>
      </c>
      <c r="E309" s="320" t="n">
        <v>0.313743823519464</v>
      </c>
      <c r="F309" s="315" t="n">
        <f aca="false">C309-E309</f>
        <v>5.17783609971696</v>
      </c>
    </row>
    <row r="310" customFormat="false" ht="12.75" hidden="false" customHeight="false" outlineLevel="0" collapsed="false">
      <c r="A310" s="319" t="n">
        <v>44562</v>
      </c>
      <c r="B310" s="325" t="n">
        <v>5.388</v>
      </c>
      <c r="C310" s="247" t="n">
        <f aca="false">C309+$B$3*(B310-C309)+$B$5*(C309^($B$6))*D310+(1-$B$3)*(B310-B309)</f>
        <v>4.71614903554749</v>
      </c>
      <c r="D310" s="320" t="n">
        <v>-1.90965611833514</v>
      </c>
      <c r="E310" s="320" t="n">
        <v>0.399359134743277</v>
      </c>
      <c r="F310" s="315" t="n">
        <f aca="false">C310-E310</f>
        <v>4.31678990080421</v>
      </c>
    </row>
    <row r="311" customFormat="false" ht="12.75" hidden="false" customHeight="false" outlineLevel="0" collapsed="false">
      <c r="A311" s="319" t="n">
        <v>44593</v>
      </c>
      <c r="B311" s="325" t="n">
        <v>5.283</v>
      </c>
      <c r="C311" s="247" t="n">
        <f aca="false">C310+$B$3*(B311-C310)+$B$5*(C310^($B$6))*D311+(1-$B$3)*(B311-B310)</f>
        <v>5.00020783767067</v>
      </c>
      <c r="D311" s="320" t="n">
        <v>0.438142154765121</v>
      </c>
      <c r="E311" s="320" t="n">
        <v>0.0836748273708205</v>
      </c>
      <c r="F311" s="315" t="n">
        <f aca="false">C311-E311</f>
        <v>4.91653301029985</v>
      </c>
    </row>
    <row r="312" customFormat="false" ht="12.75" hidden="false" customHeight="false" outlineLevel="0" collapsed="false">
      <c r="A312" s="319" t="n">
        <v>44621</v>
      </c>
      <c r="B312" s="325" t="n">
        <v>5.138</v>
      </c>
      <c r="C312" s="247" t="n">
        <f aca="false">C311+$B$3*(B312-C311)+$B$5*(C311^($B$6))*D312+(1-$B$3)*(B312-B311)</f>
        <v>5.3919247666268</v>
      </c>
      <c r="D312" s="320" t="n">
        <v>1.05693525765244</v>
      </c>
      <c r="E312" s="320" t="n">
        <v>0.214146309965125</v>
      </c>
      <c r="F312" s="315" t="n">
        <f aca="false">C312-E312</f>
        <v>5.17777845666167</v>
      </c>
    </row>
    <row r="313" customFormat="false" ht="12.75" hidden="false" customHeight="false" outlineLevel="0" collapsed="false">
      <c r="A313" s="319" t="n">
        <v>44652</v>
      </c>
      <c r="B313" s="325" t="n">
        <v>4.983</v>
      </c>
      <c r="C313" s="247" t="n">
        <f aca="false">C312+$B$3*(B313-C312)+$B$5*(C312^($B$6))*D313+(1-$B$3)*(B313-B312)</f>
        <v>5.4855280367277</v>
      </c>
      <c r="D313" s="320" t="n">
        <v>0.741902714842366</v>
      </c>
      <c r="E313" s="320" t="n">
        <v>-0.0127723315658027</v>
      </c>
      <c r="F313" s="315" t="n">
        <f aca="false">C313-E313</f>
        <v>5.49830036829351</v>
      </c>
    </row>
    <row r="314" customFormat="false" ht="12.75" hidden="false" customHeight="false" outlineLevel="0" collapsed="false">
      <c r="A314" s="319" t="n">
        <v>44682</v>
      </c>
      <c r="B314" s="325" t="n">
        <v>4.97</v>
      </c>
      <c r="C314" s="247" t="n">
        <f aca="false">C313+$B$3*(B314-C313)+$B$5*(C313^($B$6))*D314+(1-$B$3)*(B314-B313)</f>
        <v>5.31847299563428</v>
      </c>
      <c r="D314" s="320" t="n">
        <v>0.00388458226806928</v>
      </c>
      <c r="E314" s="320" t="n">
        <v>0.460912591063164</v>
      </c>
      <c r="F314" s="315" t="n">
        <f aca="false">C314-E314</f>
        <v>4.85756040457111</v>
      </c>
    </row>
    <row r="315" customFormat="false" ht="12.75" hidden="false" customHeight="false" outlineLevel="0" collapsed="false">
      <c r="A315" s="319" t="n">
        <v>44713</v>
      </c>
      <c r="B315" s="325" t="n">
        <v>4.993</v>
      </c>
      <c r="C315" s="247" t="n">
        <f aca="false">C314+$B$3*(B315-C314)+$B$5*(C314^($B$6))*D315+(1-$B$3)*(B315-B314)</f>
        <v>5.04142055598235</v>
      </c>
      <c r="D315" s="320" t="n">
        <v>-0.438240517557586</v>
      </c>
      <c r="E315" s="320" t="n">
        <v>0.0834060415113335</v>
      </c>
      <c r="F315" s="315" t="n">
        <f aca="false">C315-E315</f>
        <v>4.95801451447101</v>
      </c>
    </row>
    <row r="316" customFormat="false" ht="12.75" hidden="false" customHeight="false" outlineLevel="0" collapsed="false">
      <c r="A316" s="319" t="n">
        <v>44743</v>
      </c>
      <c r="B316" s="325" t="n">
        <v>5.013</v>
      </c>
      <c r="C316" s="247" t="n">
        <f aca="false">C315+$B$3*(B316-C315)+$B$5*(C315^($B$6))*D316+(1-$B$3)*(B316-B315)</f>
        <v>4.76517508835343</v>
      </c>
      <c r="D316" s="320" t="n">
        <v>-0.659233775902357</v>
      </c>
      <c r="E316" s="320" t="n">
        <v>0.412343446212543</v>
      </c>
      <c r="F316" s="315" t="n">
        <f aca="false">C316-E316</f>
        <v>4.35283164214088</v>
      </c>
    </row>
    <row r="317" customFormat="false" ht="12.75" hidden="false" customHeight="false" outlineLevel="0" collapsed="false">
      <c r="A317" s="319" t="n">
        <v>44774</v>
      </c>
      <c r="B317" s="325" t="n">
        <v>5.028</v>
      </c>
      <c r="C317" s="247" t="n">
        <f aca="false">C316+$B$3*(B317-C316)+$B$5*(C316^($B$6))*D317+(1-$B$3)*(B317-B316)</f>
        <v>4.71124743674722</v>
      </c>
      <c r="D317" s="320" t="n">
        <v>-0.351419280509903</v>
      </c>
      <c r="E317" s="320" t="n">
        <v>0.294534680346713</v>
      </c>
      <c r="F317" s="315" t="n">
        <f aca="false">C317-E317</f>
        <v>4.41671275640051</v>
      </c>
    </row>
    <row r="318" customFormat="false" ht="12.75" hidden="false" customHeight="false" outlineLevel="0" collapsed="false">
      <c r="A318" s="319" t="n">
        <v>44805</v>
      </c>
      <c r="B318" s="325" t="n">
        <v>5.048</v>
      </c>
      <c r="C318" s="247" t="n">
        <f aca="false">C317+$B$3*(B318-C317)+$B$5*(C317^($B$6))*D318+(1-$B$3)*(B318-B317)</f>
        <v>5.21545761775953</v>
      </c>
      <c r="D318" s="320" t="n">
        <v>0.936019174388795</v>
      </c>
      <c r="E318" s="320" t="n">
        <v>0.705698373719164</v>
      </c>
      <c r="F318" s="315" t="n">
        <f aca="false">C318-E318</f>
        <v>4.50975924404037</v>
      </c>
    </row>
    <row r="319" customFormat="false" ht="12.75" hidden="false" customHeight="false" outlineLevel="0" collapsed="false">
      <c r="A319" s="319" t="n">
        <v>44835</v>
      </c>
      <c r="B319" s="325" t="n">
        <v>5.078</v>
      </c>
      <c r="C319" s="247" t="n">
        <f aca="false">C318+$B$3*(B319-C318)+$B$5*(C318^($B$6))*D319+(1-$B$3)*(B319-B318)</f>
        <v>5.38606281571649</v>
      </c>
      <c r="D319" s="320" t="n">
        <v>0.443679546511891</v>
      </c>
      <c r="E319" s="320" t="n">
        <v>0.760737566008355</v>
      </c>
      <c r="F319" s="315" t="n">
        <f aca="false">C319-E319</f>
        <v>4.62532524970813</v>
      </c>
    </row>
    <row r="320" customFormat="false" ht="12.75" hidden="false" customHeight="false" outlineLevel="0" collapsed="false">
      <c r="A320" s="319" t="n">
        <v>44866</v>
      </c>
      <c r="B320" s="325" t="n">
        <v>5.218</v>
      </c>
      <c r="C320" s="247" t="n">
        <f aca="false">C319+$B$3*(B320-C319)+$B$5*(C319^($B$6))*D320+(1-$B$3)*(B320-B319)</f>
        <v>4.98860838441357</v>
      </c>
      <c r="D320" s="320" t="n">
        <v>-1.00227916553084</v>
      </c>
      <c r="E320" s="320" t="n">
        <v>0.161278923128704</v>
      </c>
      <c r="F320" s="315" t="n">
        <f aca="false">C320-E320</f>
        <v>4.82732946128486</v>
      </c>
    </row>
    <row r="321" customFormat="false" ht="12.75" hidden="false" customHeight="false" outlineLevel="0" collapsed="false">
      <c r="A321" s="319" t="n">
        <v>44896</v>
      </c>
      <c r="B321" s="325" t="n">
        <v>5.343</v>
      </c>
      <c r="C321" s="247" t="n">
        <f aca="false">C320+$B$3*(B321-C320)+$B$5*(C320^($B$6))*D321+(1-$B$3)*(B321-B320)</f>
        <v>5.09950962277836</v>
      </c>
      <c r="D321" s="320" t="n">
        <v>-0.200792777055327</v>
      </c>
      <c r="E321" s="320" t="n">
        <v>0.70219543418823</v>
      </c>
      <c r="F321" s="315" t="n">
        <f aca="false">C321-E321</f>
        <v>4.39731418859013</v>
      </c>
    </row>
    <row r="322" customFormat="false" ht="12.75" hidden="false" customHeight="false" outlineLevel="0" collapsed="false">
      <c r="A322" s="319" t="n">
        <v>44927</v>
      </c>
      <c r="B322" s="325" t="n">
        <v>5.498</v>
      </c>
      <c r="C322" s="247" t="n">
        <f aca="false">C321+$B$3*(B322-C321)+$B$5*(C321^($B$6))*D322+(1-$B$3)*(B322-B321)</f>
        <v>5.65272812928502</v>
      </c>
      <c r="D322" s="320" t="n">
        <v>0.752194687920566</v>
      </c>
      <c r="E322" s="320" t="n">
        <v>0.105439475316446</v>
      </c>
      <c r="F322" s="315" t="n">
        <f aca="false">C322-E322</f>
        <v>5.54728865396857</v>
      </c>
    </row>
    <row r="323" customFormat="false" ht="12.75" hidden="false" customHeight="false" outlineLevel="0" collapsed="false">
      <c r="A323" s="319" t="n">
        <v>44958</v>
      </c>
      <c r="B323" s="325" t="n">
        <v>5.393</v>
      </c>
      <c r="C323" s="247" t="n">
        <f aca="false">C322+$B$3*(B323-C322)+$B$5*(C322^($B$6))*D323+(1-$B$3)*(B323-B322)</f>
        <v>5.860079451204</v>
      </c>
      <c r="D323" s="320" t="n">
        <v>0.797631236696347</v>
      </c>
      <c r="E323" s="320" t="n">
        <v>0.304381735806485</v>
      </c>
      <c r="F323" s="315" t="n">
        <f aca="false">C323-E323</f>
        <v>5.55569771539752</v>
      </c>
    </row>
    <row r="324" customFormat="false" ht="12.75" hidden="false" customHeight="false" outlineLevel="0" collapsed="false">
      <c r="A324" s="319" t="n">
        <v>44986</v>
      </c>
      <c r="B324" s="325" t="n">
        <v>5.248</v>
      </c>
      <c r="C324" s="247" t="n">
        <f aca="false">C323+$B$3*(B324-C323)+$B$5*(C323^($B$6))*D324+(1-$B$3)*(B324-B323)</f>
        <v>6.44847725859266</v>
      </c>
      <c r="D324" s="320" t="n">
        <v>1.90934469856511</v>
      </c>
      <c r="E324" s="320" t="n">
        <v>0.387384720109855</v>
      </c>
      <c r="F324" s="315" t="n">
        <f aca="false">C324-E324</f>
        <v>6.0610925384828</v>
      </c>
    </row>
    <row r="325" customFormat="false" ht="12.75" hidden="false" customHeight="false" outlineLevel="0" collapsed="false">
      <c r="A325" s="319" t="n">
        <v>45017</v>
      </c>
      <c r="B325" s="325" t="n">
        <v>5.093</v>
      </c>
      <c r="C325" s="247" t="n">
        <f aca="false">C324+$B$3*(B325-C324)+$B$5*(C324^($B$6))*D325+(1-$B$3)*(B325-B324)</f>
        <v>6.69693497118572</v>
      </c>
      <c r="D325" s="320" t="n">
        <v>1.60752888009645</v>
      </c>
      <c r="E325" s="320" t="n">
        <v>0.569357240090892</v>
      </c>
      <c r="F325" s="315" t="n">
        <f aca="false">C325-E325</f>
        <v>6.12757773109482</v>
      </c>
    </row>
    <row r="326" customFormat="false" ht="12.75" hidden="false" customHeight="false" outlineLevel="0" collapsed="false">
      <c r="A326" s="319" t="n">
        <v>45047</v>
      </c>
      <c r="B326" s="325" t="n">
        <v>5.08</v>
      </c>
      <c r="C326" s="247" t="n">
        <f aca="false">C325+$B$3*(B326-C325)+$B$5*(C325^($B$6))*D326+(1-$B$3)*(B326-B325)</f>
        <v>5.52042287270103</v>
      </c>
      <c r="D326" s="320" t="n">
        <v>-1.35510555234201</v>
      </c>
      <c r="E326" s="320" t="n">
        <v>0.0146844795807882</v>
      </c>
      <c r="F326" s="315" t="n">
        <f aca="false">C326-E326</f>
        <v>5.50573839312024</v>
      </c>
    </row>
    <row r="327" customFormat="false" ht="12.75" hidden="false" customHeight="false" outlineLevel="0" collapsed="false">
      <c r="A327" s="319" t="n">
        <v>45078</v>
      </c>
      <c r="B327" s="325" t="n">
        <v>5.103</v>
      </c>
      <c r="C327" s="247" t="n">
        <f aca="false">C326+$B$3*(B327-C326)+$B$5*(C326^($B$6))*D327+(1-$B$3)*(B327-B326)</f>
        <v>4.68192534872795</v>
      </c>
      <c r="D327" s="320" t="n">
        <v>-1.62397045777534</v>
      </c>
      <c r="E327" s="320" t="n">
        <v>0.538267354797948</v>
      </c>
      <c r="F327" s="315" t="n">
        <f aca="false">C327-E327</f>
        <v>4.14365799393</v>
      </c>
    </row>
    <row r="328" customFormat="false" ht="12.75" hidden="false" customHeight="false" outlineLevel="0" collapsed="false">
      <c r="A328" s="319" t="n">
        <v>45108</v>
      </c>
      <c r="B328" s="325" t="n">
        <v>5.123</v>
      </c>
      <c r="C328" s="247" t="n">
        <f aca="false">C327+$B$3*(B328-C327)+$B$5*(C327^($B$6))*D328+(1-$B$3)*(B328-B327)</f>
        <v>4.4840521793958</v>
      </c>
      <c r="D328" s="320" t="n">
        <v>-0.847461876030555</v>
      </c>
      <c r="E328" s="320" t="n">
        <v>0.565956827211027</v>
      </c>
      <c r="F328" s="315" t="n">
        <f aca="false">C328-E328</f>
        <v>3.91809535218477</v>
      </c>
    </row>
    <row r="329" customFormat="false" ht="12.75" hidden="false" customHeight="false" outlineLevel="0" collapsed="false">
      <c r="A329" s="319" t="n">
        <v>45139</v>
      </c>
      <c r="B329" s="325" t="n">
        <v>5.138</v>
      </c>
      <c r="C329" s="247" t="n">
        <f aca="false">C328+$B$3*(B329-C328)+$B$5*(C328^($B$6))*D329+(1-$B$3)*(B329-B328)</f>
        <v>5.20881559493333</v>
      </c>
      <c r="D329" s="320" t="n">
        <v>1.27179658003193</v>
      </c>
      <c r="E329" s="320" t="n">
        <v>1.47188084611537</v>
      </c>
      <c r="F329" s="315" t="n">
        <f aca="false">C329-E329</f>
        <v>3.73693474881796</v>
      </c>
    </row>
    <row r="330" customFormat="false" ht="12.75" hidden="false" customHeight="false" outlineLevel="0" collapsed="false">
      <c r="A330" s="319" t="n">
        <v>45170</v>
      </c>
      <c r="B330" s="325" t="n">
        <v>5.158</v>
      </c>
      <c r="C330" s="247" t="n">
        <f aca="false">C329+$B$3*(B330-C329)+$B$5*(C329^($B$6))*D330+(1-$B$3)*(B330-B329)</f>
        <v>5.08359565168038</v>
      </c>
      <c r="D330" s="320" t="n">
        <v>-0.284265475848936</v>
      </c>
      <c r="E330" s="320" t="n">
        <v>0.782874084099226</v>
      </c>
      <c r="F330" s="315" t="n">
        <f aca="false">C330-E330</f>
        <v>4.30072156758115</v>
      </c>
    </row>
    <row r="331" customFormat="false" ht="12.75" hidden="false" customHeight="false" outlineLevel="0" collapsed="false">
      <c r="A331" s="319" t="n">
        <v>45200</v>
      </c>
      <c r="B331" s="325" t="n">
        <v>5.188</v>
      </c>
      <c r="C331" s="247" t="n">
        <f aca="false">C330+$B$3*(B331-C330)+$B$5*(C330^($B$6))*D331+(1-$B$3)*(B331-B330)</f>
        <v>4.90959917947258</v>
      </c>
      <c r="D331" s="320" t="n">
        <v>-0.530035568419522</v>
      </c>
      <c r="E331" s="320" t="n">
        <v>0.313917354576058</v>
      </c>
      <c r="F331" s="315" t="n">
        <f aca="false">C331-E331</f>
        <v>4.59568182489652</v>
      </c>
    </row>
    <row r="332" customFormat="false" ht="12.75" hidden="false" customHeight="false" outlineLevel="0" collapsed="false">
      <c r="A332" s="319" t="n">
        <v>45231</v>
      </c>
      <c r="B332" s="325" t="n">
        <v>5.328</v>
      </c>
      <c r="C332" s="247" t="n">
        <f aca="false">C331+$B$3*(B332-C331)+$B$5*(C331^($B$6))*D332+(1-$B$3)*(B332-B331)</f>
        <v>5.01043242959749</v>
      </c>
      <c r="D332" s="320" t="n">
        <v>-0.298034646834579</v>
      </c>
      <c r="E332" s="320" t="n">
        <v>0.307752398813643</v>
      </c>
      <c r="F332" s="315" t="n">
        <f aca="false">C332-E332</f>
        <v>4.70268003078385</v>
      </c>
    </row>
    <row r="333" customFormat="false" ht="12.75" hidden="false" customHeight="false" outlineLevel="0" collapsed="false">
      <c r="A333" s="319" t="n">
        <v>45261</v>
      </c>
      <c r="B333" s="325" t="n">
        <v>5.453</v>
      </c>
      <c r="C333" s="247" t="n">
        <f aca="false">C332+$B$3*(B333-C332)+$B$5*(C332^($B$6))*D333+(1-$B$3)*(B333-B332)</f>
        <v>5.27771512268123</v>
      </c>
      <c r="D333" s="320" t="n">
        <v>0.103073519568723</v>
      </c>
      <c r="E333" s="320" t="n">
        <v>0.680810222932733</v>
      </c>
      <c r="F333" s="315" t="n">
        <f aca="false">C333-E333</f>
        <v>4.59690489974849</v>
      </c>
    </row>
    <row r="334" customFormat="false" ht="12.75" hidden="false" customHeight="false" outlineLevel="0" collapsed="false">
      <c r="A334" s="319" t="n">
        <v>45292</v>
      </c>
      <c r="B334" s="0" t="n">
        <v>4.348</v>
      </c>
      <c r="C334" s="247" t="n">
        <f aca="false">C333+$B$3*(B334-C333)+$B$5*(C333^($B$6))*D334+(1-$B$3)*(B334-B333)</f>
        <v>3.93784404756849</v>
      </c>
      <c r="D334" s="320" t="n">
        <v>-0.662576169642486</v>
      </c>
      <c r="E334" s="320" t="n">
        <v>0.381129263086371</v>
      </c>
      <c r="F334" s="315" t="n">
        <f aca="false">C334-E334</f>
        <v>3.55671478448212</v>
      </c>
    </row>
    <row r="335" customFormat="false" ht="12.75" hidden="false" customHeight="false" outlineLevel="0" collapsed="false">
      <c r="A335" s="319" t="n">
        <v>45323</v>
      </c>
      <c r="B335" s="0" t="n">
        <v>4.313</v>
      </c>
      <c r="C335" s="247" t="n">
        <f aca="false">C334+$B$3*(B335-C334)+$B$5*(C334^($B$6))*D335+(1-$B$3)*(B335-B334)</f>
        <v>4.4741857171472</v>
      </c>
      <c r="D335" s="320" t="n">
        <v>1.17811902721672</v>
      </c>
      <c r="E335" s="320" t="n">
        <v>0.0967068289946916</v>
      </c>
      <c r="F335" s="315" t="n">
        <f aca="false">C335-E335</f>
        <v>4.37747888815251</v>
      </c>
    </row>
    <row r="336" customFormat="false" ht="12.75" hidden="false" customHeight="false" outlineLevel="0" collapsed="false">
      <c r="A336" s="319" t="n">
        <v>45352</v>
      </c>
      <c r="B336" s="0" t="n">
        <v>4.261</v>
      </c>
      <c r="C336" s="247" t="n">
        <f aca="false">C335+$B$3*(B336-C335)+$B$5*(C335^($B$6))*D336+(1-$B$3)*(B336-B335)</f>
        <v>4.63911526860887</v>
      </c>
      <c r="D336" s="320" t="n">
        <v>0.664099707770276</v>
      </c>
      <c r="E336" s="320" t="n">
        <v>0.414040124655377</v>
      </c>
      <c r="F336" s="315" t="n">
        <f aca="false">C336-E336</f>
        <v>4.2250751439535</v>
      </c>
    </row>
    <row r="337" customFormat="false" ht="12.75" hidden="false" customHeight="false" outlineLevel="0" collapsed="false">
      <c r="A337" s="319" t="n">
        <v>45383</v>
      </c>
      <c r="B337" s="0" t="n">
        <v>4.224</v>
      </c>
      <c r="C337" s="247" t="n">
        <f aca="false">C336+$B$3*(B337-C336)+$B$5*(C336^($B$6))*D337+(1-$B$3)*(B337-B336)</f>
        <v>4.1202035453763</v>
      </c>
      <c r="D337" s="320" t="n">
        <v>-0.891168455082228</v>
      </c>
      <c r="E337" s="320" t="n">
        <v>0.802180666318329</v>
      </c>
      <c r="F337" s="315" t="n">
        <f aca="false">C337-E337</f>
        <v>3.31802287905797</v>
      </c>
    </row>
    <row r="338" customFormat="false" ht="12.75" hidden="false" customHeight="false" outlineLevel="0" collapsed="false">
      <c r="A338" s="319" t="n">
        <v>45413</v>
      </c>
      <c r="B338" s="0" t="n">
        <v>4.23</v>
      </c>
      <c r="C338" s="247" t="n">
        <f aca="false">C337+$B$3*(B338-C337)+$B$5*(C337^($B$6))*D338+(1-$B$3)*(B338-B337)</f>
        <v>3.95864531190198</v>
      </c>
      <c r="D338" s="320" t="n">
        <v>-0.517894774985865</v>
      </c>
      <c r="E338" s="320" t="n">
        <v>1.05282667643596</v>
      </c>
      <c r="F338" s="315" t="n">
        <f aca="false">C338-E338</f>
        <v>2.90581863546603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A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40" width="13.28"/>
  </cols>
  <sheetData>
    <row r="1" customFormat="false" ht="12.75" hidden="false" customHeight="false" outlineLevel="0" collapsed="false">
      <c r="A1" s="326" t="s">
        <v>367</v>
      </c>
      <c r="B1" s="327" t="s">
        <v>368</v>
      </c>
    </row>
    <row r="2" customFormat="false" ht="12.75" hidden="false" customHeight="false" outlineLevel="0" collapsed="false">
      <c r="A2" s="40" t="n">
        <v>44991.6137301505</v>
      </c>
      <c r="B2" s="328" t="n">
        <v>1</v>
      </c>
    </row>
    <row r="3" customFormat="false" ht="12.75" hidden="false" customHeight="false" outlineLevel="0" collapsed="false">
      <c r="A3" s="40" t="n">
        <v>45501.5490044732</v>
      </c>
      <c r="B3" s="328" t="n">
        <v>11</v>
      </c>
    </row>
    <row r="4" customFormat="false" ht="12.75" hidden="false" customHeight="false" outlineLevel="0" collapsed="false">
      <c r="A4" s="40" t="n">
        <v>46011.4842787959</v>
      </c>
      <c r="B4" s="328" t="n">
        <v>22</v>
      </c>
    </row>
    <row r="5" customFormat="false" ht="12.75" hidden="false" customHeight="false" outlineLevel="0" collapsed="false">
      <c r="A5" s="40" t="n">
        <v>46521.4195531186</v>
      </c>
      <c r="B5" s="328" t="n">
        <v>35</v>
      </c>
    </row>
    <row r="6" customFormat="false" ht="12.75" hidden="false" customHeight="false" outlineLevel="0" collapsed="false">
      <c r="A6" s="40" t="n">
        <v>47031.3548274413</v>
      </c>
      <c r="B6" s="328" t="n">
        <v>41</v>
      </c>
    </row>
    <row r="7" customFormat="false" ht="12.75" hidden="false" customHeight="false" outlineLevel="0" collapsed="false">
      <c r="A7" s="40" t="n">
        <v>47541.2901017639</v>
      </c>
      <c r="B7" s="328" t="n">
        <v>24</v>
      </c>
    </row>
    <row r="8" customFormat="false" ht="12.75" hidden="false" customHeight="false" outlineLevel="0" collapsed="false">
      <c r="A8" s="40" t="n">
        <v>48051.2253760866</v>
      </c>
      <c r="B8" s="328" t="n">
        <v>32</v>
      </c>
    </row>
    <row r="9" customFormat="false" ht="12.75" hidden="false" customHeight="false" outlineLevel="0" collapsed="false">
      <c r="A9" s="40" t="n">
        <v>48561.1606504093</v>
      </c>
      <c r="B9" s="328" t="n">
        <v>32</v>
      </c>
    </row>
    <row r="10" customFormat="false" ht="12.75" hidden="false" customHeight="false" outlineLevel="0" collapsed="false">
      <c r="A10" s="40" t="n">
        <v>49071.095924732</v>
      </c>
      <c r="B10" s="328" t="n">
        <v>30</v>
      </c>
    </row>
    <row r="11" customFormat="false" ht="12.75" hidden="false" customHeight="false" outlineLevel="0" collapsed="false">
      <c r="A11" s="40" t="n">
        <v>49581.0311990547</v>
      </c>
      <c r="B11" s="328" t="n">
        <v>34</v>
      </c>
    </row>
    <row r="12" customFormat="false" ht="12.75" hidden="false" customHeight="false" outlineLevel="0" collapsed="false">
      <c r="A12" s="40" t="n">
        <v>50090.9664733774</v>
      </c>
      <c r="B12" s="328" t="n">
        <v>29</v>
      </c>
    </row>
    <row r="13" customFormat="false" ht="12.75" hidden="false" customHeight="false" outlineLevel="0" collapsed="false">
      <c r="A13" s="40" t="n">
        <v>50600.9017477001</v>
      </c>
      <c r="B13" s="328" t="n">
        <v>38</v>
      </c>
    </row>
    <row r="14" customFormat="false" ht="12.75" hidden="false" customHeight="false" outlineLevel="0" collapsed="false">
      <c r="A14" s="40" t="n">
        <v>51110.8370220228</v>
      </c>
      <c r="B14" s="328" t="n">
        <v>37</v>
      </c>
    </row>
    <row r="15" customFormat="false" ht="12.75" hidden="false" customHeight="false" outlineLevel="0" collapsed="false">
      <c r="A15" s="40" t="n">
        <v>51620.7722963454</v>
      </c>
      <c r="B15" s="328" t="n">
        <v>31</v>
      </c>
    </row>
    <row r="16" customFormat="false" ht="12.75" hidden="false" customHeight="false" outlineLevel="0" collapsed="false">
      <c r="A16" s="40" t="n">
        <v>52130.7075706681</v>
      </c>
      <c r="B16" s="328" t="n">
        <v>34</v>
      </c>
    </row>
    <row r="17" customFormat="false" ht="12.75" hidden="false" customHeight="false" outlineLevel="0" collapsed="false">
      <c r="A17" s="40" t="n">
        <v>52640.6428449908</v>
      </c>
      <c r="B17" s="328" t="n">
        <v>34</v>
      </c>
    </row>
    <row r="18" customFormat="false" ht="12.75" hidden="false" customHeight="false" outlineLevel="0" collapsed="false">
      <c r="A18" s="40" t="n">
        <v>53150.5781193135</v>
      </c>
      <c r="B18" s="328" t="n">
        <v>30</v>
      </c>
    </row>
    <row r="19" customFormat="false" ht="12.75" hidden="false" customHeight="false" outlineLevel="0" collapsed="false">
      <c r="A19" s="40" t="n">
        <v>53660.5133936362</v>
      </c>
      <c r="B19" s="328" t="n">
        <v>38</v>
      </c>
    </row>
    <row r="20" customFormat="false" ht="12.75" hidden="false" customHeight="false" outlineLevel="0" collapsed="false">
      <c r="A20" s="40" t="n">
        <v>54170.4486679589</v>
      </c>
      <c r="B20" s="328" t="n">
        <v>49</v>
      </c>
    </row>
    <row r="21" customFormat="false" ht="12.75" hidden="false" customHeight="false" outlineLevel="0" collapsed="false">
      <c r="A21" s="40" t="n">
        <v>54680.3839422816</v>
      </c>
      <c r="B21" s="328" t="n">
        <v>35</v>
      </c>
    </row>
    <row r="22" customFormat="false" ht="12.75" hidden="false" customHeight="false" outlineLevel="0" collapsed="false">
      <c r="A22" s="40" t="n">
        <v>55190.3192166042</v>
      </c>
      <c r="B22" s="328" t="n">
        <v>31</v>
      </c>
    </row>
    <row r="23" customFormat="false" ht="12.75" hidden="false" customHeight="false" outlineLevel="0" collapsed="false">
      <c r="A23" s="40" t="n">
        <v>55700.2544909269</v>
      </c>
      <c r="B23" s="328" t="n">
        <v>30</v>
      </c>
    </row>
    <row r="24" customFormat="false" ht="12.75" hidden="false" customHeight="false" outlineLevel="0" collapsed="false">
      <c r="A24" s="40" t="n">
        <v>56210.1897652496</v>
      </c>
      <c r="B24" s="328" t="n">
        <v>33</v>
      </c>
    </row>
    <row r="25" customFormat="false" ht="12.75" hidden="false" customHeight="false" outlineLevel="0" collapsed="false">
      <c r="A25" s="40" t="n">
        <v>56720.1250395723</v>
      </c>
      <c r="B25" s="328" t="n">
        <v>40</v>
      </c>
    </row>
    <row r="26" customFormat="false" ht="12.75" hidden="false" customHeight="false" outlineLevel="0" collapsed="false">
      <c r="A26" s="40" t="n">
        <v>57230.060313895</v>
      </c>
      <c r="B26" s="328" t="n">
        <v>32</v>
      </c>
    </row>
    <row r="27" customFormat="false" ht="12.75" hidden="false" customHeight="false" outlineLevel="0" collapsed="false">
      <c r="A27" s="40" t="n">
        <v>57739.9955882177</v>
      </c>
      <c r="B27" s="328" t="n">
        <v>33</v>
      </c>
    </row>
    <row r="28" customFormat="false" ht="12.75" hidden="false" customHeight="false" outlineLevel="0" collapsed="false">
      <c r="A28" s="40" t="n">
        <v>58249.9308625404</v>
      </c>
      <c r="B28" s="328" t="n">
        <v>38</v>
      </c>
    </row>
    <row r="29" customFormat="false" ht="12.75" hidden="false" customHeight="false" outlineLevel="0" collapsed="false">
      <c r="A29" s="40" t="n">
        <v>58759.866136863</v>
      </c>
      <c r="B29" s="328" t="n">
        <v>46</v>
      </c>
    </row>
    <row r="30" customFormat="false" ht="12.75" hidden="false" customHeight="false" outlineLevel="0" collapsed="false">
      <c r="A30" s="40" t="n">
        <v>59269.8014111857</v>
      </c>
      <c r="B30" s="328" t="n">
        <v>30</v>
      </c>
    </row>
    <row r="31" customFormat="false" ht="12.75" hidden="false" customHeight="false" outlineLevel="0" collapsed="false">
      <c r="A31" s="40" t="n">
        <v>59779.7366855084</v>
      </c>
      <c r="B31" s="328" t="n">
        <v>33</v>
      </c>
    </row>
    <row r="32" customFormat="false" ht="12.75" hidden="false" customHeight="false" outlineLevel="0" collapsed="false">
      <c r="A32" s="40" t="n">
        <v>60289.6719598311</v>
      </c>
      <c r="B32" s="328" t="n">
        <v>26</v>
      </c>
    </row>
    <row r="33" customFormat="false" ht="13.5" hidden="false" customHeight="false" outlineLevel="0" collapsed="false">
      <c r="A33" s="329" t="s">
        <v>369</v>
      </c>
      <c r="B33" s="330" t="n">
        <v>11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X2" colorId="64" zoomScale="100" zoomScaleNormal="100" zoomScalePageLayoutView="100" workbookViewId="0">
      <selection pane="topLeft" activeCell="AD2" activeCellId="0" sqref="AD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31"/>
      <c r="B1" s="332" t="n">
        <v>36161</v>
      </c>
      <c r="C1" s="332" t="n">
        <v>36526</v>
      </c>
      <c r="D1" s="332" t="n">
        <v>36892</v>
      </c>
      <c r="E1" s="332" t="n">
        <v>37257</v>
      </c>
      <c r="F1" s="332" t="n">
        <v>37622</v>
      </c>
      <c r="G1" s="332" t="n">
        <v>37987</v>
      </c>
      <c r="H1" s="332" t="n">
        <v>38353</v>
      </c>
      <c r="I1" s="332" t="n">
        <v>38718</v>
      </c>
      <c r="J1" s="332" t="n">
        <v>39083</v>
      </c>
      <c r="K1" s="332" t="n">
        <v>39448</v>
      </c>
      <c r="L1" s="332" t="n">
        <v>39814</v>
      </c>
      <c r="M1" s="332" t="n">
        <v>40179</v>
      </c>
      <c r="N1" s="332" t="n">
        <v>40544</v>
      </c>
      <c r="O1" s="332" t="n">
        <v>40909</v>
      </c>
      <c r="P1" s="332" t="n">
        <v>41275</v>
      </c>
      <c r="Q1" s="332" t="n">
        <v>41640</v>
      </c>
      <c r="R1" s="332" t="n">
        <v>42005</v>
      </c>
      <c r="S1" s="332" t="n">
        <v>42370</v>
      </c>
      <c r="T1" s="332" t="n">
        <v>42736</v>
      </c>
      <c r="U1" s="332" t="n">
        <v>43101</v>
      </c>
      <c r="V1" s="332" t="n">
        <v>43466</v>
      </c>
      <c r="W1" s="332" t="n">
        <v>43831</v>
      </c>
      <c r="X1" s="332" t="n">
        <v>44197</v>
      </c>
      <c r="Y1" s="332" t="n">
        <v>44562</v>
      </c>
      <c r="Z1" s="332" t="n">
        <v>44927</v>
      </c>
      <c r="AA1" s="332" t="n">
        <v>45292</v>
      </c>
      <c r="AB1" s="333"/>
      <c r="AC1" s="334" t="s">
        <v>370</v>
      </c>
      <c r="AD1" s="334" t="s">
        <v>371</v>
      </c>
      <c r="AE1" s="335" t="s">
        <v>372</v>
      </c>
      <c r="AF1" s="334" t="s">
        <v>373</v>
      </c>
      <c r="AG1" s="334" t="s">
        <v>374</v>
      </c>
    </row>
    <row r="2" customFormat="false" ht="12.75" hidden="false" customHeight="false" outlineLevel="0" collapsed="false">
      <c r="A2" s="331"/>
      <c r="B2" s="336" t="n">
        <f aca="false">+[4]data1cf!A2</f>
        <v>-105280.959042591</v>
      </c>
      <c r="C2" s="336" t="n">
        <f aca="false">+[4]data1cf!B2</f>
        <v>15361.8561258798</v>
      </c>
      <c r="D2" s="336" t="n">
        <f aca="false">+[4]data1cf!C2</f>
        <v>16900.9347791601</v>
      </c>
      <c r="E2" s="336" t="n">
        <f aca="false">+[4]data1cf!D2</f>
        <v>16588.1134627484</v>
      </c>
      <c r="F2" s="336" t="n">
        <f aca="false">+[4]data1cf!E2</f>
        <v>16267.2482282414</v>
      </c>
      <c r="G2" s="336" t="n">
        <f aca="false">+[4]data1cf!F2</f>
        <v>15750.8754744013</v>
      </c>
      <c r="H2" s="336" t="n">
        <f aca="false">+[4]data1cf!G2</f>
        <v>15614.0241294472</v>
      </c>
      <c r="I2" s="336" t="n">
        <f aca="false">+[4]data1cf!H2</f>
        <v>15412.0468539761</v>
      </c>
      <c r="J2" s="336" t="n">
        <f aca="false">+[4]data1cf!I2</f>
        <v>15309.0065057127</v>
      </c>
      <c r="K2" s="336" t="n">
        <f aca="false">+[4]data1cf!J2</f>
        <v>15347.463226794</v>
      </c>
      <c r="L2" s="336" t="n">
        <f aca="false">+[4]data1cf!K2</f>
        <v>15411.7997673568</v>
      </c>
      <c r="M2" s="336" t="n">
        <f aca="false">+[4]data1cf!L2</f>
        <v>15618.3350770875</v>
      </c>
      <c r="N2" s="336" t="n">
        <f aca="false">+[4]data1cf!M2</f>
        <v>15513.233523622</v>
      </c>
      <c r="O2" s="336" t="n">
        <f aca="false">+[4]data1cf!N2</f>
        <v>15538.1508750658</v>
      </c>
      <c r="P2" s="336" t="n">
        <f aca="false">+[4]data1cf!O2</f>
        <v>15689.2064720488</v>
      </c>
      <c r="Q2" s="336" t="n">
        <f aca="false">+[4]data1cf!P2</f>
        <v>15674.4608613395</v>
      </c>
      <c r="R2" s="336" t="n">
        <f aca="false">+[4]data1cf!Q2</f>
        <v>1207.5304878349</v>
      </c>
      <c r="S2" s="336" t="n">
        <f aca="false">+[4]data1cf!R2</f>
        <v>0</v>
      </c>
      <c r="T2" s="336" t="n">
        <f aca="false">+[4]data1cf!S2</f>
        <v>0</v>
      </c>
      <c r="U2" s="336" t="n">
        <f aca="false">+[4]data1cf!T2</f>
        <v>0</v>
      </c>
      <c r="V2" s="336" t="n">
        <f aca="false">+[4]data1cf!U2</f>
        <v>0</v>
      </c>
      <c r="W2" s="336" t="n">
        <f aca="false">+[4]data1cf!V2</f>
        <v>0</v>
      </c>
      <c r="X2" s="336" t="n">
        <f aca="false">+[4]data1cf!W2</f>
        <v>0</v>
      </c>
      <c r="Y2" s="336" t="n">
        <f aca="false">+[4]data1cf!X2</f>
        <v>0</v>
      </c>
      <c r="Z2" s="336" t="n">
        <f aca="false">+[4]data1cf!Y2</f>
        <v>0</v>
      </c>
      <c r="AA2" s="336" t="n">
        <f aca="false">+[4]data1cf!Z2</f>
        <v>0</v>
      </c>
      <c r="AB2" s="336"/>
      <c r="AC2" s="337" t="n">
        <f aca="false">XNPV(0.1,B2:AA2,$B$1:$AA$1)</f>
        <v>15332.3233258574</v>
      </c>
      <c r="AD2" s="337" t="n">
        <f aca="false">SUMPRODUCT(B2:AA2,$B$1010:$AA$1010)</f>
        <v>48690.3824009793</v>
      </c>
      <c r="AE2" s="338" t="n">
        <f aca="false">SUMPRODUCT(B2:AA2,$B$1012:$AA$1012)</f>
        <v>47996.4266369453</v>
      </c>
      <c r="AF2" s="339" t="n">
        <f aca="false">XIRR(B2:AA2,$B$1:$AA$1)</f>
        <v>0.124996656082145</v>
      </c>
      <c r="AG2" s="340" t="n">
        <f aca="false">1-EXP(-(1/0.25)*(AD2/ABS($AD$1010)))</f>
        <v>0.974596435602179</v>
      </c>
    </row>
    <row r="3" customFormat="false" ht="12.75" hidden="false" customHeight="false" outlineLevel="0" collapsed="false">
      <c r="A3" s="331"/>
      <c r="B3" s="336" t="n">
        <f aca="false">+[4]data1cf!A3</f>
        <v>-100029.537757817</v>
      </c>
      <c r="C3" s="336" t="n">
        <f aca="false">+[4]data1cf!B3</f>
        <v>15326.6399589459</v>
      </c>
      <c r="D3" s="336" t="n">
        <f aca="false">+[4]data1cf!C3</f>
        <v>16761.168640924</v>
      </c>
      <c r="E3" s="336" t="n">
        <f aca="false">+[4]data1cf!D3</f>
        <v>16537.9039970129</v>
      </c>
      <c r="F3" s="336" t="n">
        <f aca="false">+[4]data1cf!E3</f>
        <v>16024.7609425508</v>
      </c>
      <c r="G3" s="336" t="n">
        <f aca="false">+[4]data1cf!F3</f>
        <v>15633.7182379556</v>
      </c>
      <c r="H3" s="336" t="n">
        <f aca="false">+[4]data1cf!G3</f>
        <v>15570.3277291285</v>
      </c>
      <c r="I3" s="336" t="n">
        <f aca="false">+[4]data1cf!H3</f>
        <v>15323.3083193266</v>
      </c>
      <c r="J3" s="336" t="n">
        <f aca="false">+[4]data1cf!I3</f>
        <v>15287.2589947935</v>
      </c>
      <c r="K3" s="336" t="n">
        <f aca="false">+[4]data1cf!J3</f>
        <v>15531.2355797605</v>
      </c>
      <c r="L3" s="336" t="n">
        <f aca="false">+[4]data1cf!K3</f>
        <v>15521.386859861</v>
      </c>
      <c r="M3" s="336" t="n">
        <f aca="false">+[4]data1cf!L3</f>
        <v>15272.5961218087</v>
      </c>
      <c r="N3" s="336" t="n">
        <f aca="false">+[4]data1cf!M3</f>
        <v>15279.9204181565</v>
      </c>
      <c r="O3" s="336" t="n">
        <f aca="false">+[4]data1cf!N3</f>
        <v>15410.3483104413</v>
      </c>
      <c r="P3" s="336" t="n">
        <f aca="false">+[4]data1cf!O3</f>
        <v>15399.872147498</v>
      </c>
      <c r="Q3" s="336" t="n">
        <f aca="false">+[4]data1cf!P3</f>
        <v>15530.7157411937</v>
      </c>
      <c r="R3" s="336" t="n">
        <f aca="false">+[4]data1cf!Q3</f>
        <v>1147.29878626705</v>
      </c>
      <c r="S3" s="336" t="n">
        <f aca="false">+[4]data1cf!R3</f>
        <v>0</v>
      </c>
      <c r="T3" s="336" t="n">
        <f aca="false">+[4]data1cf!S3</f>
        <v>0</v>
      </c>
      <c r="U3" s="336" t="n">
        <f aca="false">+[4]data1cf!T3</f>
        <v>0</v>
      </c>
      <c r="V3" s="336" t="n">
        <f aca="false">+[4]data1cf!U3</f>
        <v>0</v>
      </c>
      <c r="W3" s="336" t="n">
        <f aca="false">+[4]data1cf!V3</f>
        <v>0</v>
      </c>
      <c r="X3" s="336" t="n">
        <f aca="false">+[4]data1cf!W3</f>
        <v>0</v>
      </c>
      <c r="Y3" s="336" t="n">
        <f aca="false">+[4]data1cf!X3</f>
        <v>0</v>
      </c>
      <c r="Z3" s="336" t="n">
        <f aca="false">+[4]data1cf!Y3</f>
        <v>0</v>
      </c>
      <c r="AA3" s="336" t="n">
        <f aca="false">+[4]data1cf!Z3</f>
        <v>0</v>
      </c>
      <c r="AB3" s="336"/>
      <c r="AC3" s="337" t="n">
        <f aca="false">XNPV(0.1,B3:AA3,$B$1:$AA$1)</f>
        <v>19844.1016050915</v>
      </c>
      <c r="AD3" s="337" t="n">
        <f aca="false">SUMPRODUCT(B3:AA3,$B$1010:$AA$1010)</f>
        <v>52972.3377148525</v>
      </c>
      <c r="AE3" s="338" t="n">
        <f aca="false">SUMPRODUCT(B3:AA3,$B$1012:$AA$1012)</f>
        <v>52283.4801541959</v>
      </c>
      <c r="AF3" s="339" t="n">
        <f aca="false">XIRR(B3:AA3,$B$1:$AA$1)</f>
        <v>0.133787564334705</v>
      </c>
      <c r="AG3" s="340" t="n">
        <f aca="false">1-EXP(-(1/0.25)*(AD3/ABS($AD$1010)))</f>
        <v>0.981608503831661</v>
      </c>
    </row>
    <row r="4" customFormat="false" ht="12.75" hidden="false" customHeight="false" outlineLevel="0" collapsed="false">
      <c r="A4" s="331"/>
      <c r="B4" s="336" t="n">
        <f aca="false">+[4]data1cf!A4</f>
        <v>-93118.6368605302</v>
      </c>
      <c r="C4" s="336" t="n">
        <f aca="false">+[4]data1cf!B4</f>
        <v>15258.8941107533</v>
      </c>
      <c r="D4" s="336" t="n">
        <f aca="false">+[4]data1cf!C4</f>
        <v>16463.6530643505</v>
      </c>
      <c r="E4" s="336" t="n">
        <f aca="false">+[4]data1cf!D4</f>
        <v>16094.6385769046</v>
      </c>
      <c r="F4" s="336" t="n">
        <f aca="false">+[4]data1cf!E4</f>
        <v>15802.8548445656</v>
      </c>
      <c r="G4" s="336" t="n">
        <f aca="false">+[4]data1cf!F4</f>
        <v>15345.5265564401</v>
      </c>
      <c r="H4" s="336" t="n">
        <f aca="false">+[4]data1cf!G4</f>
        <v>15287.4144325185</v>
      </c>
      <c r="I4" s="336" t="n">
        <f aca="false">+[4]data1cf!H4</f>
        <v>15018.2200160326</v>
      </c>
      <c r="J4" s="336" t="n">
        <f aca="false">+[4]data1cf!I4</f>
        <v>15084.685560303</v>
      </c>
      <c r="K4" s="336" t="n">
        <f aca="false">+[4]data1cf!J4</f>
        <v>15259.2592316498</v>
      </c>
      <c r="L4" s="336" t="n">
        <f aca="false">+[4]data1cf!K4</f>
        <v>15000.9471182263</v>
      </c>
      <c r="M4" s="336" t="n">
        <f aca="false">+[4]data1cf!L4</f>
        <v>15284.0827240872</v>
      </c>
      <c r="N4" s="336" t="n">
        <f aca="false">+[4]data1cf!M4</f>
        <v>15267.8087578297</v>
      </c>
      <c r="O4" s="336" t="n">
        <f aca="false">+[4]data1cf!N4</f>
        <v>15355.7657476795</v>
      </c>
      <c r="P4" s="336" t="n">
        <f aca="false">+[4]data1cf!O4</f>
        <v>15127.7175539391</v>
      </c>
      <c r="Q4" s="336" t="n">
        <f aca="false">+[4]data1cf!P4</f>
        <v>15095.1374322604</v>
      </c>
      <c r="R4" s="336" t="n">
        <f aca="false">+[4]data1cf!Q4</f>
        <v>1068.03351733554</v>
      </c>
      <c r="S4" s="336" t="n">
        <f aca="false">+[4]data1cf!R4</f>
        <v>0</v>
      </c>
      <c r="T4" s="336" t="n">
        <f aca="false">+[4]data1cf!S4</f>
        <v>0</v>
      </c>
      <c r="U4" s="336" t="n">
        <f aca="false">+[4]data1cf!T4</f>
        <v>0</v>
      </c>
      <c r="V4" s="336" t="n">
        <f aca="false">+[4]data1cf!U4</f>
        <v>0</v>
      </c>
      <c r="W4" s="336" t="n">
        <f aca="false">+[4]data1cf!V4</f>
        <v>0</v>
      </c>
      <c r="X4" s="336" t="n">
        <f aca="false">+[4]data1cf!W4</f>
        <v>0</v>
      </c>
      <c r="Y4" s="336" t="n">
        <f aca="false">+[4]data1cf!X4</f>
        <v>0</v>
      </c>
      <c r="Z4" s="336" t="n">
        <f aca="false">+[4]data1cf!Y4</f>
        <v>0</v>
      </c>
      <c r="AA4" s="336" t="n">
        <f aca="false">+[4]data1cf!Z4</f>
        <v>0</v>
      </c>
      <c r="AB4" s="336"/>
      <c r="AC4" s="337" t="n">
        <f aca="false">XNPV(0.1,B4:AA4,$B$1:$AA$1)</f>
        <v>24849.2875155873</v>
      </c>
      <c r="AD4" s="337" t="n">
        <f aca="false">SUMPRODUCT(B4:AA4,$B$1010:$AA$1010)</f>
        <v>57445.1896374235</v>
      </c>
      <c r="AE4" s="338" t="n">
        <f aca="false">SUMPRODUCT(B4:AA4,$B$1012:$AA$1012)</f>
        <v>56767.29754399</v>
      </c>
      <c r="AF4" s="339" t="n">
        <f aca="false">XIRR(B4:AA4,$B$1:$AA$1)</f>
        <v>0.14498242174962</v>
      </c>
      <c r="AG4" s="340" t="n">
        <f aca="false">1-EXP(-(1/0.25)*(AD4/ABS($AD$1010)))</f>
        <v>0.986875412610273</v>
      </c>
    </row>
    <row r="5" customFormat="false" ht="12.75" hidden="false" customHeight="false" outlineLevel="0" collapsed="false">
      <c r="A5" s="331"/>
      <c r="B5" s="336" t="n">
        <f aca="false">+[4]data1cf!A5</f>
        <v>-102149.369905307</v>
      </c>
      <c r="C5" s="336" t="n">
        <f aca="false">+[4]data1cf!B5</f>
        <v>15373.6552123618</v>
      </c>
      <c r="D5" s="336" t="n">
        <f aca="false">+[4]data1cf!C5</f>
        <v>16800.0848273869</v>
      </c>
      <c r="E5" s="336" t="n">
        <f aca="false">+[4]data1cf!D5</f>
        <v>16507.8669087547</v>
      </c>
      <c r="F5" s="336" t="n">
        <f aca="false">+[4]data1cf!E5</f>
        <v>16070.4917132412</v>
      </c>
      <c r="G5" s="336" t="n">
        <f aca="false">+[4]data1cf!F5</f>
        <v>15858.5424993537</v>
      </c>
      <c r="H5" s="336" t="n">
        <f aca="false">+[4]data1cf!G5</f>
        <v>15368.4200999601</v>
      </c>
      <c r="I5" s="336" t="n">
        <f aca="false">+[4]data1cf!H5</f>
        <v>15350.3575283546</v>
      </c>
      <c r="J5" s="336" t="n">
        <f aca="false">+[4]data1cf!I5</f>
        <v>15402.8867377427</v>
      </c>
      <c r="K5" s="336" t="n">
        <f aca="false">+[4]data1cf!J5</f>
        <v>15257.9426612881</v>
      </c>
      <c r="L5" s="336" t="n">
        <f aca="false">+[4]data1cf!K5</f>
        <v>15414.5071940802</v>
      </c>
      <c r="M5" s="336" t="n">
        <f aca="false">+[4]data1cf!L5</f>
        <v>15302.0307585577</v>
      </c>
      <c r="N5" s="336" t="n">
        <f aca="false">+[4]data1cf!M5</f>
        <v>15222.6374075439</v>
      </c>
      <c r="O5" s="336" t="n">
        <f aca="false">+[4]data1cf!N5</f>
        <v>15422.1887882683</v>
      </c>
      <c r="P5" s="336" t="n">
        <f aca="false">+[4]data1cf!O5</f>
        <v>15673.3930725606</v>
      </c>
      <c r="Q5" s="336" t="n">
        <f aca="false">+[4]data1cf!P5</f>
        <v>15492.587489696</v>
      </c>
      <c r="R5" s="336" t="n">
        <f aca="false">+[4]data1cf!Q5</f>
        <v>1171.61241306591</v>
      </c>
      <c r="S5" s="336" t="n">
        <f aca="false">+[4]data1cf!R5</f>
        <v>0</v>
      </c>
      <c r="T5" s="336" t="n">
        <f aca="false">+[4]data1cf!S5</f>
        <v>0</v>
      </c>
      <c r="U5" s="336" t="n">
        <f aca="false">+[4]data1cf!T5</f>
        <v>0</v>
      </c>
      <c r="V5" s="336" t="n">
        <f aca="false">+[4]data1cf!U5</f>
        <v>0</v>
      </c>
      <c r="W5" s="336" t="n">
        <f aca="false">+[4]data1cf!V5</f>
        <v>0</v>
      </c>
      <c r="X5" s="336" t="n">
        <f aca="false">+[4]data1cf!W5</f>
        <v>0</v>
      </c>
      <c r="Y5" s="336" t="n">
        <f aca="false">+[4]data1cf!X5</f>
        <v>0</v>
      </c>
      <c r="Z5" s="336" t="n">
        <f aca="false">+[4]data1cf!Y5</f>
        <v>0</v>
      </c>
      <c r="AA5" s="336" t="n">
        <f aca="false">+[4]data1cf!Z5</f>
        <v>0</v>
      </c>
      <c r="AB5" s="336"/>
      <c r="AC5" s="337" t="n">
        <f aca="false">XNPV(0.1,B5:AA5,$B$1:$AA$1)</f>
        <v>17807.8656097333</v>
      </c>
      <c r="AD5" s="337" t="n">
        <f aca="false">SUMPRODUCT(B5:AA5,$B$1010:$AA$1010)</f>
        <v>50942.4448631354</v>
      </c>
      <c r="AE5" s="338" t="n">
        <f aca="false">SUMPRODUCT(B5:AA5,$B$1012:$AA$1012)</f>
        <v>50253.4136105391</v>
      </c>
      <c r="AF5" s="339" t="n">
        <f aca="false">XIRR(B5:AA5,$B$1:$AA$1)</f>
        <v>0.129825232662716</v>
      </c>
      <c r="AG5" s="340" t="n">
        <f aca="false">1-EXP(-(1/0.25)*(AD5/ABS($AD$1010)))</f>
        <v>0.978565334935582</v>
      </c>
    </row>
    <row r="6" customFormat="false" ht="12.75" hidden="false" customHeight="false" outlineLevel="0" collapsed="false">
      <c r="A6" s="331"/>
      <c r="B6" s="336" t="n">
        <f aca="false">+[4]data1cf!A6</f>
        <v>-108573.605931724</v>
      </c>
      <c r="C6" s="336" t="n">
        <f aca="false">+[4]data1cf!B6</f>
        <v>15502.4165142304</v>
      </c>
      <c r="D6" s="336" t="n">
        <f aca="false">+[4]data1cf!C6</f>
        <v>17059.8890365884</v>
      </c>
      <c r="E6" s="336" t="n">
        <f aca="false">+[4]data1cf!D6</f>
        <v>16510.4807005589</v>
      </c>
      <c r="F6" s="336" t="n">
        <f aca="false">+[4]data1cf!E6</f>
        <v>16320.63711927</v>
      </c>
      <c r="G6" s="336" t="n">
        <f aca="false">+[4]data1cf!F6</f>
        <v>15980.9780905814</v>
      </c>
      <c r="H6" s="336" t="n">
        <f aca="false">+[4]data1cf!G6</f>
        <v>15654.9919191448</v>
      </c>
      <c r="I6" s="336" t="n">
        <f aca="false">+[4]data1cf!H6</f>
        <v>15436.0103855201</v>
      </c>
      <c r="J6" s="336" t="n">
        <f aca="false">+[4]data1cf!I6</f>
        <v>15353.5666008872</v>
      </c>
      <c r="K6" s="336" t="n">
        <f aca="false">+[4]data1cf!J6</f>
        <v>15503.225229061</v>
      </c>
      <c r="L6" s="336" t="n">
        <f aca="false">+[4]data1cf!K6</f>
        <v>15564.3163162148</v>
      </c>
      <c r="M6" s="336" t="n">
        <f aca="false">+[4]data1cf!L6</f>
        <v>15726.365330462</v>
      </c>
      <c r="N6" s="336" t="n">
        <f aca="false">+[4]data1cf!M6</f>
        <v>15585.4410895216</v>
      </c>
      <c r="O6" s="336" t="n">
        <f aca="false">+[4]data1cf!N6</f>
        <v>15753.2316447591</v>
      </c>
      <c r="P6" s="336" t="n">
        <f aca="false">+[4]data1cf!O6</f>
        <v>15751.1730218735</v>
      </c>
      <c r="Q6" s="336" t="n">
        <f aca="false">+[4]data1cf!P6</f>
        <v>15404.8796109372</v>
      </c>
      <c r="R6" s="336" t="n">
        <f aca="false">+[4]data1cf!Q6</f>
        <v>1245.2958305945</v>
      </c>
      <c r="S6" s="336" t="n">
        <f aca="false">+[4]data1cf!R6</f>
        <v>0</v>
      </c>
      <c r="T6" s="336" t="n">
        <f aca="false">+[4]data1cf!S6</f>
        <v>0</v>
      </c>
      <c r="U6" s="336" t="n">
        <f aca="false">+[4]data1cf!T6</f>
        <v>0</v>
      </c>
      <c r="V6" s="336" t="n">
        <f aca="false">+[4]data1cf!U6</f>
        <v>0</v>
      </c>
      <c r="W6" s="336" t="n">
        <f aca="false">+[4]data1cf!V6</f>
        <v>0</v>
      </c>
      <c r="X6" s="336" t="n">
        <f aca="false">+[4]data1cf!W6</f>
        <v>0</v>
      </c>
      <c r="Y6" s="336" t="n">
        <f aca="false">+[4]data1cf!X6</f>
        <v>0</v>
      </c>
      <c r="Z6" s="336" t="n">
        <f aca="false">+[4]data1cf!Y6</f>
        <v>0</v>
      </c>
      <c r="AA6" s="336" t="n">
        <f aca="false">+[4]data1cf!Z6</f>
        <v>0</v>
      </c>
      <c r="AB6" s="336"/>
      <c r="AC6" s="337" t="n">
        <f aca="false">XNPV(0.1,B6:AA6,$B$1:$AA$1)</f>
        <v>12683.8532666907</v>
      </c>
      <c r="AD6" s="337" t="n">
        <f aca="false">SUMPRODUCT(B6:AA6,$B$1010:$AA$1010)</f>
        <v>46199.1782610231</v>
      </c>
      <c r="AE6" s="338" t="n">
        <f aca="false">SUMPRODUCT(B6:AA6,$B$1012:$AA$1012)</f>
        <v>45502.0652060386</v>
      </c>
      <c r="AF6" s="339" t="n">
        <f aca="false">XIRR(B6:AA6,$B$1:$AA$1)</f>
        <v>0.120164205936839</v>
      </c>
      <c r="AG6" s="340" t="n">
        <f aca="false">1-EXP(-(1/0.25)*(AD6/ABS($AD$1010)))</f>
        <v>0.969344603666425</v>
      </c>
    </row>
    <row r="7" customFormat="false" ht="12.75" hidden="false" customHeight="false" outlineLevel="0" collapsed="false">
      <c r="A7" s="331"/>
      <c r="B7" s="336" t="n">
        <f aca="false">+[4]data1cf!A7</f>
        <v>-95745.4705866917</v>
      </c>
      <c r="C7" s="336" t="n">
        <f aca="false">+[4]data1cf!B7</f>
        <v>15089.9828579131</v>
      </c>
      <c r="D7" s="336" t="n">
        <f aca="false">+[4]data1cf!C7</f>
        <v>16650.2062298635</v>
      </c>
      <c r="E7" s="336" t="n">
        <f aca="false">+[4]data1cf!D7</f>
        <v>16076.93348945</v>
      </c>
      <c r="F7" s="336" t="n">
        <f aca="false">+[4]data1cf!E7</f>
        <v>15773.2178924377</v>
      </c>
      <c r="G7" s="336" t="n">
        <f aca="false">+[4]data1cf!F7</f>
        <v>15550.3350324649</v>
      </c>
      <c r="H7" s="336" t="n">
        <f aca="false">+[4]data1cf!G7</f>
        <v>15466.8869728639</v>
      </c>
      <c r="I7" s="336" t="n">
        <f aca="false">+[4]data1cf!H7</f>
        <v>15292.6342958159</v>
      </c>
      <c r="J7" s="336" t="n">
        <f aca="false">+[4]data1cf!I7</f>
        <v>15217.5886919929</v>
      </c>
      <c r="K7" s="336" t="n">
        <f aca="false">+[4]data1cf!J7</f>
        <v>15212.8908110841</v>
      </c>
      <c r="L7" s="336" t="n">
        <f aca="false">+[4]data1cf!K7</f>
        <v>15286.0174026989</v>
      </c>
      <c r="M7" s="336" t="n">
        <f aca="false">+[4]data1cf!L7</f>
        <v>15466.2238960974</v>
      </c>
      <c r="N7" s="336" t="n">
        <f aca="false">+[4]data1cf!M7</f>
        <v>15450.4772253128</v>
      </c>
      <c r="O7" s="336" t="n">
        <f aca="false">+[4]data1cf!N7</f>
        <v>15375.1097143294</v>
      </c>
      <c r="P7" s="336" t="n">
        <f aca="false">+[4]data1cf!O7</f>
        <v>15221.729477369</v>
      </c>
      <c r="Q7" s="336" t="n">
        <f aca="false">+[4]data1cf!P7</f>
        <v>15384.8645885371</v>
      </c>
      <c r="R7" s="336" t="n">
        <f aca="false">+[4]data1cf!Q7</f>
        <v>1098.16224944112</v>
      </c>
      <c r="S7" s="336" t="n">
        <f aca="false">+[4]data1cf!R7</f>
        <v>0</v>
      </c>
      <c r="T7" s="336" t="n">
        <f aca="false">+[4]data1cf!S7</f>
        <v>0</v>
      </c>
      <c r="U7" s="336" t="n">
        <f aca="false">+[4]data1cf!T7</f>
        <v>0</v>
      </c>
      <c r="V7" s="336" t="n">
        <f aca="false">+[4]data1cf!U7</f>
        <v>0</v>
      </c>
      <c r="W7" s="336" t="n">
        <f aca="false">+[4]data1cf!V7</f>
        <v>0</v>
      </c>
      <c r="X7" s="336" t="n">
        <f aca="false">+[4]data1cf!W7</f>
        <v>0</v>
      </c>
      <c r="Y7" s="336" t="n">
        <f aca="false">+[4]data1cf!X7</f>
        <v>0</v>
      </c>
      <c r="Z7" s="336" t="n">
        <f aca="false">+[4]data1cf!Y7</f>
        <v>0</v>
      </c>
      <c r="AA7" s="336" t="n">
        <f aca="false">+[4]data1cf!Z7</f>
        <v>0</v>
      </c>
      <c r="AB7" s="336"/>
      <c r="AC7" s="337" t="n">
        <f aca="false">XNPV(0.1,B7:AA7,$B$1:$AA$1)</f>
        <v>22938.8813111444</v>
      </c>
      <c r="AD7" s="337" t="n">
        <f aca="false">SUMPRODUCT(B7:AA7,$B$1010:$AA$1010)</f>
        <v>55830.6680515547</v>
      </c>
      <c r="AE7" s="338" t="n">
        <f aca="false">SUMPRODUCT(B7:AA7,$B$1012:$AA$1012)</f>
        <v>55146.449567384</v>
      </c>
      <c r="AF7" s="339" t="n">
        <f aca="false">XIRR(B7:AA7,$B$1:$AA$1)</f>
        <v>0.140416288617363</v>
      </c>
      <c r="AG7" s="340" t="n">
        <f aca="false">1-EXP(-(1/0.25)*(AD7/ABS($AD$1010)))</f>
        <v>0.985175581556481</v>
      </c>
    </row>
    <row r="8" customFormat="false" ht="12.75" hidden="false" customHeight="false" outlineLevel="0" collapsed="false">
      <c r="A8" s="331"/>
      <c r="B8" s="336" t="n">
        <f aca="false">+[4]data1cf!A8</f>
        <v>-101824.051259767</v>
      </c>
      <c r="C8" s="336" t="n">
        <f aca="false">+[4]data1cf!B8</f>
        <v>15228.4294265976</v>
      </c>
      <c r="D8" s="336" t="n">
        <f aca="false">+[4]data1cf!C8</f>
        <v>16899.1939139173</v>
      </c>
      <c r="E8" s="336" t="n">
        <f aca="false">+[4]data1cf!D8</f>
        <v>16523.4683863667</v>
      </c>
      <c r="F8" s="336" t="n">
        <f aca="false">+[4]data1cf!E8</f>
        <v>15954.6284861067</v>
      </c>
      <c r="G8" s="336" t="n">
        <f aca="false">+[4]data1cf!F8</f>
        <v>15957.2512668339</v>
      </c>
      <c r="H8" s="336" t="n">
        <f aca="false">+[4]data1cf!G8</f>
        <v>15593.3270409703</v>
      </c>
      <c r="I8" s="336" t="n">
        <f aca="false">+[4]data1cf!H8</f>
        <v>15282.3493298454</v>
      </c>
      <c r="J8" s="336" t="n">
        <f aca="false">+[4]data1cf!I8</f>
        <v>15347.2066572962</v>
      </c>
      <c r="K8" s="336" t="n">
        <f aca="false">+[4]data1cf!J8</f>
        <v>15211.6507997772</v>
      </c>
      <c r="L8" s="336" t="n">
        <f aca="false">+[4]data1cf!K8</f>
        <v>15466.9272702535</v>
      </c>
      <c r="M8" s="336" t="n">
        <f aca="false">+[4]data1cf!L8</f>
        <v>15417.8974465906</v>
      </c>
      <c r="N8" s="336" t="n">
        <f aca="false">+[4]data1cf!M8</f>
        <v>15427.6287532985</v>
      </c>
      <c r="O8" s="336" t="n">
        <f aca="false">+[4]data1cf!N8</f>
        <v>15724.7085567785</v>
      </c>
      <c r="P8" s="336" t="n">
        <f aca="false">+[4]data1cf!O8</f>
        <v>15360.9661218637</v>
      </c>
      <c r="Q8" s="336" t="n">
        <f aca="false">+[4]data1cf!P8</f>
        <v>15575.3681480234</v>
      </c>
      <c r="R8" s="336" t="n">
        <f aca="false">+[4]data1cf!Q8</f>
        <v>1167.88113832903</v>
      </c>
      <c r="S8" s="336" t="n">
        <f aca="false">+[4]data1cf!R8</f>
        <v>0</v>
      </c>
      <c r="T8" s="336" t="n">
        <f aca="false">+[4]data1cf!S8</f>
        <v>0</v>
      </c>
      <c r="U8" s="336" t="n">
        <f aca="false">+[4]data1cf!T8</f>
        <v>0</v>
      </c>
      <c r="V8" s="336" t="n">
        <f aca="false">+[4]data1cf!U8</f>
        <v>0</v>
      </c>
      <c r="W8" s="336" t="n">
        <f aca="false">+[4]data1cf!V8</f>
        <v>0</v>
      </c>
      <c r="X8" s="336" t="n">
        <f aca="false">+[4]data1cf!W8</f>
        <v>0</v>
      </c>
      <c r="Y8" s="336" t="n">
        <f aca="false">+[4]data1cf!X8</f>
        <v>0</v>
      </c>
      <c r="Z8" s="336" t="n">
        <f aca="false">+[4]data1cf!Y8</f>
        <v>0</v>
      </c>
      <c r="AA8" s="336" t="n">
        <f aca="false">+[4]data1cf!Z8</f>
        <v>0</v>
      </c>
      <c r="AB8" s="336"/>
      <c r="AC8" s="337" t="n">
        <f aca="false">XNPV(0.1,B8:AA8,$B$1:$AA$1)</f>
        <v>18273.7470857961</v>
      </c>
      <c r="AD8" s="337" t="n">
        <f aca="false">SUMPRODUCT(B8:AA8,$B$1010:$AA$1010)</f>
        <v>51489.4910170315</v>
      </c>
      <c r="AE8" s="338" t="n">
        <f aca="false">SUMPRODUCT(B8:AA8,$B$1012:$AA$1012)</f>
        <v>50798.6553850858</v>
      </c>
      <c r="AF8" s="339" t="n">
        <f aca="false">XIRR(B8:AA8,$B$1:$AA$1)</f>
        <v>0.130631451058507</v>
      </c>
      <c r="AG8" s="340" t="n">
        <f aca="false">1-EXP(-(1/0.25)*(AD8/ABS($AD$1010)))</f>
        <v>0.979431843169148</v>
      </c>
    </row>
    <row r="9" customFormat="false" ht="12.75" hidden="false" customHeight="false" outlineLevel="0" collapsed="false">
      <c r="A9" s="331"/>
      <c r="B9" s="336" t="n">
        <f aca="false">+[4]data1cf!A9</f>
        <v>-99850.9578973292</v>
      </c>
      <c r="C9" s="336" t="n">
        <f aca="false">+[4]data1cf!B9</f>
        <v>15217.9068365073</v>
      </c>
      <c r="D9" s="336" t="n">
        <f aca="false">+[4]data1cf!C9</f>
        <v>16831.1055101404</v>
      </c>
      <c r="E9" s="336" t="n">
        <f aca="false">+[4]data1cf!D9</f>
        <v>16288.4397322934</v>
      </c>
      <c r="F9" s="336" t="n">
        <f aca="false">+[4]data1cf!E9</f>
        <v>16025.3550163149</v>
      </c>
      <c r="G9" s="336" t="n">
        <f aca="false">+[4]data1cf!F9</f>
        <v>15811.4744339754</v>
      </c>
      <c r="H9" s="336" t="n">
        <f aca="false">+[4]data1cf!G9</f>
        <v>15498.3808775758</v>
      </c>
      <c r="I9" s="336" t="n">
        <f aca="false">+[4]data1cf!H9</f>
        <v>15428.0280965806</v>
      </c>
      <c r="J9" s="336" t="n">
        <f aca="false">+[4]data1cf!I9</f>
        <v>15178.9430943475</v>
      </c>
      <c r="K9" s="336" t="n">
        <f aca="false">+[4]data1cf!J9</f>
        <v>15432.5894020663</v>
      </c>
      <c r="L9" s="336" t="n">
        <f aca="false">+[4]data1cf!K9</f>
        <v>15238.4284594269</v>
      </c>
      <c r="M9" s="336" t="n">
        <f aca="false">+[4]data1cf!L9</f>
        <v>15324.7745494618</v>
      </c>
      <c r="N9" s="336" t="n">
        <f aca="false">+[4]data1cf!M9</f>
        <v>15574.4371180013</v>
      </c>
      <c r="O9" s="336" t="n">
        <f aca="false">+[4]data1cf!N9</f>
        <v>15399.145885909</v>
      </c>
      <c r="P9" s="336" t="n">
        <f aca="false">+[4]data1cf!O9</f>
        <v>15507.5161532921</v>
      </c>
      <c r="Q9" s="336" t="n">
        <f aca="false">+[4]data1cf!P9</f>
        <v>15437.177748279</v>
      </c>
      <c r="R9" s="336" t="n">
        <f aca="false">+[4]data1cf!Q9</f>
        <v>1145.25054669921</v>
      </c>
      <c r="S9" s="336" t="n">
        <f aca="false">+[4]data1cf!R9</f>
        <v>0</v>
      </c>
      <c r="T9" s="336" t="n">
        <f aca="false">+[4]data1cf!S9</f>
        <v>0</v>
      </c>
      <c r="U9" s="336" t="n">
        <f aca="false">+[4]data1cf!T9</f>
        <v>0</v>
      </c>
      <c r="V9" s="336" t="n">
        <f aca="false">+[4]data1cf!U9</f>
        <v>0</v>
      </c>
      <c r="W9" s="336" t="n">
        <f aca="false">+[4]data1cf!V9</f>
        <v>0</v>
      </c>
      <c r="X9" s="336" t="n">
        <f aca="false">+[4]data1cf!W9</f>
        <v>0</v>
      </c>
      <c r="Y9" s="336" t="n">
        <f aca="false">+[4]data1cf!X9</f>
        <v>0</v>
      </c>
      <c r="Z9" s="336" t="n">
        <f aca="false">+[4]data1cf!Y9</f>
        <v>0</v>
      </c>
      <c r="AA9" s="336" t="n">
        <f aca="false">+[4]data1cf!Z9</f>
        <v>0</v>
      </c>
      <c r="AB9" s="336"/>
      <c r="AC9" s="337" t="n">
        <f aca="false">XNPV(0.1,B9:AA9,$B$1:$AA$1)</f>
        <v>19831.0857120488</v>
      </c>
      <c r="AD9" s="337" t="n">
        <f aca="false">SUMPRODUCT(B9:AA9,$B$1010:$AA$1010)</f>
        <v>52939.4791024385</v>
      </c>
      <c r="AE9" s="338" t="n">
        <f aca="false">SUMPRODUCT(B9:AA9,$B$1012:$AA$1012)</f>
        <v>52250.8939811005</v>
      </c>
      <c r="AF9" s="339" t="n">
        <f aca="false">XIRR(B9:AA9,$B$1:$AA$1)</f>
        <v>0.133785440701797</v>
      </c>
      <c r="AG9" s="340" t="n">
        <f aca="false">1-EXP(-(1/0.25)*(AD9/ABS($AD$1010)))</f>
        <v>0.981562861639847</v>
      </c>
    </row>
    <row r="10" customFormat="false" ht="12.75" hidden="false" customHeight="false" outlineLevel="0" collapsed="false">
      <c r="A10" s="331"/>
      <c r="B10" s="336" t="n">
        <f aca="false">+[4]data1cf!A10</f>
        <v>-105337.022234023</v>
      </c>
      <c r="C10" s="336" t="n">
        <f aca="false">+[4]data1cf!B10</f>
        <v>15527.0800774179</v>
      </c>
      <c r="D10" s="336" t="n">
        <f aca="false">+[4]data1cf!C10</f>
        <v>17071.8484096223</v>
      </c>
      <c r="E10" s="336" t="n">
        <f aca="false">+[4]data1cf!D10</f>
        <v>16485.245991875</v>
      </c>
      <c r="F10" s="336" t="n">
        <f aca="false">+[4]data1cf!E10</f>
        <v>16183.2014715971</v>
      </c>
      <c r="G10" s="336" t="n">
        <f aca="false">+[4]data1cf!F10</f>
        <v>15830.8485030164</v>
      </c>
      <c r="H10" s="336" t="n">
        <f aca="false">+[4]data1cf!G10</f>
        <v>15550.540503156</v>
      </c>
      <c r="I10" s="336" t="n">
        <f aca="false">+[4]data1cf!H10</f>
        <v>15273.2197394386</v>
      </c>
      <c r="J10" s="336" t="n">
        <f aca="false">+[4]data1cf!I10</f>
        <v>15489.3333071492</v>
      </c>
      <c r="K10" s="336" t="n">
        <f aca="false">+[4]data1cf!J10</f>
        <v>15712.4481414651</v>
      </c>
      <c r="L10" s="336" t="n">
        <f aca="false">+[4]data1cf!K10</f>
        <v>15424.6482838132</v>
      </c>
      <c r="M10" s="336" t="n">
        <f aca="false">+[4]data1cf!L10</f>
        <v>15667.7181191263</v>
      </c>
      <c r="N10" s="336" t="n">
        <f aca="false">+[4]data1cf!M10</f>
        <v>15423.3873962602</v>
      </c>
      <c r="O10" s="336" t="n">
        <f aca="false">+[4]data1cf!N10</f>
        <v>15483.0051762982</v>
      </c>
      <c r="P10" s="336" t="n">
        <f aca="false">+[4]data1cf!O10</f>
        <v>15757.3209605862</v>
      </c>
      <c r="Q10" s="336" t="n">
        <f aca="false">+[4]data1cf!P10</f>
        <v>15574.0046136683</v>
      </c>
      <c r="R10" s="336" t="n">
        <f aca="false">+[4]data1cf!Q10</f>
        <v>1208.17351021535</v>
      </c>
      <c r="S10" s="336" t="n">
        <f aca="false">+[4]data1cf!R10</f>
        <v>0</v>
      </c>
      <c r="T10" s="336" t="n">
        <f aca="false">+[4]data1cf!S10</f>
        <v>0</v>
      </c>
      <c r="U10" s="336" t="n">
        <f aca="false">+[4]data1cf!T10</f>
        <v>0</v>
      </c>
      <c r="V10" s="336" t="n">
        <f aca="false">+[4]data1cf!U10</f>
        <v>0</v>
      </c>
      <c r="W10" s="336" t="n">
        <f aca="false">+[4]data1cf!V10</f>
        <v>0</v>
      </c>
      <c r="X10" s="336" t="n">
        <f aca="false">+[4]data1cf!W10</f>
        <v>0</v>
      </c>
      <c r="Y10" s="336" t="n">
        <f aca="false">+[4]data1cf!X10</f>
        <v>0</v>
      </c>
      <c r="Z10" s="336" t="n">
        <f aca="false">+[4]data1cf!Y10</f>
        <v>0</v>
      </c>
      <c r="AA10" s="336" t="n">
        <f aca="false">+[4]data1cf!Z10</f>
        <v>0</v>
      </c>
      <c r="AB10" s="336"/>
      <c r="AC10" s="337" t="n">
        <f aca="false">XNPV(0.1,B10:AA10,$B$1:$AA$1)</f>
        <v>15586.1476320062</v>
      </c>
      <c r="AD10" s="337" t="n">
        <f aca="false">SUMPRODUCT(B10:AA10,$B$1010:$AA$1010)</f>
        <v>48997.0081985105</v>
      </c>
      <c r="AE10" s="338" t="n">
        <f aca="false">SUMPRODUCT(B10:AA10,$B$1012:$AA$1012)</f>
        <v>48302.0517939433</v>
      </c>
      <c r="AF10" s="339" t="n">
        <f aca="false">XIRR(B10:AA10,$B$1:$AA$1)</f>
        <v>0.125415163665115</v>
      </c>
      <c r="AG10" s="340" t="n">
        <f aca="false">1-EXP(-(1/0.25)*(AD10/ABS($AD$1010)))</f>
        <v>0.975177270022444</v>
      </c>
    </row>
    <row r="11" customFormat="false" ht="12.75" hidden="false" customHeight="false" outlineLevel="0" collapsed="false">
      <c r="A11" s="331"/>
      <c r="B11" s="336" t="n">
        <f aca="false">+[4]data1cf!A11</f>
        <v>-94063.4155196061</v>
      </c>
      <c r="C11" s="336" t="n">
        <f aca="false">+[4]data1cf!B11</f>
        <v>15201.2968843688</v>
      </c>
      <c r="D11" s="336" t="n">
        <f aca="false">+[4]data1cf!C11</f>
        <v>16712.3860420704</v>
      </c>
      <c r="E11" s="336" t="n">
        <f aca="false">+[4]data1cf!D11</f>
        <v>16105.9086777356</v>
      </c>
      <c r="F11" s="336" t="n">
        <f aca="false">+[4]data1cf!E11</f>
        <v>15806.5113312452</v>
      </c>
      <c r="G11" s="336" t="n">
        <f aca="false">+[4]data1cf!F11</f>
        <v>15559.48995948</v>
      </c>
      <c r="H11" s="336" t="n">
        <f aca="false">+[4]data1cf!G11</f>
        <v>15165.8015975884</v>
      </c>
      <c r="I11" s="336" t="n">
        <f aca="false">+[4]data1cf!H11</f>
        <v>15142.7202894532</v>
      </c>
      <c r="J11" s="336" t="n">
        <f aca="false">+[4]data1cf!I11</f>
        <v>15033.4141608223</v>
      </c>
      <c r="K11" s="336" t="n">
        <f aca="false">+[4]data1cf!J11</f>
        <v>15204.6417983041</v>
      </c>
      <c r="L11" s="336" t="n">
        <f aca="false">+[4]data1cf!K11</f>
        <v>15271.237244482</v>
      </c>
      <c r="M11" s="336" t="n">
        <f aca="false">+[4]data1cf!L11</f>
        <v>15397.4445108902</v>
      </c>
      <c r="N11" s="336" t="n">
        <f aca="false">+[4]data1cf!M11</f>
        <v>15204.1050653065</v>
      </c>
      <c r="O11" s="336" t="n">
        <f aca="false">+[4]data1cf!N11</f>
        <v>15163.3056482981</v>
      </c>
      <c r="P11" s="336" t="n">
        <f aca="false">+[4]data1cf!O11</f>
        <v>15364.0370117416</v>
      </c>
      <c r="Q11" s="336" t="n">
        <f aca="false">+[4]data1cf!P11</f>
        <v>15285.220986623</v>
      </c>
      <c r="R11" s="336" t="n">
        <f aca="false">+[4]data1cf!Q11</f>
        <v>1078.86975064367</v>
      </c>
      <c r="S11" s="336" t="n">
        <f aca="false">+[4]data1cf!R11</f>
        <v>0</v>
      </c>
      <c r="T11" s="336" t="n">
        <f aca="false">+[4]data1cf!S11</f>
        <v>0</v>
      </c>
      <c r="U11" s="336" t="n">
        <f aca="false">+[4]data1cf!T11</f>
        <v>0</v>
      </c>
      <c r="V11" s="336" t="n">
        <f aca="false">+[4]data1cf!U11</f>
        <v>0</v>
      </c>
      <c r="W11" s="336" t="n">
        <f aca="false">+[4]data1cf!V11</f>
        <v>0</v>
      </c>
      <c r="X11" s="336" t="n">
        <f aca="false">+[4]data1cf!W11</f>
        <v>0</v>
      </c>
      <c r="Y11" s="336" t="n">
        <f aca="false">+[4]data1cf!X11</f>
        <v>0</v>
      </c>
      <c r="Z11" s="336" t="n">
        <f aca="false">+[4]data1cf!Y11</f>
        <v>0</v>
      </c>
      <c r="AA11" s="336" t="n">
        <f aca="false">+[4]data1cf!Z11</f>
        <v>0</v>
      </c>
      <c r="AB11" s="336"/>
      <c r="AC11" s="337" t="n">
        <f aca="false">XNPV(0.1,B11:AA11,$B$1:$AA$1)</f>
        <v>24327.4460738066</v>
      </c>
      <c r="AD11" s="337" t="n">
        <f aca="false">SUMPRODUCT(B11:AA11,$B$1010:$AA$1010)</f>
        <v>57044.4119092203</v>
      </c>
      <c r="AE11" s="338" t="n">
        <f aca="false">SUMPRODUCT(B11:AA11,$B$1012:$AA$1012)</f>
        <v>56363.8975685883</v>
      </c>
      <c r="AF11" s="339" t="n">
        <f aca="false">XIRR(B11:AA11,$B$1:$AA$1)</f>
        <v>0.143640112792244</v>
      </c>
      <c r="AG11" s="340" t="n">
        <f aca="false">1-EXP(-(1/0.25)*(AD11/ABS($AD$1010)))</f>
        <v>0.986472572762077</v>
      </c>
    </row>
    <row r="12" customFormat="false" ht="12.75" hidden="false" customHeight="false" outlineLevel="0" collapsed="false">
      <c r="A12" s="331"/>
      <c r="B12" s="336" t="n">
        <f aca="false">+[4]data1cf!A12</f>
        <v>-102205.11930913</v>
      </c>
      <c r="C12" s="336" t="n">
        <f aca="false">+[4]data1cf!B12</f>
        <v>15255.9994023693</v>
      </c>
      <c r="D12" s="336" t="n">
        <f aca="false">+[4]data1cf!C12</f>
        <v>16966.8683239645</v>
      </c>
      <c r="E12" s="336" t="n">
        <f aca="false">+[4]data1cf!D12</f>
        <v>16489.8853826831</v>
      </c>
      <c r="F12" s="336" t="n">
        <f aca="false">+[4]data1cf!E12</f>
        <v>16050.6547700507</v>
      </c>
      <c r="G12" s="336" t="n">
        <f aca="false">+[4]data1cf!F12</f>
        <v>15853.7862566294</v>
      </c>
      <c r="H12" s="336" t="n">
        <f aca="false">+[4]data1cf!G12</f>
        <v>15522.3806305234</v>
      </c>
      <c r="I12" s="336" t="n">
        <f aca="false">+[4]data1cf!H12</f>
        <v>15446.8662750353</v>
      </c>
      <c r="J12" s="336" t="n">
        <f aca="false">+[4]data1cf!I12</f>
        <v>15609.1875175515</v>
      </c>
      <c r="K12" s="336" t="n">
        <f aca="false">+[4]data1cf!J12</f>
        <v>15508.9009518163</v>
      </c>
      <c r="L12" s="336" t="n">
        <f aca="false">+[4]data1cf!K12</f>
        <v>15310.5468373892</v>
      </c>
      <c r="M12" s="336" t="n">
        <f aca="false">+[4]data1cf!L12</f>
        <v>15476.3053311248</v>
      </c>
      <c r="N12" s="336" t="n">
        <f aca="false">+[4]data1cf!M12</f>
        <v>15469.9037137138</v>
      </c>
      <c r="O12" s="336" t="n">
        <f aca="false">+[4]data1cf!N12</f>
        <v>15595.6238392753</v>
      </c>
      <c r="P12" s="336" t="n">
        <f aca="false">+[4]data1cf!O12</f>
        <v>15568.4708763161</v>
      </c>
      <c r="Q12" s="336" t="n">
        <f aca="false">+[4]data1cf!P12</f>
        <v>15491.2980051394</v>
      </c>
      <c r="R12" s="336" t="n">
        <f aca="false">+[4]data1cf!Q12</f>
        <v>1172.25183642799</v>
      </c>
      <c r="S12" s="336" t="n">
        <f aca="false">+[4]data1cf!R12</f>
        <v>0</v>
      </c>
      <c r="T12" s="336" t="n">
        <f aca="false">+[4]data1cf!S12</f>
        <v>0</v>
      </c>
      <c r="U12" s="336" t="n">
        <f aca="false">+[4]data1cf!T12</f>
        <v>0</v>
      </c>
      <c r="V12" s="336" t="n">
        <f aca="false">+[4]data1cf!U12</f>
        <v>0</v>
      </c>
      <c r="W12" s="336" t="n">
        <f aca="false">+[4]data1cf!V12</f>
        <v>0</v>
      </c>
      <c r="X12" s="336" t="n">
        <f aca="false">+[4]data1cf!W12</f>
        <v>0</v>
      </c>
      <c r="Y12" s="336" t="n">
        <f aca="false">+[4]data1cf!X12</f>
        <v>0</v>
      </c>
      <c r="Z12" s="336" t="n">
        <f aca="false">+[4]data1cf!Y12</f>
        <v>0</v>
      </c>
      <c r="AA12" s="336" t="n">
        <f aca="false">+[4]data1cf!Z12</f>
        <v>0</v>
      </c>
      <c r="AB12" s="336"/>
      <c r="AC12" s="337" t="n">
        <f aca="false">XNPV(0.1,B12:AA12,$B$1:$AA$1)</f>
        <v>18214.0177321701</v>
      </c>
      <c r="AD12" s="337" t="n">
        <f aca="false">SUMPRODUCT(B12:AA12,$B$1010:$AA$1010)</f>
        <v>51535.3667778024</v>
      </c>
      <c r="AE12" s="338" t="n">
        <f aca="false">SUMPRODUCT(B12:AA12,$B$1012:$AA$1012)</f>
        <v>50842.4614004802</v>
      </c>
      <c r="AF12" s="339" t="n">
        <f aca="false">XIRR(B12:AA12,$B$1:$AA$1)</f>
        <v>0.130412042413441</v>
      </c>
      <c r="AG12" s="340" t="n">
        <f aca="false">1-EXP(-(1/0.25)*(AD12/ABS($AD$1010)))</f>
        <v>0.979502897294081</v>
      </c>
    </row>
    <row r="13" customFormat="false" ht="12.75" hidden="false" customHeight="false" outlineLevel="0" collapsed="false">
      <c r="A13" s="331"/>
      <c r="B13" s="336" t="n">
        <f aca="false">+[4]data1cf!A13</f>
        <v>-103434.05057905</v>
      </c>
      <c r="C13" s="336" t="n">
        <f aca="false">+[4]data1cf!B13</f>
        <v>15278.6874527123</v>
      </c>
      <c r="D13" s="336" t="n">
        <f aca="false">+[4]data1cf!C13</f>
        <v>17101.480610202</v>
      </c>
      <c r="E13" s="336" t="n">
        <f aca="false">+[4]data1cf!D13</f>
        <v>16482.8307297243</v>
      </c>
      <c r="F13" s="336" t="n">
        <f aca="false">+[4]data1cf!E13</f>
        <v>16260.1040179601</v>
      </c>
      <c r="G13" s="336" t="n">
        <f aca="false">+[4]data1cf!F13</f>
        <v>15811.2212249937</v>
      </c>
      <c r="H13" s="336" t="n">
        <f aca="false">+[4]data1cf!G13</f>
        <v>15507.8495626114</v>
      </c>
      <c r="I13" s="336" t="n">
        <f aca="false">+[4]data1cf!H13</f>
        <v>15409.243136306</v>
      </c>
      <c r="J13" s="336" t="n">
        <f aca="false">+[4]data1cf!I13</f>
        <v>15500.3026984225</v>
      </c>
      <c r="K13" s="336" t="n">
        <f aca="false">+[4]data1cf!J13</f>
        <v>15442.1534069162</v>
      </c>
      <c r="L13" s="336" t="n">
        <f aca="false">+[4]data1cf!K13</f>
        <v>15256.3755044637</v>
      </c>
      <c r="M13" s="336" t="n">
        <f aca="false">+[4]data1cf!L13</f>
        <v>15472.1870657525</v>
      </c>
      <c r="N13" s="336" t="n">
        <f aca="false">+[4]data1cf!M13</f>
        <v>15505.3428067301</v>
      </c>
      <c r="O13" s="336" t="n">
        <f aca="false">+[4]data1cf!N13</f>
        <v>15601.17830578</v>
      </c>
      <c r="P13" s="336" t="n">
        <f aca="false">+[4]data1cf!O13</f>
        <v>15514.5760267771</v>
      </c>
      <c r="Q13" s="336" t="n">
        <f aca="false">+[4]data1cf!P13</f>
        <v>15495.5141093614</v>
      </c>
      <c r="R13" s="336" t="n">
        <f aca="false">+[4]data1cf!Q13</f>
        <v>1186.34718652147</v>
      </c>
      <c r="S13" s="336" t="n">
        <f aca="false">+[4]data1cf!R13</f>
        <v>0</v>
      </c>
      <c r="T13" s="336" t="n">
        <f aca="false">+[4]data1cf!S13</f>
        <v>0</v>
      </c>
      <c r="U13" s="336" t="n">
        <f aca="false">+[4]data1cf!T13</f>
        <v>0</v>
      </c>
      <c r="V13" s="336" t="n">
        <f aca="false">+[4]data1cf!U13</f>
        <v>0</v>
      </c>
      <c r="W13" s="336" t="n">
        <f aca="false">+[4]data1cf!V13</f>
        <v>0</v>
      </c>
      <c r="X13" s="336" t="n">
        <f aca="false">+[4]data1cf!W13</f>
        <v>0</v>
      </c>
      <c r="Y13" s="336" t="n">
        <f aca="false">+[4]data1cf!X13</f>
        <v>0</v>
      </c>
      <c r="Z13" s="336" t="n">
        <f aca="false">+[4]data1cf!Y13</f>
        <v>0</v>
      </c>
      <c r="AA13" s="336" t="n">
        <f aca="false">+[4]data1cf!Z13</f>
        <v>0</v>
      </c>
      <c r="AB13" s="336"/>
      <c r="AC13" s="337" t="n">
        <f aca="false">XNPV(0.1,B13:AA13,$B$1:$AA$1)</f>
        <v>17102.1488181778</v>
      </c>
      <c r="AD13" s="337" t="n">
        <f aca="false">SUMPRODUCT(B13:AA13,$B$1010:$AA$1010)</f>
        <v>50404.862770614</v>
      </c>
      <c r="AE13" s="338" t="n">
        <f aca="false">SUMPRODUCT(B13:AA13,$B$1012:$AA$1012)</f>
        <v>49712.4197104531</v>
      </c>
      <c r="AF13" s="339" t="n">
        <f aca="false">XIRR(B13:AA13,$B$1:$AA$1)</f>
        <v>0.128321851128989</v>
      </c>
      <c r="AG13" s="340" t="n">
        <f aca="false">1-EXP(-(1/0.25)*(AD13/ABS($AD$1010)))</f>
        <v>0.977678263151077</v>
      </c>
    </row>
    <row r="14" customFormat="false" ht="12.75" hidden="false" customHeight="false" outlineLevel="0" collapsed="false">
      <c r="A14" s="331"/>
      <c r="B14" s="336" t="n">
        <f aca="false">+[4]data1cf!A14</f>
        <v>-90053.6331237544</v>
      </c>
      <c r="C14" s="336" t="n">
        <f aca="false">+[4]data1cf!B14</f>
        <v>14897.7973227827</v>
      </c>
      <c r="D14" s="336" t="n">
        <f aca="false">+[4]data1cf!C14</f>
        <v>16596.7380807996</v>
      </c>
      <c r="E14" s="336" t="n">
        <f aca="false">+[4]data1cf!D14</f>
        <v>16066.5573906737</v>
      </c>
      <c r="F14" s="336" t="n">
        <f aca="false">+[4]data1cf!E14</f>
        <v>15691.1662643506</v>
      </c>
      <c r="G14" s="336" t="n">
        <f aca="false">+[4]data1cf!F14</f>
        <v>15558.9431883609</v>
      </c>
      <c r="H14" s="336" t="n">
        <f aca="false">+[4]data1cf!G14</f>
        <v>15215.9294750543</v>
      </c>
      <c r="I14" s="336" t="n">
        <f aca="false">+[4]data1cf!H14</f>
        <v>15191.2014025086</v>
      </c>
      <c r="J14" s="336" t="n">
        <f aca="false">+[4]data1cf!I14</f>
        <v>15011.4378199161</v>
      </c>
      <c r="K14" s="336" t="n">
        <f aca="false">+[4]data1cf!J14</f>
        <v>15003.1671019973</v>
      </c>
      <c r="L14" s="336" t="n">
        <f aca="false">+[4]data1cf!K14</f>
        <v>15015.8617526881</v>
      </c>
      <c r="M14" s="336" t="n">
        <f aca="false">+[4]data1cf!L14</f>
        <v>15188.8526030487</v>
      </c>
      <c r="N14" s="336" t="n">
        <f aca="false">+[4]data1cf!M14</f>
        <v>14939.7336952048</v>
      </c>
      <c r="O14" s="336" t="n">
        <f aca="false">+[4]data1cf!N14</f>
        <v>15059.9796986462</v>
      </c>
      <c r="P14" s="336" t="n">
        <f aca="false">+[4]data1cf!O14</f>
        <v>14989.9282825653</v>
      </c>
      <c r="Q14" s="336" t="n">
        <f aca="false">+[4]data1cf!P14</f>
        <v>15090.5211874564</v>
      </c>
      <c r="R14" s="336" t="n">
        <f aca="false">+[4]data1cf!Q14</f>
        <v>1032.87915047621</v>
      </c>
      <c r="S14" s="336" t="n">
        <f aca="false">+[4]data1cf!R14</f>
        <v>0</v>
      </c>
      <c r="T14" s="336" t="n">
        <f aca="false">+[4]data1cf!S14</f>
        <v>0</v>
      </c>
      <c r="U14" s="336" t="n">
        <f aca="false">+[4]data1cf!T14</f>
        <v>0</v>
      </c>
      <c r="V14" s="336" t="n">
        <f aca="false">+[4]data1cf!U14</f>
        <v>0</v>
      </c>
      <c r="W14" s="336" t="n">
        <f aca="false">+[4]data1cf!V14</f>
        <v>0</v>
      </c>
      <c r="X14" s="336" t="n">
        <f aca="false">+[4]data1cf!W14</f>
        <v>0</v>
      </c>
      <c r="Y14" s="336" t="n">
        <f aca="false">+[4]data1cf!X14</f>
        <v>0</v>
      </c>
      <c r="Z14" s="336" t="n">
        <f aca="false">+[4]data1cf!Y14</f>
        <v>0</v>
      </c>
      <c r="AA14" s="336" t="n">
        <f aca="false">+[4]data1cf!Z14</f>
        <v>0</v>
      </c>
      <c r="AB14" s="336"/>
      <c r="AC14" s="337" t="n">
        <f aca="false">XNPV(0.1,B14:AA14,$B$1:$AA$1)</f>
        <v>27374.1263257733</v>
      </c>
      <c r="AD14" s="337" t="n">
        <f aca="false">SUMPRODUCT(B14:AA14,$B$1010:$AA$1010)</f>
        <v>59801.320004777</v>
      </c>
      <c r="AE14" s="338" t="n">
        <f aca="false">SUMPRODUCT(B14:AA14,$B$1012:$AA$1012)</f>
        <v>59127.4199069292</v>
      </c>
      <c r="AF14" s="339" t="n">
        <f aca="false">XIRR(B14:AA14,$B$1:$AA$1)</f>
        <v>0.150996813560353</v>
      </c>
      <c r="AG14" s="340" t="n">
        <f aca="false">1-EXP(-(1/0.25)*(AD14/ABS($AD$1010)))</f>
        <v>0.989012511819431</v>
      </c>
    </row>
    <row r="15" customFormat="false" ht="12.75" hidden="false" customHeight="false" outlineLevel="0" collapsed="false">
      <c r="A15" s="331"/>
      <c r="B15" s="336" t="n">
        <f aca="false">+[4]data1cf!A15</f>
        <v>-91703.3078938272</v>
      </c>
      <c r="C15" s="336" t="n">
        <f aca="false">+[4]data1cf!B15</f>
        <v>15177.7702597606</v>
      </c>
      <c r="D15" s="336" t="n">
        <f aca="false">+[4]data1cf!C15</f>
        <v>16541.9859412176</v>
      </c>
      <c r="E15" s="336" t="n">
        <f aca="false">+[4]data1cf!D15</f>
        <v>16164.799228303</v>
      </c>
      <c r="F15" s="336" t="n">
        <f aca="false">+[4]data1cf!E15</f>
        <v>15861.0359982424</v>
      </c>
      <c r="G15" s="336" t="n">
        <f aca="false">+[4]data1cf!F15</f>
        <v>15463.7782741146</v>
      </c>
      <c r="H15" s="336" t="n">
        <f aca="false">+[4]data1cf!G15</f>
        <v>15222.0178118195</v>
      </c>
      <c r="I15" s="336" t="n">
        <f aca="false">+[4]data1cf!H15</f>
        <v>14998.1666581545</v>
      </c>
      <c r="J15" s="336" t="n">
        <f aca="false">+[4]data1cf!I15</f>
        <v>15007.5202577601</v>
      </c>
      <c r="K15" s="336" t="n">
        <f aca="false">+[4]data1cf!J15</f>
        <v>15107.9163040444</v>
      </c>
      <c r="L15" s="336" t="n">
        <f aca="false">+[4]data1cf!K15</f>
        <v>15148.6670126684</v>
      </c>
      <c r="M15" s="336" t="n">
        <f aca="false">+[4]data1cf!L15</f>
        <v>15321.7971536597</v>
      </c>
      <c r="N15" s="336" t="n">
        <f aca="false">+[4]data1cf!M15</f>
        <v>15053.659737277</v>
      </c>
      <c r="O15" s="336" t="n">
        <f aca="false">+[4]data1cf!N15</f>
        <v>15192.7580567839</v>
      </c>
      <c r="P15" s="336" t="n">
        <f aca="false">+[4]data1cf!O15</f>
        <v>15276.7813341877</v>
      </c>
      <c r="Q15" s="336" t="n">
        <f aca="false">+[4]data1cf!P15</f>
        <v>15169.5571254726</v>
      </c>
      <c r="R15" s="336" t="n">
        <f aca="false">+[4]data1cf!Q15</f>
        <v>1051.80026021904</v>
      </c>
      <c r="S15" s="336" t="n">
        <f aca="false">+[4]data1cf!R15</f>
        <v>0</v>
      </c>
      <c r="T15" s="336" t="n">
        <f aca="false">+[4]data1cf!S15</f>
        <v>0</v>
      </c>
      <c r="U15" s="336" t="n">
        <f aca="false">+[4]data1cf!T15</f>
        <v>0</v>
      </c>
      <c r="V15" s="336" t="n">
        <f aca="false">+[4]data1cf!U15</f>
        <v>0</v>
      </c>
      <c r="W15" s="336" t="n">
        <f aca="false">+[4]data1cf!V15</f>
        <v>0</v>
      </c>
      <c r="X15" s="336" t="n">
        <f aca="false">+[4]data1cf!W15</f>
        <v>0</v>
      </c>
      <c r="Y15" s="336" t="n">
        <f aca="false">+[4]data1cf!X15</f>
        <v>0</v>
      </c>
      <c r="Z15" s="336" t="n">
        <f aca="false">+[4]data1cf!Y15</f>
        <v>0</v>
      </c>
      <c r="AA15" s="336" t="n">
        <f aca="false">+[4]data1cf!Z15</f>
        <v>0</v>
      </c>
      <c r="AB15" s="336"/>
      <c r="AC15" s="337" t="n">
        <f aca="false">XNPV(0.1,B15:AA15,$B$1:$AA$1)</f>
        <v>26282.3453206565</v>
      </c>
      <c r="AD15" s="337" t="n">
        <f aca="false">SUMPRODUCT(B15:AA15,$B$1010:$AA$1010)</f>
        <v>58860.195810499</v>
      </c>
      <c r="AE15" s="338" t="n">
        <f aca="false">SUMPRODUCT(B15:AA15,$B$1012:$AA$1012)</f>
        <v>58182.7356509788</v>
      </c>
      <c r="AF15" s="339" t="n">
        <f aca="false">XIRR(B15:AA15,$B$1:$AA$1)</f>
        <v>0.148205831443567</v>
      </c>
      <c r="AG15" s="340" t="n">
        <f aca="false">1-EXP(-(1/0.25)*(AD15/ABS($AD$1010)))</f>
        <v>0.988204134494148</v>
      </c>
    </row>
    <row r="16" customFormat="false" ht="12.75" hidden="false" customHeight="false" outlineLevel="0" collapsed="false">
      <c r="A16" s="331"/>
      <c r="B16" s="336" t="n">
        <f aca="false">+[4]data1cf!A16</f>
        <v>-98453.7439316203</v>
      </c>
      <c r="C16" s="336" t="n">
        <f aca="false">+[4]data1cf!B16</f>
        <v>15349.0115577256</v>
      </c>
      <c r="D16" s="336" t="n">
        <f aca="false">+[4]data1cf!C16</f>
        <v>16671.3683986826</v>
      </c>
      <c r="E16" s="336" t="n">
        <f aca="false">+[4]data1cf!D16</f>
        <v>16308.6313179386</v>
      </c>
      <c r="F16" s="336" t="n">
        <f aca="false">+[4]data1cf!E16</f>
        <v>15965.6807581555</v>
      </c>
      <c r="G16" s="336" t="n">
        <f aca="false">+[4]data1cf!F16</f>
        <v>15568.2012953019</v>
      </c>
      <c r="H16" s="336" t="n">
        <f aca="false">+[4]data1cf!G16</f>
        <v>15363.623583623</v>
      </c>
      <c r="I16" s="336" t="n">
        <f aca="false">+[4]data1cf!H16</f>
        <v>15118.7384115137</v>
      </c>
      <c r="J16" s="336" t="n">
        <f aca="false">+[4]data1cf!I16</f>
        <v>15204.7229809113</v>
      </c>
      <c r="K16" s="336" t="n">
        <f aca="false">+[4]data1cf!J16</f>
        <v>15225.7280847628</v>
      </c>
      <c r="L16" s="336" t="n">
        <f aca="false">+[4]data1cf!K16</f>
        <v>15456.5231288872</v>
      </c>
      <c r="M16" s="336" t="n">
        <f aca="false">+[4]data1cf!L16</f>
        <v>15532.7549493209</v>
      </c>
      <c r="N16" s="336" t="n">
        <f aca="false">+[4]data1cf!M16</f>
        <v>15336.1289652177</v>
      </c>
      <c r="O16" s="336" t="n">
        <f aca="false">+[4]data1cf!N16</f>
        <v>15524.6986451527</v>
      </c>
      <c r="P16" s="336" t="n">
        <f aca="false">+[4]data1cf!O16</f>
        <v>15289.9473799212</v>
      </c>
      <c r="Q16" s="336" t="n">
        <f aca="false">+[4]data1cf!P16</f>
        <v>15250.1069435825</v>
      </c>
      <c r="R16" s="336" t="n">
        <f aca="false">+[4]data1cf!Q16</f>
        <v>1129.22506139811</v>
      </c>
      <c r="S16" s="336" t="n">
        <f aca="false">+[4]data1cf!R16</f>
        <v>0</v>
      </c>
      <c r="T16" s="336" t="n">
        <f aca="false">+[4]data1cf!S16</f>
        <v>0</v>
      </c>
      <c r="U16" s="336" t="n">
        <f aca="false">+[4]data1cf!T16</f>
        <v>0</v>
      </c>
      <c r="V16" s="336" t="n">
        <f aca="false">+[4]data1cf!U16</f>
        <v>0</v>
      </c>
      <c r="W16" s="336" t="n">
        <f aca="false">+[4]data1cf!V16</f>
        <v>0</v>
      </c>
      <c r="X16" s="336" t="n">
        <f aca="false">+[4]data1cf!W16</f>
        <v>0</v>
      </c>
      <c r="Y16" s="336" t="n">
        <f aca="false">+[4]data1cf!X16</f>
        <v>0</v>
      </c>
      <c r="Z16" s="336" t="n">
        <f aca="false">+[4]data1cf!Y16</f>
        <v>0</v>
      </c>
      <c r="AA16" s="336" t="n">
        <f aca="false">+[4]data1cf!Z16</f>
        <v>0</v>
      </c>
      <c r="AB16" s="336"/>
      <c r="AC16" s="337" t="n">
        <f aca="false">XNPV(0.1,B16:AA16,$B$1:$AA$1)</f>
        <v>20740.4597630301</v>
      </c>
      <c r="AD16" s="337" t="n">
        <f aca="false">SUMPRODUCT(B16:AA16,$B$1010:$AA$1010)</f>
        <v>53686.6053747924</v>
      </c>
      <c r="AE16" s="338" t="n">
        <f aca="false">SUMPRODUCT(B16:AA16,$B$1012:$AA$1012)</f>
        <v>53001.322065693</v>
      </c>
      <c r="AF16" s="339" t="n">
        <f aca="false">XIRR(B16:AA16,$B$1:$AA$1)</f>
        <v>0.135799937819687</v>
      </c>
      <c r="AG16" s="340" t="n">
        <f aca="false">1-EXP(-(1/0.25)*(AD16/ABS($AD$1010)))</f>
        <v>0.982573204734706</v>
      </c>
    </row>
    <row r="17" customFormat="false" ht="12.75" hidden="false" customHeight="false" outlineLevel="0" collapsed="false">
      <c r="A17" s="331"/>
      <c r="B17" s="336" t="n">
        <f aca="false">+[4]data1cf!A17</f>
        <v>-105832.99306696</v>
      </c>
      <c r="C17" s="336" t="n">
        <f aca="false">+[4]data1cf!B17</f>
        <v>15194.0374234241</v>
      </c>
      <c r="D17" s="336" t="n">
        <f aca="false">+[4]data1cf!C17</f>
        <v>17135.3362711272</v>
      </c>
      <c r="E17" s="336" t="n">
        <f aca="false">+[4]data1cf!D17</f>
        <v>16604.0609020026</v>
      </c>
      <c r="F17" s="336" t="n">
        <f aca="false">+[4]data1cf!E17</f>
        <v>16214.6660799944</v>
      </c>
      <c r="G17" s="336" t="n">
        <f aca="false">+[4]data1cf!F17</f>
        <v>16064.1429983318</v>
      </c>
      <c r="H17" s="336" t="n">
        <f aca="false">+[4]data1cf!G17</f>
        <v>15431.765825567</v>
      </c>
      <c r="I17" s="336" t="n">
        <f aca="false">+[4]data1cf!H17</f>
        <v>15301.0333802663</v>
      </c>
      <c r="J17" s="336" t="n">
        <f aca="false">+[4]data1cf!I17</f>
        <v>15536.6683735035</v>
      </c>
      <c r="K17" s="336" t="n">
        <f aca="false">+[4]data1cf!J17</f>
        <v>15502.4594707788</v>
      </c>
      <c r="L17" s="336" t="n">
        <f aca="false">+[4]data1cf!K17</f>
        <v>15459.4595785507</v>
      </c>
      <c r="M17" s="336" t="n">
        <f aca="false">+[4]data1cf!L17</f>
        <v>15414.3473155548</v>
      </c>
      <c r="N17" s="336" t="n">
        <f aca="false">+[4]data1cf!M17</f>
        <v>15506.8204178387</v>
      </c>
      <c r="O17" s="336" t="n">
        <f aca="false">+[4]data1cf!N17</f>
        <v>15450.6679531398</v>
      </c>
      <c r="P17" s="336" t="n">
        <f aca="false">+[4]data1cf!O17</f>
        <v>15458.8912371731</v>
      </c>
      <c r="Q17" s="336" t="n">
        <f aca="false">+[4]data1cf!P17</f>
        <v>15616.7830711714</v>
      </c>
      <c r="R17" s="336" t="n">
        <f aca="false">+[4]data1cf!Q17</f>
        <v>1213.8620972808</v>
      </c>
      <c r="S17" s="336" t="n">
        <f aca="false">+[4]data1cf!R17</f>
        <v>0</v>
      </c>
      <c r="T17" s="336" t="n">
        <f aca="false">+[4]data1cf!S17</f>
        <v>0</v>
      </c>
      <c r="U17" s="336" t="n">
        <f aca="false">+[4]data1cf!T17</f>
        <v>0</v>
      </c>
      <c r="V17" s="336" t="n">
        <f aca="false">+[4]data1cf!U17</f>
        <v>0</v>
      </c>
      <c r="W17" s="336" t="n">
        <f aca="false">+[4]data1cf!V17</f>
        <v>0</v>
      </c>
      <c r="X17" s="336" t="n">
        <f aca="false">+[4]data1cf!W17</f>
        <v>0</v>
      </c>
      <c r="Y17" s="336" t="n">
        <f aca="false">+[4]data1cf!X17</f>
        <v>0</v>
      </c>
      <c r="Z17" s="336" t="n">
        <f aca="false">+[4]data1cf!Y17</f>
        <v>0</v>
      </c>
      <c r="AA17" s="336" t="n">
        <f aca="false">+[4]data1cf!Z17</f>
        <v>0</v>
      </c>
      <c r="AB17" s="336"/>
      <c r="AC17" s="337" t="n">
        <f aca="false">XNPV(0.1,B17:AA17,$B$1:$AA$1)</f>
        <v>14850.5741534306</v>
      </c>
      <c r="AD17" s="337" t="n">
        <f aca="false">SUMPRODUCT(B17:AA17,$B$1010:$AA$1010)</f>
        <v>48195.4535883185</v>
      </c>
      <c r="AE17" s="338" t="n">
        <f aca="false">SUMPRODUCT(B17:AA17,$B$1012:$AA$1012)</f>
        <v>47502.1845720122</v>
      </c>
      <c r="AF17" s="339" t="n">
        <f aca="false">XIRR(B17:AA17,$B$1:$AA$1)</f>
        <v>0.124134783284056</v>
      </c>
      <c r="AG17" s="340" t="n">
        <f aca="false">1-EXP(-(1/0.25)*(AD17/ABS($AD$1010)))</f>
        <v>0.973630092243826</v>
      </c>
    </row>
    <row r="18" customFormat="false" ht="12.75" hidden="false" customHeight="false" outlineLevel="0" collapsed="false">
      <c r="A18" s="331"/>
      <c r="B18" s="336" t="n">
        <f aca="false">+[4]data1cf!A18</f>
        <v>-99635.7410608212</v>
      </c>
      <c r="C18" s="336" t="n">
        <f aca="false">+[4]data1cf!B18</f>
        <v>15239.2064444365</v>
      </c>
      <c r="D18" s="336" t="n">
        <f aca="false">+[4]data1cf!C18</f>
        <v>16840.1543047142</v>
      </c>
      <c r="E18" s="336" t="n">
        <f aca="false">+[4]data1cf!D18</f>
        <v>16511.5638885255</v>
      </c>
      <c r="F18" s="336" t="n">
        <f aca="false">+[4]data1cf!E18</f>
        <v>16030.8766541406</v>
      </c>
      <c r="G18" s="336" t="n">
        <f aca="false">+[4]data1cf!F18</f>
        <v>15709.1562360514</v>
      </c>
      <c r="H18" s="336" t="n">
        <f aca="false">+[4]data1cf!G18</f>
        <v>15693.7693887565</v>
      </c>
      <c r="I18" s="336" t="n">
        <f aca="false">+[4]data1cf!H18</f>
        <v>15233.372291345</v>
      </c>
      <c r="J18" s="336" t="n">
        <f aca="false">+[4]data1cf!I18</f>
        <v>15226.4087082869</v>
      </c>
      <c r="K18" s="336" t="n">
        <f aca="false">+[4]data1cf!J18</f>
        <v>15346.5860887528</v>
      </c>
      <c r="L18" s="336" t="n">
        <f aca="false">+[4]data1cf!K18</f>
        <v>15363.6029679017</v>
      </c>
      <c r="M18" s="336" t="n">
        <f aca="false">+[4]data1cf!L18</f>
        <v>15471.6821550652</v>
      </c>
      <c r="N18" s="336" t="n">
        <f aca="false">+[4]data1cf!M18</f>
        <v>15324.7197476937</v>
      </c>
      <c r="O18" s="336" t="n">
        <f aca="false">+[4]data1cf!N18</f>
        <v>15293.3426401939</v>
      </c>
      <c r="P18" s="336" t="n">
        <f aca="false">+[4]data1cf!O18</f>
        <v>15498.3085064739</v>
      </c>
      <c r="Q18" s="336" t="n">
        <f aca="false">+[4]data1cf!P18</f>
        <v>15540.468391321</v>
      </c>
      <c r="R18" s="336" t="n">
        <f aca="false">+[4]data1cf!Q18</f>
        <v>1142.78209567119</v>
      </c>
      <c r="S18" s="336" t="n">
        <f aca="false">+[4]data1cf!R18</f>
        <v>0</v>
      </c>
      <c r="T18" s="336" t="n">
        <f aca="false">+[4]data1cf!S18</f>
        <v>0</v>
      </c>
      <c r="U18" s="336" t="n">
        <f aca="false">+[4]data1cf!T18</f>
        <v>0</v>
      </c>
      <c r="V18" s="336" t="n">
        <f aca="false">+[4]data1cf!U18</f>
        <v>0</v>
      </c>
      <c r="W18" s="336" t="n">
        <f aca="false">+[4]data1cf!V18</f>
        <v>0</v>
      </c>
      <c r="X18" s="336" t="n">
        <f aca="false">+[4]data1cf!W18</f>
        <v>0</v>
      </c>
      <c r="Y18" s="336" t="n">
        <f aca="false">+[4]data1cf!X18</f>
        <v>0</v>
      </c>
      <c r="Z18" s="336" t="n">
        <f aca="false">+[4]data1cf!Y18</f>
        <v>0</v>
      </c>
      <c r="AA18" s="336" t="n">
        <f aca="false">+[4]data1cf!Z18</f>
        <v>0</v>
      </c>
      <c r="AB18" s="336"/>
      <c r="AC18" s="337" t="n">
        <f aca="false">XNPV(0.1,B18:AA18,$B$1:$AA$1)</f>
        <v>20188.3500536167</v>
      </c>
      <c r="AD18" s="337" t="n">
        <f aca="false">SUMPRODUCT(B18:AA18,$B$1010:$AA$1010)</f>
        <v>53300.0258553027</v>
      </c>
      <c r="AE18" s="338" t="n">
        <f aca="false">SUMPRODUCT(B18:AA18,$B$1012:$AA$1012)</f>
        <v>52611.4774953326</v>
      </c>
      <c r="AF18" s="339" t="n">
        <f aca="false">XIRR(B18:AA18,$B$1:$AA$1)</f>
        <v>0.134486989907684</v>
      </c>
      <c r="AG18" s="340" t="n">
        <f aca="false">1-EXP(-(1/0.25)*(AD18/ABS($AD$1010)))</f>
        <v>0.982057541893092</v>
      </c>
    </row>
    <row r="19" customFormat="false" ht="12.75" hidden="false" customHeight="false" outlineLevel="0" collapsed="false">
      <c r="A19" s="331"/>
      <c r="B19" s="336" t="n">
        <f aca="false">+[4]data1cf!A19</f>
        <v>-101274.082206094</v>
      </c>
      <c r="C19" s="336" t="n">
        <f aca="false">+[4]data1cf!B19</f>
        <v>15441.5601749606</v>
      </c>
      <c r="D19" s="336" t="n">
        <f aca="false">+[4]data1cf!C19</f>
        <v>16912.9987688882</v>
      </c>
      <c r="E19" s="336" t="n">
        <f aca="false">+[4]data1cf!D19</f>
        <v>16449.9534613319</v>
      </c>
      <c r="F19" s="336" t="n">
        <f aca="false">+[4]data1cf!E19</f>
        <v>16041.955826622</v>
      </c>
      <c r="G19" s="336" t="n">
        <f aca="false">+[4]data1cf!F19</f>
        <v>15761.1494604442</v>
      </c>
      <c r="H19" s="336" t="n">
        <f aca="false">+[4]data1cf!G19</f>
        <v>15606.9446569912</v>
      </c>
      <c r="I19" s="336" t="n">
        <f aca="false">+[4]data1cf!H19</f>
        <v>15315.9837886557</v>
      </c>
      <c r="J19" s="336" t="n">
        <f aca="false">+[4]data1cf!I19</f>
        <v>15285.3579581386</v>
      </c>
      <c r="K19" s="336" t="n">
        <f aca="false">+[4]data1cf!J19</f>
        <v>15289.831395707</v>
      </c>
      <c r="L19" s="336" t="n">
        <f aca="false">+[4]data1cf!K19</f>
        <v>15396.6568856397</v>
      </c>
      <c r="M19" s="336" t="n">
        <f aca="false">+[4]data1cf!L19</f>
        <v>15134.7040898645</v>
      </c>
      <c r="N19" s="336" t="n">
        <f aca="false">+[4]data1cf!M19</f>
        <v>15359.2779016205</v>
      </c>
      <c r="O19" s="336" t="n">
        <f aca="false">+[4]data1cf!N19</f>
        <v>15510.4945934425</v>
      </c>
      <c r="P19" s="336" t="n">
        <f aca="false">+[4]data1cf!O19</f>
        <v>15388.9405479834</v>
      </c>
      <c r="Q19" s="336" t="n">
        <f aca="false">+[4]data1cf!P19</f>
        <v>15413.9327078581</v>
      </c>
      <c r="R19" s="336" t="n">
        <f aca="false">+[4]data1cf!Q19</f>
        <v>1161.57321327101</v>
      </c>
      <c r="S19" s="336" t="n">
        <f aca="false">+[4]data1cf!R19</f>
        <v>0</v>
      </c>
      <c r="T19" s="336" t="n">
        <f aca="false">+[4]data1cf!S19</f>
        <v>0</v>
      </c>
      <c r="U19" s="336" t="n">
        <f aca="false">+[4]data1cf!T19</f>
        <v>0</v>
      </c>
      <c r="V19" s="336" t="n">
        <f aca="false">+[4]data1cf!U19</f>
        <v>0</v>
      </c>
      <c r="W19" s="336" t="n">
        <f aca="false">+[4]data1cf!V19</f>
        <v>0</v>
      </c>
      <c r="X19" s="336" t="n">
        <f aca="false">+[4]data1cf!W19</f>
        <v>0</v>
      </c>
      <c r="Y19" s="336" t="n">
        <f aca="false">+[4]data1cf!X19</f>
        <v>0</v>
      </c>
      <c r="Z19" s="336" t="n">
        <f aca="false">+[4]data1cf!Y19</f>
        <v>0</v>
      </c>
      <c r="AA19" s="336" t="n">
        <f aca="false">+[4]data1cf!Z19</f>
        <v>0</v>
      </c>
      <c r="AB19" s="336"/>
      <c r="AC19" s="337" t="n">
        <f aca="false">XNPV(0.1,B19:AA19,$B$1:$AA$1)</f>
        <v>18698.159144945</v>
      </c>
      <c r="AD19" s="337" t="n">
        <f aca="false">SUMPRODUCT(B19:AA19,$B$1010:$AA$1010)</f>
        <v>51784.8053201372</v>
      </c>
      <c r="AE19" s="338" t="n">
        <f aca="false">SUMPRODUCT(B19:AA19,$B$1012:$AA$1012)</f>
        <v>51096.9836796614</v>
      </c>
      <c r="AF19" s="339" t="n">
        <f aca="false">XIRR(B19:AA19,$B$1:$AA$1)</f>
        <v>0.131588518167237</v>
      </c>
      <c r="AG19" s="340" t="n">
        <f aca="false">1-EXP(-(1/0.25)*(AD19/ABS($AD$1010)))</f>
        <v>0.979884963382285</v>
      </c>
    </row>
    <row r="20" customFormat="false" ht="12.75" hidden="false" customHeight="false" outlineLevel="0" collapsed="false">
      <c r="A20" s="331"/>
      <c r="B20" s="336" t="n">
        <f aca="false">+[4]data1cf!A20</f>
        <v>-106833.486465548</v>
      </c>
      <c r="C20" s="336" t="n">
        <f aca="false">+[4]data1cf!B20</f>
        <v>15575.2952135539</v>
      </c>
      <c r="D20" s="336" t="n">
        <f aca="false">+[4]data1cf!C20</f>
        <v>17012.3894655448</v>
      </c>
      <c r="E20" s="336" t="n">
        <f aca="false">+[4]data1cf!D20</f>
        <v>16757.1414190102</v>
      </c>
      <c r="F20" s="336" t="n">
        <f aca="false">+[4]data1cf!E20</f>
        <v>16286.7789893435</v>
      </c>
      <c r="G20" s="336" t="n">
        <f aca="false">+[4]data1cf!F20</f>
        <v>15840.8939825331</v>
      </c>
      <c r="H20" s="336" t="n">
        <f aca="false">+[4]data1cf!G20</f>
        <v>15550.8986808958</v>
      </c>
      <c r="I20" s="336" t="n">
        <f aca="false">+[4]data1cf!H20</f>
        <v>15629.9056082366</v>
      </c>
      <c r="J20" s="336" t="n">
        <f aca="false">+[4]data1cf!I20</f>
        <v>15579.2822305653</v>
      </c>
      <c r="K20" s="336" t="n">
        <f aca="false">+[4]data1cf!J20</f>
        <v>15605.6925283569</v>
      </c>
      <c r="L20" s="336" t="n">
        <f aca="false">+[4]data1cf!K20</f>
        <v>15558.2831547376</v>
      </c>
      <c r="M20" s="336" t="n">
        <f aca="false">+[4]data1cf!L20</f>
        <v>15395.6277922802</v>
      </c>
      <c r="N20" s="336" t="n">
        <f aca="false">+[4]data1cf!M20</f>
        <v>15447.7811634294</v>
      </c>
      <c r="O20" s="336" t="n">
        <f aca="false">+[4]data1cf!N20</f>
        <v>15442.6960460753</v>
      </c>
      <c r="P20" s="336" t="n">
        <f aca="false">+[4]data1cf!O20</f>
        <v>15473.5986130811</v>
      </c>
      <c r="Q20" s="336" t="n">
        <f aca="false">+[4]data1cf!P20</f>
        <v>15489.3162391636</v>
      </c>
      <c r="R20" s="336" t="n">
        <f aca="false">+[4]data1cf!Q20</f>
        <v>1225.33735636525</v>
      </c>
      <c r="S20" s="336" t="n">
        <f aca="false">+[4]data1cf!R20</f>
        <v>0</v>
      </c>
      <c r="T20" s="336" t="n">
        <f aca="false">+[4]data1cf!S20</f>
        <v>0</v>
      </c>
      <c r="U20" s="336" t="n">
        <f aca="false">+[4]data1cf!T20</f>
        <v>0</v>
      </c>
      <c r="V20" s="336" t="n">
        <f aca="false">+[4]data1cf!U20</f>
        <v>0</v>
      </c>
      <c r="W20" s="336" t="n">
        <f aca="false">+[4]data1cf!V20</f>
        <v>0</v>
      </c>
      <c r="X20" s="336" t="n">
        <f aca="false">+[4]data1cf!W20</f>
        <v>0</v>
      </c>
      <c r="Y20" s="336" t="n">
        <f aca="false">+[4]data1cf!X20</f>
        <v>0</v>
      </c>
      <c r="Z20" s="336" t="n">
        <f aca="false">+[4]data1cf!Y20</f>
        <v>0</v>
      </c>
      <c r="AA20" s="336" t="n">
        <f aca="false">+[4]data1cf!Z20</f>
        <v>0</v>
      </c>
      <c r="AB20" s="336"/>
      <c r="AC20" s="337" t="n">
        <f aca="false">XNPV(0.1,B20:AA20,$B$1:$AA$1)</f>
        <v>14406.5418233681</v>
      </c>
      <c r="AD20" s="337" t="n">
        <f aca="false">SUMPRODUCT(B20:AA20,$B$1010:$AA$1010)</f>
        <v>47839.60810932</v>
      </c>
      <c r="AE20" s="338" t="n">
        <f aca="false">SUMPRODUCT(B20:AA20,$B$1012:$AA$1012)</f>
        <v>47144.8360205035</v>
      </c>
      <c r="AF20" s="339" t="n">
        <f aca="false">XIRR(B20:AA20,$B$1:$AA$1)</f>
        <v>0.123269135200591</v>
      </c>
      <c r="AG20" s="340" t="n">
        <f aca="false">1-EXP(-(1/0.25)*(AD20/ABS($AD$1010)))</f>
        <v>0.972912671790561</v>
      </c>
    </row>
    <row r="21" customFormat="false" ht="12.75" hidden="false" customHeight="false" outlineLevel="0" collapsed="false">
      <c r="A21" s="331"/>
      <c r="B21" s="336" t="n">
        <f aca="false">+[4]data1cf!A21</f>
        <v>-98406.5149541043</v>
      </c>
      <c r="C21" s="336" t="n">
        <f aca="false">+[4]data1cf!B21</f>
        <v>15149.6648758136</v>
      </c>
      <c r="D21" s="336" t="n">
        <f aca="false">+[4]data1cf!C21</f>
        <v>16649.6355275278</v>
      </c>
      <c r="E21" s="336" t="n">
        <f aca="false">+[4]data1cf!D21</f>
        <v>16301.1385677427</v>
      </c>
      <c r="F21" s="336" t="n">
        <f aca="false">+[4]data1cf!E21</f>
        <v>16066.3891396069</v>
      </c>
      <c r="G21" s="336" t="n">
        <f aca="false">+[4]data1cf!F21</f>
        <v>15597.6844068748</v>
      </c>
      <c r="H21" s="336" t="n">
        <f aca="false">+[4]data1cf!G21</f>
        <v>15330.0184275189</v>
      </c>
      <c r="I21" s="336" t="n">
        <f aca="false">+[4]data1cf!H21</f>
        <v>15293.5504203848</v>
      </c>
      <c r="J21" s="336" t="n">
        <f aca="false">+[4]data1cf!I21</f>
        <v>15336.9743859491</v>
      </c>
      <c r="K21" s="336" t="n">
        <f aca="false">+[4]data1cf!J21</f>
        <v>15766.7212789628</v>
      </c>
      <c r="L21" s="336" t="n">
        <f aca="false">+[4]data1cf!K21</f>
        <v>15186.131973422</v>
      </c>
      <c r="M21" s="336" t="n">
        <f aca="false">+[4]data1cf!L21</f>
        <v>15216.0859163978</v>
      </c>
      <c r="N21" s="336" t="n">
        <f aca="false">+[4]data1cf!M21</f>
        <v>15374.939644769</v>
      </c>
      <c r="O21" s="336" t="n">
        <f aca="false">+[4]data1cf!N21</f>
        <v>15376.0328194843</v>
      </c>
      <c r="P21" s="336" t="n">
        <f aca="false">+[4]data1cf!O21</f>
        <v>15079.9865866358</v>
      </c>
      <c r="Q21" s="336" t="n">
        <f aca="false">+[4]data1cf!P21</f>
        <v>15495.5160578342</v>
      </c>
      <c r="R21" s="336" t="n">
        <f aca="false">+[4]data1cf!Q21</f>
        <v>1128.6833639176</v>
      </c>
      <c r="S21" s="336" t="n">
        <f aca="false">+[4]data1cf!R21</f>
        <v>0</v>
      </c>
      <c r="T21" s="336" t="n">
        <f aca="false">+[4]data1cf!S21</f>
        <v>0</v>
      </c>
      <c r="U21" s="336" t="n">
        <f aca="false">+[4]data1cf!T21</f>
        <v>0</v>
      </c>
      <c r="V21" s="336" t="n">
        <f aca="false">+[4]data1cf!U21</f>
        <v>0</v>
      </c>
      <c r="W21" s="336" t="n">
        <f aca="false">+[4]data1cf!V21</f>
        <v>0</v>
      </c>
      <c r="X21" s="336" t="n">
        <f aca="false">+[4]data1cf!W21</f>
        <v>0</v>
      </c>
      <c r="Y21" s="336" t="n">
        <f aca="false">+[4]data1cf!X21</f>
        <v>0</v>
      </c>
      <c r="Z21" s="336" t="n">
        <f aca="false">+[4]data1cf!Y21</f>
        <v>0</v>
      </c>
      <c r="AA21" s="336" t="n">
        <f aca="false">+[4]data1cf!Z21</f>
        <v>0</v>
      </c>
      <c r="AB21" s="336"/>
      <c r="AC21" s="337" t="n">
        <f aca="false">XNPV(0.1,B21:AA21,$B$1:$AA$1)</f>
        <v>20789.2235075731</v>
      </c>
      <c r="AD21" s="337" t="n">
        <f aca="false">SUMPRODUCT(B21:AA21,$B$1010:$AA$1010)</f>
        <v>53772.2446286911</v>
      </c>
      <c r="AE21" s="338" t="n">
        <f aca="false">SUMPRODUCT(B21:AA21,$B$1012:$AA$1012)</f>
        <v>53086.462638153</v>
      </c>
      <c r="AF21" s="339" t="n">
        <f aca="false">XIRR(B21:AA21,$B$1:$AA$1)</f>
        <v>0.135858219560605</v>
      </c>
      <c r="AG21" s="340" t="n">
        <f aca="false">1-EXP(-(1/0.25)*(AD21/ABS($AD$1010)))</f>
        <v>0.982685419564181</v>
      </c>
    </row>
    <row r="22" customFormat="false" ht="12.75" hidden="false" customHeight="false" outlineLevel="0" collapsed="false">
      <c r="A22" s="331"/>
      <c r="B22" s="336" t="n">
        <f aca="false">+[4]data1cf!A22</f>
        <v>-107141.671702816</v>
      </c>
      <c r="C22" s="336" t="n">
        <f aca="false">+[4]data1cf!B22</f>
        <v>15501.3248198209</v>
      </c>
      <c r="D22" s="336" t="n">
        <f aca="false">+[4]data1cf!C22</f>
        <v>17005.939701647</v>
      </c>
      <c r="E22" s="336" t="n">
        <f aca="false">+[4]data1cf!D22</f>
        <v>16700.6500382154</v>
      </c>
      <c r="F22" s="336" t="n">
        <f aca="false">+[4]data1cf!E22</f>
        <v>16358.8907507518</v>
      </c>
      <c r="G22" s="336" t="n">
        <f aca="false">+[4]data1cf!F22</f>
        <v>15818.772052812</v>
      </c>
      <c r="H22" s="336" t="n">
        <f aca="false">+[4]data1cf!G22</f>
        <v>15720.3242232104</v>
      </c>
      <c r="I22" s="336" t="n">
        <f aca="false">+[4]data1cf!H22</f>
        <v>15596.9279452972</v>
      </c>
      <c r="J22" s="336" t="n">
        <f aca="false">+[4]data1cf!I22</f>
        <v>15520.341237786</v>
      </c>
      <c r="K22" s="336" t="n">
        <f aca="false">+[4]data1cf!J22</f>
        <v>15476.7198037237</v>
      </c>
      <c r="L22" s="336" t="n">
        <f aca="false">+[4]data1cf!K22</f>
        <v>15527.6606598236</v>
      </c>
      <c r="M22" s="336" t="n">
        <f aca="false">+[4]data1cf!L22</f>
        <v>15525.328456938</v>
      </c>
      <c r="N22" s="336" t="n">
        <f aca="false">+[4]data1cf!M22</f>
        <v>15772.4248795488</v>
      </c>
      <c r="O22" s="336" t="n">
        <f aca="false">+[4]data1cf!N22</f>
        <v>15578.3119206532</v>
      </c>
      <c r="P22" s="336" t="n">
        <f aca="false">+[4]data1cf!O22</f>
        <v>15483.2728179238</v>
      </c>
      <c r="Q22" s="336" t="n">
        <f aca="false">+[4]data1cf!P22</f>
        <v>15710.1202200949</v>
      </c>
      <c r="R22" s="336" t="n">
        <f aca="false">+[4]data1cf!Q22</f>
        <v>1228.87211776262</v>
      </c>
      <c r="S22" s="336" t="n">
        <f aca="false">+[4]data1cf!R22</f>
        <v>0</v>
      </c>
      <c r="T22" s="336" t="n">
        <f aca="false">+[4]data1cf!S22</f>
        <v>0</v>
      </c>
      <c r="U22" s="336" t="n">
        <f aca="false">+[4]data1cf!T22</f>
        <v>0</v>
      </c>
      <c r="V22" s="336" t="n">
        <f aca="false">+[4]data1cf!U22</f>
        <v>0</v>
      </c>
      <c r="W22" s="336" t="n">
        <f aca="false">+[4]data1cf!V22</f>
        <v>0</v>
      </c>
      <c r="X22" s="336" t="n">
        <f aca="false">+[4]data1cf!W22</f>
        <v>0</v>
      </c>
      <c r="Y22" s="336" t="n">
        <f aca="false">+[4]data1cf!X22</f>
        <v>0</v>
      </c>
      <c r="Z22" s="336" t="n">
        <f aca="false">+[4]data1cf!Y22</f>
        <v>0</v>
      </c>
      <c r="AA22" s="336" t="n">
        <f aca="false">+[4]data1cf!Z22</f>
        <v>0</v>
      </c>
      <c r="AB22" s="336"/>
      <c r="AC22" s="337" t="n">
        <f aca="false">XNPV(0.1,B22:AA22,$B$1:$AA$1)</f>
        <v>14247.7363555797</v>
      </c>
      <c r="AD22" s="337" t="n">
        <f aca="false">SUMPRODUCT(B22:AA22,$B$1010:$AA$1010)</f>
        <v>47791.026049019</v>
      </c>
      <c r="AE22" s="338" t="n">
        <f aca="false">SUMPRODUCT(B22:AA22,$B$1012:$AA$1012)</f>
        <v>47093.5535618092</v>
      </c>
      <c r="AF22" s="339" t="n">
        <f aca="false">XIRR(B22:AA22,$B$1:$AA$1)</f>
        <v>0.122900029167399</v>
      </c>
      <c r="AG22" s="340" t="n">
        <f aca="false">1-EXP(-(1/0.25)*(AD22/ABS($AD$1010)))</f>
        <v>0.972813222888424</v>
      </c>
    </row>
    <row r="23" customFormat="false" ht="12.75" hidden="false" customHeight="false" outlineLevel="0" collapsed="false">
      <c r="A23" s="331"/>
      <c r="B23" s="336" t="n">
        <f aca="false">+[4]data1cf!A23</f>
        <v>-92308.2198333127</v>
      </c>
      <c r="C23" s="336" t="n">
        <f aca="false">+[4]data1cf!B23</f>
        <v>15058.7729814659</v>
      </c>
      <c r="D23" s="336" t="n">
        <f aca="false">+[4]data1cf!C23</f>
        <v>16447.9714027136</v>
      </c>
      <c r="E23" s="336" t="n">
        <f aca="false">+[4]data1cf!D23</f>
        <v>16129.6821835825</v>
      </c>
      <c r="F23" s="336" t="n">
        <f aca="false">+[4]data1cf!E23</f>
        <v>15715.6167456441</v>
      </c>
      <c r="G23" s="336" t="n">
        <f aca="false">+[4]data1cf!F23</f>
        <v>15419.4929038556</v>
      </c>
      <c r="H23" s="336" t="n">
        <f aca="false">+[4]data1cf!G23</f>
        <v>15259.6797147125</v>
      </c>
      <c r="I23" s="336" t="n">
        <f aca="false">+[4]data1cf!H23</f>
        <v>15323.207660544</v>
      </c>
      <c r="J23" s="336" t="n">
        <f aca="false">+[4]data1cf!I23</f>
        <v>14990.1064716602</v>
      </c>
      <c r="K23" s="336" t="n">
        <f aca="false">+[4]data1cf!J23</f>
        <v>15112.9336098927</v>
      </c>
      <c r="L23" s="336" t="n">
        <f aca="false">+[4]data1cf!K23</f>
        <v>15102.5037379003</v>
      </c>
      <c r="M23" s="336" t="n">
        <f aca="false">+[4]data1cf!L23</f>
        <v>15240.9407624832</v>
      </c>
      <c r="N23" s="336" t="n">
        <f aca="false">+[4]data1cf!M23</f>
        <v>15020.8351031222</v>
      </c>
      <c r="O23" s="336" t="n">
        <f aca="false">+[4]data1cf!N23</f>
        <v>15141.065813488</v>
      </c>
      <c r="P23" s="336" t="n">
        <f aca="false">+[4]data1cf!O23</f>
        <v>15091.0782244338</v>
      </c>
      <c r="Q23" s="336" t="n">
        <f aca="false">+[4]data1cf!P23</f>
        <v>14962.2229414216</v>
      </c>
      <c r="R23" s="336" t="n">
        <f aca="false">+[4]data1cf!Q23</f>
        <v>1058.73835820016</v>
      </c>
      <c r="S23" s="336" t="n">
        <f aca="false">+[4]data1cf!R23</f>
        <v>0</v>
      </c>
      <c r="T23" s="336" t="n">
        <f aca="false">+[4]data1cf!S23</f>
        <v>0</v>
      </c>
      <c r="U23" s="336" t="n">
        <f aca="false">+[4]data1cf!T23</f>
        <v>0</v>
      </c>
      <c r="V23" s="336" t="n">
        <f aca="false">+[4]data1cf!U23</f>
        <v>0</v>
      </c>
      <c r="W23" s="336" t="n">
        <f aca="false">+[4]data1cf!V23</f>
        <v>0</v>
      </c>
      <c r="X23" s="336" t="n">
        <f aca="false">+[4]data1cf!W23</f>
        <v>0</v>
      </c>
      <c r="Y23" s="336" t="n">
        <f aca="false">+[4]data1cf!X23</f>
        <v>0</v>
      </c>
      <c r="Z23" s="336" t="n">
        <f aca="false">+[4]data1cf!Y23</f>
        <v>0</v>
      </c>
      <c r="AA23" s="336" t="n">
        <f aca="false">+[4]data1cf!Z23</f>
        <v>0</v>
      </c>
      <c r="AB23" s="336"/>
      <c r="AC23" s="337" t="n">
        <f aca="false">XNPV(0.1,B23:AA23,$B$1:$AA$1)</f>
        <v>25351.9387926074</v>
      </c>
      <c r="AD23" s="337" t="n">
        <f aca="false">SUMPRODUCT(B23:AA23,$B$1010:$AA$1010)</f>
        <v>57857.7911348359</v>
      </c>
      <c r="AE23" s="338" t="n">
        <f aca="false">SUMPRODUCT(B23:AA23,$B$1012:$AA$1012)</f>
        <v>57182.1721881361</v>
      </c>
      <c r="AF23" s="339" t="n">
        <f aca="false">XIRR(B23:AA23,$B$1:$AA$1)</f>
        <v>0.146250798200089</v>
      </c>
      <c r="AG23" s="340" t="n">
        <f aca="false">1-EXP(-(1/0.25)*(AD23/ABS($AD$1010)))</f>
        <v>0.987277608300441</v>
      </c>
    </row>
    <row r="24" customFormat="false" ht="12.75" hidden="false" customHeight="false" outlineLevel="0" collapsed="false">
      <c r="A24" s="331"/>
      <c r="B24" s="336" t="n">
        <f aca="false">+[4]data1cf!A24</f>
        <v>-95508.6883562937</v>
      </c>
      <c r="C24" s="336" t="n">
        <f aca="false">+[4]data1cf!B24</f>
        <v>15172.9227152409</v>
      </c>
      <c r="D24" s="336" t="n">
        <f aca="false">+[4]data1cf!C24</f>
        <v>16544.4501121695</v>
      </c>
      <c r="E24" s="336" t="n">
        <f aca="false">+[4]data1cf!D24</f>
        <v>16224.4234473008</v>
      </c>
      <c r="F24" s="336" t="n">
        <f aca="false">+[4]data1cf!E24</f>
        <v>15937.5691790967</v>
      </c>
      <c r="G24" s="336" t="n">
        <f aca="false">+[4]data1cf!F24</f>
        <v>15524.6446604145</v>
      </c>
      <c r="H24" s="336" t="n">
        <f aca="false">+[4]data1cf!G24</f>
        <v>15519.6044215409</v>
      </c>
      <c r="I24" s="336" t="n">
        <f aca="false">+[4]data1cf!H24</f>
        <v>15178.2091221055</v>
      </c>
      <c r="J24" s="336" t="n">
        <f aca="false">+[4]data1cf!I24</f>
        <v>15275.2488626584</v>
      </c>
      <c r="K24" s="336" t="n">
        <f aca="false">+[4]data1cf!J24</f>
        <v>15176.6601834348</v>
      </c>
      <c r="L24" s="336" t="n">
        <f aca="false">+[4]data1cf!K24</f>
        <v>15333.0174019045</v>
      </c>
      <c r="M24" s="336" t="n">
        <f aca="false">+[4]data1cf!L24</f>
        <v>15415.942179086</v>
      </c>
      <c r="N24" s="336" t="n">
        <f aca="false">+[4]data1cf!M24</f>
        <v>15216.822168677</v>
      </c>
      <c r="O24" s="336" t="n">
        <f aca="false">+[4]data1cf!N24</f>
        <v>15375.6049749618</v>
      </c>
      <c r="P24" s="336" t="n">
        <f aca="false">+[4]data1cf!O24</f>
        <v>15363.3046114639</v>
      </c>
      <c r="Q24" s="336" t="n">
        <f aca="false">+[4]data1cf!P24</f>
        <v>15458.0923607704</v>
      </c>
      <c r="R24" s="336" t="n">
        <f aca="false">+[4]data1cf!Q24</f>
        <v>1095.44645197135</v>
      </c>
      <c r="S24" s="336" t="n">
        <f aca="false">+[4]data1cf!R24</f>
        <v>0</v>
      </c>
      <c r="T24" s="336" t="n">
        <f aca="false">+[4]data1cf!S24</f>
        <v>0</v>
      </c>
      <c r="U24" s="336" t="n">
        <f aca="false">+[4]data1cf!T24</f>
        <v>0</v>
      </c>
      <c r="V24" s="336" t="n">
        <f aca="false">+[4]data1cf!U24</f>
        <v>0</v>
      </c>
      <c r="W24" s="336" t="n">
        <f aca="false">+[4]data1cf!V24</f>
        <v>0</v>
      </c>
      <c r="X24" s="336" t="n">
        <f aca="false">+[4]data1cf!W24</f>
        <v>0</v>
      </c>
      <c r="Y24" s="336" t="n">
        <f aca="false">+[4]data1cf!X24</f>
        <v>0</v>
      </c>
      <c r="Z24" s="336" t="n">
        <f aca="false">+[4]data1cf!Y24</f>
        <v>0</v>
      </c>
      <c r="AA24" s="336" t="n">
        <f aca="false">+[4]data1cf!Z24</f>
        <v>0</v>
      </c>
      <c r="AB24" s="336"/>
      <c r="AC24" s="337" t="n">
        <f aca="false">XNPV(0.1,B24:AA24,$B$1:$AA$1)</f>
        <v>23333.7386428867</v>
      </c>
      <c r="AD24" s="337" t="n">
        <f aca="false">SUMPRODUCT(B24:AA24,$B$1010:$AA$1010)</f>
        <v>56239.3625466544</v>
      </c>
      <c r="AE24" s="338" t="n">
        <f aca="false">SUMPRODUCT(B24:AA24,$B$1012:$AA$1012)</f>
        <v>55554.9135576742</v>
      </c>
      <c r="AF24" s="339" t="n">
        <f aca="false">XIRR(B24:AA24,$B$1:$AA$1)</f>
        <v>0.141225860850303</v>
      </c>
      <c r="AG24" s="340" t="n">
        <f aca="false">1-EXP(-(1/0.25)*(AD24/ABS($AD$1010)))</f>
        <v>0.985625631875184</v>
      </c>
    </row>
    <row r="25" customFormat="false" ht="12.75" hidden="false" customHeight="false" outlineLevel="0" collapsed="false">
      <c r="A25" s="331"/>
      <c r="B25" s="336" t="n">
        <f aca="false">+[4]data1cf!A25</f>
        <v>-93478.5959309706</v>
      </c>
      <c r="C25" s="336" t="n">
        <f aca="false">+[4]data1cf!B25</f>
        <v>15293.123791159</v>
      </c>
      <c r="D25" s="336" t="n">
        <f aca="false">+[4]data1cf!C25</f>
        <v>16711.2191887998</v>
      </c>
      <c r="E25" s="336" t="n">
        <f aca="false">+[4]data1cf!D25</f>
        <v>16057.5439924554</v>
      </c>
      <c r="F25" s="336" t="n">
        <f aca="false">+[4]data1cf!E25</f>
        <v>15814.2216589886</v>
      </c>
      <c r="G25" s="336" t="n">
        <f aca="false">+[4]data1cf!F25</f>
        <v>15427.6933281434</v>
      </c>
      <c r="H25" s="336" t="n">
        <f aca="false">+[4]data1cf!G25</f>
        <v>15159.5066635536</v>
      </c>
      <c r="I25" s="336" t="n">
        <f aca="false">+[4]data1cf!H25</f>
        <v>15017.6724547329</v>
      </c>
      <c r="J25" s="336" t="n">
        <f aca="false">+[4]data1cf!I25</f>
        <v>14880.0832822668</v>
      </c>
      <c r="K25" s="336" t="n">
        <f aca="false">+[4]data1cf!J25</f>
        <v>15441.8483990341</v>
      </c>
      <c r="L25" s="336" t="n">
        <f aca="false">+[4]data1cf!K25</f>
        <v>15107.1028210263</v>
      </c>
      <c r="M25" s="336" t="n">
        <f aca="false">+[4]data1cf!L25</f>
        <v>15384.2366796145</v>
      </c>
      <c r="N25" s="336" t="n">
        <f aca="false">+[4]data1cf!M25</f>
        <v>15032.0765190351</v>
      </c>
      <c r="O25" s="336" t="n">
        <f aca="false">+[4]data1cf!N25</f>
        <v>15352.5340375548</v>
      </c>
      <c r="P25" s="336" t="n">
        <f aca="false">+[4]data1cf!O25</f>
        <v>15155.2122292028</v>
      </c>
      <c r="Q25" s="336" t="n">
        <f aca="false">+[4]data1cf!P25</f>
        <v>15201.9656563216</v>
      </c>
      <c r="R25" s="336" t="n">
        <f aca="false">+[4]data1cf!Q25</f>
        <v>1072.16210388986</v>
      </c>
      <c r="S25" s="336" t="n">
        <f aca="false">+[4]data1cf!R25</f>
        <v>0</v>
      </c>
      <c r="T25" s="336" t="n">
        <f aca="false">+[4]data1cf!S25</f>
        <v>0</v>
      </c>
      <c r="U25" s="336" t="n">
        <f aca="false">+[4]data1cf!T25</f>
        <v>0</v>
      </c>
      <c r="V25" s="336" t="n">
        <f aca="false">+[4]data1cf!U25</f>
        <v>0</v>
      </c>
      <c r="W25" s="336" t="n">
        <f aca="false">+[4]data1cf!V25</f>
        <v>0</v>
      </c>
      <c r="X25" s="336" t="n">
        <f aca="false">+[4]data1cf!W25</f>
        <v>0</v>
      </c>
      <c r="Y25" s="336" t="n">
        <f aca="false">+[4]data1cf!X25</f>
        <v>0</v>
      </c>
      <c r="Z25" s="336" t="n">
        <f aca="false">+[4]data1cf!Y25</f>
        <v>0</v>
      </c>
      <c r="AA25" s="336" t="n">
        <f aca="false">+[4]data1cf!Z25</f>
        <v>0</v>
      </c>
      <c r="AB25" s="336"/>
      <c r="AC25" s="337" t="n">
        <f aca="false">XNPV(0.1,B25:AA25,$B$1:$AA$1)</f>
        <v>24699.1115029596</v>
      </c>
      <c r="AD25" s="337" t="n">
        <f aca="false">SUMPRODUCT(B25:AA25,$B$1010:$AA$1010)</f>
        <v>57312.9811319485</v>
      </c>
      <c r="AE25" s="338" t="n">
        <f aca="false">SUMPRODUCT(B25:AA25,$B$1012:$AA$1012)</f>
        <v>56634.649765075</v>
      </c>
      <c r="AF25" s="339" t="n">
        <f aca="false">XIRR(B25:AA25,$B$1:$AA$1)</f>
        <v>0.144612674682457</v>
      </c>
      <c r="AG25" s="340" t="n">
        <f aca="false">1-EXP(-(1/0.25)*(AD25/ABS($AD$1010)))</f>
        <v>0.986743867619642</v>
      </c>
    </row>
    <row r="26" customFormat="false" ht="12.75" hidden="false" customHeight="false" outlineLevel="0" collapsed="false">
      <c r="A26" s="331"/>
      <c r="B26" s="336" t="n">
        <f aca="false">+[4]data1cf!A26</f>
        <v>-107712.599075061</v>
      </c>
      <c r="C26" s="336" t="n">
        <f aca="false">+[4]data1cf!B26</f>
        <v>15238.7183379356</v>
      </c>
      <c r="D26" s="336" t="n">
        <f aca="false">+[4]data1cf!C26</f>
        <v>17063.5438668208</v>
      </c>
      <c r="E26" s="336" t="n">
        <f aca="false">+[4]data1cf!D26</f>
        <v>16695.1586142171</v>
      </c>
      <c r="F26" s="336" t="n">
        <f aca="false">+[4]data1cf!E26</f>
        <v>16171.1175717042</v>
      </c>
      <c r="G26" s="336" t="n">
        <f aca="false">+[4]data1cf!F26</f>
        <v>15860.8480371529</v>
      </c>
      <c r="H26" s="336" t="n">
        <f aca="false">+[4]data1cf!G26</f>
        <v>15673.1343049999</v>
      </c>
      <c r="I26" s="336" t="n">
        <f aca="false">+[4]data1cf!H26</f>
        <v>15589.2346231871</v>
      </c>
      <c r="J26" s="336" t="n">
        <f aca="false">+[4]data1cf!I26</f>
        <v>15604.2723679811</v>
      </c>
      <c r="K26" s="336" t="n">
        <f aca="false">+[4]data1cf!J26</f>
        <v>15377.4127727894</v>
      </c>
      <c r="L26" s="336" t="n">
        <f aca="false">+[4]data1cf!K26</f>
        <v>15396.0572322593</v>
      </c>
      <c r="M26" s="336" t="n">
        <f aca="false">+[4]data1cf!L26</f>
        <v>15584.8754102798</v>
      </c>
      <c r="N26" s="336" t="n">
        <f aca="false">+[4]data1cf!M26</f>
        <v>15454.9307350815</v>
      </c>
      <c r="O26" s="336" t="n">
        <f aca="false">+[4]data1cf!N26</f>
        <v>15566.638868725</v>
      </c>
      <c r="P26" s="336" t="n">
        <f aca="false">+[4]data1cf!O26</f>
        <v>15692.5408413907</v>
      </c>
      <c r="Q26" s="336" t="n">
        <f aca="false">+[4]data1cf!P26</f>
        <v>15465.0375633617</v>
      </c>
      <c r="R26" s="336" t="n">
        <f aca="false">+[4]data1cf!Q26</f>
        <v>1235.42042635132</v>
      </c>
      <c r="S26" s="336" t="n">
        <f aca="false">+[4]data1cf!R26</f>
        <v>0</v>
      </c>
      <c r="T26" s="336" t="n">
        <f aca="false">+[4]data1cf!S26</f>
        <v>0</v>
      </c>
      <c r="U26" s="336" t="n">
        <f aca="false">+[4]data1cf!T26</f>
        <v>0</v>
      </c>
      <c r="V26" s="336" t="n">
        <f aca="false">+[4]data1cf!U26</f>
        <v>0</v>
      </c>
      <c r="W26" s="336" t="n">
        <f aca="false">+[4]data1cf!V26</f>
        <v>0</v>
      </c>
      <c r="X26" s="336" t="n">
        <f aca="false">+[4]data1cf!W26</f>
        <v>0</v>
      </c>
      <c r="Y26" s="336" t="n">
        <f aca="false">+[4]data1cf!X26</f>
        <v>0</v>
      </c>
      <c r="Z26" s="336" t="n">
        <f aca="false">+[4]data1cf!Y26</f>
        <v>0</v>
      </c>
      <c r="AA26" s="336" t="n">
        <f aca="false">+[4]data1cf!Z26</f>
        <v>0</v>
      </c>
      <c r="AB26" s="336"/>
      <c r="AC26" s="337" t="n">
        <f aca="false">XNPV(0.1,B26:AA26,$B$1:$AA$1)</f>
        <v>13209.473020115</v>
      </c>
      <c r="AD26" s="337" t="n">
        <f aca="false">SUMPRODUCT(B26:AA26,$B$1010:$AA$1010)</f>
        <v>46648.8822614531</v>
      </c>
      <c r="AE26" s="338" t="n">
        <f aca="false">SUMPRODUCT(B26:AA26,$B$1012:$AA$1012)</f>
        <v>45953.664542505</v>
      </c>
      <c r="AF26" s="339" t="n">
        <f aca="false">XIRR(B26:AA26,$B$1:$AA$1)</f>
        <v>0.121140672588128</v>
      </c>
      <c r="AG26" s="340" t="n">
        <f aca="false">1-EXP(-(1/0.25)*(AD26/ABS($AD$1010)))</f>
        <v>0.970367072766377</v>
      </c>
    </row>
    <row r="27" customFormat="false" ht="12.75" hidden="false" customHeight="false" outlineLevel="0" collapsed="false">
      <c r="A27" s="331"/>
      <c r="B27" s="336" t="n">
        <f aca="false">+[4]data1cf!A27</f>
        <v>-108982.721823669</v>
      </c>
      <c r="C27" s="336" t="n">
        <f aca="false">+[4]data1cf!B27</f>
        <v>15407.7866104275</v>
      </c>
      <c r="D27" s="336" t="n">
        <f aca="false">+[4]data1cf!C27</f>
        <v>17001.8479492642</v>
      </c>
      <c r="E27" s="336" t="n">
        <f aca="false">+[4]data1cf!D27</f>
        <v>16394.6785028671</v>
      </c>
      <c r="F27" s="336" t="n">
        <f aca="false">+[4]data1cf!E27</f>
        <v>16141.331199517</v>
      </c>
      <c r="G27" s="336" t="n">
        <f aca="false">+[4]data1cf!F27</f>
        <v>16066.4384753082</v>
      </c>
      <c r="H27" s="336" t="n">
        <f aca="false">+[4]data1cf!G27</f>
        <v>15714.058060377</v>
      </c>
      <c r="I27" s="336" t="n">
        <f aca="false">+[4]data1cf!H27</f>
        <v>15595.8345564178</v>
      </c>
      <c r="J27" s="336" t="n">
        <f aca="false">+[4]data1cf!I27</f>
        <v>15501.0024264215</v>
      </c>
      <c r="K27" s="336" t="n">
        <f aca="false">+[4]data1cf!J27</f>
        <v>15602.443514145</v>
      </c>
      <c r="L27" s="336" t="n">
        <f aca="false">+[4]data1cf!K27</f>
        <v>15642.5027871779</v>
      </c>
      <c r="M27" s="336" t="n">
        <f aca="false">+[4]data1cf!L27</f>
        <v>15517.2346181923</v>
      </c>
      <c r="N27" s="336" t="n">
        <f aca="false">+[4]data1cf!M27</f>
        <v>15428.0395633516</v>
      </c>
      <c r="O27" s="336" t="n">
        <f aca="false">+[4]data1cf!N27</f>
        <v>15450.3020294448</v>
      </c>
      <c r="P27" s="336" t="n">
        <f aca="false">+[4]data1cf!O27</f>
        <v>15489.1846655287</v>
      </c>
      <c r="Q27" s="336" t="n">
        <f aca="false">+[4]data1cf!P27</f>
        <v>15647.5720364085</v>
      </c>
      <c r="R27" s="336" t="n">
        <f aca="false">+[4]data1cf!Q27</f>
        <v>1249.98822622876</v>
      </c>
      <c r="S27" s="336" t="n">
        <f aca="false">+[4]data1cf!R27</f>
        <v>0</v>
      </c>
      <c r="T27" s="336" t="n">
        <f aca="false">+[4]data1cf!S27</f>
        <v>0</v>
      </c>
      <c r="U27" s="336" t="n">
        <f aca="false">+[4]data1cf!T27</f>
        <v>0</v>
      </c>
      <c r="V27" s="336" t="n">
        <f aca="false">+[4]data1cf!U27</f>
        <v>0</v>
      </c>
      <c r="W27" s="336" t="n">
        <f aca="false">+[4]data1cf!V27</f>
        <v>0</v>
      </c>
      <c r="X27" s="336" t="n">
        <f aca="false">+[4]data1cf!W27</f>
        <v>0</v>
      </c>
      <c r="Y27" s="336" t="n">
        <f aca="false">+[4]data1cf!X27</f>
        <v>0</v>
      </c>
      <c r="Z27" s="336" t="n">
        <f aca="false">+[4]data1cf!Y27</f>
        <v>0</v>
      </c>
      <c r="AA27" s="336" t="n">
        <f aca="false">+[4]data1cf!Z27</f>
        <v>0</v>
      </c>
      <c r="AB27" s="336"/>
      <c r="AC27" s="337" t="n">
        <f aca="false">XNPV(0.1,B27:AA27,$B$1:$AA$1)</f>
        <v>12019.7105538412</v>
      </c>
      <c r="AD27" s="337" t="n">
        <f aca="false">SUMPRODUCT(B27:AA27,$B$1010:$AA$1010)</f>
        <v>45489.0188293856</v>
      </c>
      <c r="AE27" s="338" t="n">
        <f aca="false">SUMPRODUCT(B27:AA27,$B$1012:$AA$1012)</f>
        <v>44793.1658028249</v>
      </c>
      <c r="AF27" s="339" t="n">
        <f aca="false">XIRR(B27:AA27,$B$1:$AA$1)</f>
        <v>0.119049087105875</v>
      </c>
      <c r="AG27" s="340" t="n">
        <f aca="false">1-EXP(-(1/0.25)*(AD27/ABS($AD$1010)))</f>
        <v>0.967657627029246</v>
      </c>
    </row>
    <row r="28" customFormat="false" ht="12.75" hidden="false" customHeight="false" outlineLevel="0" collapsed="false">
      <c r="A28" s="331"/>
      <c r="B28" s="336" t="n">
        <f aca="false">+[4]data1cf!A28</f>
        <v>-91571.2803100847</v>
      </c>
      <c r="C28" s="336" t="n">
        <f aca="false">+[4]data1cf!B28</f>
        <v>15129.8741779451</v>
      </c>
      <c r="D28" s="336" t="n">
        <f aca="false">+[4]data1cf!C28</f>
        <v>16625.4158072387</v>
      </c>
      <c r="E28" s="336" t="n">
        <f aca="false">+[4]data1cf!D28</f>
        <v>16034.4078795027</v>
      </c>
      <c r="F28" s="336" t="n">
        <f aca="false">+[4]data1cf!E28</f>
        <v>15897.6545187885</v>
      </c>
      <c r="G28" s="336" t="n">
        <f aca="false">+[4]data1cf!F28</f>
        <v>15600.9731506699</v>
      </c>
      <c r="H28" s="336" t="n">
        <f aca="false">+[4]data1cf!G28</f>
        <v>15436.3825123772</v>
      </c>
      <c r="I28" s="336" t="n">
        <f aca="false">+[4]data1cf!H28</f>
        <v>15200.7856187871</v>
      </c>
      <c r="J28" s="336" t="n">
        <f aca="false">+[4]data1cf!I28</f>
        <v>15073.9301075523</v>
      </c>
      <c r="K28" s="336" t="n">
        <f aca="false">+[4]data1cf!J28</f>
        <v>15155.6276611493</v>
      </c>
      <c r="L28" s="336" t="n">
        <f aca="false">+[4]data1cf!K28</f>
        <v>15272.7018477244</v>
      </c>
      <c r="M28" s="336" t="n">
        <f aca="false">+[4]data1cf!L28</f>
        <v>15177.4971315318</v>
      </c>
      <c r="N28" s="336" t="n">
        <f aca="false">+[4]data1cf!M28</f>
        <v>15077.0155277016</v>
      </c>
      <c r="O28" s="336" t="n">
        <f aca="false">+[4]data1cf!N28</f>
        <v>15144.9028383406</v>
      </c>
      <c r="P28" s="336" t="n">
        <f aca="false">+[4]data1cf!O28</f>
        <v>15342.9606491749</v>
      </c>
      <c r="Q28" s="336" t="n">
        <f aca="false">+[4]data1cf!P28</f>
        <v>15202.8982769828</v>
      </c>
      <c r="R28" s="336" t="n">
        <f aca="false">+[4]data1cf!Q28</f>
        <v>1050.28595664455</v>
      </c>
      <c r="S28" s="336" t="n">
        <f aca="false">+[4]data1cf!R28</f>
        <v>0</v>
      </c>
      <c r="T28" s="336" t="n">
        <f aca="false">+[4]data1cf!S28</f>
        <v>0</v>
      </c>
      <c r="U28" s="336" t="n">
        <f aca="false">+[4]data1cf!T28</f>
        <v>0</v>
      </c>
      <c r="V28" s="336" t="n">
        <f aca="false">+[4]data1cf!U28</f>
        <v>0</v>
      </c>
      <c r="W28" s="336" t="n">
        <f aca="false">+[4]data1cf!V28</f>
        <v>0</v>
      </c>
      <c r="X28" s="336" t="n">
        <f aca="false">+[4]data1cf!W28</f>
        <v>0</v>
      </c>
      <c r="Y28" s="336" t="n">
        <f aca="false">+[4]data1cf!X28</f>
        <v>0</v>
      </c>
      <c r="Z28" s="336" t="n">
        <f aca="false">+[4]data1cf!Y28</f>
        <v>0</v>
      </c>
      <c r="AA28" s="336" t="n">
        <f aca="false">+[4]data1cf!Z28</f>
        <v>0</v>
      </c>
      <c r="AB28" s="336"/>
      <c r="AC28" s="337" t="n">
        <f aca="false">XNPV(0.1,B28:AA28,$B$1:$AA$1)</f>
        <v>26743.9275170616</v>
      </c>
      <c r="AD28" s="337" t="n">
        <f aca="false">SUMPRODUCT(B28:AA28,$B$1010:$AA$1010)</f>
        <v>59434.0293755103</v>
      </c>
      <c r="AE28" s="338" t="n">
        <f aca="false">SUMPRODUCT(B28:AA28,$B$1012:$AA$1012)</f>
        <v>58754.4331928891</v>
      </c>
      <c r="AF28" s="339" t="n">
        <f aca="false">XIRR(B28:AA28,$B$1:$AA$1)</f>
        <v>0.149049543089905</v>
      </c>
      <c r="AG28" s="340" t="n">
        <f aca="false">1-EXP(-(1/0.25)*(AD28/ABS($AD$1010)))</f>
        <v>0.988703837652428</v>
      </c>
    </row>
    <row r="29" customFormat="false" ht="12.75" hidden="false" customHeight="false" outlineLevel="0" collapsed="false">
      <c r="A29" s="331"/>
      <c r="B29" s="336" t="n">
        <f aca="false">+[4]data1cf!A29</f>
        <v>-104453.860013044</v>
      </c>
      <c r="C29" s="336" t="n">
        <f aca="false">+[4]data1cf!B29</f>
        <v>15345.6012532291</v>
      </c>
      <c r="D29" s="336" t="n">
        <f aca="false">+[4]data1cf!C29</f>
        <v>16908.2239873497</v>
      </c>
      <c r="E29" s="336" t="n">
        <f aca="false">+[4]data1cf!D29</f>
        <v>16613.7709166176</v>
      </c>
      <c r="F29" s="336" t="n">
        <f aca="false">+[4]data1cf!E29</f>
        <v>16281.3641687719</v>
      </c>
      <c r="G29" s="336" t="n">
        <f aca="false">+[4]data1cf!F29</f>
        <v>15824.304216999</v>
      </c>
      <c r="H29" s="336" t="n">
        <f aca="false">+[4]data1cf!G29</f>
        <v>15481.1936965626</v>
      </c>
      <c r="I29" s="336" t="n">
        <f aca="false">+[4]data1cf!H29</f>
        <v>15416.0020961072</v>
      </c>
      <c r="J29" s="336" t="n">
        <f aca="false">+[4]data1cf!I29</f>
        <v>15249.73528874</v>
      </c>
      <c r="K29" s="336" t="n">
        <f aca="false">+[4]data1cf!J29</f>
        <v>15405.2286717904</v>
      </c>
      <c r="L29" s="336" t="n">
        <f aca="false">+[4]data1cf!K29</f>
        <v>15385.2084859709</v>
      </c>
      <c r="M29" s="336" t="n">
        <f aca="false">+[4]data1cf!L29</f>
        <v>15386.7662922244</v>
      </c>
      <c r="N29" s="336" t="n">
        <f aca="false">+[4]data1cf!M29</f>
        <v>15619.6024053722</v>
      </c>
      <c r="O29" s="336" t="n">
        <f aca="false">+[4]data1cf!N29</f>
        <v>15609.0525663082</v>
      </c>
      <c r="P29" s="336" t="n">
        <f aca="false">+[4]data1cf!O29</f>
        <v>15374.7429845719</v>
      </c>
      <c r="Q29" s="336" t="n">
        <f aca="false">+[4]data1cf!P29</f>
        <v>15377.0787742516</v>
      </c>
      <c r="R29" s="336" t="n">
        <f aca="false">+[4]data1cf!Q29</f>
        <v>1198.04399280561</v>
      </c>
      <c r="S29" s="336" t="n">
        <f aca="false">+[4]data1cf!R29</f>
        <v>0</v>
      </c>
      <c r="T29" s="336" t="n">
        <f aca="false">+[4]data1cf!S29</f>
        <v>0</v>
      </c>
      <c r="U29" s="336" t="n">
        <f aca="false">+[4]data1cf!T29</f>
        <v>0</v>
      </c>
      <c r="V29" s="336" t="n">
        <f aca="false">+[4]data1cf!U29</f>
        <v>0</v>
      </c>
      <c r="W29" s="336" t="n">
        <f aca="false">+[4]data1cf!V29</f>
        <v>0</v>
      </c>
      <c r="X29" s="336" t="n">
        <f aca="false">+[4]data1cf!W29</f>
        <v>0</v>
      </c>
      <c r="Y29" s="336" t="n">
        <f aca="false">+[4]data1cf!X29</f>
        <v>0</v>
      </c>
      <c r="Z29" s="336" t="n">
        <f aca="false">+[4]data1cf!Y29</f>
        <v>0</v>
      </c>
      <c r="AA29" s="336" t="n">
        <f aca="false">+[4]data1cf!Z29</f>
        <v>0</v>
      </c>
      <c r="AB29" s="336"/>
      <c r="AC29" s="337" t="n">
        <f aca="false">XNPV(0.1,B29:AA29,$B$1:$AA$1)</f>
        <v>15956.240730404</v>
      </c>
      <c r="AD29" s="337" t="n">
        <f aca="false">SUMPRODUCT(B29:AA29,$B$1010:$AA$1010)</f>
        <v>49199.5138759868</v>
      </c>
      <c r="AE29" s="338" t="n">
        <f aca="false">SUMPRODUCT(B29:AA29,$B$1012:$AA$1012)</f>
        <v>48508.3425856299</v>
      </c>
      <c r="AF29" s="339" t="n">
        <f aca="false">XIRR(B29:AA29,$B$1:$AA$1)</f>
        <v>0.126239060658167</v>
      </c>
      <c r="AG29" s="340" t="n">
        <f aca="false">1-EXP(-(1/0.25)*(AD29/ABS($AD$1010)))</f>
        <v>0.975553571377084</v>
      </c>
    </row>
    <row r="30" customFormat="false" ht="12.75" hidden="false" customHeight="false" outlineLevel="0" collapsed="false">
      <c r="A30" s="331"/>
      <c r="B30" s="336" t="n">
        <f aca="false">+[4]data1cf!A30</f>
        <v>-105175.266288973</v>
      </c>
      <c r="C30" s="336" t="n">
        <f aca="false">+[4]data1cf!B30</f>
        <v>15451.2374708387</v>
      </c>
      <c r="D30" s="336" t="n">
        <f aca="false">+[4]data1cf!C30</f>
        <v>17041.809334348</v>
      </c>
      <c r="E30" s="336" t="n">
        <f aca="false">+[4]data1cf!D30</f>
        <v>16544.4160090463</v>
      </c>
      <c r="F30" s="336" t="n">
        <f aca="false">+[4]data1cf!E30</f>
        <v>16157.3064083046</v>
      </c>
      <c r="G30" s="336" t="n">
        <f aca="false">+[4]data1cf!F30</f>
        <v>15993.4465953206</v>
      </c>
      <c r="H30" s="336" t="n">
        <f aca="false">+[4]data1cf!G30</f>
        <v>15644.1604897607</v>
      </c>
      <c r="I30" s="336" t="n">
        <f aca="false">+[4]data1cf!H30</f>
        <v>15558.4247549542</v>
      </c>
      <c r="J30" s="336" t="n">
        <f aca="false">+[4]data1cf!I30</f>
        <v>15529.1716454532</v>
      </c>
      <c r="K30" s="336" t="n">
        <f aca="false">+[4]data1cf!J30</f>
        <v>15555.8413206083</v>
      </c>
      <c r="L30" s="336" t="n">
        <f aca="false">+[4]data1cf!K30</f>
        <v>15779.4297526896</v>
      </c>
      <c r="M30" s="336" t="n">
        <f aca="false">+[4]data1cf!L30</f>
        <v>15539.7331331156</v>
      </c>
      <c r="N30" s="336" t="n">
        <f aca="false">+[4]data1cf!M30</f>
        <v>15389.2515012106</v>
      </c>
      <c r="O30" s="336" t="n">
        <f aca="false">+[4]data1cf!N30</f>
        <v>15695.7793095902</v>
      </c>
      <c r="P30" s="336" t="n">
        <f aca="false">+[4]data1cf!O30</f>
        <v>15637.0925273985</v>
      </c>
      <c r="Q30" s="336" t="n">
        <f aca="false">+[4]data1cf!P30</f>
        <v>15620.6138300982</v>
      </c>
      <c r="R30" s="336" t="n">
        <f aca="false">+[4]data1cf!Q30</f>
        <v>1206.31823422801</v>
      </c>
      <c r="S30" s="336" t="n">
        <f aca="false">+[4]data1cf!R30</f>
        <v>0</v>
      </c>
      <c r="T30" s="336" t="n">
        <f aca="false">+[4]data1cf!S30</f>
        <v>0</v>
      </c>
      <c r="U30" s="336" t="n">
        <f aca="false">+[4]data1cf!T30</f>
        <v>0</v>
      </c>
      <c r="V30" s="336" t="n">
        <f aca="false">+[4]data1cf!U30</f>
        <v>0</v>
      </c>
      <c r="W30" s="336" t="n">
        <f aca="false">+[4]data1cf!V30</f>
        <v>0</v>
      </c>
      <c r="X30" s="336" t="n">
        <f aca="false">+[4]data1cf!W30</f>
        <v>0</v>
      </c>
      <c r="Y30" s="336" t="n">
        <f aca="false">+[4]data1cf!X30</f>
        <v>0</v>
      </c>
      <c r="Z30" s="336" t="n">
        <f aca="false">+[4]data1cf!Y30</f>
        <v>0</v>
      </c>
      <c r="AA30" s="336" t="n">
        <f aca="false">+[4]data1cf!Z30</f>
        <v>0</v>
      </c>
      <c r="AB30" s="336"/>
      <c r="AC30" s="337" t="n">
        <f aca="false">XNPV(0.1,B30:AA30,$B$1:$AA$1)</f>
        <v>16054.8093394624</v>
      </c>
      <c r="AD30" s="337" t="n">
        <f aca="false">SUMPRODUCT(B30:AA30,$B$1010:$AA$1010)</f>
        <v>49586.310542694</v>
      </c>
      <c r="AE30" s="338" t="n">
        <f aca="false">SUMPRODUCT(B30:AA30,$B$1012:$AA$1012)</f>
        <v>48888.9932966502</v>
      </c>
      <c r="AF30" s="339" t="n">
        <f aca="false">XIRR(B30:AA30,$B$1:$AA$1)</f>
        <v>0.1261709950074</v>
      </c>
      <c r="AG30" s="340" t="n">
        <f aca="false">1-EXP(-(1/0.25)*(AD30/ABS($AD$1010)))</f>
        <v>0.976256546020245</v>
      </c>
    </row>
    <row r="31" customFormat="false" ht="12.75" hidden="false" customHeight="false" outlineLevel="0" collapsed="false">
      <c r="A31" s="331"/>
      <c r="B31" s="336" t="n">
        <f aca="false">+[4]data1cf!A31</f>
        <v>-108857.540316031</v>
      </c>
      <c r="C31" s="336" t="n">
        <f aca="false">+[4]data1cf!B31</f>
        <v>15436.3463865706</v>
      </c>
      <c r="D31" s="336" t="n">
        <f aca="false">+[4]data1cf!C31</f>
        <v>17064.3520144754</v>
      </c>
      <c r="E31" s="336" t="n">
        <f aca="false">+[4]data1cf!D31</f>
        <v>16656.7318593488</v>
      </c>
      <c r="F31" s="336" t="n">
        <f aca="false">+[4]data1cf!E31</f>
        <v>16539.8345678037</v>
      </c>
      <c r="G31" s="336" t="n">
        <f aca="false">+[4]data1cf!F31</f>
        <v>15838.5874023226</v>
      </c>
      <c r="H31" s="336" t="n">
        <f aca="false">+[4]data1cf!G31</f>
        <v>15792.7562804258</v>
      </c>
      <c r="I31" s="336" t="n">
        <f aca="false">+[4]data1cf!H31</f>
        <v>15647.2590712753</v>
      </c>
      <c r="J31" s="336" t="n">
        <f aca="false">+[4]data1cf!I31</f>
        <v>15515.1812674355</v>
      </c>
      <c r="K31" s="336" t="n">
        <f aca="false">+[4]data1cf!J31</f>
        <v>15782.1437648567</v>
      </c>
      <c r="L31" s="336" t="n">
        <f aca="false">+[4]data1cf!K31</f>
        <v>15671.7311358165</v>
      </c>
      <c r="M31" s="336" t="n">
        <f aca="false">+[4]data1cf!L31</f>
        <v>15759.4610430674</v>
      </c>
      <c r="N31" s="336" t="n">
        <f aca="false">+[4]data1cf!M31</f>
        <v>15547.1848189892</v>
      </c>
      <c r="O31" s="336" t="n">
        <f aca="false">+[4]data1cf!N31</f>
        <v>15718.7560764867</v>
      </c>
      <c r="P31" s="336" t="n">
        <f aca="false">+[4]data1cf!O31</f>
        <v>15676.9528634284</v>
      </c>
      <c r="Q31" s="336" t="n">
        <f aca="false">+[4]data1cf!P31</f>
        <v>15513.3587655929</v>
      </c>
      <c r="R31" s="336" t="n">
        <f aca="false">+[4]data1cf!Q31</f>
        <v>1248.55244440875</v>
      </c>
      <c r="S31" s="336" t="n">
        <f aca="false">+[4]data1cf!R31</f>
        <v>0</v>
      </c>
      <c r="T31" s="336" t="n">
        <f aca="false">+[4]data1cf!S31</f>
        <v>0</v>
      </c>
      <c r="U31" s="336" t="n">
        <f aca="false">+[4]data1cf!T31</f>
        <v>0</v>
      </c>
      <c r="V31" s="336" t="n">
        <f aca="false">+[4]data1cf!U31</f>
        <v>0</v>
      </c>
      <c r="W31" s="336" t="n">
        <f aca="false">+[4]data1cf!V31</f>
        <v>0</v>
      </c>
      <c r="X31" s="336" t="n">
        <f aca="false">+[4]data1cf!W31</f>
        <v>0</v>
      </c>
      <c r="Y31" s="336" t="n">
        <f aca="false">+[4]data1cf!X31</f>
        <v>0</v>
      </c>
      <c r="Z31" s="336" t="n">
        <f aca="false">+[4]data1cf!Y31</f>
        <v>0</v>
      </c>
      <c r="AA31" s="336" t="n">
        <f aca="false">+[4]data1cf!Z31</f>
        <v>0</v>
      </c>
      <c r="AB31" s="336"/>
      <c r="AC31" s="337" t="n">
        <f aca="false">XNPV(0.1,B31:AA31,$B$1:$AA$1)</f>
        <v>12932.2717392709</v>
      </c>
      <c r="AD31" s="337" t="n">
        <f aca="false">SUMPRODUCT(B31:AA31,$B$1010:$AA$1010)</f>
        <v>46619.8964328981</v>
      </c>
      <c r="AE31" s="338" t="n">
        <f aca="false">SUMPRODUCT(B31:AA31,$B$1012:$AA$1012)</f>
        <v>45919.4510845571</v>
      </c>
      <c r="AF31" s="339" t="n">
        <f aca="false">XIRR(B31:AA31,$B$1:$AA$1)</f>
        <v>0.120485168886408</v>
      </c>
      <c r="AG31" s="340" t="n">
        <f aca="false">1-EXP(-(1/0.25)*(AD31/ABS($AD$1010)))</f>
        <v>0.970302209767556</v>
      </c>
    </row>
    <row r="32" customFormat="false" ht="12.75" hidden="false" customHeight="false" outlineLevel="0" collapsed="false">
      <c r="A32" s="331"/>
      <c r="B32" s="336" t="n">
        <f aca="false">+[4]data1cf!A32</f>
        <v>-101724.845592829</v>
      </c>
      <c r="C32" s="336" t="n">
        <f aca="false">+[4]data1cf!B32</f>
        <v>15266.4486789927</v>
      </c>
      <c r="D32" s="336" t="n">
        <f aca="false">+[4]data1cf!C32</f>
        <v>16920.1976319618</v>
      </c>
      <c r="E32" s="336" t="n">
        <f aca="false">+[4]data1cf!D32</f>
        <v>16476.9281497613</v>
      </c>
      <c r="F32" s="336" t="n">
        <f aca="false">+[4]data1cf!E32</f>
        <v>16091.5810589191</v>
      </c>
      <c r="G32" s="336" t="n">
        <f aca="false">+[4]data1cf!F32</f>
        <v>15643.9881933878</v>
      </c>
      <c r="H32" s="336" t="n">
        <f aca="false">+[4]data1cf!G32</f>
        <v>15501.471716097</v>
      </c>
      <c r="I32" s="336" t="n">
        <f aca="false">+[4]data1cf!H32</f>
        <v>15364.2794252639</v>
      </c>
      <c r="J32" s="336" t="n">
        <f aca="false">+[4]data1cf!I32</f>
        <v>15587.6010866273</v>
      </c>
      <c r="K32" s="336" t="n">
        <f aca="false">+[4]data1cf!J32</f>
        <v>15451.2818639081</v>
      </c>
      <c r="L32" s="336" t="n">
        <f aca="false">+[4]data1cf!K32</f>
        <v>15263.078146061</v>
      </c>
      <c r="M32" s="336" t="n">
        <f aca="false">+[4]data1cf!L32</f>
        <v>15370.0258161587</v>
      </c>
      <c r="N32" s="336" t="n">
        <f aca="false">+[4]data1cf!M32</f>
        <v>15317.7476575518</v>
      </c>
      <c r="O32" s="336" t="n">
        <f aca="false">+[4]data1cf!N32</f>
        <v>15587.0677062905</v>
      </c>
      <c r="P32" s="336" t="n">
        <f aca="false">+[4]data1cf!O32</f>
        <v>15456.3733280026</v>
      </c>
      <c r="Q32" s="336" t="n">
        <f aca="false">+[4]data1cf!P32</f>
        <v>15457.6888254586</v>
      </c>
      <c r="R32" s="336" t="n">
        <f aca="false">+[4]data1cf!Q32</f>
        <v>1166.74328901151</v>
      </c>
      <c r="S32" s="336" t="n">
        <f aca="false">+[4]data1cf!R32</f>
        <v>0</v>
      </c>
      <c r="T32" s="336" t="n">
        <f aca="false">+[4]data1cf!S32</f>
        <v>0</v>
      </c>
      <c r="U32" s="336" t="n">
        <f aca="false">+[4]data1cf!T32</f>
        <v>0</v>
      </c>
      <c r="V32" s="336" t="n">
        <f aca="false">+[4]data1cf!U32</f>
        <v>0</v>
      </c>
      <c r="W32" s="336" t="n">
        <f aca="false">+[4]data1cf!V32</f>
        <v>0</v>
      </c>
      <c r="X32" s="336" t="n">
        <f aca="false">+[4]data1cf!W32</f>
        <v>0</v>
      </c>
      <c r="Y32" s="336" t="n">
        <f aca="false">+[4]data1cf!X32</f>
        <v>0</v>
      </c>
      <c r="Z32" s="336" t="n">
        <f aca="false">+[4]data1cf!Y32</f>
        <v>0</v>
      </c>
      <c r="AA32" s="336" t="n">
        <f aca="false">+[4]data1cf!Z32</f>
        <v>0</v>
      </c>
      <c r="AB32" s="336"/>
      <c r="AC32" s="337" t="n">
        <f aca="false">XNPV(0.1,B32:AA32,$B$1:$AA$1)</f>
        <v>18319.4156803912</v>
      </c>
      <c r="AD32" s="337" t="n">
        <f aca="false">SUMPRODUCT(B32:AA32,$B$1010:$AA$1010)</f>
        <v>51506.2664551452</v>
      </c>
      <c r="AE32" s="338" t="n">
        <f aca="false">SUMPRODUCT(B32:AA32,$B$1012:$AA$1012)</f>
        <v>50816.2452043853</v>
      </c>
      <c r="AF32" s="339" t="n">
        <f aca="false">XIRR(B32:AA32,$B$1:$AA$1)</f>
        <v>0.130755546104582</v>
      </c>
      <c r="AG32" s="340" t="n">
        <f aca="false">1-EXP(-(1/0.25)*(AD32/ABS($AD$1010)))</f>
        <v>0.979457854128187</v>
      </c>
    </row>
    <row r="33" customFormat="false" ht="12.75" hidden="false" customHeight="false" outlineLevel="0" collapsed="false">
      <c r="A33" s="331"/>
      <c r="B33" s="336" t="n">
        <f aca="false">+[4]data1cf!A33</f>
        <v>-96743.4747223107</v>
      </c>
      <c r="C33" s="336" t="n">
        <f aca="false">+[4]data1cf!B33</f>
        <v>15139.4581317106</v>
      </c>
      <c r="D33" s="336" t="n">
        <f aca="false">+[4]data1cf!C33</f>
        <v>16799.8974323461</v>
      </c>
      <c r="E33" s="336" t="n">
        <f aca="false">+[4]data1cf!D33</f>
        <v>16159.3357644297</v>
      </c>
      <c r="F33" s="336" t="n">
        <f aca="false">+[4]data1cf!E33</f>
        <v>15880.9756060395</v>
      </c>
      <c r="G33" s="336" t="n">
        <f aca="false">+[4]data1cf!F33</f>
        <v>15651.3107185225</v>
      </c>
      <c r="H33" s="336" t="n">
        <f aca="false">+[4]data1cf!G33</f>
        <v>15278.117584206</v>
      </c>
      <c r="I33" s="336" t="n">
        <f aca="false">+[4]data1cf!H33</f>
        <v>15061.4429802061</v>
      </c>
      <c r="J33" s="336" t="n">
        <f aca="false">+[4]data1cf!I33</f>
        <v>15298.7693904402</v>
      </c>
      <c r="K33" s="336" t="n">
        <f aca="false">+[4]data1cf!J33</f>
        <v>15279.0018451195</v>
      </c>
      <c r="L33" s="336" t="n">
        <f aca="false">+[4]data1cf!K33</f>
        <v>15266.1671442716</v>
      </c>
      <c r="M33" s="336" t="n">
        <f aca="false">+[4]data1cf!L33</f>
        <v>15502.496958157</v>
      </c>
      <c r="N33" s="336" t="n">
        <f aca="false">+[4]data1cf!M33</f>
        <v>15008.7423946403</v>
      </c>
      <c r="O33" s="336" t="n">
        <f aca="false">+[4]data1cf!N33</f>
        <v>15256.130796484</v>
      </c>
      <c r="P33" s="336" t="n">
        <f aca="false">+[4]data1cf!O33</f>
        <v>15301.6151072523</v>
      </c>
      <c r="Q33" s="336" t="n">
        <f aca="false">+[4]data1cf!P33</f>
        <v>15167.8935063361</v>
      </c>
      <c r="R33" s="336" t="n">
        <f aca="false">+[4]data1cf!Q33</f>
        <v>1109.60895767501</v>
      </c>
      <c r="S33" s="336" t="n">
        <f aca="false">+[4]data1cf!R33</f>
        <v>0</v>
      </c>
      <c r="T33" s="336" t="n">
        <f aca="false">+[4]data1cf!S33</f>
        <v>0</v>
      </c>
      <c r="U33" s="336" t="n">
        <f aca="false">+[4]data1cf!T33</f>
        <v>0</v>
      </c>
      <c r="V33" s="336" t="n">
        <f aca="false">+[4]data1cf!U33</f>
        <v>0</v>
      </c>
      <c r="W33" s="336" t="n">
        <f aca="false">+[4]data1cf!V33</f>
        <v>0</v>
      </c>
      <c r="X33" s="336" t="n">
        <f aca="false">+[4]data1cf!W33</f>
        <v>0</v>
      </c>
      <c r="Y33" s="336" t="n">
        <f aca="false">+[4]data1cf!X33</f>
        <v>0</v>
      </c>
      <c r="Z33" s="336" t="n">
        <f aca="false">+[4]data1cf!Y33</f>
        <v>0</v>
      </c>
      <c r="AA33" s="336" t="n">
        <f aca="false">+[4]data1cf!Z33</f>
        <v>0</v>
      </c>
      <c r="AB33" s="336"/>
      <c r="AC33" s="337" t="n">
        <f aca="false">XNPV(0.1,B33:AA33,$B$1:$AA$1)</f>
        <v>21950.0846910063</v>
      </c>
      <c r="AD33" s="337" t="n">
        <f aca="false">SUMPRODUCT(B33:AA33,$B$1010:$AA$1010)</f>
        <v>54740.7001237144</v>
      </c>
      <c r="AE33" s="338" t="n">
        <f aca="false">SUMPRODUCT(B33:AA33,$B$1012:$AA$1012)</f>
        <v>54058.9709159515</v>
      </c>
      <c r="AF33" s="339" t="n">
        <f aca="false">XIRR(B33:AA33,$B$1:$AA$1)</f>
        <v>0.138485605588349</v>
      </c>
      <c r="AG33" s="340" t="n">
        <f aca="false">1-EXP(-(1/0.25)*(AD33/ABS($AD$1010)))</f>
        <v>0.983905214137938</v>
      </c>
    </row>
    <row r="34" customFormat="false" ht="12.75" hidden="false" customHeight="false" outlineLevel="0" collapsed="false">
      <c r="A34" s="331"/>
      <c r="B34" s="336" t="n">
        <f aca="false">+[4]data1cf!A34</f>
        <v>-103952.354411181</v>
      </c>
      <c r="C34" s="336" t="n">
        <f aca="false">+[4]data1cf!B34</f>
        <v>15307.9821321272</v>
      </c>
      <c r="D34" s="336" t="n">
        <f aca="false">+[4]data1cf!C34</f>
        <v>16991.6210123651</v>
      </c>
      <c r="E34" s="336" t="n">
        <f aca="false">+[4]data1cf!D34</f>
        <v>16684.9708105448</v>
      </c>
      <c r="F34" s="336" t="n">
        <f aca="false">+[4]data1cf!E34</f>
        <v>16167.4667823478</v>
      </c>
      <c r="G34" s="336" t="n">
        <f aca="false">+[4]data1cf!F34</f>
        <v>15887.0099276169</v>
      </c>
      <c r="H34" s="336" t="n">
        <f aca="false">+[4]data1cf!G34</f>
        <v>15478.2583914586</v>
      </c>
      <c r="I34" s="336" t="n">
        <f aca="false">+[4]data1cf!H34</f>
        <v>15364.3392083049</v>
      </c>
      <c r="J34" s="336" t="n">
        <f aca="false">+[4]data1cf!I34</f>
        <v>15327.34885326</v>
      </c>
      <c r="K34" s="336" t="n">
        <f aca="false">+[4]data1cf!J34</f>
        <v>15421.5117538105</v>
      </c>
      <c r="L34" s="336" t="n">
        <f aca="false">+[4]data1cf!K34</f>
        <v>15398.173230622</v>
      </c>
      <c r="M34" s="336" t="n">
        <f aca="false">+[4]data1cf!L34</f>
        <v>15365.2667247253</v>
      </c>
      <c r="N34" s="336" t="n">
        <f aca="false">+[4]data1cf!M34</f>
        <v>15453.9331330384</v>
      </c>
      <c r="O34" s="336" t="n">
        <f aca="false">+[4]data1cf!N34</f>
        <v>15589.5795947521</v>
      </c>
      <c r="P34" s="336" t="n">
        <f aca="false">+[4]data1cf!O34</f>
        <v>15472.6700795381</v>
      </c>
      <c r="Q34" s="336" t="n">
        <f aca="false">+[4]data1cf!P34</f>
        <v>15703.2107839527</v>
      </c>
      <c r="R34" s="336" t="n">
        <f aca="false">+[4]data1cf!Q34</f>
        <v>1192.29192415448</v>
      </c>
      <c r="S34" s="336" t="n">
        <f aca="false">+[4]data1cf!R34</f>
        <v>0</v>
      </c>
      <c r="T34" s="336" t="n">
        <f aca="false">+[4]data1cf!S34</f>
        <v>0</v>
      </c>
      <c r="U34" s="336" t="n">
        <f aca="false">+[4]data1cf!T34</f>
        <v>0</v>
      </c>
      <c r="V34" s="336" t="n">
        <f aca="false">+[4]data1cf!U34</f>
        <v>0</v>
      </c>
      <c r="W34" s="336" t="n">
        <f aca="false">+[4]data1cf!V34</f>
        <v>0</v>
      </c>
      <c r="X34" s="336" t="n">
        <f aca="false">+[4]data1cf!W34</f>
        <v>0</v>
      </c>
      <c r="Y34" s="336" t="n">
        <f aca="false">+[4]data1cf!X34</f>
        <v>0</v>
      </c>
      <c r="Z34" s="336" t="n">
        <f aca="false">+[4]data1cf!Y34</f>
        <v>0</v>
      </c>
      <c r="AA34" s="336" t="n">
        <f aca="false">+[4]data1cf!Z34</f>
        <v>0</v>
      </c>
      <c r="AB34" s="336"/>
      <c r="AC34" s="337" t="n">
        <f aca="false">XNPV(0.1,B34:AA34,$B$1:$AA$1)</f>
        <v>16563.6053755479</v>
      </c>
      <c r="AD34" s="337" t="n">
        <f aca="false">SUMPRODUCT(B34:AA34,$B$1010:$AA$1010)</f>
        <v>49852.4337069271</v>
      </c>
      <c r="AE34" s="338" t="n">
        <f aca="false">SUMPRODUCT(B34:AA34,$B$1012:$AA$1012)</f>
        <v>49160.1313109911</v>
      </c>
      <c r="AF34" s="339" t="n">
        <f aca="false">XIRR(B34:AA34,$B$1:$AA$1)</f>
        <v>0.127324627337265</v>
      </c>
      <c r="AG34" s="340" t="n">
        <f aca="false">1-EXP(-(1/0.25)*(AD34/ABS($AD$1010)))</f>
        <v>0.976728431506335</v>
      </c>
    </row>
    <row r="35" customFormat="false" ht="12.75" hidden="false" customHeight="false" outlineLevel="0" collapsed="false">
      <c r="A35" s="331"/>
      <c r="B35" s="336" t="n">
        <f aca="false">+[4]data1cf!A35</f>
        <v>-102464.134330388</v>
      </c>
      <c r="C35" s="336" t="n">
        <f aca="false">+[4]data1cf!B35</f>
        <v>15209.2308948839</v>
      </c>
      <c r="D35" s="336" t="n">
        <f aca="false">+[4]data1cf!C35</f>
        <v>16939.1859013124</v>
      </c>
      <c r="E35" s="336" t="n">
        <f aca="false">+[4]data1cf!D35</f>
        <v>16591.9641376704</v>
      </c>
      <c r="F35" s="336" t="n">
        <f aca="false">+[4]data1cf!E35</f>
        <v>16126.4915993648</v>
      </c>
      <c r="G35" s="336" t="n">
        <f aca="false">+[4]data1cf!F35</f>
        <v>15892.0328864393</v>
      </c>
      <c r="H35" s="336" t="n">
        <f aca="false">+[4]data1cf!G35</f>
        <v>15279.590074074</v>
      </c>
      <c r="I35" s="336" t="n">
        <f aca="false">+[4]data1cf!H35</f>
        <v>15320.4484210793</v>
      </c>
      <c r="J35" s="336" t="n">
        <f aca="false">+[4]data1cf!I35</f>
        <v>15326.8062234874</v>
      </c>
      <c r="K35" s="336" t="n">
        <f aca="false">+[4]data1cf!J35</f>
        <v>15380.731389175</v>
      </c>
      <c r="L35" s="336" t="n">
        <f aca="false">+[4]data1cf!K35</f>
        <v>15396.7245386087</v>
      </c>
      <c r="M35" s="336" t="n">
        <f aca="false">+[4]data1cf!L35</f>
        <v>15401.999560027</v>
      </c>
      <c r="N35" s="336" t="n">
        <f aca="false">+[4]data1cf!M35</f>
        <v>15570.7360316051</v>
      </c>
      <c r="O35" s="336" t="n">
        <f aca="false">+[4]data1cf!N35</f>
        <v>15527.2718488261</v>
      </c>
      <c r="P35" s="336" t="n">
        <f aca="false">+[4]data1cf!O35</f>
        <v>15361.7860341463</v>
      </c>
      <c r="Q35" s="336" t="n">
        <f aca="false">+[4]data1cf!P35</f>
        <v>15588.4836860952</v>
      </c>
      <c r="R35" s="336" t="n">
        <f aca="false">+[4]data1cf!Q35</f>
        <v>1175.22263511582</v>
      </c>
      <c r="S35" s="336" t="n">
        <f aca="false">+[4]data1cf!R35</f>
        <v>0</v>
      </c>
      <c r="T35" s="336" t="n">
        <f aca="false">+[4]data1cf!S35</f>
        <v>0</v>
      </c>
      <c r="U35" s="336" t="n">
        <f aca="false">+[4]data1cf!T35</f>
        <v>0</v>
      </c>
      <c r="V35" s="336" t="n">
        <f aca="false">+[4]data1cf!U35</f>
        <v>0</v>
      </c>
      <c r="W35" s="336" t="n">
        <f aca="false">+[4]data1cf!V35</f>
        <v>0</v>
      </c>
      <c r="X35" s="336" t="n">
        <f aca="false">+[4]data1cf!W35</f>
        <v>0</v>
      </c>
      <c r="Y35" s="336" t="n">
        <f aca="false">+[4]data1cf!X35</f>
        <v>0</v>
      </c>
      <c r="Z35" s="336" t="n">
        <f aca="false">+[4]data1cf!Y35</f>
        <v>0</v>
      </c>
      <c r="AA35" s="336" t="n">
        <f aca="false">+[4]data1cf!Z35</f>
        <v>0</v>
      </c>
      <c r="AB35" s="336"/>
      <c r="AC35" s="337" t="n">
        <f aca="false">XNPV(0.1,B35:AA35,$B$1:$AA$1)</f>
        <v>17643.0176837059</v>
      </c>
      <c r="AD35" s="337" t="n">
        <f aca="false">SUMPRODUCT(B35:AA35,$B$1010:$AA$1010)</f>
        <v>50842.9846810394</v>
      </c>
      <c r="AE35" s="338" t="n">
        <f aca="false">SUMPRODUCT(B35:AA35,$B$1012:$AA$1012)</f>
        <v>50152.4935562398</v>
      </c>
      <c r="AF35" s="339" t="n">
        <f aca="false">XIRR(B35:AA35,$B$1:$AA$1)</f>
        <v>0.129441722820253</v>
      </c>
      <c r="AG35" s="340" t="n">
        <f aca="false">1-EXP(-(1/0.25)*(AD35/ABS($AD$1010)))</f>
        <v>0.978403914687781</v>
      </c>
    </row>
    <row r="36" customFormat="false" ht="12.75" hidden="false" customHeight="false" outlineLevel="0" collapsed="false">
      <c r="A36" s="331"/>
      <c r="B36" s="336" t="n">
        <f aca="false">+[4]data1cf!A36</f>
        <v>-93242.6537790534</v>
      </c>
      <c r="C36" s="336" t="n">
        <f aca="false">+[4]data1cf!B36</f>
        <v>15063.663862972</v>
      </c>
      <c r="D36" s="336" t="n">
        <f aca="false">+[4]data1cf!C36</f>
        <v>16519.5657060684</v>
      </c>
      <c r="E36" s="336" t="n">
        <f aca="false">+[4]data1cf!D36</f>
        <v>16270.2695604013</v>
      </c>
      <c r="F36" s="336" t="n">
        <f aca="false">+[4]data1cf!E36</f>
        <v>15880.893961718</v>
      </c>
      <c r="G36" s="336" t="n">
        <f aca="false">+[4]data1cf!F36</f>
        <v>15522.3421737248</v>
      </c>
      <c r="H36" s="336" t="n">
        <f aca="false">+[4]data1cf!G36</f>
        <v>15315.2444951124</v>
      </c>
      <c r="I36" s="336" t="n">
        <f aca="false">+[4]data1cf!H36</f>
        <v>15198.6731347943</v>
      </c>
      <c r="J36" s="336" t="n">
        <f aca="false">+[4]data1cf!I36</f>
        <v>15236.7504703445</v>
      </c>
      <c r="K36" s="336" t="n">
        <f aca="false">+[4]data1cf!J36</f>
        <v>15272.7564154075</v>
      </c>
      <c r="L36" s="336" t="n">
        <f aca="false">+[4]data1cf!K36</f>
        <v>15285.0867162881</v>
      </c>
      <c r="M36" s="336" t="n">
        <f aca="false">+[4]data1cf!L36</f>
        <v>15184.7983591027</v>
      </c>
      <c r="N36" s="336" t="n">
        <f aca="false">+[4]data1cf!M36</f>
        <v>15367.1527423008</v>
      </c>
      <c r="O36" s="336" t="n">
        <f aca="false">+[4]data1cf!N36</f>
        <v>15275.809318446</v>
      </c>
      <c r="P36" s="336" t="n">
        <f aca="false">+[4]data1cf!O36</f>
        <v>15103.2483057895</v>
      </c>
      <c r="Q36" s="336" t="n">
        <f aca="false">+[4]data1cf!P36</f>
        <v>15218.8469206249</v>
      </c>
      <c r="R36" s="336" t="n">
        <f aca="false">+[4]data1cf!Q36</f>
        <v>1069.45594178423</v>
      </c>
      <c r="S36" s="336" t="n">
        <f aca="false">+[4]data1cf!R36</f>
        <v>0</v>
      </c>
      <c r="T36" s="336" t="n">
        <f aca="false">+[4]data1cf!S36</f>
        <v>0</v>
      </c>
      <c r="U36" s="336" t="n">
        <f aca="false">+[4]data1cf!T36</f>
        <v>0</v>
      </c>
      <c r="V36" s="336" t="n">
        <f aca="false">+[4]data1cf!U36</f>
        <v>0</v>
      </c>
      <c r="W36" s="336" t="n">
        <f aca="false">+[4]data1cf!V36</f>
        <v>0</v>
      </c>
      <c r="X36" s="336" t="n">
        <f aca="false">+[4]data1cf!W36</f>
        <v>0</v>
      </c>
      <c r="Y36" s="336" t="n">
        <f aca="false">+[4]data1cf!X36</f>
        <v>0</v>
      </c>
      <c r="Z36" s="336" t="n">
        <f aca="false">+[4]data1cf!Y36</f>
        <v>0</v>
      </c>
      <c r="AA36" s="336" t="n">
        <f aca="false">+[4]data1cf!Z36</f>
        <v>0</v>
      </c>
      <c r="AB36" s="336"/>
      <c r="AC36" s="337" t="n">
        <f aca="false">XNPV(0.1,B36:AA36,$B$1:$AA$1)</f>
        <v>25180.4645291363</v>
      </c>
      <c r="AD36" s="337" t="n">
        <f aca="false">SUMPRODUCT(B36:AA36,$B$1010:$AA$1010)</f>
        <v>57940.9576373739</v>
      </c>
      <c r="AE36" s="338" t="n">
        <f aca="false">SUMPRODUCT(B36:AA36,$B$1012:$AA$1012)</f>
        <v>57259.8421569697</v>
      </c>
      <c r="AF36" s="339" t="n">
        <f aca="false">XIRR(B36:AA36,$B$1:$AA$1)</f>
        <v>0.145437719539686</v>
      </c>
      <c r="AG36" s="340" t="n">
        <f aca="false">1-EXP(-(1/0.25)*(AD36/ABS($AD$1010)))</f>
        <v>0.987357172465827</v>
      </c>
    </row>
    <row r="37" customFormat="false" ht="12.75" hidden="false" customHeight="false" outlineLevel="0" collapsed="false">
      <c r="A37" s="331"/>
      <c r="B37" s="336" t="n">
        <f aca="false">+[4]data1cf!A37</f>
        <v>-96390.6085245081</v>
      </c>
      <c r="C37" s="336" t="n">
        <f aca="false">+[4]data1cf!B37</f>
        <v>15152.051350701</v>
      </c>
      <c r="D37" s="336" t="n">
        <f aca="false">+[4]data1cf!C37</f>
        <v>16676.8992055202</v>
      </c>
      <c r="E37" s="336" t="n">
        <f aca="false">+[4]data1cf!D37</f>
        <v>16084.3499468023</v>
      </c>
      <c r="F37" s="336" t="n">
        <f aca="false">+[4]data1cf!E37</f>
        <v>15852.8438970744</v>
      </c>
      <c r="G37" s="336" t="n">
        <f aca="false">+[4]data1cf!F37</f>
        <v>15669.0772089695</v>
      </c>
      <c r="H37" s="336" t="n">
        <f aca="false">+[4]data1cf!G37</f>
        <v>15415.2413831723</v>
      </c>
      <c r="I37" s="336" t="n">
        <f aca="false">+[4]data1cf!H37</f>
        <v>15364.5676020995</v>
      </c>
      <c r="J37" s="336" t="n">
        <f aca="false">+[4]data1cf!I37</f>
        <v>15342.1256126344</v>
      </c>
      <c r="K37" s="336" t="n">
        <f aca="false">+[4]data1cf!J37</f>
        <v>15361.8282981569</v>
      </c>
      <c r="L37" s="336" t="n">
        <f aca="false">+[4]data1cf!K37</f>
        <v>15141.9506050287</v>
      </c>
      <c r="M37" s="336" t="n">
        <f aca="false">+[4]data1cf!L37</f>
        <v>15263.177751986</v>
      </c>
      <c r="N37" s="336" t="n">
        <f aca="false">+[4]data1cf!M37</f>
        <v>15352.8054916081</v>
      </c>
      <c r="O37" s="336" t="n">
        <f aca="false">+[4]data1cf!N37</f>
        <v>15185.8980976233</v>
      </c>
      <c r="P37" s="336" t="n">
        <f aca="false">+[4]data1cf!O37</f>
        <v>15242.9174762314</v>
      </c>
      <c r="Q37" s="336" t="n">
        <f aca="false">+[4]data1cf!P37</f>
        <v>15314.533684814</v>
      </c>
      <c r="R37" s="336" t="n">
        <f aca="false">+[4]data1cf!Q37</f>
        <v>1105.5617235327</v>
      </c>
      <c r="S37" s="336" t="n">
        <f aca="false">+[4]data1cf!R37</f>
        <v>0</v>
      </c>
      <c r="T37" s="336" t="n">
        <f aca="false">+[4]data1cf!S37</f>
        <v>0</v>
      </c>
      <c r="U37" s="336" t="n">
        <f aca="false">+[4]data1cf!T37</f>
        <v>0</v>
      </c>
      <c r="V37" s="336" t="n">
        <f aca="false">+[4]data1cf!U37</f>
        <v>0</v>
      </c>
      <c r="W37" s="336" t="n">
        <f aca="false">+[4]data1cf!V37</f>
        <v>0</v>
      </c>
      <c r="X37" s="336" t="n">
        <f aca="false">+[4]data1cf!W37</f>
        <v>0</v>
      </c>
      <c r="Y37" s="336" t="n">
        <f aca="false">+[4]data1cf!X37</f>
        <v>0</v>
      </c>
      <c r="Z37" s="336" t="n">
        <f aca="false">+[4]data1cf!Y37</f>
        <v>0</v>
      </c>
      <c r="AA37" s="336" t="n">
        <f aca="false">+[4]data1cf!Z37</f>
        <v>0</v>
      </c>
      <c r="AB37" s="336"/>
      <c r="AC37" s="337" t="n">
        <f aca="false">XNPV(0.1,B37:AA37,$B$1:$AA$1)</f>
        <v>22412.7210454637</v>
      </c>
      <c r="AD37" s="337" t="n">
        <f aca="false">SUMPRODUCT(B37:AA37,$B$1010:$AA$1010)</f>
        <v>55279.3023972796</v>
      </c>
      <c r="AE37" s="338" t="n">
        <f aca="false">SUMPRODUCT(B37:AA37,$B$1012:$AA$1012)</f>
        <v>54596.0336858259</v>
      </c>
      <c r="AF37" s="339" t="n">
        <f aca="false">XIRR(B37:AA37,$B$1:$AA$1)</f>
        <v>0.139350466792907</v>
      </c>
      <c r="AG37" s="340" t="n">
        <f aca="false">1-EXP(-(1/0.25)*(AD37/ABS($AD$1010)))</f>
        <v>0.984546014540464</v>
      </c>
    </row>
    <row r="38" customFormat="false" ht="12.75" hidden="false" customHeight="false" outlineLevel="0" collapsed="false">
      <c r="A38" s="331"/>
      <c r="B38" s="336" t="n">
        <f aca="false">+[4]data1cf!A38</f>
        <v>-92891.6078332307</v>
      </c>
      <c r="C38" s="336" t="n">
        <f aca="false">+[4]data1cf!B38</f>
        <v>15052.0832195775</v>
      </c>
      <c r="D38" s="336" t="n">
        <f aca="false">+[4]data1cf!C38</f>
        <v>16355.8712010996</v>
      </c>
      <c r="E38" s="336" t="n">
        <f aca="false">+[4]data1cf!D38</f>
        <v>16220.412946826</v>
      </c>
      <c r="F38" s="336" t="n">
        <f aca="false">+[4]data1cf!E38</f>
        <v>15673.4684405375</v>
      </c>
      <c r="G38" s="336" t="n">
        <f aca="false">+[4]data1cf!F38</f>
        <v>15415.9627631871</v>
      </c>
      <c r="H38" s="336" t="n">
        <f aca="false">+[4]data1cf!G38</f>
        <v>15167.188722199</v>
      </c>
      <c r="I38" s="336" t="n">
        <f aca="false">+[4]data1cf!H38</f>
        <v>15226.6224497418</v>
      </c>
      <c r="J38" s="336" t="n">
        <f aca="false">+[4]data1cf!I38</f>
        <v>15359.9475427236</v>
      </c>
      <c r="K38" s="336" t="n">
        <f aca="false">+[4]data1cf!J38</f>
        <v>15479.7093663428</v>
      </c>
      <c r="L38" s="336" t="n">
        <f aca="false">+[4]data1cf!K38</f>
        <v>15173.441307753</v>
      </c>
      <c r="M38" s="336" t="n">
        <f aca="false">+[4]data1cf!L38</f>
        <v>15130.2221442806</v>
      </c>
      <c r="N38" s="336" t="n">
        <f aca="false">+[4]data1cf!M38</f>
        <v>15219.3316956089</v>
      </c>
      <c r="O38" s="336" t="n">
        <f aca="false">+[4]data1cf!N38</f>
        <v>15101.2098685508</v>
      </c>
      <c r="P38" s="336" t="n">
        <f aca="false">+[4]data1cf!O38</f>
        <v>15171.3324055467</v>
      </c>
      <c r="Q38" s="336" t="n">
        <f aca="false">+[4]data1cf!P38</f>
        <v>15354.0130250879</v>
      </c>
      <c r="R38" s="336" t="n">
        <f aca="false">+[4]data1cf!Q38</f>
        <v>1065.42958520402</v>
      </c>
      <c r="S38" s="336" t="n">
        <f aca="false">+[4]data1cf!R38</f>
        <v>0</v>
      </c>
      <c r="T38" s="336" t="n">
        <f aca="false">+[4]data1cf!S38</f>
        <v>0</v>
      </c>
      <c r="U38" s="336" t="n">
        <f aca="false">+[4]data1cf!T38</f>
        <v>0</v>
      </c>
      <c r="V38" s="336" t="n">
        <f aca="false">+[4]data1cf!U38</f>
        <v>0</v>
      </c>
      <c r="W38" s="336" t="n">
        <f aca="false">+[4]data1cf!V38</f>
        <v>0</v>
      </c>
      <c r="X38" s="336" t="n">
        <f aca="false">+[4]data1cf!W38</f>
        <v>0</v>
      </c>
      <c r="Y38" s="336" t="n">
        <f aca="false">+[4]data1cf!X38</f>
        <v>0</v>
      </c>
      <c r="Z38" s="336" t="n">
        <f aca="false">+[4]data1cf!Y38</f>
        <v>0</v>
      </c>
      <c r="AA38" s="336" t="n">
        <f aca="false">+[4]data1cf!Z38</f>
        <v>0</v>
      </c>
      <c r="AB38" s="336"/>
      <c r="AC38" s="337" t="n">
        <f aca="false">XNPV(0.1,B38:AA38,$B$1:$AA$1)</f>
        <v>25106.2166157777</v>
      </c>
      <c r="AD38" s="337" t="n">
        <f aca="false">SUMPRODUCT(B38:AA38,$B$1010:$AA$1010)</f>
        <v>57798.3947843511</v>
      </c>
      <c r="AE38" s="338" t="n">
        <f aca="false">SUMPRODUCT(B38:AA38,$B$1012:$AA$1012)</f>
        <v>57118.5455436172</v>
      </c>
      <c r="AF38" s="339" t="n">
        <f aca="false">XIRR(B38:AA38,$B$1:$AA$1)</f>
        <v>0.145402481373105</v>
      </c>
      <c r="AG38" s="340" t="n">
        <f aca="false">1-EXP(-(1/0.25)*(AD38/ABS($AD$1010)))</f>
        <v>0.987220478372341</v>
      </c>
    </row>
    <row r="39" customFormat="false" ht="12.75" hidden="false" customHeight="false" outlineLevel="0" collapsed="false">
      <c r="A39" s="331"/>
      <c r="B39" s="336" t="n">
        <f aca="false">+[4]data1cf!A39</f>
        <v>-90532.5248777925</v>
      </c>
      <c r="C39" s="336" t="n">
        <f aca="false">+[4]data1cf!B39</f>
        <v>15062.7507738305</v>
      </c>
      <c r="D39" s="336" t="n">
        <f aca="false">+[4]data1cf!C39</f>
        <v>16645.6548488558</v>
      </c>
      <c r="E39" s="336" t="n">
        <f aca="false">+[4]data1cf!D39</f>
        <v>16027.7568343626</v>
      </c>
      <c r="F39" s="336" t="n">
        <f aca="false">+[4]data1cf!E39</f>
        <v>15845.3893022074</v>
      </c>
      <c r="G39" s="336" t="n">
        <f aca="false">+[4]data1cf!F39</f>
        <v>15551.8377044838</v>
      </c>
      <c r="H39" s="336" t="n">
        <f aca="false">+[4]data1cf!G39</f>
        <v>15062.6792599596</v>
      </c>
      <c r="I39" s="336" t="n">
        <f aca="false">+[4]data1cf!H39</f>
        <v>15143.7607989833</v>
      </c>
      <c r="J39" s="336" t="n">
        <f aca="false">+[4]data1cf!I39</f>
        <v>15158.5796888845</v>
      </c>
      <c r="K39" s="336" t="n">
        <f aca="false">+[4]data1cf!J39</f>
        <v>15051.5995967347</v>
      </c>
      <c r="L39" s="336" t="n">
        <f aca="false">+[4]data1cf!K39</f>
        <v>15038.5783929698</v>
      </c>
      <c r="M39" s="336" t="n">
        <f aca="false">+[4]data1cf!L39</f>
        <v>15266.9835796351</v>
      </c>
      <c r="N39" s="336" t="n">
        <f aca="false">+[4]data1cf!M39</f>
        <v>15108.066782447</v>
      </c>
      <c r="O39" s="336" t="n">
        <f aca="false">+[4]data1cf!N39</f>
        <v>15096.4695668903</v>
      </c>
      <c r="P39" s="336" t="n">
        <f aca="false">+[4]data1cf!O39</f>
        <v>15266.7357025839</v>
      </c>
      <c r="Q39" s="336" t="n">
        <f aca="false">+[4]data1cf!P39</f>
        <v>15395.9694396959</v>
      </c>
      <c r="R39" s="336" t="n">
        <f aca="false">+[4]data1cf!Q39</f>
        <v>1038.37184733833</v>
      </c>
      <c r="S39" s="336" t="n">
        <f aca="false">+[4]data1cf!R39</f>
        <v>0</v>
      </c>
      <c r="T39" s="336" t="n">
        <f aca="false">+[4]data1cf!S39</f>
        <v>0</v>
      </c>
      <c r="U39" s="336" t="n">
        <f aca="false">+[4]data1cf!T39</f>
        <v>0</v>
      </c>
      <c r="V39" s="336" t="n">
        <f aca="false">+[4]data1cf!U39</f>
        <v>0</v>
      </c>
      <c r="W39" s="336" t="n">
        <f aca="false">+[4]data1cf!V39</f>
        <v>0</v>
      </c>
      <c r="X39" s="336" t="n">
        <f aca="false">+[4]data1cf!W39</f>
        <v>0</v>
      </c>
      <c r="Y39" s="336" t="n">
        <f aca="false">+[4]data1cf!X39</f>
        <v>0</v>
      </c>
      <c r="Z39" s="336" t="n">
        <f aca="false">+[4]data1cf!Y39</f>
        <v>0</v>
      </c>
      <c r="AA39" s="336" t="n">
        <f aca="false">+[4]data1cf!Z39</f>
        <v>0</v>
      </c>
      <c r="AB39" s="336"/>
      <c r="AC39" s="337" t="n">
        <f aca="false">XNPV(0.1,B39:AA39,$B$1:$AA$1)</f>
        <v>27383.0326204618</v>
      </c>
      <c r="AD39" s="337" t="n">
        <f aca="false">SUMPRODUCT(B39:AA39,$B$1010:$AA$1010)</f>
        <v>59975.993690318</v>
      </c>
      <c r="AE39" s="338" t="n">
        <f aca="false">SUMPRODUCT(B39:AA39,$B$1012:$AA$1012)</f>
        <v>59298.1829420078</v>
      </c>
      <c r="AF39" s="339" t="n">
        <f aca="false">XIRR(B39:AA39,$B$1:$AA$1)</f>
        <v>0.150704177363058</v>
      </c>
      <c r="AG39" s="340" t="n">
        <f aca="false">1-EXP(-(1/0.25)*(AD39/ABS($AD$1010)))</f>
        <v>0.989156335284981</v>
      </c>
    </row>
    <row r="40" customFormat="false" ht="12.75" hidden="false" customHeight="false" outlineLevel="0" collapsed="false">
      <c r="A40" s="331"/>
      <c r="B40" s="336" t="n">
        <f aca="false">+[4]data1cf!A40</f>
        <v>-105661.657129052</v>
      </c>
      <c r="C40" s="336" t="n">
        <f aca="false">+[4]data1cf!B40</f>
        <v>15418.0839586389</v>
      </c>
      <c r="D40" s="336" t="n">
        <f aca="false">+[4]data1cf!C40</f>
        <v>16932.9840469653</v>
      </c>
      <c r="E40" s="336" t="n">
        <f aca="false">+[4]data1cf!D40</f>
        <v>16650.4308145005</v>
      </c>
      <c r="F40" s="336" t="n">
        <f aca="false">+[4]data1cf!E40</f>
        <v>16261.7128671706</v>
      </c>
      <c r="G40" s="336" t="n">
        <f aca="false">+[4]data1cf!F40</f>
        <v>16028.9336603519</v>
      </c>
      <c r="H40" s="336" t="n">
        <f aca="false">+[4]data1cf!G40</f>
        <v>15654.6058990677</v>
      </c>
      <c r="I40" s="336" t="n">
        <f aca="false">+[4]data1cf!H40</f>
        <v>15365.9418772182</v>
      </c>
      <c r="J40" s="336" t="n">
        <f aca="false">+[4]data1cf!I40</f>
        <v>15455.3222149398</v>
      </c>
      <c r="K40" s="336" t="n">
        <f aca="false">+[4]data1cf!J40</f>
        <v>15498.0062039784</v>
      </c>
      <c r="L40" s="336" t="n">
        <f aca="false">+[4]data1cf!K40</f>
        <v>15551.9712999705</v>
      </c>
      <c r="M40" s="336" t="n">
        <f aca="false">+[4]data1cf!L40</f>
        <v>15499.1968451451</v>
      </c>
      <c r="N40" s="336" t="n">
        <f aca="false">+[4]data1cf!M40</f>
        <v>15657.5323247707</v>
      </c>
      <c r="O40" s="336" t="n">
        <f aca="false">+[4]data1cf!N40</f>
        <v>15608.5285418261</v>
      </c>
      <c r="P40" s="336" t="n">
        <f aca="false">+[4]data1cf!O40</f>
        <v>15520.3642306408</v>
      </c>
      <c r="Q40" s="336" t="n">
        <f aca="false">+[4]data1cf!P40</f>
        <v>15530.3140821359</v>
      </c>
      <c r="R40" s="336" t="n">
        <f aca="false">+[4]data1cf!Q40</f>
        <v>1211.89694260737</v>
      </c>
      <c r="S40" s="336" t="n">
        <f aca="false">+[4]data1cf!R40</f>
        <v>0</v>
      </c>
      <c r="T40" s="336" t="n">
        <f aca="false">+[4]data1cf!S40</f>
        <v>0</v>
      </c>
      <c r="U40" s="336" t="n">
        <f aca="false">+[4]data1cf!T40</f>
        <v>0</v>
      </c>
      <c r="V40" s="336" t="n">
        <f aca="false">+[4]data1cf!U40</f>
        <v>0</v>
      </c>
      <c r="W40" s="336" t="n">
        <f aca="false">+[4]data1cf!V40</f>
        <v>0</v>
      </c>
      <c r="X40" s="336" t="n">
        <f aca="false">+[4]data1cf!W40</f>
        <v>0</v>
      </c>
      <c r="Y40" s="336" t="n">
        <f aca="false">+[4]data1cf!X40</f>
        <v>0</v>
      </c>
      <c r="Z40" s="336" t="n">
        <f aca="false">+[4]data1cf!Y40</f>
        <v>0</v>
      </c>
      <c r="AA40" s="336" t="n">
        <f aca="false">+[4]data1cf!Z40</f>
        <v>0</v>
      </c>
      <c r="AB40" s="336"/>
      <c r="AC40" s="337" t="n">
        <f aca="false">XNPV(0.1,B40:AA40,$B$1:$AA$1)</f>
        <v>15376.7886174607</v>
      </c>
      <c r="AD40" s="337" t="n">
        <f aca="false">SUMPRODUCT(B40:AA40,$B$1010:$AA$1010)</f>
        <v>48826.7227193133</v>
      </c>
      <c r="AE40" s="338" t="n">
        <f aca="false">SUMPRODUCT(B40:AA40,$B$1012:$AA$1012)</f>
        <v>48131.1796874224</v>
      </c>
      <c r="AF40" s="339" t="n">
        <f aca="false">XIRR(B40:AA40,$B$1:$AA$1)</f>
        <v>0.125001260853475</v>
      </c>
      <c r="AG40" s="340" t="n">
        <f aca="false">1-EXP(-(1/0.25)*(AD40/ABS($AD$1010)))</f>
        <v>0.974856361457456</v>
      </c>
    </row>
    <row r="41" customFormat="false" ht="12.75" hidden="false" customHeight="false" outlineLevel="0" collapsed="false">
      <c r="A41" s="331"/>
      <c r="B41" s="336" t="n">
        <f aca="false">+[4]data1cf!A41</f>
        <v>-101397.547241336</v>
      </c>
      <c r="C41" s="336" t="n">
        <f aca="false">+[4]data1cf!B41</f>
        <v>15261.855579207</v>
      </c>
      <c r="D41" s="336" t="n">
        <f aca="false">+[4]data1cf!C41</f>
        <v>16933.9871206544</v>
      </c>
      <c r="E41" s="336" t="n">
        <f aca="false">+[4]data1cf!D41</f>
        <v>16400.1859937527</v>
      </c>
      <c r="F41" s="336" t="n">
        <f aca="false">+[4]data1cf!E41</f>
        <v>16001.7773345211</v>
      </c>
      <c r="G41" s="336" t="n">
        <f aca="false">+[4]data1cf!F41</f>
        <v>15651.1431181159</v>
      </c>
      <c r="H41" s="336" t="n">
        <f aca="false">+[4]data1cf!G41</f>
        <v>15644.8567572671</v>
      </c>
      <c r="I41" s="336" t="n">
        <f aca="false">+[4]data1cf!H41</f>
        <v>15384.2538417794</v>
      </c>
      <c r="J41" s="336" t="n">
        <f aca="false">+[4]data1cf!I41</f>
        <v>15505.7709207931</v>
      </c>
      <c r="K41" s="336" t="n">
        <f aca="false">+[4]data1cf!J41</f>
        <v>15365.3863747997</v>
      </c>
      <c r="L41" s="336" t="n">
        <f aca="false">+[4]data1cf!K41</f>
        <v>15362.5066179113</v>
      </c>
      <c r="M41" s="336" t="n">
        <f aca="false">+[4]data1cf!L41</f>
        <v>15421.0746226422</v>
      </c>
      <c r="N41" s="336" t="n">
        <f aca="false">+[4]data1cf!M41</f>
        <v>15695.146926917</v>
      </c>
      <c r="O41" s="336" t="n">
        <f aca="false">+[4]data1cf!N41</f>
        <v>15410.9489724796</v>
      </c>
      <c r="P41" s="336" t="n">
        <f aca="false">+[4]data1cf!O41</f>
        <v>15564.8063242792</v>
      </c>
      <c r="Q41" s="336" t="n">
        <f aca="false">+[4]data1cf!P41</f>
        <v>15540.5228407961</v>
      </c>
      <c r="R41" s="336" t="n">
        <f aca="false">+[4]data1cf!Q41</f>
        <v>1162.98930783923</v>
      </c>
      <c r="S41" s="336" t="n">
        <f aca="false">+[4]data1cf!R41</f>
        <v>0</v>
      </c>
      <c r="T41" s="336" t="n">
        <f aca="false">+[4]data1cf!S41</f>
        <v>0</v>
      </c>
      <c r="U41" s="336" t="n">
        <f aca="false">+[4]data1cf!T41</f>
        <v>0</v>
      </c>
      <c r="V41" s="336" t="n">
        <f aca="false">+[4]data1cf!U41</f>
        <v>0</v>
      </c>
      <c r="W41" s="336" t="n">
        <f aca="false">+[4]data1cf!V41</f>
        <v>0</v>
      </c>
      <c r="X41" s="336" t="n">
        <f aca="false">+[4]data1cf!W41</f>
        <v>0</v>
      </c>
      <c r="Y41" s="336" t="n">
        <f aca="false">+[4]data1cf!X41</f>
        <v>0</v>
      </c>
      <c r="Z41" s="336" t="n">
        <f aca="false">+[4]data1cf!Y41</f>
        <v>0</v>
      </c>
      <c r="AA41" s="336" t="n">
        <f aca="false">+[4]data1cf!Z41</f>
        <v>0</v>
      </c>
      <c r="AB41" s="336"/>
      <c r="AC41" s="337" t="n">
        <f aca="false">XNPV(0.1,B41:AA41,$B$1:$AA$1)</f>
        <v>18728.8664239992</v>
      </c>
      <c r="AD41" s="337" t="n">
        <f aca="false">SUMPRODUCT(B41:AA41,$B$1010:$AA$1010)</f>
        <v>51981.9403070689</v>
      </c>
      <c r="AE41" s="338" t="n">
        <f aca="false">SUMPRODUCT(B41:AA41,$B$1012:$AA$1012)</f>
        <v>51290.2846386456</v>
      </c>
      <c r="AF41" s="339" t="n">
        <f aca="false">XIRR(B41:AA41,$B$1:$AA$1)</f>
        <v>0.131473235447463</v>
      </c>
      <c r="AG41" s="340" t="n">
        <f aca="false">1-EXP(-(1/0.25)*(AD41/ABS($AD$1010)))</f>
        <v>0.980181870987666</v>
      </c>
    </row>
    <row r="42" customFormat="false" ht="12.75" hidden="false" customHeight="false" outlineLevel="0" collapsed="false">
      <c r="A42" s="331"/>
      <c r="B42" s="336" t="n">
        <f aca="false">+[4]data1cf!A42</f>
        <v>-90376.572936781</v>
      </c>
      <c r="C42" s="336" t="n">
        <f aca="false">+[4]data1cf!B42</f>
        <v>15007.6748994119</v>
      </c>
      <c r="D42" s="336" t="n">
        <f aca="false">+[4]data1cf!C42</f>
        <v>16437.3651457281</v>
      </c>
      <c r="E42" s="336" t="n">
        <f aca="false">+[4]data1cf!D42</f>
        <v>16274.7535122547</v>
      </c>
      <c r="F42" s="336" t="n">
        <f aca="false">+[4]data1cf!E42</f>
        <v>15837.1759484756</v>
      </c>
      <c r="G42" s="336" t="n">
        <f aca="false">+[4]data1cf!F42</f>
        <v>15360.4145184933</v>
      </c>
      <c r="H42" s="336" t="n">
        <f aca="false">+[4]data1cf!G42</f>
        <v>15176.0271463469</v>
      </c>
      <c r="I42" s="336" t="n">
        <f aca="false">+[4]data1cf!H42</f>
        <v>15010.5199946732</v>
      </c>
      <c r="J42" s="336" t="n">
        <f aca="false">+[4]data1cf!I42</f>
        <v>15120.0832886426</v>
      </c>
      <c r="K42" s="336" t="n">
        <f aca="false">+[4]data1cf!J42</f>
        <v>15195.8656522141</v>
      </c>
      <c r="L42" s="336" t="n">
        <f aca="false">+[4]data1cf!K42</f>
        <v>15130.4722134664</v>
      </c>
      <c r="M42" s="336" t="n">
        <f aca="false">+[4]data1cf!L42</f>
        <v>15302.8226114122</v>
      </c>
      <c r="N42" s="336" t="n">
        <f aca="false">+[4]data1cf!M42</f>
        <v>15017.4698524668</v>
      </c>
      <c r="O42" s="336" t="n">
        <f aca="false">+[4]data1cf!N42</f>
        <v>14967.9419827919</v>
      </c>
      <c r="P42" s="336" t="n">
        <f aca="false">+[4]data1cf!O42</f>
        <v>15026.9943811547</v>
      </c>
      <c r="Q42" s="336" t="n">
        <f aca="false">+[4]data1cf!P42</f>
        <v>15147.5830207685</v>
      </c>
      <c r="R42" s="336" t="n">
        <f aca="false">+[4]data1cf!Q42</f>
        <v>1036.5831409557</v>
      </c>
      <c r="S42" s="336" t="n">
        <f aca="false">+[4]data1cf!R42</f>
        <v>0</v>
      </c>
      <c r="T42" s="336" t="n">
        <f aca="false">+[4]data1cf!S42</f>
        <v>0</v>
      </c>
      <c r="U42" s="336" t="n">
        <f aca="false">+[4]data1cf!T42</f>
        <v>0</v>
      </c>
      <c r="V42" s="336" t="n">
        <f aca="false">+[4]data1cf!U42</f>
        <v>0</v>
      </c>
      <c r="W42" s="336" t="n">
        <f aca="false">+[4]data1cf!V42</f>
        <v>0</v>
      </c>
      <c r="X42" s="336" t="n">
        <f aca="false">+[4]data1cf!W42</f>
        <v>0</v>
      </c>
      <c r="Y42" s="336" t="n">
        <f aca="false">+[4]data1cf!X42</f>
        <v>0</v>
      </c>
      <c r="Z42" s="336" t="n">
        <f aca="false">+[4]data1cf!Y42</f>
        <v>0</v>
      </c>
      <c r="AA42" s="336" t="n">
        <f aca="false">+[4]data1cf!Z42</f>
        <v>0</v>
      </c>
      <c r="AB42" s="336"/>
      <c r="AC42" s="337" t="n">
        <f aca="false">XNPV(0.1,B42:AA42,$B$1:$AA$1)</f>
        <v>27275.7738485558</v>
      </c>
      <c r="AD42" s="337" t="n">
        <f aca="false">SUMPRODUCT(B42:AA42,$B$1010:$AA$1010)</f>
        <v>59772.490911306</v>
      </c>
      <c r="AE42" s="338" t="n">
        <f aca="false">SUMPRODUCT(B42:AA42,$B$1012:$AA$1012)</f>
        <v>59097.0164468352</v>
      </c>
      <c r="AF42" s="339" t="n">
        <f aca="false">XIRR(B42:AA42,$B$1:$AA$1)</f>
        <v>0.150633237013282</v>
      </c>
      <c r="AG42" s="340" t="n">
        <f aca="false">1-EXP(-(1/0.25)*(AD42/ABS($AD$1010)))</f>
        <v>0.988988591686502</v>
      </c>
    </row>
    <row r="43" customFormat="false" ht="12.75" hidden="false" customHeight="false" outlineLevel="0" collapsed="false">
      <c r="A43" s="331"/>
      <c r="B43" s="336" t="n">
        <f aca="false">+[4]data1cf!A43</f>
        <v>-99735.767196834</v>
      </c>
      <c r="C43" s="336" t="n">
        <f aca="false">+[4]data1cf!B43</f>
        <v>15167.7442209086</v>
      </c>
      <c r="D43" s="336" t="n">
        <f aca="false">+[4]data1cf!C43</f>
        <v>17132.422922627</v>
      </c>
      <c r="E43" s="336" t="n">
        <f aca="false">+[4]data1cf!D43</f>
        <v>16264.7999260246</v>
      </c>
      <c r="F43" s="336" t="n">
        <f aca="false">+[4]data1cf!E43</f>
        <v>16140.8411636105</v>
      </c>
      <c r="G43" s="336" t="n">
        <f aca="false">+[4]data1cf!F43</f>
        <v>15614.7880444069</v>
      </c>
      <c r="H43" s="336" t="n">
        <f aca="false">+[4]data1cf!G43</f>
        <v>15522.9767064795</v>
      </c>
      <c r="I43" s="336" t="n">
        <f aca="false">+[4]data1cf!H43</f>
        <v>15379.0938486145</v>
      </c>
      <c r="J43" s="336" t="n">
        <f aca="false">+[4]data1cf!I43</f>
        <v>15393.6874990918</v>
      </c>
      <c r="K43" s="336" t="n">
        <f aca="false">+[4]data1cf!J43</f>
        <v>15291.8707846403</v>
      </c>
      <c r="L43" s="336" t="n">
        <f aca="false">+[4]data1cf!K43</f>
        <v>15275.6518265435</v>
      </c>
      <c r="M43" s="336" t="n">
        <f aca="false">+[4]data1cf!L43</f>
        <v>15386.3692575586</v>
      </c>
      <c r="N43" s="336" t="n">
        <f aca="false">+[4]data1cf!M43</f>
        <v>15070.8133097144</v>
      </c>
      <c r="O43" s="336" t="n">
        <f aca="false">+[4]data1cf!N43</f>
        <v>15260.9447505815</v>
      </c>
      <c r="P43" s="336" t="n">
        <f aca="false">+[4]data1cf!O43</f>
        <v>15318.7261308862</v>
      </c>
      <c r="Q43" s="336" t="n">
        <f aca="false">+[4]data1cf!P43</f>
        <v>15294.3555917531</v>
      </c>
      <c r="R43" s="336" t="n">
        <f aca="false">+[4]data1cf!Q43</f>
        <v>1143.92935544081</v>
      </c>
      <c r="S43" s="336" t="n">
        <f aca="false">+[4]data1cf!R43</f>
        <v>0</v>
      </c>
      <c r="T43" s="336" t="n">
        <f aca="false">+[4]data1cf!S43</f>
        <v>0</v>
      </c>
      <c r="U43" s="336" t="n">
        <f aca="false">+[4]data1cf!T43</f>
        <v>0</v>
      </c>
      <c r="V43" s="336" t="n">
        <f aca="false">+[4]data1cf!U43</f>
        <v>0</v>
      </c>
      <c r="W43" s="336" t="n">
        <f aca="false">+[4]data1cf!V43</f>
        <v>0</v>
      </c>
      <c r="X43" s="336" t="n">
        <f aca="false">+[4]data1cf!W43</f>
        <v>0</v>
      </c>
      <c r="Y43" s="336" t="n">
        <f aca="false">+[4]data1cf!X43</f>
        <v>0</v>
      </c>
      <c r="Z43" s="336" t="n">
        <f aca="false">+[4]data1cf!Y43</f>
        <v>0</v>
      </c>
      <c r="AA43" s="336" t="n">
        <f aca="false">+[4]data1cf!Z43</f>
        <v>0</v>
      </c>
      <c r="AB43" s="336"/>
      <c r="AC43" s="337" t="n">
        <f aca="false">XNPV(0.1,B43:AA43,$B$1:$AA$1)</f>
        <v>19869.3595170224</v>
      </c>
      <c r="AD43" s="337" t="n">
        <f aca="false">SUMPRODUCT(B43:AA43,$B$1010:$AA$1010)</f>
        <v>52856.7984131462</v>
      </c>
      <c r="AE43" s="338" t="n">
        <f aca="false">SUMPRODUCT(B43:AA43,$B$1012:$AA$1012)</f>
        <v>52171.365824086</v>
      </c>
      <c r="AF43" s="339" t="n">
        <f aca="false">XIRR(B43:AA43,$B$1:$AA$1)</f>
        <v>0.134007020875998</v>
      </c>
      <c r="AG43" s="340" t="n">
        <f aca="false">1-EXP(-(1/0.25)*(AD43/ABS($AD$1010)))</f>
        <v>0.981447512463661</v>
      </c>
    </row>
    <row r="44" customFormat="false" ht="12.75" hidden="false" customHeight="false" outlineLevel="0" collapsed="false">
      <c r="A44" s="331"/>
      <c r="B44" s="336" t="n">
        <f aca="false">+[4]data1cf!A44</f>
        <v>-92782.9930090266</v>
      </c>
      <c r="C44" s="336" t="n">
        <f aca="false">+[4]data1cf!B44</f>
        <v>15023.1648485671</v>
      </c>
      <c r="D44" s="336" t="n">
        <f aca="false">+[4]data1cf!C44</f>
        <v>16440.5588861602</v>
      </c>
      <c r="E44" s="336" t="n">
        <f aca="false">+[4]data1cf!D44</f>
        <v>16055.0623903381</v>
      </c>
      <c r="F44" s="336" t="n">
        <f aca="false">+[4]data1cf!E44</f>
        <v>15735.0193205921</v>
      </c>
      <c r="G44" s="336" t="n">
        <f aca="false">+[4]data1cf!F44</f>
        <v>15622.2478772367</v>
      </c>
      <c r="H44" s="336" t="n">
        <f aca="false">+[4]data1cf!G44</f>
        <v>15233.3548372824</v>
      </c>
      <c r="I44" s="336" t="n">
        <f aca="false">+[4]data1cf!H44</f>
        <v>15114.520564637</v>
      </c>
      <c r="J44" s="336" t="n">
        <f aca="false">+[4]data1cf!I44</f>
        <v>14892.4173864429</v>
      </c>
      <c r="K44" s="336" t="n">
        <f aca="false">+[4]data1cf!J44</f>
        <v>15213.0615484314</v>
      </c>
      <c r="L44" s="336" t="n">
        <f aca="false">+[4]data1cf!K44</f>
        <v>15172.2786423965</v>
      </c>
      <c r="M44" s="336" t="n">
        <f aca="false">+[4]data1cf!L44</f>
        <v>15101.0734246814</v>
      </c>
      <c r="N44" s="336" t="n">
        <f aca="false">+[4]data1cf!M44</f>
        <v>15178.5205605498</v>
      </c>
      <c r="O44" s="336" t="n">
        <f aca="false">+[4]data1cf!N44</f>
        <v>15108.0285091588</v>
      </c>
      <c r="P44" s="336" t="n">
        <f aca="false">+[4]data1cf!O44</f>
        <v>15236.8657149923</v>
      </c>
      <c r="Q44" s="336" t="n">
        <f aca="false">+[4]data1cf!P44</f>
        <v>15091.7250026985</v>
      </c>
      <c r="R44" s="336" t="n">
        <f aca="false">+[4]data1cf!Q44</f>
        <v>1064.18381661633</v>
      </c>
      <c r="S44" s="336" t="n">
        <f aca="false">+[4]data1cf!R44</f>
        <v>0</v>
      </c>
      <c r="T44" s="336" t="n">
        <f aca="false">+[4]data1cf!S44</f>
        <v>0</v>
      </c>
      <c r="U44" s="336" t="n">
        <f aca="false">+[4]data1cf!T44</f>
        <v>0</v>
      </c>
      <c r="V44" s="336" t="n">
        <f aca="false">+[4]data1cf!U44</f>
        <v>0</v>
      </c>
      <c r="W44" s="336" t="n">
        <f aca="false">+[4]data1cf!V44</f>
        <v>0</v>
      </c>
      <c r="X44" s="336" t="n">
        <f aca="false">+[4]data1cf!W44</f>
        <v>0</v>
      </c>
      <c r="Y44" s="336" t="n">
        <f aca="false">+[4]data1cf!X44</f>
        <v>0</v>
      </c>
      <c r="Z44" s="336" t="n">
        <f aca="false">+[4]data1cf!Y44</f>
        <v>0</v>
      </c>
      <c r="AA44" s="336" t="n">
        <f aca="false">+[4]data1cf!Z44</f>
        <v>0</v>
      </c>
      <c r="AB44" s="336"/>
      <c r="AC44" s="337" t="n">
        <f aca="false">XNPV(0.1,B44:AA44,$B$1:$AA$1)</f>
        <v>24885.7814127241</v>
      </c>
      <c r="AD44" s="337" t="n">
        <f aca="false">SUMPRODUCT(B44:AA44,$B$1010:$AA$1010)</f>
        <v>57422.3591097668</v>
      </c>
      <c r="AE44" s="338" t="n">
        <f aca="false">SUMPRODUCT(B44:AA44,$B$1012:$AA$1012)</f>
        <v>56745.7934957863</v>
      </c>
      <c r="AF44" s="339" t="n">
        <f aca="false">XIRR(B44:AA44,$B$1:$AA$1)</f>
        <v>0.145158736363843</v>
      </c>
      <c r="AG44" s="340" t="n">
        <f aca="false">1-EXP(-(1/0.25)*(AD44/ABS($AD$1010)))</f>
        <v>0.986852790271556</v>
      </c>
    </row>
    <row r="45" customFormat="false" ht="12.75" hidden="false" customHeight="false" outlineLevel="0" collapsed="false">
      <c r="A45" s="331"/>
      <c r="B45" s="336" t="n">
        <f aca="false">+[4]data1cf!A45</f>
        <v>-97415.774925582</v>
      </c>
      <c r="C45" s="336" t="n">
        <f aca="false">+[4]data1cf!B45</f>
        <v>15052.9593991716</v>
      </c>
      <c r="D45" s="336" t="n">
        <f aca="false">+[4]data1cf!C45</f>
        <v>16766.6992612825</v>
      </c>
      <c r="E45" s="336" t="n">
        <f aca="false">+[4]data1cf!D45</f>
        <v>16287.7836405644</v>
      </c>
      <c r="F45" s="336" t="n">
        <f aca="false">+[4]data1cf!E45</f>
        <v>15991.1538369163</v>
      </c>
      <c r="G45" s="336" t="n">
        <f aca="false">+[4]data1cf!F45</f>
        <v>15673.3368335115</v>
      </c>
      <c r="H45" s="336" t="n">
        <f aca="false">+[4]data1cf!G45</f>
        <v>15624.3639826629</v>
      </c>
      <c r="I45" s="336" t="n">
        <f aca="false">+[4]data1cf!H45</f>
        <v>15298.7368608632</v>
      </c>
      <c r="J45" s="336" t="n">
        <f aca="false">+[4]data1cf!I45</f>
        <v>15313.884635959</v>
      </c>
      <c r="K45" s="336" t="n">
        <f aca="false">+[4]data1cf!J45</f>
        <v>15430.6596057811</v>
      </c>
      <c r="L45" s="336" t="n">
        <f aca="false">+[4]data1cf!K45</f>
        <v>15167.024757127</v>
      </c>
      <c r="M45" s="336" t="n">
        <f aca="false">+[4]data1cf!L45</f>
        <v>15333.687968536</v>
      </c>
      <c r="N45" s="336" t="n">
        <f aca="false">+[4]data1cf!M45</f>
        <v>15007.7997615115</v>
      </c>
      <c r="O45" s="336" t="n">
        <f aca="false">+[4]data1cf!N45</f>
        <v>15339.3159179068</v>
      </c>
      <c r="P45" s="336" t="n">
        <f aca="false">+[4]data1cf!O45</f>
        <v>15432.5660861762</v>
      </c>
      <c r="Q45" s="336" t="n">
        <f aca="false">+[4]data1cf!P45</f>
        <v>15205.3494357224</v>
      </c>
      <c r="R45" s="336" t="n">
        <f aca="false">+[4]data1cf!Q45</f>
        <v>1117.31997208646</v>
      </c>
      <c r="S45" s="336" t="n">
        <f aca="false">+[4]data1cf!R45</f>
        <v>0</v>
      </c>
      <c r="T45" s="336" t="n">
        <f aca="false">+[4]data1cf!S45</f>
        <v>0</v>
      </c>
      <c r="U45" s="336" t="n">
        <f aca="false">+[4]data1cf!T45</f>
        <v>0</v>
      </c>
      <c r="V45" s="336" t="n">
        <f aca="false">+[4]data1cf!U45</f>
        <v>0</v>
      </c>
      <c r="W45" s="336" t="n">
        <f aca="false">+[4]data1cf!V45</f>
        <v>0</v>
      </c>
      <c r="X45" s="336" t="n">
        <f aca="false">+[4]data1cf!W45</f>
        <v>0</v>
      </c>
      <c r="Y45" s="336" t="n">
        <f aca="false">+[4]data1cf!X45</f>
        <v>0</v>
      </c>
      <c r="Z45" s="336" t="n">
        <f aca="false">+[4]data1cf!Y45</f>
        <v>0</v>
      </c>
      <c r="AA45" s="336" t="n">
        <f aca="false">+[4]data1cf!Z45</f>
        <v>0</v>
      </c>
      <c r="AB45" s="336"/>
      <c r="AC45" s="337" t="n">
        <f aca="false">XNPV(0.1,B45:AA45,$B$1:$AA$1)</f>
        <v>21717.0325472418</v>
      </c>
      <c r="AD45" s="337" t="n">
        <f aca="false">SUMPRODUCT(B45:AA45,$B$1010:$AA$1010)</f>
        <v>54650.2532215377</v>
      </c>
      <c r="AE45" s="338" t="n">
        <f aca="false">SUMPRODUCT(B45:AA45,$B$1012:$AA$1012)</f>
        <v>53965.7661607715</v>
      </c>
      <c r="AF45" s="339" t="n">
        <f aca="false">XIRR(B45:AA45,$B$1:$AA$1)</f>
        <v>0.137810748332623</v>
      </c>
      <c r="AG45" s="340" t="n">
        <f aca="false">1-EXP(-(1/0.25)*(AD45/ABS($AD$1010)))</f>
        <v>0.983795028968694</v>
      </c>
    </row>
    <row r="46" customFormat="false" ht="12.75" hidden="false" customHeight="false" outlineLevel="0" collapsed="false">
      <c r="A46" s="331"/>
      <c r="B46" s="336" t="n">
        <f aca="false">+[4]data1cf!A46</f>
        <v>-95767.1143254485</v>
      </c>
      <c r="C46" s="336" t="n">
        <f aca="false">+[4]data1cf!B46</f>
        <v>15079.0548395567</v>
      </c>
      <c r="D46" s="336" t="n">
        <f aca="false">+[4]data1cf!C46</f>
        <v>16765.3417306002</v>
      </c>
      <c r="E46" s="336" t="n">
        <f aca="false">+[4]data1cf!D46</f>
        <v>16206.9502702889</v>
      </c>
      <c r="F46" s="336" t="n">
        <f aca="false">+[4]data1cf!E46</f>
        <v>15894.9966419043</v>
      </c>
      <c r="G46" s="336" t="n">
        <f aca="false">+[4]data1cf!F46</f>
        <v>15782.6444372731</v>
      </c>
      <c r="H46" s="336" t="n">
        <f aca="false">+[4]data1cf!G46</f>
        <v>15580.1387450708</v>
      </c>
      <c r="I46" s="336" t="n">
        <f aca="false">+[4]data1cf!H46</f>
        <v>14989.1376350976</v>
      </c>
      <c r="J46" s="336" t="n">
        <f aca="false">+[4]data1cf!I46</f>
        <v>15122.7241268205</v>
      </c>
      <c r="K46" s="336" t="n">
        <f aca="false">+[4]data1cf!J46</f>
        <v>15180.419983084</v>
      </c>
      <c r="L46" s="336" t="n">
        <f aca="false">+[4]data1cf!K46</f>
        <v>15111.7895163726</v>
      </c>
      <c r="M46" s="336" t="n">
        <f aca="false">+[4]data1cf!L46</f>
        <v>15129.6250623811</v>
      </c>
      <c r="N46" s="336" t="n">
        <f aca="false">+[4]data1cf!M46</f>
        <v>15186.2911863764</v>
      </c>
      <c r="O46" s="336" t="n">
        <f aca="false">+[4]data1cf!N46</f>
        <v>15142.9545712144</v>
      </c>
      <c r="P46" s="336" t="n">
        <f aca="false">+[4]data1cf!O46</f>
        <v>15269.8818323574</v>
      </c>
      <c r="Q46" s="336" t="n">
        <f aca="false">+[4]data1cf!P46</f>
        <v>15296.5095272677</v>
      </c>
      <c r="R46" s="336" t="n">
        <f aca="false">+[4]data1cf!Q46</f>
        <v>1098.41049446716</v>
      </c>
      <c r="S46" s="336" t="n">
        <f aca="false">+[4]data1cf!R46</f>
        <v>0</v>
      </c>
      <c r="T46" s="336" t="n">
        <f aca="false">+[4]data1cf!S46</f>
        <v>0</v>
      </c>
      <c r="U46" s="336" t="n">
        <f aca="false">+[4]data1cf!T46</f>
        <v>0</v>
      </c>
      <c r="V46" s="336" t="n">
        <f aca="false">+[4]data1cf!U46</f>
        <v>0</v>
      </c>
      <c r="W46" s="336" t="n">
        <f aca="false">+[4]data1cf!V46</f>
        <v>0</v>
      </c>
      <c r="X46" s="336" t="n">
        <f aca="false">+[4]data1cf!W46</f>
        <v>0</v>
      </c>
      <c r="Y46" s="336" t="n">
        <f aca="false">+[4]data1cf!X46</f>
        <v>0</v>
      </c>
      <c r="Z46" s="336" t="n">
        <f aca="false">+[4]data1cf!Y46</f>
        <v>0</v>
      </c>
      <c r="AA46" s="336" t="n">
        <f aca="false">+[4]data1cf!Z46</f>
        <v>0</v>
      </c>
      <c r="AB46" s="336"/>
      <c r="AC46" s="337" t="n">
        <f aca="false">XNPV(0.1,B46:AA46,$B$1:$AA$1)</f>
        <v>22832.9725934487</v>
      </c>
      <c r="AD46" s="337" t="n">
        <f aca="false">SUMPRODUCT(B46:AA46,$B$1010:$AA$1010)</f>
        <v>55565.2695250533</v>
      </c>
      <c r="AE46" s="338" t="n">
        <f aca="false">SUMPRODUCT(B46:AA46,$B$1012:$AA$1012)</f>
        <v>54884.8898596619</v>
      </c>
      <c r="AF46" s="339" t="n">
        <f aca="false">XIRR(B46:AA46,$B$1:$AA$1)</f>
        <v>0.140411095040881</v>
      </c>
      <c r="AG46" s="340" t="n">
        <f aca="false">1-EXP(-(1/0.25)*(AD46/ABS($AD$1010)))</f>
        <v>0.984875808532523</v>
      </c>
    </row>
    <row r="47" customFormat="false" ht="12.75" hidden="false" customHeight="false" outlineLevel="0" collapsed="false">
      <c r="A47" s="331"/>
      <c r="B47" s="336" t="n">
        <f aca="false">+[4]data1cf!A47</f>
        <v>-96659.2493062742</v>
      </c>
      <c r="C47" s="336" t="n">
        <f aca="false">+[4]data1cf!B47</f>
        <v>15118.844207305</v>
      </c>
      <c r="D47" s="336" t="n">
        <f aca="false">+[4]data1cf!C47</f>
        <v>16741.8234471635</v>
      </c>
      <c r="E47" s="336" t="n">
        <f aca="false">+[4]data1cf!D47</f>
        <v>16480.9301538771</v>
      </c>
      <c r="F47" s="336" t="n">
        <f aca="false">+[4]data1cf!E47</f>
        <v>15933.2694410776</v>
      </c>
      <c r="G47" s="336" t="n">
        <f aca="false">+[4]data1cf!F47</f>
        <v>15614.070742202</v>
      </c>
      <c r="H47" s="336" t="n">
        <f aca="false">+[4]data1cf!G47</f>
        <v>15686.9498484609</v>
      </c>
      <c r="I47" s="336" t="n">
        <f aca="false">+[4]data1cf!H47</f>
        <v>15180.3118319088</v>
      </c>
      <c r="J47" s="336" t="n">
        <f aca="false">+[4]data1cf!I47</f>
        <v>15165.9090337991</v>
      </c>
      <c r="K47" s="336" t="n">
        <f aca="false">+[4]data1cf!J47</f>
        <v>15253.2576861666</v>
      </c>
      <c r="L47" s="336" t="n">
        <f aca="false">+[4]data1cf!K47</f>
        <v>15414.8497316056</v>
      </c>
      <c r="M47" s="336" t="n">
        <f aca="false">+[4]data1cf!L47</f>
        <v>15251.3595664643</v>
      </c>
      <c r="N47" s="336" t="n">
        <f aca="false">+[4]data1cf!M47</f>
        <v>15103.6574252495</v>
      </c>
      <c r="O47" s="336" t="n">
        <f aca="false">+[4]data1cf!N47</f>
        <v>15258.7773008275</v>
      </c>
      <c r="P47" s="336" t="n">
        <f aca="false">+[4]data1cf!O47</f>
        <v>15297.2047851416</v>
      </c>
      <c r="Q47" s="336" t="n">
        <f aca="false">+[4]data1cf!P47</f>
        <v>15508.7369268429</v>
      </c>
      <c r="R47" s="336" t="n">
        <f aca="false">+[4]data1cf!Q47</f>
        <v>1108.64292584324</v>
      </c>
      <c r="S47" s="336" t="n">
        <f aca="false">+[4]data1cf!R47</f>
        <v>0</v>
      </c>
      <c r="T47" s="336" t="n">
        <f aca="false">+[4]data1cf!S47</f>
        <v>0</v>
      </c>
      <c r="U47" s="336" t="n">
        <f aca="false">+[4]data1cf!T47</f>
        <v>0</v>
      </c>
      <c r="V47" s="336" t="n">
        <f aca="false">+[4]data1cf!U47</f>
        <v>0</v>
      </c>
      <c r="W47" s="336" t="n">
        <f aca="false">+[4]data1cf!V47</f>
        <v>0</v>
      </c>
      <c r="X47" s="336" t="n">
        <f aca="false">+[4]data1cf!W47</f>
        <v>0</v>
      </c>
      <c r="Y47" s="336" t="n">
        <f aca="false">+[4]data1cf!X47</f>
        <v>0</v>
      </c>
      <c r="Z47" s="336" t="n">
        <f aca="false">+[4]data1cf!Y47</f>
        <v>0</v>
      </c>
      <c r="AA47" s="336" t="n">
        <f aca="false">+[4]data1cf!Z47</f>
        <v>0</v>
      </c>
      <c r="AB47" s="336"/>
      <c r="AC47" s="337" t="n">
        <f aca="false">XNPV(0.1,B47:AA47,$B$1:$AA$1)</f>
        <v>22520.9457498314</v>
      </c>
      <c r="AD47" s="337" t="n">
        <f aca="false">SUMPRODUCT(B47:AA47,$B$1010:$AA$1010)</f>
        <v>55445.331136235</v>
      </c>
      <c r="AE47" s="338" t="n">
        <f aca="false">SUMPRODUCT(B47:AA47,$B$1012:$AA$1012)</f>
        <v>54760.8475277351</v>
      </c>
      <c r="AF47" s="339" t="n">
        <f aca="false">XIRR(B47:AA47,$B$1:$AA$1)</f>
        <v>0.139481712452547</v>
      </c>
      <c r="AG47" s="340" t="n">
        <f aca="false">1-EXP(-(1/0.25)*(AD47/ABS($AD$1010)))</f>
        <v>0.984738354231841</v>
      </c>
    </row>
    <row r="48" customFormat="false" ht="12.75" hidden="false" customHeight="false" outlineLevel="0" collapsed="false">
      <c r="A48" s="331"/>
      <c r="B48" s="336" t="n">
        <f aca="false">+[4]data1cf!A48</f>
        <v>-96623.8533255569</v>
      </c>
      <c r="C48" s="336" t="n">
        <f aca="false">+[4]data1cf!B48</f>
        <v>15286.4926583931</v>
      </c>
      <c r="D48" s="336" t="n">
        <f aca="false">+[4]data1cf!C48</f>
        <v>16870.0582080073</v>
      </c>
      <c r="E48" s="336" t="n">
        <f aca="false">+[4]data1cf!D48</f>
        <v>16184.8399482006</v>
      </c>
      <c r="F48" s="336" t="n">
        <f aca="false">+[4]data1cf!E48</f>
        <v>15912.7047365084</v>
      </c>
      <c r="G48" s="336" t="n">
        <f aca="false">+[4]data1cf!F48</f>
        <v>15517.4098537769</v>
      </c>
      <c r="H48" s="336" t="n">
        <f aca="false">+[4]data1cf!G48</f>
        <v>15418.5970282251</v>
      </c>
      <c r="I48" s="336" t="n">
        <f aca="false">+[4]data1cf!H48</f>
        <v>15045.0083339864</v>
      </c>
      <c r="J48" s="336" t="n">
        <f aca="false">+[4]data1cf!I48</f>
        <v>15118.8945013403</v>
      </c>
      <c r="K48" s="336" t="n">
        <f aca="false">+[4]data1cf!J48</f>
        <v>15174.9574461954</v>
      </c>
      <c r="L48" s="336" t="n">
        <f aca="false">+[4]data1cf!K48</f>
        <v>15072.2199999684</v>
      </c>
      <c r="M48" s="336" t="n">
        <f aca="false">+[4]data1cf!L48</f>
        <v>15309.455701673</v>
      </c>
      <c r="N48" s="336" t="n">
        <f aca="false">+[4]data1cf!M48</f>
        <v>15223.0897878822</v>
      </c>
      <c r="O48" s="336" t="n">
        <f aca="false">+[4]data1cf!N48</f>
        <v>15362.495120738</v>
      </c>
      <c r="P48" s="336" t="n">
        <f aca="false">+[4]data1cf!O48</f>
        <v>15184.8286263179</v>
      </c>
      <c r="Q48" s="336" t="n">
        <f aca="false">+[4]data1cf!P48</f>
        <v>15452.6712215098</v>
      </c>
      <c r="R48" s="336" t="n">
        <f aca="false">+[4]data1cf!Q48</f>
        <v>1108.23694810281</v>
      </c>
      <c r="S48" s="336" t="n">
        <f aca="false">+[4]data1cf!R48</f>
        <v>0</v>
      </c>
      <c r="T48" s="336" t="n">
        <f aca="false">+[4]data1cf!S48</f>
        <v>0</v>
      </c>
      <c r="U48" s="336" t="n">
        <f aca="false">+[4]data1cf!T48</f>
        <v>0</v>
      </c>
      <c r="V48" s="336" t="n">
        <f aca="false">+[4]data1cf!U48</f>
        <v>0</v>
      </c>
      <c r="W48" s="336" t="n">
        <f aca="false">+[4]data1cf!V48</f>
        <v>0</v>
      </c>
      <c r="X48" s="336" t="n">
        <f aca="false">+[4]data1cf!W48</f>
        <v>0</v>
      </c>
      <c r="Y48" s="336" t="n">
        <f aca="false">+[4]data1cf!X48</f>
        <v>0</v>
      </c>
      <c r="Z48" s="336" t="n">
        <f aca="false">+[4]data1cf!Y48</f>
        <v>0</v>
      </c>
      <c r="AA48" s="336" t="n">
        <f aca="false">+[4]data1cf!Z48</f>
        <v>0</v>
      </c>
      <c r="AB48" s="336"/>
      <c r="AC48" s="337" t="n">
        <f aca="false">XNPV(0.1,B48:AA48,$B$1:$AA$1)</f>
        <v>22155.6897831905</v>
      </c>
      <c r="AD48" s="337" t="n">
        <f aca="false">SUMPRODUCT(B48:AA48,$B$1010:$AA$1010)</f>
        <v>54925.1163197616</v>
      </c>
      <c r="AE48" s="338" t="n">
        <f aca="false">SUMPRODUCT(B48:AA48,$B$1012:$AA$1012)</f>
        <v>54243.6464635603</v>
      </c>
      <c r="AF48" s="339" t="n">
        <f aca="false">XIRR(B48:AA48,$B$1:$AA$1)</f>
        <v>0.138939039477227</v>
      </c>
      <c r="AG48" s="340" t="n">
        <f aca="false">1-EXP(-(1/0.25)*(AD48/ABS($AD$1010)))</f>
        <v>0.984127559914289</v>
      </c>
    </row>
    <row r="49" customFormat="false" ht="12.75" hidden="false" customHeight="false" outlineLevel="0" collapsed="false">
      <c r="A49" s="331"/>
      <c r="B49" s="336" t="n">
        <f aca="false">+[4]data1cf!A49</f>
        <v>-107928.794916295</v>
      </c>
      <c r="C49" s="336" t="n">
        <f aca="false">+[4]data1cf!B49</f>
        <v>15316.4232000689</v>
      </c>
      <c r="D49" s="336" t="n">
        <f aca="false">+[4]data1cf!C49</f>
        <v>17031.2245272619</v>
      </c>
      <c r="E49" s="336" t="n">
        <f aca="false">+[4]data1cf!D49</f>
        <v>16657.8752522245</v>
      </c>
      <c r="F49" s="336" t="n">
        <f aca="false">+[4]data1cf!E49</f>
        <v>16288.0085457365</v>
      </c>
      <c r="G49" s="336" t="n">
        <f aca="false">+[4]data1cf!F49</f>
        <v>16030.3804369516</v>
      </c>
      <c r="H49" s="336" t="n">
        <f aca="false">+[4]data1cf!G49</f>
        <v>15822.7716999345</v>
      </c>
      <c r="I49" s="336" t="n">
        <f aca="false">+[4]data1cf!H49</f>
        <v>15616.7627732248</v>
      </c>
      <c r="J49" s="336" t="n">
        <f aca="false">+[4]data1cf!I49</f>
        <v>15475.221052067</v>
      </c>
      <c r="K49" s="336" t="n">
        <f aca="false">+[4]data1cf!J49</f>
        <v>15557.6575168671</v>
      </c>
      <c r="L49" s="336" t="n">
        <f aca="false">+[4]data1cf!K49</f>
        <v>15539.6512039577</v>
      </c>
      <c r="M49" s="336" t="n">
        <f aca="false">+[4]data1cf!L49</f>
        <v>15523.8306825357</v>
      </c>
      <c r="N49" s="336" t="n">
        <f aca="false">+[4]data1cf!M49</f>
        <v>15445.7751002865</v>
      </c>
      <c r="O49" s="336" t="n">
        <f aca="false">+[4]data1cf!N49</f>
        <v>15781.4659530044</v>
      </c>
      <c r="P49" s="336" t="n">
        <f aca="false">+[4]data1cf!O49</f>
        <v>15519.5775817711</v>
      </c>
      <c r="Q49" s="336" t="n">
        <f aca="false">+[4]data1cf!P49</f>
        <v>15673.4769953106</v>
      </c>
      <c r="R49" s="336" t="n">
        <f aca="false">+[4]data1cf!Q49</f>
        <v>1237.90010617194</v>
      </c>
      <c r="S49" s="336" t="n">
        <f aca="false">+[4]data1cf!R49</f>
        <v>0</v>
      </c>
      <c r="T49" s="336" t="n">
        <f aca="false">+[4]data1cf!S49</f>
        <v>0</v>
      </c>
      <c r="U49" s="336" t="n">
        <f aca="false">+[4]data1cf!T49</f>
        <v>0</v>
      </c>
      <c r="V49" s="336" t="n">
        <f aca="false">+[4]data1cf!U49</f>
        <v>0</v>
      </c>
      <c r="W49" s="336" t="n">
        <f aca="false">+[4]data1cf!V49</f>
        <v>0</v>
      </c>
      <c r="X49" s="336" t="n">
        <f aca="false">+[4]data1cf!W49</f>
        <v>0</v>
      </c>
      <c r="Y49" s="336" t="n">
        <f aca="false">+[4]data1cf!X49</f>
        <v>0</v>
      </c>
      <c r="Z49" s="336" t="n">
        <f aca="false">+[4]data1cf!Y49</f>
        <v>0</v>
      </c>
      <c r="AA49" s="336" t="n">
        <f aca="false">+[4]data1cf!Z49</f>
        <v>0</v>
      </c>
      <c r="AB49" s="336"/>
      <c r="AC49" s="337" t="n">
        <f aca="false">XNPV(0.1,B49:AA49,$B$1:$AA$1)</f>
        <v>13407.1272818486</v>
      </c>
      <c r="AD49" s="337" t="n">
        <f aca="false">SUMPRODUCT(B49:AA49,$B$1010:$AA$1010)</f>
        <v>46968.2981058339</v>
      </c>
      <c r="AE49" s="338" t="n">
        <f aca="false">SUMPRODUCT(B49:AA49,$B$1012:$AA$1012)</f>
        <v>46270.5082880287</v>
      </c>
      <c r="AF49" s="339" t="n">
        <f aca="false">XIRR(B49:AA49,$B$1:$AA$1)</f>
        <v>0.121401215434601</v>
      </c>
      <c r="AG49" s="340" t="n">
        <f aca="false">1-EXP(-(1/0.25)*(AD49/ABS($AD$1010)))</f>
        <v>0.971072531036241</v>
      </c>
    </row>
    <row r="50" customFormat="false" ht="12.75" hidden="false" customHeight="false" outlineLevel="0" collapsed="false">
      <c r="A50" s="331"/>
      <c r="B50" s="336" t="n">
        <f aca="false">+[4]data1cf!A50</f>
        <v>-100638.428329024</v>
      </c>
      <c r="C50" s="336" t="n">
        <f aca="false">+[4]data1cf!B50</f>
        <v>15056.308695559</v>
      </c>
      <c r="D50" s="336" t="n">
        <f aca="false">+[4]data1cf!C50</f>
        <v>16906.2029004689</v>
      </c>
      <c r="E50" s="336" t="n">
        <f aca="false">+[4]data1cf!D50</f>
        <v>16463.271117789</v>
      </c>
      <c r="F50" s="336" t="n">
        <f aca="false">+[4]data1cf!E50</f>
        <v>15904.6801987171</v>
      </c>
      <c r="G50" s="336" t="n">
        <f aca="false">+[4]data1cf!F50</f>
        <v>15705.6429475649</v>
      </c>
      <c r="H50" s="336" t="n">
        <f aca="false">+[4]data1cf!G50</f>
        <v>15555.5550647892</v>
      </c>
      <c r="I50" s="336" t="n">
        <f aca="false">+[4]data1cf!H50</f>
        <v>15308.3138255238</v>
      </c>
      <c r="J50" s="336" t="n">
        <f aca="false">+[4]data1cf!I50</f>
        <v>15261.0590622946</v>
      </c>
      <c r="K50" s="336" t="n">
        <f aca="false">+[4]data1cf!J50</f>
        <v>15453.4442875802</v>
      </c>
      <c r="L50" s="336" t="n">
        <f aca="false">+[4]data1cf!K50</f>
        <v>15395.4697950836</v>
      </c>
      <c r="M50" s="336" t="n">
        <f aca="false">+[4]data1cf!L50</f>
        <v>15214.5490683585</v>
      </c>
      <c r="N50" s="336" t="n">
        <f aca="false">+[4]data1cf!M50</f>
        <v>15537.8943729702</v>
      </c>
      <c r="O50" s="336" t="n">
        <f aca="false">+[4]data1cf!N50</f>
        <v>15435.2586270497</v>
      </c>
      <c r="P50" s="336" t="n">
        <f aca="false">+[4]data1cf!O50</f>
        <v>15453.5166684279</v>
      </c>
      <c r="Q50" s="336" t="n">
        <f aca="false">+[4]data1cf!P50</f>
        <v>15426.4227477488</v>
      </c>
      <c r="R50" s="336" t="n">
        <f aca="false">+[4]data1cf!Q50</f>
        <v>1154.28251756257</v>
      </c>
      <c r="S50" s="336" t="n">
        <f aca="false">+[4]data1cf!R50</f>
        <v>0</v>
      </c>
      <c r="T50" s="336" t="n">
        <f aca="false">+[4]data1cf!S50</f>
        <v>0</v>
      </c>
      <c r="U50" s="336" t="n">
        <f aca="false">+[4]data1cf!T50</f>
        <v>0</v>
      </c>
      <c r="V50" s="336" t="n">
        <f aca="false">+[4]data1cf!U50</f>
        <v>0</v>
      </c>
      <c r="W50" s="336" t="n">
        <f aca="false">+[4]data1cf!V50</f>
        <v>0</v>
      </c>
      <c r="X50" s="336" t="n">
        <f aca="false">+[4]data1cf!W50</f>
        <v>0</v>
      </c>
      <c r="Y50" s="336" t="n">
        <f aca="false">+[4]data1cf!X50</f>
        <v>0</v>
      </c>
      <c r="Z50" s="336" t="n">
        <f aca="false">+[4]data1cf!Y50</f>
        <v>0</v>
      </c>
      <c r="AA50" s="336" t="n">
        <f aca="false">+[4]data1cf!Z50</f>
        <v>0</v>
      </c>
      <c r="AB50" s="336"/>
      <c r="AC50" s="337" t="n">
        <f aca="false">XNPV(0.1,B50:AA50,$B$1:$AA$1)</f>
        <v>18965.8619372234</v>
      </c>
      <c r="AD50" s="337" t="n">
        <f aca="false">SUMPRODUCT(B50:AA50,$B$1010:$AA$1010)</f>
        <v>52067.1169555835</v>
      </c>
      <c r="AE50" s="338" t="n">
        <f aca="false">SUMPRODUCT(B50:AA50,$B$1012:$AA$1012)</f>
        <v>51378.687193835</v>
      </c>
      <c r="AF50" s="339" t="n">
        <f aca="false">XIRR(B50:AA50,$B$1:$AA$1)</f>
        <v>0.132095152017368</v>
      </c>
      <c r="AG50" s="340" t="n">
        <f aca="false">1-EXP(-(1/0.25)*(AD50/ABS($AD$1010)))</f>
        <v>0.980308796994801</v>
      </c>
    </row>
    <row r="51" customFormat="false" ht="12.75" hidden="false" customHeight="false" outlineLevel="0" collapsed="false">
      <c r="A51" s="331"/>
      <c r="B51" s="336" t="n">
        <f aca="false">+[4]data1cf!A51</f>
        <v>-107501.538774158</v>
      </c>
      <c r="C51" s="336" t="n">
        <f aca="false">+[4]data1cf!B51</f>
        <v>15467.7176262679</v>
      </c>
      <c r="D51" s="336" t="n">
        <f aca="false">+[4]data1cf!C51</f>
        <v>17285.6691176384</v>
      </c>
      <c r="E51" s="336" t="n">
        <f aca="false">+[4]data1cf!D51</f>
        <v>16532.2075676961</v>
      </c>
      <c r="F51" s="336" t="n">
        <f aca="false">+[4]data1cf!E51</f>
        <v>16292.1364557841</v>
      </c>
      <c r="G51" s="336" t="n">
        <f aca="false">+[4]data1cf!F51</f>
        <v>15892.577501425</v>
      </c>
      <c r="H51" s="336" t="n">
        <f aca="false">+[4]data1cf!G51</f>
        <v>15670.1893167077</v>
      </c>
      <c r="I51" s="336" t="n">
        <f aca="false">+[4]data1cf!H51</f>
        <v>15616.2685607514</v>
      </c>
      <c r="J51" s="336" t="n">
        <f aca="false">+[4]data1cf!I51</f>
        <v>15305.5902362526</v>
      </c>
      <c r="K51" s="336" t="n">
        <f aca="false">+[4]data1cf!J51</f>
        <v>15392.332532011</v>
      </c>
      <c r="L51" s="336" t="n">
        <f aca="false">+[4]data1cf!K51</f>
        <v>15523.9363923978</v>
      </c>
      <c r="M51" s="336" t="n">
        <f aca="false">+[4]data1cf!L51</f>
        <v>15469.0052855659</v>
      </c>
      <c r="N51" s="336" t="n">
        <f aca="false">+[4]data1cf!M51</f>
        <v>15549.2180536769</v>
      </c>
      <c r="O51" s="336" t="n">
        <f aca="false">+[4]data1cf!N51</f>
        <v>15595.8550203989</v>
      </c>
      <c r="P51" s="336" t="n">
        <f aca="false">+[4]data1cf!O51</f>
        <v>15621.1556122425</v>
      </c>
      <c r="Q51" s="336" t="n">
        <f aca="false">+[4]data1cf!P51</f>
        <v>15550.8742547297</v>
      </c>
      <c r="R51" s="336" t="n">
        <f aca="false">+[4]data1cf!Q51</f>
        <v>1232.99964912408</v>
      </c>
      <c r="S51" s="336" t="n">
        <f aca="false">+[4]data1cf!R51</f>
        <v>0</v>
      </c>
      <c r="T51" s="336" t="n">
        <f aca="false">+[4]data1cf!S51</f>
        <v>0</v>
      </c>
      <c r="U51" s="336" t="n">
        <f aca="false">+[4]data1cf!T51</f>
        <v>0</v>
      </c>
      <c r="V51" s="336" t="n">
        <f aca="false">+[4]data1cf!U51</f>
        <v>0</v>
      </c>
      <c r="W51" s="336" t="n">
        <f aca="false">+[4]data1cf!V51</f>
        <v>0</v>
      </c>
      <c r="X51" s="336" t="n">
        <f aca="false">+[4]data1cf!W51</f>
        <v>0</v>
      </c>
      <c r="Y51" s="336" t="n">
        <f aca="false">+[4]data1cf!X51</f>
        <v>0</v>
      </c>
      <c r="Z51" s="336" t="n">
        <f aca="false">+[4]data1cf!Y51</f>
        <v>0</v>
      </c>
      <c r="AA51" s="336" t="n">
        <f aca="false">+[4]data1cf!Z51</f>
        <v>0</v>
      </c>
      <c r="AB51" s="336"/>
      <c r="AC51" s="337" t="n">
        <f aca="false">XNPV(0.1,B51:AA51,$B$1:$AA$1)</f>
        <v>13719.8237819251</v>
      </c>
      <c r="AD51" s="337" t="n">
        <f aca="false">SUMPRODUCT(B51:AA51,$B$1010:$AA$1010)</f>
        <v>47163.2960366923</v>
      </c>
      <c r="AE51" s="338" t="n">
        <f aca="false">SUMPRODUCT(B51:AA51,$B$1012:$AA$1012)</f>
        <v>46467.9566765408</v>
      </c>
      <c r="AF51" s="339" t="n">
        <f aca="false">XIRR(B51:AA51,$B$1:$AA$1)</f>
        <v>0.122033826959216</v>
      </c>
      <c r="AG51" s="340" t="n">
        <f aca="false">1-EXP(-(1/0.25)*(AD51/ABS($AD$1010)))</f>
        <v>0.971494919593723</v>
      </c>
    </row>
    <row r="52" customFormat="false" ht="12.75" hidden="false" customHeight="false" outlineLevel="0" collapsed="false">
      <c r="A52" s="331"/>
      <c r="B52" s="336" t="n">
        <f aca="false">+[4]data1cf!A52</f>
        <v>-103672.597646766</v>
      </c>
      <c r="C52" s="336" t="n">
        <f aca="false">+[4]data1cf!B52</f>
        <v>15160.4614501709</v>
      </c>
      <c r="D52" s="336" t="n">
        <f aca="false">+[4]data1cf!C52</f>
        <v>16849.4023384272</v>
      </c>
      <c r="E52" s="336" t="n">
        <f aca="false">+[4]data1cf!D52</f>
        <v>16534.4129129448</v>
      </c>
      <c r="F52" s="336" t="n">
        <f aca="false">+[4]data1cf!E52</f>
        <v>16336.9020616102</v>
      </c>
      <c r="G52" s="336" t="n">
        <f aca="false">+[4]data1cf!F52</f>
        <v>15762.911843031</v>
      </c>
      <c r="H52" s="336" t="n">
        <f aca="false">+[4]data1cf!G52</f>
        <v>15419.3738768351</v>
      </c>
      <c r="I52" s="336" t="n">
        <f aca="false">+[4]data1cf!H52</f>
        <v>15233.4281832844</v>
      </c>
      <c r="J52" s="336" t="n">
        <f aca="false">+[4]data1cf!I52</f>
        <v>15431.2922332668</v>
      </c>
      <c r="K52" s="336" t="n">
        <f aca="false">+[4]data1cf!J52</f>
        <v>15363.2628115489</v>
      </c>
      <c r="L52" s="336" t="n">
        <f aca="false">+[4]data1cf!K52</f>
        <v>15327.4955543573</v>
      </c>
      <c r="M52" s="336" t="n">
        <f aca="false">+[4]data1cf!L52</f>
        <v>15562.4296894478</v>
      </c>
      <c r="N52" s="336" t="n">
        <f aca="false">+[4]data1cf!M52</f>
        <v>15688.8668020283</v>
      </c>
      <c r="O52" s="336" t="n">
        <f aca="false">+[4]data1cf!N52</f>
        <v>15410.0219725217</v>
      </c>
      <c r="P52" s="336" t="n">
        <f aca="false">+[4]data1cf!O52</f>
        <v>15455.4053117185</v>
      </c>
      <c r="Q52" s="336" t="n">
        <f aca="false">+[4]data1cf!P52</f>
        <v>15451.9134636259</v>
      </c>
      <c r="R52" s="336" t="n">
        <f aca="false">+[4]data1cf!Q52</f>
        <v>1189.08322596934</v>
      </c>
      <c r="S52" s="336" t="n">
        <f aca="false">+[4]data1cf!R52</f>
        <v>0</v>
      </c>
      <c r="T52" s="336" t="n">
        <f aca="false">+[4]data1cf!S52</f>
        <v>0</v>
      </c>
      <c r="U52" s="336" t="n">
        <f aca="false">+[4]data1cf!T52</f>
        <v>0</v>
      </c>
      <c r="V52" s="336" t="n">
        <f aca="false">+[4]data1cf!U52</f>
        <v>0</v>
      </c>
      <c r="W52" s="336" t="n">
        <f aca="false">+[4]data1cf!V52</f>
        <v>0</v>
      </c>
      <c r="X52" s="336" t="n">
        <f aca="false">+[4]data1cf!W52</f>
        <v>0</v>
      </c>
      <c r="Y52" s="336" t="n">
        <f aca="false">+[4]data1cf!X52</f>
        <v>0</v>
      </c>
      <c r="Z52" s="336" t="n">
        <f aca="false">+[4]data1cf!Y52</f>
        <v>0</v>
      </c>
      <c r="AA52" s="336" t="n">
        <f aca="false">+[4]data1cf!Z52</f>
        <v>0</v>
      </c>
      <c r="AB52" s="336"/>
      <c r="AC52" s="337" t="n">
        <f aca="false">XNPV(0.1,B52:AA52,$B$1:$AA$1)</f>
        <v>16440.046953276</v>
      </c>
      <c r="AD52" s="337" t="n">
        <f aca="false">SUMPRODUCT(B52:AA52,$B$1010:$AA$1010)</f>
        <v>49668.2505727093</v>
      </c>
      <c r="AE52" s="338" t="n">
        <f aca="false">SUMPRODUCT(B52:AA52,$B$1012:$AA$1012)</f>
        <v>48977.2097901114</v>
      </c>
      <c r="AF52" s="339" t="n">
        <f aca="false">XIRR(B52:AA52,$B$1:$AA$1)</f>
        <v>0.127152403211852</v>
      </c>
      <c r="AG52" s="340" t="n">
        <f aca="false">1-EXP(-(1/0.25)*(AD52/ABS($AD$1010)))</f>
        <v>0.97640285143333</v>
      </c>
    </row>
    <row r="53" customFormat="false" ht="12.75" hidden="false" customHeight="false" outlineLevel="0" collapsed="false">
      <c r="A53" s="331"/>
      <c r="B53" s="336" t="n">
        <f aca="false">+[4]data1cf!A53</f>
        <v>-90334.465288806</v>
      </c>
      <c r="C53" s="336" t="n">
        <f aca="false">+[4]data1cf!B53</f>
        <v>15039.1312971346</v>
      </c>
      <c r="D53" s="336" t="n">
        <f aca="false">+[4]data1cf!C53</f>
        <v>16368.0245593621</v>
      </c>
      <c r="E53" s="336" t="n">
        <f aca="false">+[4]data1cf!D53</f>
        <v>15938.6529991099</v>
      </c>
      <c r="F53" s="336" t="n">
        <f aca="false">+[4]data1cf!E53</f>
        <v>15587.0923692275</v>
      </c>
      <c r="G53" s="336" t="n">
        <f aca="false">+[4]data1cf!F53</f>
        <v>15483.2851450065</v>
      </c>
      <c r="H53" s="336" t="n">
        <f aca="false">+[4]data1cf!G53</f>
        <v>15348.5457433353</v>
      </c>
      <c r="I53" s="336" t="n">
        <f aca="false">+[4]data1cf!H53</f>
        <v>15106.9885713357</v>
      </c>
      <c r="J53" s="336" t="n">
        <f aca="false">+[4]data1cf!I53</f>
        <v>14904.2554012306</v>
      </c>
      <c r="K53" s="336" t="n">
        <f aca="false">+[4]data1cf!J53</f>
        <v>15018.6040541526</v>
      </c>
      <c r="L53" s="336" t="n">
        <f aca="false">+[4]data1cf!K53</f>
        <v>15107.7515635109</v>
      </c>
      <c r="M53" s="336" t="n">
        <f aca="false">+[4]data1cf!L53</f>
        <v>15150.7484107486</v>
      </c>
      <c r="N53" s="336" t="n">
        <f aca="false">+[4]data1cf!M53</f>
        <v>15088.457210358</v>
      </c>
      <c r="O53" s="336" t="n">
        <f aca="false">+[4]data1cf!N53</f>
        <v>15334.3034459119</v>
      </c>
      <c r="P53" s="336" t="n">
        <f aca="false">+[4]data1cf!O53</f>
        <v>15047.8818059622</v>
      </c>
      <c r="Q53" s="336" t="n">
        <f aca="false">+[4]data1cf!P53</f>
        <v>15307.3902894915</v>
      </c>
      <c r="R53" s="336" t="n">
        <f aca="false">+[4]data1cf!Q53</f>
        <v>1036.10018307649</v>
      </c>
      <c r="S53" s="336" t="n">
        <f aca="false">+[4]data1cf!R53</f>
        <v>0</v>
      </c>
      <c r="T53" s="336" t="n">
        <f aca="false">+[4]data1cf!S53</f>
        <v>0</v>
      </c>
      <c r="U53" s="336" t="n">
        <f aca="false">+[4]data1cf!T53</f>
        <v>0</v>
      </c>
      <c r="V53" s="336" t="n">
        <f aca="false">+[4]data1cf!U53</f>
        <v>0</v>
      </c>
      <c r="W53" s="336" t="n">
        <f aca="false">+[4]data1cf!V53</f>
        <v>0</v>
      </c>
      <c r="X53" s="336" t="n">
        <f aca="false">+[4]data1cf!W53</f>
        <v>0</v>
      </c>
      <c r="Y53" s="336" t="n">
        <f aca="false">+[4]data1cf!X53</f>
        <v>0</v>
      </c>
      <c r="Z53" s="336" t="n">
        <f aca="false">+[4]data1cf!Y53</f>
        <v>0</v>
      </c>
      <c r="AA53" s="336" t="n">
        <f aca="false">+[4]data1cf!Z53</f>
        <v>0</v>
      </c>
      <c r="AB53" s="336"/>
      <c r="AC53" s="337" t="n">
        <f aca="false">XNPV(0.1,B53:AA53,$B$1:$AA$1)</f>
        <v>27023.5160248141</v>
      </c>
      <c r="AD53" s="337" t="n">
        <f aca="false">SUMPRODUCT(B53:AA53,$B$1010:$AA$1010)</f>
        <v>59509.9406108551</v>
      </c>
      <c r="AE53" s="338" t="n">
        <f aca="false">SUMPRODUCT(B53:AA53,$B$1012:$AA$1012)</f>
        <v>58834.1880718962</v>
      </c>
      <c r="AF53" s="339" t="n">
        <f aca="false">XIRR(B53:AA53,$B$1:$AA$1)</f>
        <v>0.150082379967406</v>
      </c>
      <c r="AG53" s="340" t="n">
        <f aca="false">1-EXP(-(1/0.25)*(AD53/ABS($AD$1010)))</f>
        <v>0.988768337103443</v>
      </c>
    </row>
    <row r="54" customFormat="false" ht="12.75" hidden="false" customHeight="false" outlineLevel="0" collapsed="false">
      <c r="A54" s="331"/>
      <c r="B54" s="336" t="n">
        <f aca="false">+[4]data1cf!A54</f>
        <v>-105902.392389487</v>
      </c>
      <c r="C54" s="336" t="n">
        <f aca="false">+[4]data1cf!B54</f>
        <v>15392.1744659976</v>
      </c>
      <c r="D54" s="336" t="n">
        <f aca="false">+[4]data1cf!C54</f>
        <v>17100.6092967099</v>
      </c>
      <c r="E54" s="336" t="n">
        <f aca="false">+[4]data1cf!D54</f>
        <v>16486.5155223946</v>
      </c>
      <c r="F54" s="336" t="n">
        <f aca="false">+[4]data1cf!E54</f>
        <v>16222.9976620053</v>
      </c>
      <c r="G54" s="336" t="n">
        <f aca="false">+[4]data1cf!F54</f>
        <v>15853.4764432427</v>
      </c>
      <c r="H54" s="336" t="n">
        <f aca="false">+[4]data1cf!G54</f>
        <v>15519.0360111106</v>
      </c>
      <c r="I54" s="336" t="n">
        <f aca="false">+[4]data1cf!H54</f>
        <v>15507.5372937973</v>
      </c>
      <c r="J54" s="336" t="n">
        <f aca="false">+[4]data1cf!I54</f>
        <v>15576.4161834783</v>
      </c>
      <c r="K54" s="336" t="n">
        <f aca="false">+[4]data1cf!J54</f>
        <v>15528.809771446</v>
      </c>
      <c r="L54" s="336" t="n">
        <f aca="false">+[4]data1cf!K54</f>
        <v>15550.8103322696</v>
      </c>
      <c r="M54" s="336" t="n">
        <f aca="false">+[4]data1cf!L54</f>
        <v>15678.5618466421</v>
      </c>
      <c r="N54" s="336" t="n">
        <f aca="false">+[4]data1cf!M54</f>
        <v>15539.1526660522</v>
      </c>
      <c r="O54" s="336" t="n">
        <f aca="false">+[4]data1cf!N54</f>
        <v>15643.0497723982</v>
      </c>
      <c r="P54" s="336" t="n">
        <f aca="false">+[4]data1cf!O54</f>
        <v>15469.704825084</v>
      </c>
      <c r="Q54" s="336" t="n">
        <f aca="false">+[4]data1cf!P54</f>
        <v>15410.4758089861</v>
      </c>
      <c r="R54" s="336" t="n">
        <f aca="false">+[4]data1cf!Q54</f>
        <v>1214.65807975046</v>
      </c>
      <c r="S54" s="336" t="n">
        <f aca="false">+[4]data1cf!R54</f>
        <v>0</v>
      </c>
      <c r="T54" s="336" t="n">
        <f aca="false">+[4]data1cf!S54</f>
        <v>0</v>
      </c>
      <c r="U54" s="336" t="n">
        <f aca="false">+[4]data1cf!T54</f>
        <v>0</v>
      </c>
      <c r="V54" s="336" t="n">
        <f aca="false">+[4]data1cf!U54</f>
        <v>0</v>
      </c>
      <c r="W54" s="336" t="n">
        <f aca="false">+[4]data1cf!V54</f>
        <v>0</v>
      </c>
      <c r="X54" s="336" t="n">
        <f aca="false">+[4]data1cf!W54</f>
        <v>0</v>
      </c>
      <c r="Y54" s="336" t="n">
        <f aca="false">+[4]data1cf!X54</f>
        <v>0</v>
      </c>
      <c r="Z54" s="336" t="n">
        <f aca="false">+[4]data1cf!Y54</f>
        <v>0</v>
      </c>
      <c r="AA54" s="336" t="n">
        <f aca="false">+[4]data1cf!Z54</f>
        <v>0</v>
      </c>
      <c r="AB54" s="336"/>
      <c r="AC54" s="337" t="n">
        <f aca="false">XNPV(0.1,B54:AA54,$B$1:$AA$1)</f>
        <v>15051.4669183107</v>
      </c>
      <c r="AD54" s="337" t="n">
        <f aca="false">SUMPRODUCT(B54:AA54,$B$1010:$AA$1010)</f>
        <v>48488.3776118746</v>
      </c>
      <c r="AE54" s="338" t="n">
        <f aca="false">SUMPRODUCT(B54:AA54,$B$1012:$AA$1012)</f>
        <v>47793.157633524</v>
      </c>
      <c r="AF54" s="339" t="n">
        <f aca="false">XIRR(B54:AA54,$B$1:$AA$1)</f>
        <v>0.124426016922247</v>
      </c>
      <c r="AG54" s="340" t="n">
        <f aca="false">1-EXP(-(1/0.25)*(AD54/ABS($AD$1010)))</f>
        <v>0.974206375748508</v>
      </c>
    </row>
    <row r="55" customFormat="false" ht="12.75" hidden="false" customHeight="false" outlineLevel="0" collapsed="false">
      <c r="A55" s="331"/>
      <c r="B55" s="336" t="n">
        <f aca="false">+[4]data1cf!A55</f>
        <v>-102560.901269857</v>
      </c>
      <c r="C55" s="336" t="n">
        <f aca="false">+[4]data1cf!B55</f>
        <v>15411.8072895205</v>
      </c>
      <c r="D55" s="336" t="n">
        <f aca="false">+[4]data1cf!C55</f>
        <v>16740.180119851</v>
      </c>
      <c r="E55" s="336" t="n">
        <f aca="false">+[4]data1cf!D55</f>
        <v>16475.8574606848</v>
      </c>
      <c r="F55" s="336" t="n">
        <f aca="false">+[4]data1cf!E55</f>
        <v>16197.4075855204</v>
      </c>
      <c r="G55" s="336" t="n">
        <f aca="false">+[4]data1cf!F55</f>
        <v>15674.8935196948</v>
      </c>
      <c r="H55" s="336" t="n">
        <f aca="false">+[4]data1cf!G55</f>
        <v>15576.1427046875</v>
      </c>
      <c r="I55" s="336" t="n">
        <f aca="false">+[4]data1cf!H55</f>
        <v>15458.306131189</v>
      </c>
      <c r="J55" s="336" t="n">
        <f aca="false">+[4]data1cf!I55</f>
        <v>15226.1883816006</v>
      </c>
      <c r="K55" s="336" t="n">
        <f aca="false">+[4]data1cf!J55</f>
        <v>15414.5550800057</v>
      </c>
      <c r="L55" s="336" t="n">
        <f aca="false">+[4]data1cf!K55</f>
        <v>15388.6790195614</v>
      </c>
      <c r="M55" s="336" t="n">
        <f aca="false">+[4]data1cf!L55</f>
        <v>15425.8334724922</v>
      </c>
      <c r="N55" s="336" t="n">
        <f aca="false">+[4]data1cf!M55</f>
        <v>15461.6621185195</v>
      </c>
      <c r="O55" s="336" t="n">
        <f aca="false">+[4]data1cf!N55</f>
        <v>15445.1708245705</v>
      </c>
      <c r="P55" s="336" t="n">
        <f aca="false">+[4]data1cf!O55</f>
        <v>15521.046767257</v>
      </c>
      <c r="Q55" s="336" t="n">
        <f aca="false">+[4]data1cf!P55</f>
        <v>15697.0971187673</v>
      </c>
      <c r="R55" s="336" t="n">
        <f aca="false">+[4]data1cf!Q55</f>
        <v>1176.33251320475</v>
      </c>
      <c r="S55" s="336" t="n">
        <f aca="false">+[4]data1cf!R55</f>
        <v>0</v>
      </c>
      <c r="T55" s="336" t="n">
        <f aca="false">+[4]data1cf!S55</f>
        <v>0</v>
      </c>
      <c r="U55" s="336" t="n">
        <f aca="false">+[4]data1cf!T55</f>
        <v>0</v>
      </c>
      <c r="V55" s="336" t="n">
        <f aca="false">+[4]data1cf!U55</f>
        <v>0</v>
      </c>
      <c r="W55" s="336" t="n">
        <f aca="false">+[4]data1cf!V55</f>
        <v>0</v>
      </c>
      <c r="X55" s="336" t="n">
        <f aca="false">+[4]data1cf!W55</f>
        <v>0</v>
      </c>
      <c r="Y55" s="336" t="n">
        <f aca="false">+[4]data1cf!X55</f>
        <v>0</v>
      </c>
      <c r="Z55" s="336" t="n">
        <f aca="false">+[4]data1cf!Y55</f>
        <v>0</v>
      </c>
      <c r="AA55" s="336" t="n">
        <f aca="false">+[4]data1cf!Z55</f>
        <v>0</v>
      </c>
      <c r="AB55" s="336"/>
      <c r="AC55" s="337" t="n">
        <f aca="false">XNPV(0.1,B55:AA55,$B$1:$AA$1)</f>
        <v>17612.7138303098</v>
      </c>
      <c r="AD55" s="337" t="n">
        <f aca="false">SUMPRODUCT(B55:AA55,$B$1010:$AA$1010)</f>
        <v>50842.9694208277</v>
      </c>
      <c r="AE55" s="338" t="n">
        <f aca="false">SUMPRODUCT(B55:AA55,$B$1012:$AA$1012)</f>
        <v>50151.7576882902</v>
      </c>
      <c r="AF55" s="339" t="n">
        <f aca="false">XIRR(B55:AA55,$B$1:$AA$1)</f>
        <v>0.129355690286518</v>
      </c>
      <c r="AG55" s="340" t="n">
        <f aca="false">1-EXP(-(1/0.25)*(AD55/ABS($AD$1010)))</f>
        <v>0.978403889827977</v>
      </c>
    </row>
    <row r="56" customFormat="false" ht="12.75" hidden="false" customHeight="false" outlineLevel="0" collapsed="false">
      <c r="A56" s="331"/>
      <c r="B56" s="336" t="n">
        <f aca="false">+[4]data1cf!A56</f>
        <v>-105551.489024643</v>
      </c>
      <c r="C56" s="336" t="n">
        <f aca="false">+[4]data1cf!B56</f>
        <v>15211.3261112369</v>
      </c>
      <c r="D56" s="336" t="n">
        <f aca="false">+[4]data1cf!C56</f>
        <v>16870.5691981328</v>
      </c>
      <c r="E56" s="336" t="n">
        <f aca="false">+[4]data1cf!D56</f>
        <v>16720.0584910855</v>
      </c>
      <c r="F56" s="336" t="n">
        <f aca="false">+[4]data1cf!E56</f>
        <v>16131.4793970641</v>
      </c>
      <c r="G56" s="336" t="n">
        <f aca="false">+[4]data1cf!F56</f>
        <v>15955.9458277438</v>
      </c>
      <c r="H56" s="336" t="n">
        <f aca="false">+[4]data1cf!G56</f>
        <v>15545.7989465176</v>
      </c>
      <c r="I56" s="336" t="n">
        <f aca="false">+[4]data1cf!H56</f>
        <v>15446.4758965841</v>
      </c>
      <c r="J56" s="336" t="n">
        <f aca="false">+[4]data1cf!I56</f>
        <v>15365.3212510976</v>
      </c>
      <c r="K56" s="336" t="n">
        <f aca="false">+[4]data1cf!J56</f>
        <v>15485.4105808688</v>
      </c>
      <c r="L56" s="336" t="n">
        <f aca="false">+[4]data1cf!K56</f>
        <v>15346.0099451309</v>
      </c>
      <c r="M56" s="336" t="n">
        <f aca="false">+[4]data1cf!L56</f>
        <v>15439.0750929836</v>
      </c>
      <c r="N56" s="336" t="n">
        <f aca="false">+[4]data1cf!M56</f>
        <v>15359.7176762091</v>
      </c>
      <c r="O56" s="336" t="n">
        <f aca="false">+[4]data1cf!N56</f>
        <v>15413.4259996921</v>
      </c>
      <c r="P56" s="336" t="n">
        <f aca="false">+[4]data1cf!O56</f>
        <v>15643.4951721556</v>
      </c>
      <c r="Q56" s="336" t="n">
        <f aca="false">+[4]data1cf!P56</f>
        <v>15580.6084433826</v>
      </c>
      <c r="R56" s="336" t="n">
        <f aca="false">+[4]data1cf!Q56</f>
        <v>1210.63335851704</v>
      </c>
      <c r="S56" s="336" t="n">
        <f aca="false">+[4]data1cf!R56</f>
        <v>0</v>
      </c>
      <c r="T56" s="336" t="n">
        <f aca="false">+[4]data1cf!S56</f>
        <v>0</v>
      </c>
      <c r="U56" s="336" t="n">
        <f aca="false">+[4]data1cf!T56</f>
        <v>0</v>
      </c>
      <c r="V56" s="336" t="n">
        <f aca="false">+[4]data1cf!U56</f>
        <v>0</v>
      </c>
      <c r="W56" s="336" t="n">
        <f aca="false">+[4]data1cf!V56</f>
        <v>0</v>
      </c>
      <c r="X56" s="336" t="n">
        <f aca="false">+[4]data1cf!W56</f>
        <v>0</v>
      </c>
      <c r="Y56" s="336" t="n">
        <f aca="false">+[4]data1cf!X56</f>
        <v>0</v>
      </c>
      <c r="Z56" s="336" t="n">
        <f aca="false">+[4]data1cf!Y56</f>
        <v>0</v>
      </c>
      <c r="AA56" s="336" t="n">
        <f aca="false">+[4]data1cf!Z56</f>
        <v>0</v>
      </c>
      <c r="AB56" s="336"/>
      <c r="AC56" s="337" t="n">
        <f aca="false">XNPV(0.1,B56:AA56,$B$1:$AA$1)</f>
        <v>14890.5579969662</v>
      </c>
      <c r="AD56" s="337" t="n">
        <f aca="false">SUMPRODUCT(B56:AA56,$B$1010:$AA$1010)</f>
        <v>48188.7154196832</v>
      </c>
      <c r="AE56" s="338" t="n">
        <f aca="false">SUMPRODUCT(B56:AA56,$B$1012:$AA$1012)</f>
        <v>47496.3421605766</v>
      </c>
      <c r="AF56" s="339" t="n">
        <f aca="false">XIRR(B56:AA56,$B$1:$AA$1)</f>
        <v>0.124244787724654</v>
      </c>
      <c r="AG56" s="340" t="n">
        <f aca="false">1-EXP(-(1/0.25)*(AD56/ABS($AD$1010)))</f>
        <v>0.973616685517754</v>
      </c>
    </row>
    <row r="57" customFormat="false" ht="12.75" hidden="false" customHeight="false" outlineLevel="0" collapsed="false">
      <c r="A57" s="331"/>
      <c r="B57" s="336" t="n">
        <f aca="false">+[4]data1cf!A57</f>
        <v>-101078.296742438</v>
      </c>
      <c r="C57" s="336" t="n">
        <f aca="false">+[4]data1cf!B57</f>
        <v>15076.0727579675</v>
      </c>
      <c r="D57" s="336" t="n">
        <f aca="false">+[4]data1cf!C57</f>
        <v>16981.0394020983</v>
      </c>
      <c r="E57" s="336" t="n">
        <f aca="false">+[4]data1cf!D57</f>
        <v>16401.9597121687</v>
      </c>
      <c r="F57" s="336" t="n">
        <f aca="false">+[4]data1cf!E57</f>
        <v>16034.8385318442</v>
      </c>
      <c r="G57" s="336" t="n">
        <f aca="false">+[4]data1cf!F57</f>
        <v>15755.5428253741</v>
      </c>
      <c r="H57" s="336" t="n">
        <f aca="false">+[4]data1cf!G57</f>
        <v>15476.7931852811</v>
      </c>
      <c r="I57" s="336" t="n">
        <f aca="false">+[4]data1cf!H57</f>
        <v>15103.5997948642</v>
      </c>
      <c r="J57" s="336" t="n">
        <f aca="false">+[4]data1cf!I57</f>
        <v>15424.5087527883</v>
      </c>
      <c r="K57" s="336" t="n">
        <f aca="false">+[4]data1cf!J57</f>
        <v>15321.0522178281</v>
      </c>
      <c r="L57" s="336" t="n">
        <f aca="false">+[4]data1cf!K57</f>
        <v>15401.0757441981</v>
      </c>
      <c r="M57" s="336" t="n">
        <f aca="false">+[4]data1cf!L57</f>
        <v>15393.5966688662</v>
      </c>
      <c r="N57" s="336" t="n">
        <f aca="false">+[4]data1cf!M57</f>
        <v>15436.7215636995</v>
      </c>
      <c r="O57" s="336" t="n">
        <f aca="false">+[4]data1cf!N57</f>
        <v>15494.7161993049</v>
      </c>
      <c r="P57" s="336" t="n">
        <f aca="false">+[4]data1cf!O57</f>
        <v>15334.8353274285</v>
      </c>
      <c r="Q57" s="336" t="n">
        <f aca="false">+[4]data1cf!P57</f>
        <v>15373.3286914928</v>
      </c>
      <c r="R57" s="336" t="n">
        <f aca="false">+[4]data1cf!Q57</f>
        <v>1159.32763231707</v>
      </c>
      <c r="S57" s="336" t="n">
        <f aca="false">+[4]data1cf!R57</f>
        <v>0</v>
      </c>
      <c r="T57" s="336" t="n">
        <f aca="false">+[4]data1cf!S57</f>
        <v>0</v>
      </c>
      <c r="U57" s="336" t="n">
        <f aca="false">+[4]data1cf!T57</f>
        <v>0</v>
      </c>
      <c r="V57" s="336" t="n">
        <f aca="false">+[4]data1cf!U57</f>
        <v>0</v>
      </c>
      <c r="W57" s="336" t="n">
        <f aca="false">+[4]data1cf!V57</f>
        <v>0</v>
      </c>
      <c r="X57" s="336" t="n">
        <f aca="false">+[4]data1cf!W57</f>
        <v>0</v>
      </c>
      <c r="Y57" s="336" t="n">
        <f aca="false">+[4]data1cf!X57</f>
        <v>0</v>
      </c>
      <c r="Z57" s="336" t="n">
        <f aca="false">+[4]data1cf!Y57</f>
        <v>0</v>
      </c>
      <c r="AA57" s="336" t="n">
        <f aca="false">+[4]data1cf!Z57</f>
        <v>0</v>
      </c>
      <c r="AB57" s="336"/>
      <c r="AC57" s="337" t="n">
        <f aca="false">XNPV(0.1,B57:AA57,$B$1:$AA$1)</f>
        <v>18557.2978284296</v>
      </c>
      <c r="AD57" s="337" t="n">
        <f aca="false">SUMPRODUCT(B57:AA57,$B$1010:$AA$1010)</f>
        <v>51640.3146300941</v>
      </c>
      <c r="AE57" s="338" t="n">
        <f aca="false">SUMPRODUCT(B57:AA57,$B$1012:$AA$1012)</f>
        <v>50952.3663873468</v>
      </c>
      <c r="AF57" s="339" t="n">
        <f aca="false">XIRR(B57:AA57,$B$1:$AA$1)</f>
        <v>0.13132074930824</v>
      </c>
      <c r="AG57" s="340" t="n">
        <f aca="false">1-EXP(-(1/0.25)*(AD57/ABS($AD$1010)))</f>
        <v>0.979664522832579</v>
      </c>
    </row>
    <row r="58" customFormat="false" ht="12.75" hidden="false" customHeight="false" outlineLevel="0" collapsed="false">
      <c r="A58" s="331"/>
      <c r="B58" s="336" t="n">
        <f aca="false">+[4]data1cf!A58</f>
        <v>-106113.785744195</v>
      </c>
      <c r="C58" s="336" t="n">
        <f aca="false">+[4]data1cf!B58</f>
        <v>15268.3843892282</v>
      </c>
      <c r="D58" s="336" t="n">
        <f aca="false">+[4]data1cf!C58</f>
        <v>17205.9274388968</v>
      </c>
      <c r="E58" s="336" t="n">
        <f aca="false">+[4]data1cf!D58</f>
        <v>16698.091713731</v>
      </c>
      <c r="F58" s="336" t="n">
        <f aca="false">+[4]data1cf!E58</f>
        <v>16275.1318527511</v>
      </c>
      <c r="G58" s="336" t="n">
        <f aca="false">+[4]data1cf!F58</f>
        <v>15730.1615497103</v>
      </c>
      <c r="H58" s="336" t="n">
        <f aca="false">+[4]data1cf!G58</f>
        <v>15429.4259895203</v>
      </c>
      <c r="I58" s="336" t="n">
        <f aca="false">+[4]data1cf!H58</f>
        <v>15314.6307301971</v>
      </c>
      <c r="J58" s="336" t="n">
        <f aca="false">+[4]data1cf!I58</f>
        <v>15596.9246120349</v>
      </c>
      <c r="K58" s="336" t="n">
        <f aca="false">+[4]data1cf!J58</f>
        <v>15500.2355178919</v>
      </c>
      <c r="L58" s="336" t="n">
        <f aca="false">+[4]data1cf!K58</f>
        <v>15578.0047951896</v>
      </c>
      <c r="M58" s="336" t="n">
        <f aca="false">+[4]data1cf!L58</f>
        <v>15510.8315735986</v>
      </c>
      <c r="N58" s="336" t="n">
        <f aca="false">+[4]data1cf!M58</f>
        <v>15515.6591491898</v>
      </c>
      <c r="O58" s="336" t="n">
        <f aca="false">+[4]data1cf!N58</f>
        <v>15496.6992797173</v>
      </c>
      <c r="P58" s="336" t="n">
        <f aca="false">+[4]data1cf!O58</f>
        <v>15435.7452791078</v>
      </c>
      <c r="Q58" s="336" t="n">
        <f aca="false">+[4]data1cf!P58</f>
        <v>15638.6552310584</v>
      </c>
      <c r="R58" s="336" t="n">
        <f aca="false">+[4]data1cf!Q58</f>
        <v>1217.08267697162</v>
      </c>
      <c r="S58" s="336" t="n">
        <f aca="false">+[4]data1cf!R58</f>
        <v>0</v>
      </c>
      <c r="T58" s="336" t="n">
        <f aca="false">+[4]data1cf!S58</f>
        <v>0</v>
      </c>
      <c r="U58" s="336" t="n">
        <f aca="false">+[4]data1cf!T58</f>
        <v>0</v>
      </c>
      <c r="V58" s="336" t="n">
        <f aca="false">+[4]data1cf!U58</f>
        <v>0</v>
      </c>
      <c r="W58" s="336" t="n">
        <f aca="false">+[4]data1cf!V58</f>
        <v>0</v>
      </c>
      <c r="X58" s="336" t="n">
        <f aca="false">+[4]data1cf!W58</f>
        <v>0</v>
      </c>
      <c r="Y58" s="336" t="n">
        <f aca="false">+[4]data1cf!X58</f>
        <v>0</v>
      </c>
      <c r="Z58" s="336" t="n">
        <f aca="false">+[4]data1cf!Y58</f>
        <v>0</v>
      </c>
      <c r="AA58" s="336" t="n">
        <f aca="false">+[4]data1cf!Z58</f>
        <v>0</v>
      </c>
      <c r="AB58" s="336"/>
      <c r="AC58" s="337" t="n">
        <f aca="false">XNPV(0.1,B58:AA58,$B$1:$AA$1)</f>
        <v>14728.5335680252</v>
      </c>
      <c r="AD58" s="337" t="n">
        <f aca="false">SUMPRODUCT(B58:AA58,$B$1010:$AA$1010)</f>
        <v>48109.2064876801</v>
      </c>
      <c r="AE58" s="338" t="n">
        <f aca="false">SUMPRODUCT(B58:AA58,$B$1012:$AA$1012)</f>
        <v>47415.1091678828</v>
      </c>
      <c r="AF58" s="339" t="n">
        <f aca="false">XIRR(B58:AA58,$B$1:$AA$1)</f>
        <v>0.123886133839138</v>
      </c>
      <c r="AG58" s="340" t="n">
        <f aca="false">1-EXP(-(1/0.25)*(AD58/ABS($AD$1010)))</f>
        <v>0.973457973372761</v>
      </c>
    </row>
    <row r="59" customFormat="false" ht="12.75" hidden="false" customHeight="false" outlineLevel="0" collapsed="false">
      <c r="A59" s="331"/>
      <c r="B59" s="336" t="n">
        <f aca="false">+[4]data1cf!A59</f>
        <v>-95200.7196202319</v>
      </c>
      <c r="C59" s="336" t="n">
        <f aca="false">+[4]data1cf!B59</f>
        <v>15089.2108660909</v>
      </c>
      <c r="D59" s="336" t="n">
        <f aca="false">+[4]data1cf!C59</f>
        <v>16616.2428439512</v>
      </c>
      <c r="E59" s="336" t="n">
        <f aca="false">+[4]data1cf!D59</f>
        <v>16353.281900988</v>
      </c>
      <c r="F59" s="336" t="n">
        <f aca="false">+[4]data1cf!E59</f>
        <v>15835.8935968744</v>
      </c>
      <c r="G59" s="336" t="n">
        <f aca="false">+[4]data1cf!F59</f>
        <v>15670.8911036207</v>
      </c>
      <c r="H59" s="336" t="n">
        <f aca="false">+[4]data1cf!G59</f>
        <v>15347.1963328937</v>
      </c>
      <c r="I59" s="336" t="n">
        <f aca="false">+[4]data1cf!H59</f>
        <v>15200.5338112299</v>
      </c>
      <c r="J59" s="336" t="n">
        <f aca="false">+[4]data1cf!I59</f>
        <v>15194.4450690392</v>
      </c>
      <c r="K59" s="336" t="n">
        <f aca="false">+[4]data1cf!J59</f>
        <v>15264.5583831003</v>
      </c>
      <c r="L59" s="336" t="n">
        <f aca="false">+[4]data1cf!K59</f>
        <v>15366.5573742975</v>
      </c>
      <c r="M59" s="336" t="n">
        <f aca="false">+[4]data1cf!L59</f>
        <v>15277.1456115498</v>
      </c>
      <c r="N59" s="336" t="n">
        <f aca="false">+[4]data1cf!M59</f>
        <v>15073.8406245874</v>
      </c>
      <c r="O59" s="336" t="n">
        <f aca="false">+[4]data1cf!N59</f>
        <v>15285.6848361873</v>
      </c>
      <c r="P59" s="336" t="n">
        <f aca="false">+[4]data1cf!O59</f>
        <v>15452.3336733033</v>
      </c>
      <c r="Q59" s="336" t="n">
        <f aca="false">+[4]data1cf!P59</f>
        <v>15365.1083837755</v>
      </c>
      <c r="R59" s="336" t="n">
        <f aca="false">+[4]data1cf!Q59</f>
        <v>1091.91417375621</v>
      </c>
      <c r="S59" s="336" t="n">
        <f aca="false">+[4]data1cf!R59</f>
        <v>0</v>
      </c>
      <c r="T59" s="336" t="n">
        <f aca="false">+[4]data1cf!S59</f>
        <v>0</v>
      </c>
      <c r="U59" s="336" t="n">
        <f aca="false">+[4]data1cf!T59</f>
        <v>0</v>
      </c>
      <c r="V59" s="336" t="n">
        <f aca="false">+[4]data1cf!U59</f>
        <v>0</v>
      </c>
      <c r="W59" s="336" t="n">
        <f aca="false">+[4]data1cf!V59</f>
        <v>0</v>
      </c>
      <c r="X59" s="336" t="n">
        <f aca="false">+[4]data1cf!W59</f>
        <v>0</v>
      </c>
      <c r="Y59" s="336" t="n">
        <f aca="false">+[4]data1cf!X59</f>
        <v>0</v>
      </c>
      <c r="Z59" s="336" t="n">
        <f aca="false">+[4]data1cf!Y59</f>
        <v>0</v>
      </c>
      <c r="AA59" s="336" t="n">
        <f aca="false">+[4]data1cf!Z59</f>
        <v>0</v>
      </c>
      <c r="AB59" s="336"/>
      <c r="AC59" s="337" t="n">
        <f aca="false">XNPV(0.1,B59:AA59,$B$1:$AA$1)</f>
        <v>23550.008482289</v>
      </c>
      <c r="AD59" s="337" t="n">
        <f aca="false">SUMPRODUCT(B59:AA59,$B$1010:$AA$1010)</f>
        <v>56399.3987229898</v>
      </c>
      <c r="AE59" s="338" t="n">
        <f aca="false">SUMPRODUCT(B59:AA59,$B$1012:$AA$1012)</f>
        <v>55716.2585128538</v>
      </c>
      <c r="AF59" s="339" t="n">
        <f aca="false">XIRR(B59:AA59,$B$1:$AA$1)</f>
        <v>0.141764155377521</v>
      </c>
      <c r="AG59" s="340" t="n">
        <f aca="false">1-EXP(-(1/0.25)*(AD59/ABS($AD$1010)))</f>
        <v>0.985798116358892</v>
      </c>
    </row>
    <row r="60" customFormat="false" ht="12.75" hidden="false" customHeight="false" outlineLevel="0" collapsed="false">
      <c r="A60" s="331"/>
      <c r="B60" s="336" t="n">
        <f aca="false">+[4]data1cf!A60</f>
        <v>-107518.919888008</v>
      </c>
      <c r="C60" s="336" t="n">
        <f aca="false">+[4]data1cf!B60</f>
        <v>15389.2145968998</v>
      </c>
      <c r="D60" s="336" t="n">
        <f aca="false">+[4]data1cf!C60</f>
        <v>16968.1608304895</v>
      </c>
      <c r="E60" s="336" t="n">
        <f aca="false">+[4]data1cf!D60</f>
        <v>16670.0284123582</v>
      </c>
      <c r="F60" s="336" t="n">
        <f aca="false">+[4]data1cf!E60</f>
        <v>16351.4897804979</v>
      </c>
      <c r="G60" s="336" t="n">
        <f aca="false">+[4]data1cf!F60</f>
        <v>16081.8381283611</v>
      </c>
      <c r="H60" s="336" t="n">
        <f aca="false">+[4]data1cf!G60</f>
        <v>15489.9015432744</v>
      </c>
      <c r="I60" s="336" t="n">
        <f aca="false">+[4]data1cf!H60</f>
        <v>15453.5948250661</v>
      </c>
      <c r="J60" s="336" t="n">
        <f aca="false">+[4]data1cf!I60</f>
        <v>15640.9406117679</v>
      </c>
      <c r="K60" s="336" t="n">
        <f aca="false">+[4]data1cf!J60</f>
        <v>15741.2040275818</v>
      </c>
      <c r="L60" s="336" t="n">
        <f aca="false">+[4]data1cf!K60</f>
        <v>15532.4748030308</v>
      </c>
      <c r="M60" s="336" t="n">
        <f aca="false">+[4]data1cf!L60</f>
        <v>15254.8901334612</v>
      </c>
      <c r="N60" s="336" t="n">
        <f aca="false">+[4]data1cf!M60</f>
        <v>15654.5696316591</v>
      </c>
      <c r="O60" s="336" t="n">
        <f aca="false">+[4]data1cf!N60</f>
        <v>15787.3336899878</v>
      </c>
      <c r="P60" s="336" t="n">
        <f aca="false">+[4]data1cf!O60</f>
        <v>15426.8646687424</v>
      </c>
      <c r="Q60" s="336" t="n">
        <f aca="false">+[4]data1cf!P60</f>
        <v>15657.3922310398</v>
      </c>
      <c r="R60" s="336" t="n">
        <f aca="false">+[4]data1cf!Q60</f>
        <v>1233.1990035475</v>
      </c>
      <c r="S60" s="336" t="n">
        <f aca="false">+[4]data1cf!R60</f>
        <v>0</v>
      </c>
      <c r="T60" s="336" t="n">
        <f aca="false">+[4]data1cf!S60</f>
        <v>0</v>
      </c>
      <c r="U60" s="336" t="n">
        <f aca="false">+[4]data1cf!T60</f>
        <v>0</v>
      </c>
      <c r="V60" s="336" t="n">
        <f aca="false">+[4]data1cf!U60</f>
        <v>0</v>
      </c>
      <c r="W60" s="336" t="n">
        <f aca="false">+[4]data1cf!V60</f>
        <v>0</v>
      </c>
      <c r="X60" s="336" t="n">
        <f aca="false">+[4]data1cf!W60</f>
        <v>0</v>
      </c>
      <c r="Y60" s="336" t="n">
        <f aca="false">+[4]data1cf!X60</f>
        <v>0</v>
      </c>
      <c r="Z60" s="336" t="n">
        <f aca="false">+[4]data1cf!Y60</f>
        <v>0</v>
      </c>
      <c r="AA60" s="336" t="n">
        <f aca="false">+[4]data1cf!Z60</f>
        <v>0</v>
      </c>
      <c r="AB60" s="336"/>
      <c r="AC60" s="337" t="n">
        <f aca="false">XNPV(0.1,B60:AA60,$B$1:$AA$1)</f>
        <v>13741.0385120694</v>
      </c>
      <c r="AD60" s="337" t="n">
        <f aca="false">SUMPRODUCT(B60:AA60,$B$1010:$AA$1010)</f>
        <v>47269.5589805186</v>
      </c>
      <c r="AE60" s="338" t="n">
        <f aca="false">SUMPRODUCT(B60:AA60,$B$1012:$AA$1012)</f>
        <v>46572.4222292481</v>
      </c>
      <c r="AF60" s="339" t="n">
        <f aca="false">XIRR(B60:AA60,$B$1:$AA$1)</f>
        <v>0.122012611208357</v>
      </c>
      <c r="AG60" s="340" t="n">
        <f aca="false">1-EXP(-(1/0.25)*(AD60/ABS($AD$1010)))</f>
        <v>0.971722495642577</v>
      </c>
    </row>
    <row r="61" customFormat="false" ht="12.75" hidden="false" customHeight="false" outlineLevel="0" collapsed="false">
      <c r="A61" s="331"/>
      <c r="B61" s="336" t="n">
        <f aca="false">+[4]data1cf!A61</f>
        <v>-95782.8024443904</v>
      </c>
      <c r="C61" s="336" t="n">
        <f aca="false">+[4]data1cf!B61</f>
        <v>15215.8096606097</v>
      </c>
      <c r="D61" s="336" t="n">
        <f aca="false">+[4]data1cf!C61</f>
        <v>16510.1750973618</v>
      </c>
      <c r="E61" s="336" t="n">
        <f aca="false">+[4]data1cf!D61</f>
        <v>16212.1318812178</v>
      </c>
      <c r="F61" s="336" t="n">
        <f aca="false">+[4]data1cf!E61</f>
        <v>15844.9662615329</v>
      </c>
      <c r="G61" s="336" t="n">
        <f aca="false">+[4]data1cf!F61</f>
        <v>15685.5045099793</v>
      </c>
      <c r="H61" s="336" t="n">
        <f aca="false">+[4]data1cf!G61</f>
        <v>15319.1189873412</v>
      </c>
      <c r="I61" s="336" t="n">
        <f aca="false">+[4]data1cf!H61</f>
        <v>15221.4767292455</v>
      </c>
      <c r="J61" s="336" t="n">
        <f aca="false">+[4]data1cf!I61</f>
        <v>15153.0168958707</v>
      </c>
      <c r="K61" s="336" t="n">
        <f aca="false">+[4]data1cf!J61</f>
        <v>15356.9420461027</v>
      </c>
      <c r="L61" s="336" t="n">
        <f aca="false">+[4]data1cf!K61</f>
        <v>15218.3643631356</v>
      </c>
      <c r="M61" s="336" t="n">
        <f aca="false">+[4]data1cf!L61</f>
        <v>15178.6793806183</v>
      </c>
      <c r="N61" s="336" t="n">
        <f aca="false">+[4]data1cf!M61</f>
        <v>15339.5028542789</v>
      </c>
      <c r="O61" s="336" t="n">
        <f aca="false">+[4]data1cf!N61</f>
        <v>15377.0394240876</v>
      </c>
      <c r="P61" s="336" t="n">
        <f aca="false">+[4]data1cf!O61</f>
        <v>15449.2811172466</v>
      </c>
      <c r="Q61" s="336" t="n">
        <f aca="false">+[4]data1cf!P61</f>
        <v>15347.2122513523</v>
      </c>
      <c r="R61" s="336" t="n">
        <f aca="false">+[4]data1cf!Q61</f>
        <v>1098.59043091618</v>
      </c>
      <c r="S61" s="336" t="n">
        <f aca="false">+[4]data1cf!R61</f>
        <v>0</v>
      </c>
      <c r="T61" s="336" t="n">
        <f aca="false">+[4]data1cf!S61</f>
        <v>0</v>
      </c>
      <c r="U61" s="336" t="n">
        <f aca="false">+[4]data1cf!T61</f>
        <v>0</v>
      </c>
      <c r="V61" s="336" t="n">
        <f aca="false">+[4]data1cf!U61</f>
        <v>0</v>
      </c>
      <c r="W61" s="336" t="n">
        <f aca="false">+[4]data1cf!V61</f>
        <v>0</v>
      </c>
      <c r="X61" s="336" t="n">
        <f aca="false">+[4]data1cf!W61</f>
        <v>0</v>
      </c>
      <c r="Y61" s="336" t="n">
        <f aca="false">+[4]data1cf!X61</f>
        <v>0</v>
      </c>
      <c r="Z61" s="336" t="n">
        <f aca="false">+[4]data1cf!Y61</f>
        <v>0</v>
      </c>
      <c r="AA61" s="336" t="n">
        <f aca="false">+[4]data1cf!Z61</f>
        <v>0</v>
      </c>
      <c r="AB61" s="336"/>
      <c r="AC61" s="337" t="n">
        <f aca="false">XNPV(0.1,B61:AA61,$B$1:$AA$1)</f>
        <v>22935.1859188684</v>
      </c>
      <c r="AD61" s="337" t="n">
        <f aca="false">SUMPRODUCT(B61:AA61,$B$1010:$AA$1010)</f>
        <v>55792.0087976001</v>
      </c>
      <c r="AE61" s="338" t="n">
        <f aca="false">SUMPRODUCT(B61:AA61,$B$1012:$AA$1012)</f>
        <v>55108.5368601838</v>
      </c>
      <c r="AF61" s="339" t="n">
        <f aca="false">XIRR(B61:AA61,$B$1:$AA$1)</f>
        <v>0.140453232941625</v>
      </c>
      <c r="AG61" s="340" t="n">
        <f aca="false">1-EXP(-(1/0.25)*(AD61/ABS($AD$1010)))</f>
        <v>0.985132287687077</v>
      </c>
    </row>
    <row r="62" customFormat="false" ht="12.75" hidden="false" customHeight="false" outlineLevel="0" collapsed="false">
      <c r="A62" s="331"/>
      <c r="B62" s="336" t="n">
        <f aca="false">+[4]data1cf!A62</f>
        <v>-109135.804585691</v>
      </c>
      <c r="C62" s="336" t="n">
        <f aca="false">+[4]data1cf!B62</f>
        <v>15484.0847783512</v>
      </c>
      <c r="D62" s="336" t="n">
        <f aca="false">+[4]data1cf!C62</f>
        <v>17126.7531893882</v>
      </c>
      <c r="E62" s="336" t="n">
        <f aca="false">+[4]data1cf!D62</f>
        <v>16907.3923362115</v>
      </c>
      <c r="F62" s="336" t="n">
        <f aca="false">+[4]data1cf!E62</f>
        <v>16181.6149433766</v>
      </c>
      <c r="G62" s="336" t="n">
        <f aca="false">+[4]data1cf!F62</f>
        <v>16037.2492544593</v>
      </c>
      <c r="H62" s="336" t="n">
        <f aca="false">+[4]data1cf!G62</f>
        <v>15643.2680109988</v>
      </c>
      <c r="I62" s="336" t="n">
        <f aca="false">+[4]data1cf!H62</f>
        <v>15509.6107781363</v>
      </c>
      <c r="J62" s="336" t="n">
        <f aca="false">+[4]data1cf!I62</f>
        <v>15537.73636542</v>
      </c>
      <c r="K62" s="336" t="n">
        <f aca="false">+[4]data1cf!J62</f>
        <v>15463.323379479</v>
      </c>
      <c r="L62" s="336" t="n">
        <f aca="false">+[4]data1cf!K62</f>
        <v>15461.7564260045</v>
      </c>
      <c r="M62" s="336" t="n">
        <f aca="false">+[4]data1cf!L62</f>
        <v>15447.9130222563</v>
      </c>
      <c r="N62" s="336" t="n">
        <f aca="false">+[4]data1cf!M62</f>
        <v>15639.5572492274</v>
      </c>
      <c r="O62" s="336" t="n">
        <f aca="false">+[4]data1cf!N62</f>
        <v>15542.4283088491</v>
      </c>
      <c r="P62" s="336" t="n">
        <f aca="false">+[4]data1cf!O62</f>
        <v>15625.3454506297</v>
      </c>
      <c r="Q62" s="336" t="n">
        <f aca="false">+[4]data1cf!P62</f>
        <v>15734.7722684342</v>
      </c>
      <c r="R62" s="336" t="n">
        <f aca="false">+[4]data1cf!Q62</f>
        <v>1251.74402427605</v>
      </c>
      <c r="S62" s="336" t="n">
        <f aca="false">+[4]data1cf!R62</f>
        <v>0</v>
      </c>
      <c r="T62" s="336" t="n">
        <f aca="false">+[4]data1cf!S62</f>
        <v>0</v>
      </c>
      <c r="U62" s="336" t="n">
        <f aca="false">+[4]data1cf!T62</f>
        <v>0</v>
      </c>
      <c r="V62" s="336" t="n">
        <f aca="false">+[4]data1cf!U62</f>
        <v>0</v>
      </c>
      <c r="W62" s="336" t="n">
        <f aca="false">+[4]data1cf!V62</f>
        <v>0</v>
      </c>
      <c r="X62" s="336" t="n">
        <f aca="false">+[4]data1cf!W62</f>
        <v>0</v>
      </c>
      <c r="Y62" s="336" t="n">
        <f aca="false">+[4]data1cf!X62</f>
        <v>0</v>
      </c>
      <c r="Z62" s="336" t="n">
        <f aca="false">+[4]data1cf!Y62</f>
        <v>0</v>
      </c>
      <c r="AA62" s="336" t="n">
        <f aca="false">+[4]data1cf!Z62</f>
        <v>0</v>
      </c>
      <c r="AB62" s="336"/>
      <c r="AC62" s="337" t="n">
        <f aca="false">XNPV(0.1,B62:AA62,$B$1:$AA$1)</f>
        <v>12364.8355229212</v>
      </c>
      <c r="AD62" s="337" t="n">
        <f aca="false">SUMPRODUCT(B62:AA62,$B$1010:$AA$1010)</f>
        <v>45896.9221206254</v>
      </c>
      <c r="AE62" s="338" t="n">
        <f aca="false">SUMPRODUCT(B62:AA62,$B$1012:$AA$1012)</f>
        <v>45199.7294606609</v>
      </c>
      <c r="AF62" s="339" t="n">
        <f aca="false">XIRR(B62:AA62,$B$1:$AA$1)</f>
        <v>0.119602635534798</v>
      </c>
      <c r="AG62" s="340" t="n">
        <f aca="false">1-EXP(-(1/0.25)*(AD62/ABS($AD$1010)))</f>
        <v>0.968637628222381</v>
      </c>
    </row>
    <row r="63" customFormat="false" ht="12.75" hidden="false" customHeight="false" outlineLevel="0" collapsed="false">
      <c r="A63" s="331"/>
      <c r="B63" s="336" t="n">
        <f aca="false">+[4]data1cf!A63</f>
        <v>-101103.144411493</v>
      </c>
      <c r="C63" s="336" t="n">
        <f aca="false">+[4]data1cf!B63</f>
        <v>15347.2429073311</v>
      </c>
      <c r="D63" s="336" t="n">
        <f aca="false">+[4]data1cf!C63</f>
        <v>16902.2224195395</v>
      </c>
      <c r="E63" s="336" t="n">
        <f aca="false">+[4]data1cf!D63</f>
        <v>16530.6731075727</v>
      </c>
      <c r="F63" s="336" t="n">
        <f aca="false">+[4]data1cf!E63</f>
        <v>16013.3478400307</v>
      </c>
      <c r="G63" s="336" t="n">
        <f aca="false">+[4]data1cf!F63</f>
        <v>15707.758414828</v>
      </c>
      <c r="H63" s="336" t="n">
        <f aca="false">+[4]data1cf!G63</f>
        <v>15345.9932878327</v>
      </c>
      <c r="I63" s="336" t="n">
        <f aca="false">+[4]data1cf!H63</f>
        <v>15173.508867006</v>
      </c>
      <c r="J63" s="336" t="n">
        <f aca="false">+[4]data1cf!I63</f>
        <v>15355.6003001154</v>
      </c>
      <c r="K63" s="336" t="n">
        <f aca="false">+[4]data1cf!J63</f>
        <v>15475.4778759748</v>
      </c>
      <c r="L63" s="336" t="n">
        <f aca="false">+[4]data1cf!K63</f>
        <v>15528.4578776758</v>
      </c>
      <c r="M63" s="336" t="n">
        <f aca="false">+[4]data1cf!L63</f>
        <v>15414.2000934728</v>
      </c>
      <c r="N63" s="336" t="n">
        <f aca="false">+[4]data1cf!M63</f>
        <v>15518.1087476836</v>
      </c>
      <c r="O63" s="336" t="n">
        <f aca="false">+[4]data1cf!N63</f>
        <v>15525.3929023466</v>
      </c>
      <c r="P63" s="336" t="n">
        <f aca="false">+[4]data1cf!O63</f>
        <v>15471.6127868306</v>
      </c>
      <c r="Q63" s="336" t="n">
        <f aca="false">+[4]data1cf!P63</f>
        <v>15469.6789961136</v>
      </c>
      <c r="R63" s="336" t="n">
        <f aca="false">+[4]data1cf!Q63</f>
        <v>1159.61262514206</v>
      </c>
      <c r="S63" s="336" t="n">
        <f aca="false">+[4]data1cf!R63</f>
        <v>0</v>
      </c>
      <c r="T63" s="336" t="n">
        <f aca="false">+[4]data1cf!S63</f>
        <v>0</v>
      </c>
      <c r="U63" s="336" t="n">
        <f aca="false">+[4]data1cf!T63</f>
        <v>0</v>
      </c>
      <c r="V63" s="336" t="n">
        <f aca="false">+[4]data1cf!U63</f>
        <v>0</v>
      </c>
      <c r="W63" s="336" t="n">
        <f aca="false">+[4]data1cf!V63</f>
        <v>0</v>
      </c>
      <c r="X63" s="336" t="n">
        <f aca="false">+[4]data1cf!W63</f>
        <v>0</v>
      </c>
      <c r="Y63" s="336" t="n">
        <f aca="false">+[4]data1cf!X63</f>
        <v>0</v>
      </c>
      <c r="Z63" s="336" t="n">
        <f aca="false">+[4]data1cf!Y63</f>
        <v>0</v>
      </c>
      <c r="AA63" s="336" t="n">
        <f aca="false">+[4]data1cf!Z63</f>
        <v>0</v>
      </c>
      <c r="AB63" s="336"/>
      <c r="AC63" s="337" t="n">
        <f aca="false">XNPV(0.1,B63:AA63,$B$1:$AA$1)</f>
        <v>18911.7415289553</v>
      </c>
      <c r="AD63" s="337" t="n">
        <f aca="false">SUMPRODUCT(B63:AA63,$B$1010:$AA$1010)</f>
        <v>52086.2626732839</v>
      </c>
      <c r="AE63" s="338" t="n">
        <f aca="false">SUMPRODUCT(B63:AA63,$B$1012:$AA$1012)</f>
        <v>51396.16580499</v>
      </c>
      <c r="AF63" s="339" t="n">
        <f aca="false">XIRR(B63:AA63,$B$1:$AA$1)</f>
        <v>0.131905800789948</v>
      </c>
      <c r="AG63" s="340" t="n">
        <f aca="false">1-EXP(-(1/0.25)*(AD63/ABS($AD$1010)))</f>
        <v>0.980337214909272</v>
      </c>
    </row>
    <row r="64" customFormat="false" ht="12.75" hidden="false" customHeight="false" outlineLevel="0" collapsed="false">
      <c r="A64" s="331"/>
      <c r="B64" s="336" t="n">
        <f aca="false">+[4]data1cf!A64</f>
        <v>-103808.62369426</v>
      </c>
      <c r="C64" s="336" t="n">
        <f aca="false">+[4]data1cf!B64</f>
        <v>15426.7947750535</v>
      </c>
      <c r="D64" s="336" t="n">
        <f aca="false">+[4]data1cf!C64</f>
        <v>16808.8879602855</v>
      </c>
      <c r="E64" s="336" t="n">
        <f aca="false">+[4]data1cf!D64</f>
        <v>16203.4651837845</v>
      </c>
      <c r="F64" s="336" t="n">
        <f aca="false">+[4]data1cf!E64</f>
        <v>16118.3810211197</v>
      </c>
      <c r="G64" s="336" t="n">
        <f aca="false">+[4]data1cf!F64</f>
        <v>15837.4792444925</v>
      </c>
      <c r="H64" s="336" t="n">
        <f aca="false">+[4]data1cf!G64</f>
        <v>15348.2114985734</v>
      </c>
      <c r="I64" s="336" t="n">
        <f aca="false">+[4]data1cf!H64</f>
        <v>15447.4328944129</v>
      </c>
      <c r="J64" s="336" t="n">
        <f aca="false">+[4]data1cf!I64</f>
        <v>15541.3681274051</v>
      </c>
      <c r="K64" s="336" t="n">
        <f aca="false">+[4]data1cf!J64</f>
        <v>15366.0969394317</v>
      </c>
      <c r="L64" s="336" t="n">
        <f aca="false">+[4]data1cf!K64</f>
        <v>15457.5633490123</v>
      </c>
      <c r="M64" s="336" t="n">
        <f aca="false">+[4]data1cf!L64</f>
        <v>15386.4101413857</v>
      </c>
      <c r="N64" s="336" t="n">
        <f aca="false">+[4]data1cf!M64</f>
        <v>15305.1275202441</v>
      </c>
      <c r="O64" s="336" t="n">
        <f aca="false">+[4]data1cf!N64</f>
        <v>15567.3400875731</v>
      </c>
      <c r="P64" s="336" t="n">
        <f aca="false">+[4]data1cf!O64</f>
        <v>15295.2052165243</v>
      </c>
      <c r="Q64" s="336" t="n">
        <f aca="false">+[4]data1cf!P64</f>
        <v>15208.6676732871</v>
      </c>
      <c r="R64" s="336" t="n">
        <f aca="false">+[4]data1cf!Q64</f>
        <v>1190.64339032368</v>
      </c>
      <c r="S64" s="336" t="n">
        <f aca="false">+[4]data1cf!R64</f>
        <v>0</v>
      </c>
      <c r="T64" s="336" t="n">
        <f aca="false">+[4]data1cf!S64</f>
        <v>0</v>
      </c>
      <c r="U64" s="336" t="n">
        <f aca="false">+[4]data1cf!T64</f>
        <v>0</v>
      </c>
      <c r="V64" s="336" t="n">
        <f aca="false">+[4]data1cf!U64</f>
        <v>0</v>
      </c>
      <c r="W64" s="336" t="n">
        <f aca="false">+[4]data1cf!V64</f>
        <v>0</v>
      </c>
      <c r="X64" s="336" t="n">
        <f aca="false">+[4]data1cf!W64</f>
        <v>0</v>
      </c>
      <c r="Y64" s="336" t="n">
        <f aca="false">+[4]data1cf!X64</f>
        <v>0</v>
      </c>
      <c r="Z64" s="336" t="n">
        <f aca="false">+[4]data1cf!Y64</f>
        <v>0</v>
      </c>
      <c r="AA64" s="336" t="n">
        <f aca="false">+[4]data1cf!Z64</f>
        <v>0</v>
      </c>
      <c r="AB64" s="336"/>
      <c r="AC64" s="337" t="n">
        <f aca="false">XNPV(0.1,B64:AA64,$B$1:$AA$1)</f>
        <v>16095.1473512641</v>
      </c>
      <c r="AD64" s="337" t="n">
        <f aca="false">SUMPRODUCT(B64:AA64,$B$1010:$AA$1010)</f>
        <v>49223.1019012825</v>
      </c>
      <c r="AE64" s="338" t="n">
        <f aca="false">SUMPRODUCT(B64:AA64,$B$1012:$AA$1012)</f>
        <v>48534.4973586414</v>
      </c>
      <c r="AF64" s="339" t="n">
        <f aca="false">XIRR(B64:AA64,$B$1:$AA$1)</f>
        <v>0.12660824129433</v>
      </c>
      <c r="AG64" s="340" t="n">
        <f aca="false">1-EXP(-(1/0.25)*(AD64/ABS($AD$1010)))</f>
        <v>0.975597030660718</v>
      </c>
    </row>
    <row r="65" customFormat="false" ht="12.75" hidden="false" customHeight="false" outlineLevel="0" collapsed="false">
      <c r="A65" s="331"/>
      <c r="B65" s="336" t="n">
        <f aca="false">+[4]data1cf!A65</f>
        <v>-99592.3975378798</v>
      </c>
      <c r="C65" s="336" t="n">
        <f aca="false">+[4]data1cf!B65</f>
        <v>15279.6592267133</v>
      </c>
      <c r="D65" s="336" t="n">
        <f aca="false">+[4]data1cf!C65</f>
        <v>16726.0782034541</v>
      </c>
      <c r="E65" s="336" t="n">
        <f aca="false">+[4]data1cf!D65</f>
        <v>16305.4479109917</v>
      </c>
      <c r="F65" s="336" t="n">
        <f aca="false">+[4]data1cf!E65</f>
        <v>16004.3156078875</v>
      </c>
      <c r="G65" s="336" t="n">
        <f aca="false">+[4]data1cf!F65</f>
        <v>15797.5966482635</v>
      </c>
      <c r="H65" s="336" t="n">
        <f aca="false">+[4]data1cf!G65</f>
        <v>15412.2049577416</v>
      </c>
      <c r="I65" s="336" t="n">
        <f aca="false">+[4]data1cf!H65</f>
        <v>15171.171909258</v>
      </c>
      <c r="J65" s="336" t="n">
        <f aca="false">+[4]data1cf!I65</f>
        <v>15218.7862618691</v>
      </c>
      <c r="K65" s="336" t="n">
        <f aca="false">+[4]data1cf!J65</f>
        <v>15228.0396869201</v>
      </c>
      <c r="L65" s="336" t="n">
        <f aca="false">+[4]data1cf!K65</f>
        <v>15430.1748208394</v>
      </c>
      <c r="M65" s="336" t="n">
        <f aca="false">+[4]data1cf!L65</f>
        <v>15373.4480908892</v>
      </c>
      <c r="N65" s="336" t="n">
        <f aca="false">+[4]data1cf!M65</f>
        <v>15301.8724612461</v>
      </c>
      <c r="O65" s="336" t="n">
        <f aca="false">+[4]data1cf!N65</f>
        <v>15180.7852612837</v>
      </c>
      <c r="P65" s="336" t="n">
        <f aca="false">+[4]data1cf!O65</f>
        <v>15279.4555202665</v>
      </c>
      <c r="Q65" s="336" t="n">
        <f aca="false">+[4]data1cf!P65</f>
        <v>15216.5017438568</v>
      </c>
      <c r="R65" s="336" t="n">
        <f aca="false">+[4]data1cf!Q65</f>
        <v>1142.28496280047</v>
      </c>
      <c r="S65" s="336" t="n">
        <f aca="false">+[4]data1cf!R65</f>
        <v>0</v>
      </c>
      <c r="T65" s="336" t="n">
        <f aca="false">+[4]data1cf!S65</f>
        <v>0</v>
      </c>
      <c r="U65" s="336" t="n">
        <f aca="false">+[4]data1cf!T65</f>
        <v>0</v>
      </c>
      <c r="V65" s="336" t="n">
        <f aca="false">+[4]data1cf!U65</f>
        <v>0</v>
      </c>
      <c r="W65" s="336" t="n">
        <f aca="false">+[4]data1cf!V65</f>
        <v>0</v>
      </c>
      <c r="X65" s="336" t="n">
        <f aca="false">+[4]data1cf!W65</f>
        <v>0</v>
      </c>
      <c r="Y65" s="336" t="n">
        <f aca="false">+[4]data1cf!X65</f>
        <v>0</v>
      </c>
      <c r="Z65" s="336" t="n">
        <f aca="false">+[4]data1cf!Y65</f>
        <v>0</v>
      </c>
      <c r="AA65" s="336" t="n">
        <f aca="false">+[4]data1cf!Z65</f>
        <v>0</v>
      </c>
      <c r="AB65" s="336"/>
      <c r="AC65" s="337" t="n">
        <f aca="false">XNPV(0.1,B65:AA65,$B$1:$AA$1)</f>
        <v>19627.8411283693</v>
      </c>
      <c r="AD65" s="337" t="n">
        <f aca="false">SUMPRODUCT(B65:AA65,$B$1010:$AA$1010)</f>
        <v>52536.6945377188</v>
      </c>
      <c r="AE65" s="338" t="n">
        <f aca="false">SUMPRODUCT(B65:AA65,$B$1012:$AA$1012)</f>
        <v>51852.6254345679</v>
      </c>
      <c r="AF65" s="339" t="n">
        <f aca="false">XIRR(B65:AA65,$B$1:$AA$1)</f>
        <v>0.133616437503339</v>
      </c>
      <c r="AG65" s="340" t="n">
        <f aca="false">1-EXP(-(1/0.25)*(AD65/ABS($AD$1010)))</f>
        <v>0.980994083943462</v>
      </c>
    </row>
    <row r="66" customFormat="false" ht="12.75" hidden="false" customHeight="false" outlineLevel="0" collapsed="false">
      <c r="A66" s="331"/>
      <c r="B66" s="336" t="n">
        <f aca="false">+[4]data1cf!A66</f>
        <v>-98044.3203649317</v>
      </c>
      <c r="C66" s="336" t="n">
        <f aca="false">+[4]data1cf!B66</f>
        <v>15071.6878931752</v>
      </c>
      <c r="D66" s="336" t="n">
        <f aca="false">+[4]data1cf!C66</f>
        <v>16773.5960951513</v>
      </c>
      <c r="E66" s="336" t="n">
        <f aca="false">+[4]data1cf!D66</f>
        <v>16396.6323061798</v>
      </c>
      <c r="F66" s="336" t="n">
        <f aca="false">+[4]data1cf!E66</f>
        <v>15891.838418157</v>
      </c>
      <c r="G66" s="336" t="n">
        <f aca="false">+[4]data1cf!F66</f>
        <v>15509.946378608</v>
      </c>
      <c r="H66" s="336" t="n">
        <f aca="false">+[4]data1cf!G66</f>
        <v>15496.1795814464</v>
      </c>
      <c r="I66" s="336" t="n">
        <f aca="false">+[4]data1cf!H66</f>
        <v>15233.5791456041</v>
      </c>
      <c r="J66" s="336" t="n">
        <f aca="false">+[4]data1cf!I66</f>
        <v>15318.1304282055</v>
      </c>
      <c r="K66" s="336" t="n">
        <f aca="false">+[4]data1cf!J66</f>
        <v>15407.7674319302</v>
      </c>
      <c r="L66" s="336" t="n">
        <f aca="false">+[4]data1cf!K66</f>
        <v>15301.3345666182</v>
      </c>
      <c r="M66" s="336" t="n">
        <f aca="false">+[4]data1cf!L66</f>
        <v>15379.7198058178</v>
      </c>
      <c r="N66" s="336" t="n">
        <f aca="false">+[4]data1cf!M66</f>
        <v>15163.4223860629</v>
      </c>
      <c r="O66" s="336" t="n">
        <f aca="false">+[4]data1cf!N66</f>
        <v>15168.6696683611</v>
      </c>
      <c r="P66" s="336" t="n">
        <f aca="false">+[4]data1cf!O66</f>
        <v>15224.8637927223</v>
      </c>
      <c r="Q66" s="336" t="n">
        <f aca="false">+[4]data1cf!P66</f>
        <v>15346.3481805612</v>
      </c>
      <c r="R66" s="336" t="n">
        <f aca="false">+[4]data1cf!Q66</f>
        <v>1124.52913685762</v>
      </c>
      <c r="S66" s="336" t="n">
        <f aca="false">+[4]data1cf!R66</f>
        <v>0</v>
      </c>
      <c r="T66" s="336" t="n">
        <f aca="false">+[4]data1cf!S66</f>
        <v>0</v>
      </c>
      <c r="U66" s="336" t="n">
        <f aca="false">+[4]data1cf!T66</f>
        <v>0</v>
      </c>
      <c r="V66" s="336" t="n">
        <f aca="false">+[4]data1cf!U66</f>
        <v>0</v>
      </c>
      <c r="W66" s="336" t="n">
        <f aca="false">+[4]data1cf!V66</f>
        <v>0</v>
      </c>
      <c r="X66" s="336" t="n">
        <f aca="false">+[4]data1cf!W66</f>
        <v>0</v>
      </c>
      <c r="Y66" s="336" t="n">
        <f aca="false">+[4]data1cf!X66</f>
        <v>0</v>
      </c>
      <c r="Z66" s="336" t="n">
        <f aca="false">+[4]data1cf!Y66</f>
        <v>0</v>
      </c>
      <c r="AA66" s="336" t="n">
        <f aca="false">+[4]data1cf!Z66</f>
        <v>0</v>
      </c>
      <c r="AB66" s="336"/>
      <c r="AC66" s="337" t="n">
        <f aca="false">XNPV(0.1,B66:AA66,$B$1:$AA$1)</f>
        <v>20958.9334095528</v>
      </c>
      <c r="AD66" s="337" t="n">
        <f aca="false">SUMPRODUCT(B66:AA66,$B$1010:$AA$1010)</f>
        <v>53853.8605277749</v>
      </c>
      <c r="AE66" s="338" t="n">
        <f aca="false">SUMPRODUCT(B66:AA66,$B$1012:$AA$1012)</f>
        <v>53170.0611238014</v>
      </c>
      <c r="AF66" s="339" t="n">
        <f aca="false">XIRR(B66:AA66,$B$1:$AA$1)</f>
        <v>0.13631317266503</v>
      </c>
      <c r="AG66" s="340" t="n">
        <f aca="false">1-EXP(-(1/0.25)*(AD66/ABS($AD$1010)))</f>
        <v>0.982791689991003</v>
      </c>
    </row>
    <row r="67" customFormat="false" ht="12.75" hidden="false" customHeight="false" outlineLevel="0" collapsed="false">
      <c r="A67" s="331"/>
      <c r="B67" s="336" t="n">
        <f aca="false">+[4]data1cf!A67</f>
        <v>-94342.3845869593</v>
      </c>
      <c r="C67" s="336" t="n">
        <f aca="false">+[4]data1cf!B67</f>
        <v>15027.3669493786</v>
      </c>
      <c r="D67" s="336" t="n">
        <f aca="false">+[4]data1cf!C67</f>
        <v>16557.5298340592</v>
      </c>
      <c r="E67" s="336" t="n">
        <f aca="false">+[4]data1cf!D67</f>
        <v>16079.9783529575</v>
      </c>
      <c r="F67" s="336" t="n">
        <f aca="false">+[4]data1cf!E67</f>
        <v>15752.8792435614</v>
      </c>
      <c r="G67" s="336" t="n">
        <f aca="false">+[4]data1cf!F67</f>
        <v>15586.8591519901</v>
      </c>
      <c r="H67" s="336" t="n">
        <f aca="false">+[4]data1cf!G67</f>
        <v>15230.9659048291</v>
      </c>
      <c r="I67" s="336" t="n">
        <f aca="false">+[4]data1cf!H67</f>
        <v>15044.96287409</v>
      </c>
      <c r="J67" s="336" t="n">
        <f aca="false">+[4]data1cf!I67</f>
        <v>15312.8286865844</v>
      </c>
      <c r="K67" s="336" t="n">
        <f aca="false">+[4]data1cf!J67</f>
        <v>15289.0576550935</v>
      </c>
      <c r="L67" s="336" t="n">
        <f aca="false">+[4]data1cf!K67</f>
        <v>15188.9203911211</v>
      </c>
      <c r="M67" s="336" t="n">
        <f aca="false">+[4]data1cf!L67</f>
        <v>15166.0674226731</v>
      </c>
      <c r="N67" s="336" t="n">
        <f aca="false">+[4]data1cf!M67</f>
        <v>15323.8630671364</v>
      </c>
      <c r="O67" s="336" t="n">
        <f aca="false">+[4]data1cf!N67</f>
        <v>15214.293613099</v>
      </c>
      <c r="P67" s="336" t="n">
        <f aca="false">+[4]data1cf!O67</f>
        <v>15341.4603083841</v>
      </c>
      <c r="Q67" s="336" t="n">
        <f aca="false">+[4]data1cf!P67</f>
        <v>15157.829522557</v>
      </c>
      <c r="R67" s="336" t="n">
        <f aca="false">+[4]data1cf!Q67</f>
        <v>1082.06941425859</v>
      </c>
      <c r="S67" s="336" t="n">
        <f aca="false">+[4]data1cf!R67</f>
        <v>0</v>
      </c>
      <c r="T67" s="336" t="n">
        <f aca="false">+[4]data1cf!S67</f>
        <v>0</v>
      </c>
      <c r="U67" s="336" t="n">
        <f aca="false">+[4]data1cf!T67</f>
        <v>0</v>
      </c>
      <c r="V67" s="336" t="n">
        <f aca="false">+[4]data1cf!U67</f>
        <v>0</v>
      </c>
      <c r="W67" s="336" t="n">
        <f aca="false">+[4]data1cf!V67</f>
        <v>0</v>
      </c>
      <c r="X67" s="336" t="n">
        <f aca="false">+[4]data1cf!W67</f>
        <v>0</v>
      </c>
      <c r="Y67" s="336" t="n">
        <f aca="false">+[4]data1cf!X67</f>
        <v>0</v>
      </c>
      <c r="Z67" s="336" t="n">
        <f aca="false">+[4]data1cf!Y67</f>
        <v>0</v>
      </c>
      <c r="AA67" s="336" t="n">
        <f aca="false">+[4]data1cf!Z67</f>
        <v>0</v>
      </c>
      <c r="AB67" s="336"/>
      <c r="AC67" s="337" t="n">
        <f aca="false">XNPV(0.1,B67:AA67,$B$1:$AA$1)</f>
        <v>23780.425226474</v>
      </c>
      <c r="AD67" s="337" t="n">
        <f aca="false">SUMPRODUCT(B67:AA67,$B$1010:$AA$1010)</f>
        <v>56485.8485438392</v>
      </c>
      <c r="AE67" s="338" t="n">
        <f aca="false">SUMPRODUCT(B67:AA67,$B$1012:$AA$1012)</f>
        <v>55805.6605627055</v>
      </c>
      <c r="AF67" s="339" t="n">
        <f aca="false">XIRR(B67:AA67,$B$1:$AA$1)</f>
        <v>0.142485664616904</v>
      </c>
      <c r="AG67" s="340" t="n">
        <f aca="false">1-EXP(-(1/0.25)*(AD67/ABS($AD$1010)))</f>
        <v>0.985890428034608</v>
      </c>
    </row>
    <row r="68" customFormat="false" ht="12.75" hidden="false" customHeight="false" outlineLevel="0" collapsed="false">
      <c r="A68" s="331"/>
      <c r="B68" s="336" t="n">
        <f aca="false">+[4]data1cf!A68</f>
        <v>-89712.2861722448</v>
      </c>
      <c r="C68" s="336" t="n">
        <f aca="false">+[4]data1cf!B68</f>
        <v>15009.528309884</v>
      </c>
      <c r="D68" s="336" t="n">
        <f aca="false">+[4]data1cf!C68</f>
        <v>16535.1761242293</v>
      </c>
      <c r="E68" s="336" t="n">
        <f aca="false">+[4]data1cf!D68</f>
        <v>16054.0987386297</v>
      </c>
      <c r="F68" s="336" t="n">
        <f aca="false">+[4]data1cf!E68</f>
        <v>15808.333303512</v>
      </c>
      <c r="G68" s="336" t="n">
        <f aca="false">+[4]data1cf!F68</f>
        <v>15431.2705773012</v>
      </c>
      <c r="H68" s="336" t="n">
        <f aca="false">+[4]data1cf!G68</f>
        <v>15078.8418383609</v>
      </c>
      <c r="I68" s="336" t="n">
        <f aca="false">+[4]data1cf!H68</f>
        <v>14989.3480119778</v>
      </c>
      <c r="J68" s="336" t="n">
        <f aca="false">+[4]data1cf!I68</f>
        <v>15191.1516196694</v>
      </c>
      <c r="K68" s="336" t="n">
        <f aca="false">+[4]data1cf!J68</f>
        <v>15095.8995726082</v>
      </c>
      <c r="L68" s="336" t="n">
        <f aca="false">+[4]data1cf!K68</f>
        <v>15187.0634656382</v>
      </c>
      <c r="M68" s="336" t="n">
        <f aca="false">+[4]data1cf!L68</f>
        <v>15125.1330683169</v>
      </c>
      <c r="N68" s="336" t="n">
        <f aca="false">+[4]data1cf!M68</f>
        <v>15036.5055599537</v>
      </c>
      <c r="O68" s="336" t="n">
        <f aca="false">+[4]data1cf!N68</f>
        <v>15041.2354764326</v>
      </c>
      <c r="P68" s="336" t="n">
        <f aca="false">+[4]data1cf!O68</f>
        <v>15399.2704244767</v>
      </c>
      <c r="Q68" s="336" t="n">
        <f aca="false">+[4]data1cf!P68</f>
        <v>15158.814432095</v>
      </c>
      <c r="R68" s="336" t="n">
        <f aca="false">+[4]data1cf!Q68</f>
        <v>1028.96403748118</v>
      </c>
      <c r="S68" s="336" t="n">
        <f aca="false">+[4]data1cf!R68</f>
        <v>0</v>
      </c>
      <c r="T68" s="336" t="n">
        <f aca="false">+[4]data1cf!S68</f>
        <v>0</v>
      </c>
      <c r="U68" s="336" t="n">
        <f aca="false">+[4]data1cf!T68</f>
        <v>0</v>
      </c>
      <c r="V68" s="336" t="n">
        <f aca="false">+[4]data1cf!U68</f>
        <v>0</v>
      </c>
      <c r="W68" s="336" t="n">
        <f aca="false">+[4]data1cf!V68</f>
        <v>0</v>
      </c>
      <c r="X68" s="336" t="n">
        <f aca="false">+[4]data1cf!W68</f>
        <v>0</v>
      </c>
      <c r="Y68" s="336" t="n">
        <f aca="false">+[4]data1cf!X68</f>
        <v>0</v>
      </c>
      <c r="Z68" s="336" t="n">
        <f aca="false">+[4]data1cf!Y68</f>
        <v>0</v>
      </c>
      <c r="AA68" s="336" t="n">
        <f aca="false">+[4]data1cf!Z68</f>
        <v>0</v>
      </c>
      <c r="AB68" s="336"/>
      <c r="AC68" s="337" t="n">
        <f aca="false">XNPV(0.1,B68:AA68,$B$1:$AA$1)</f>
        <v>27891.9908647788</v>
      </c>
      <c r="AD68" s="337" t="n">
        <f aca="false">SUMPRODUCT(B68:AA68,$B$1010:$AA$1010)</f>
        <v>60409.0603866365</v>
      </c>
      <c r="AE68" s="338" t="n">
        <f aca="false">SUMPRODUCT(B68:AA68,$B$1012:$AA$1012)</f>
        <v>59732.8505043165</v>
      </c>
      <c r="AF68" s="339" t="n">
        <f aca="false">XIRR(B68:AA68,$B$1:$AA$1)</f>
        <v>0.152034238907556</v>
      </c>
      <c r="AG68" s="340" t="n">
        <f aca="false">1-EXP(-(1/0.25)*(AD68/ABS($AD$1010)))</f>
        <v>0.989504847802855</v>
      </c>
    </row>
    <row r="69" customFormat="false" ht="12.75" hidden="false" customHeight="false" outlineLevel="0" collapsed="false">
      <c r="A69" s="331"/>
      <c r="B69" s="336" t="n">
        <f aca="false">+[4]data1cf!A69</f>
        <v>-95089.539822568</v>
      </c>
      <c r="C69" s="336" t="n">
        <f aca="false">+[4]data1cf!B69</f>
        <v>15116.9120593111</v>
      </c>
      <c r="D69" s="336" t="n">
        <f aca="false">+[4]data1cf!C69</f>
        <v>16534.8187554902</v>
      </c>
      <c r="E69" s="336" t="n">
        <f aca="false">+[4]data1cf!D69</f>
        <v>16179.0854333751</v>
      </c>
      <c r="F69" s="336" t="n">
        <f aca="false">+[4]data1cf!E69</f>
        <v>15879.281051174</v>
      </c>
      <c r="G69" s="336" t="n">
        <f aca="false">+[4]data1cf!F69</f>
        <v>15503.2775751052</v>
      </c>
      <c r="H69" s="336" t="n">
        <f aca="false">+[4]data1cf!G69</f>
        <v>15305.5298744915</v>
      </c>
      <c r="I69" s="336" t="n">
        <f aca="false">+[4]data1cf!H69</f>
        <v>15373.3859143255</v>
      </c>
      <c r="J69" s="336" t="n">
        <f aca="false">+[4]data1cf!I69</f>
        <v>15215.7073116615</v>
      </c>
      <c r="K69" s="336" t="n">
        <f aca="false">+[4]data1cf!J69</f>
        <v>15276.0090201967</v>
      </c>
      <c r="L69" s="336" t="n">
        <f aca="false">+[4]data1cf!K69</f>
        <v>15360.8035295572</v>
      </c>
      <c r="M69" s="336" t="n">
        <f aca="false">+[4]data1cf!L69</f>
        <v>15045.8148004307</v>
      </c>
      <c r="N69" s="336" t="n">
        <f aca="false">+[4]data1cf!M69</f>
        <v>15308.0511422856</v>
      </c>
      <c r="O69" s="336" t="n">
        <f aca="false">+[4]data1cf!N69</f>
        <v>15286.0830352134</v>
      </c>
      <c r="P69" s="336" t="n">
        <f aca="false">+[4]data1cf!O69</f>
        <v>15272.2578582858</v>
      </c>
      <c r="Q69" s="336" t="n">
        <f aca="false">+[4]data1cf!P69</f>
        <v>15194.460154063</v>
      </c>
      <c r="R69" s="336" t="n">
        <f aca="false">+[4]data1cf!Q69</f>
        <v>1090.63898594893</v>
      </c>
      <c r="S69" s="336" t="n">
        <f aca="false">+[4]data1cf!R69</f>
        <v>0</v>
      </c>
      <c r="T69" s="336" t="n">
        <f aca="false">+[4]data1cf!S69</f>
        <v>0</v>
      </c>
      <c r="U69" s="336" t="n">
        <f aca="false">+[4]data1cf!T69</f>
        <v>0</v>
      </c>
      <c r="V69" s="336" t="n">
        <f aca="false">+[4]data1cf!U69</f>
        <v>0</v>
      </c>
      <c r="W69" s="336" t="n">
        <f aca="false">+[4]data1cf!V69</f>
        <v>0</v>
      </c>
      <c r="X69" s="336" t="n">
        <f aca="false">+[4]data1cf!W69</f>
        <v>0</v>
      </c>
      <c r="Y69" s="336" t="n">
        <f aca="false">+[4]data1cf!X69</f>
        <v>0</v>
      </c>
      <c r="Z69" s="336" t="n">
        <f aca="false">+[4]data1cf!Y69</f>
        <v>0</v>
      </c>
      <c r="AA69" s="336" t="n">
        <f aca="false">+[4]data1cf!Z69</f>
        <v>0</v>
      </c>
      <c r="AB69" s="336"/>
      <c r="AC69" s="337" t="n">
        <f aca="false">XNPV(0.1,B69:AA69,$B$1:$AA$1)</f>
        <v>23396.7408473823</v>
      </c>
      <c r="AD69" s="337" t="n">
        <f aca="false">SUMPRODUCT(B69:AA69,$B$1010:$AA$1010)</f>
        <v>56180.8090755412</v>
      </c>
      <c r="AE69" s="338" t="n">
        <f aca="false">SUMPRODUCT(B69:AA69,$B$1012:$AA$1012)</f>
        <v>55499.1744261917</v>
      </c>
      <c r="AF69" s="339" t="n">
        <f aca="false">XIRR(B69:AA69,$B$1:$AA$1)</f>
        <v>0.141543305844974</v>
      </c>
      <c r="AG69" s="340" t="n">
        <f aca="false">1-EXP(-(1/0.25)*(AD69/ABS($AD$1010)))</f>
        <v>0.985562001754719</v>
      </c>
    </row>
    <row r="70" customFormat="false" ht="12.75" hidden="false" customHeight="false" outlineLevel="0" collapsed="false">
      <c r="A70" s="331"/>
      <c r="B70" s="336" t="n">
        <f aca="false">+[4]data1cf!A70</f>
        <v>-91244.9921862432</v>
      </c>
      <c r="C70" s="336" t="n">
        <f aca="false">+[4]data1cf!B70</f>
        <v>15291.1324138322</v>
      </c>
      <c r="D70" s="336" t="n">
        <f aca="false">+[4]data1cf!C70</f>
        <v>16395.5395183399</v>
      </c>
      <c r="E70" s="336" t="n">
        <f aca="false">+[4]data1cf!D70</f>
        <v>16122.744296122</v>
      </c>
      <c r="F70" s="336" t="n">
        <f aca="false">+[4]data1cf!E70</f>
        <v>15833.0301025069</v>
      </c>
      <c r="G70" s="336" t="n">
        <f aca="false">+[4]data1cf!F70</f>
        <v>15427.8013699911</v>
      </c>
      <c r="H70" s="336" t="n">
        <f aca="false">+[4]data1cf!G70</f>
        <v>15237.8166780612</v>
      </c>
      <c r="I70" s="336" t="n">
        <f aca="false">+[4]data1cf!H70</f>
        <v>14954.9172962204</v>
      </c>
      <c r="J70" s="336" t="n">
        <f aca="false">+[4]data1cf!I70</f>
        <v>15148.9909228227</v>
      </c>
      <c r="K70" s="336" t="n">
        <f aca="false">+[4]data1cf!J70</f>
        <v>14942.054335185</v>
      </c>
      <c r="L70" s="336" t="n">
        <f aca="false">+[4]data1cf!K70</f>
        <v>15327.7343689861</v>
      </c>
      <c r="M70" s="336" t="n">
        <f aca="false">+[4]data1cf!L70</f>
        <v>15255.5679740972</v>
      </c>
      <c r="N70" s="336" t="n">
        <f aca="false">+[4]data1cf!M70</f>
        <v>15089.3538214105</v>
      </c>
      <c r="O70" s="336" t="n">
        <f aca="false">+[4]data1cf!N70</f>
        <v>15261.401298012</v>
      </c>
      <c r="P70" s="336" t="n">
        <f aca="false">+[4]data1cf!O70</f>
        <v>15111.4023019226</v>
      </c>
      <c r="Q70" s="336" t="n">
        <f aca="false">+[4]data1cf!P70</f>
        <v>15106.083339165</v>
      </c>
      <c r="R70" s="336" t="n">
        <f aca="false">+[4]data1cf!Q70</f>
        <v>1046.54356237933</v>
      </c>
      <c r="S70" s="336" t="n">
        <f aca="false">+[4]data1cf!R70</f>
        <v>0</v>
      </c>
      <c r="T70" s="336" t="n">
        <f aca="false">+[4]data1cf!S70</f>
        <v>0</v>
      </c>
      <c r="U70" s="336" t="n">
        <f aca="false">+[4]data1cf!T70</f>
        <v>0</v>
      </c>
      <c r="V70" s="336" t="n">
        <f aca="false">+[4]data1cf!U70</f>
        <v>0</v>
      </c>
      <c r="W70" s="336" t="n">
        <f aca="false">+[4]data1cf!V70</f>
        <v>0</v>
      </c>
      <c r="X70" s="336" t="n">
        <f aca="false">+[4]data1cf!W70</f>
        <v>0</v>
      </c>
      <c r="Y70" s="336" t="n">
        <f aca="false">+[4]data1cf!X70</f>
        <v>0</v>
      </c>
      <c r="Z70" s="336" t="n">
        <f aca="false">+[4]data1cf!Y70</f>
        <v>0</v>
      </c>
      <c r="AA70" s="336" t="n">
        <f aca="false">+[4]data1cf!Z70</f>
        <v>0</v>
      </c>
      <c r="AB70" s="336"/>
      <c r="AC70" s="337" t="n">
        <f aca="false">XNPV(0.1,B70:AA70,$B$1:$AA$1)</f>
        <v>26649.2589061756</v>
      </c>
      <c r="AD70" s="337" t="n">
        <f aca="false">SUMPRODUCT(B70:AA70,$B$1010:$AA$1010)</f>
        <v>59201.8083704476</v>
      </c>
      <c r="AE70" s="338" t="n">
        <f aca="false">SUMPRODUCT(B70:AA70,$B$1012:$AA$1012)</f>
        <v>58524.953229018</v>
      </c>
      <c r="AF70" s="339" t="n">
        <f aca="false">XIRR(B70:AA70,$B$1:$AA$1)</f>
        <v>0.149091359237831</v>
      </c>
      <c r="AG70" s="340" t="n">
        <f aca="false">1-EXP(-(1/0.25)*(AD70/ABS($AD$1010)))</f>
        <v>0.988504217836144</v>
      </c>
    </row>
    <row r="71" customFormat="false" ht="12.75" hidden="false" customHeight="false" outlineLevel="0" collapsed="false">
      <c r="A71" s="331"/>
      <c r="B71" s="336" t="n">
        <f aca="false">+[4]data1cf!A71</f>
        <v>-90547.8769375141</v>
      </c>
      <c r="C71" s="336" t="n">
        <f aca="false">+[4]data1cf!B71</f>
        <v>15112.7715552054</v>
      </c>
      <c r="D71" s="336" t="n">
        <f aca="false">+[4]data1cf!C71</f>
        <v>16188.9826067101</v>
      </c>
      <c r="E71" s="336" t="n">
        <f aca="false">+[4]data1cf!D71</f>
        <v>16226.2765358449</v>
      </c>
      <c r="F71" s="336" t="n">
        <f aca="false">+[4]data1cf!E71</f>
        <v>15824.3333129463</v>
      </c>
      <c r="G71" s="336" t="n">
        <f aca="false">+[4]data1cf!F71</f>
        <v>15527.9130144581</v>
      </c>
      <c r="H71" s="336" t="n">
        <f aca="false">+[4]data1cf!G71</f>
        <v>15136.0221042151</v>
      </c>
      <c r="I71" s="336" t="n">
        <f aca="false">+[4]data1cf!H71</f>
        <v>15224.2687726332</v>
      </c>
      <c r="J71" s="336" t="n">
        <f aca="false">+[4]data1cf!I71</f>
        <v>15165.6007473112</v>
      </c>
      <c r="K71" s="336" t="n">
        <f aca="false">+[4]data1cf!J71</f>
        <v>14921.4637206194</v>
      </c>
      <c r="L71" s="336" t="n">
        <f aca="false">+[4]data1cf!K71</f>
        <v>14943.0947661897</v>
      </c>
      <c r="M71" s="336" t="n">
        <f aca="false">+[4]data1cf!L71</f>
        <v>14961.4963588702</v>
      </c>
      <c r="N71" s="336" t="n">
        <f aca="false">+[4]data1cf!M71</f>
        <v>15001.7999150529</v>
      </c>
      <c r="O71" s="336" t="n">
        <f aca="false">+[4]data1cf!N71</f>
        <v>15112.2057005412</v>
      </c>
      <c r="P71" s="336" t="n">
        <f aca="false">+[4]data1cf!O71</f>
        <v>15138.1922746879</v>
      </c>
      <c r="Q71" s="336" t="n">
        <f aca="false">+[4]data1cf!P71</f>
        <v>15015.4071688357</v>
      </c>
      <c r="R71" s="336" t="n">
        <f aca="false">+[4]data1cf!Q71</f>
        <v>1038.54792932251</v>
      </c>
      <c r="S71" s="336" t="n">
        <f aca="false">+[4]data1cf!R71</f>
        <v>0</v>
      </c>
      <c r="T71" s="336" t="n">
        <f aca="false">+[4]data1cf!S71</f>
        <v>0</v>
      </c>
      <c r="U71" s="336" t="n">
        <f aca="false">+[4]data1cf!T71</f>
        <v>0</v>
      </c>
      <c r="V71" s="336" t="n">
        <f aca="false">+[4]data1cf!U71</f>
        <v>0</v>
      </c>
      <c r="W71" s="336" t="n">
        <f aca="false">+[4]data1cf!V71</f>
        <v>0</v>
      </c>
      <c r="X71" s="336" t="n">
        <f aca="false">+[4]data1cf!W71</f>
        <v>0</v>
      </c>
      <c r="Y71" s="336" t="n">
        <f aca="false">+[4]data1cf!X71</f>
        <v>0</v>
      </c>
      <c r="Z71" s="336" t="n">
        <f aca="false">+[4]data1cf!Y71</f>
        <v>0</v>
      </c>
      <c r="AA71" s="336" t="n">
        <f aca="false">+[4]data1cf!Z71</f>
        <v>0</v>
      </c>
      <c r="AB71" s="336"/>
      <c r="AC71" s="337" t="n">
        <f aca="false">XNPV(0.1,B71:AA71,$B$1:$AA$1)</f>
        <v>26888.6675699117</v>
      </c>
      <c r="AD71" s="337" t="n">
        <f aca="false">SUMPRODUCT(B71:AA71,$B$1010:$AA$1010)</f>
        <v>59311.1687086561</v>
      </c>
      <c r="AE71" s="338" t="n">
        <f aca="false">SUMPRODUCT(B71:AA71,$B$1012:$AA$1012)</f>
        <v>58637.4034181709</v>
      </c>
      <c r="AF71" s="339" t="n">
        <f aca="false">XIRR(B71:AA71,$B$1:$AA$1)</f>
        <v>0.149888376033174</v>
      </c>
      <c r="AG71" s="340" t="n">
        <f aca="false">1-EXP(-(1/0.25)*(AD71/ABS($AD$1010)))</f>
        <v>0.988598660916374</v>
      </c>
    </row>
    <row r="72" customFormat="false" ht="12.75" hidden="false" customHeight="false" outlineLevel="0" collapsed="false">
      <c r="A72" s="331"/>
      <c r="B72" s="336" t="n">
        <f aca="false">+[4]data1cf!A72</f>
        <v>-90730.0523042167</v>
      </c>
      <c r="C72" s="336" t="n">
        <f aca="false">+[4]data1cf!B72</f>
        <v>15238.7171157658</v>
      </c>
      <c r="D72" s="336" t="n">
        <f aca="false">+[4]data1cf!C72</f>
        <v>16467.6507193828</v>
      </c>
      <c r="E72" s="336" t="n">
        <f aca="false">+[4]data1cf!D72</f>
        <v>16226.3463653698</v>
      </c>
      <c r="F72" s="336" t="n">
        <f aca="false">+[4]data1cf!E72</f>
        <v>15841.642367053</v>
      </c>
      <c r="G72" s="336" t="n">
        <f aca="false">+[4]data1cf!F72</f>
        <v>15495.8417588439</v>
      </c>
      <c r="H72" s="336" t="n">
        <f aca="false">+[4]data1cf!G72</f>
        <v>15287.3409175673</v>
      </c>
      <c r="I72" s="336" t="n">
        <f aca="false">+[4]data1cf!H72</f>
        <v>14983.9919987344</v>
      </c>
      <c r="J72" s="336" t="n">
        <f aca="false">+[4]data1cf!I72</f>
        <v>15160.060949887</v>
      </c>
      <c r="K72" s="336" t="n">
        <f aca="false">+[4]data1cf!J72</f>
        <v>15105.395674822</v>
      </c>
      <c r="L72" s="336" t="n">
        <f aca="false">+[4]data1cf!K72</f>
        <v>15232.6888990898</v>
      </c>
      <c r="M72" s="336" t="n">
        <f aca="false">+[4]data1cf!L72</f>
        <v>15154.805677405</v>
      </c>
      <c r="N72" s="336" t="n">
        <f aca="false">+[4]data1cf!M72</f>
        <v>15026.7790312025</v>
      </c>
      <c r="O72" s="336" t="n">
        <f aca="false">+[4]data1cf!N72</f>
        <v>15313.9893517831</v>
      </c>
      <c r="P72" s="336" t="n">
        <f aca="false">+[4]data1cf!O72</f>
        <v>15309.8112453506</v>
      </c>
      <c r="Q72" s="336" t="n">
        <f aca="false">+[4]data1cf!P72</f>
        <v>15103.3125388448</v>
      </c>
      <c r="R72" s="336" t="n">
        <f aca="false">+[4]data1cf!Q72</f>
        <v>1040.63740790844</v>
      </c>
      <c r="S72" s="336" t="n">
        <f aca="false">+[4]data1cf!R72</f>
        <v>0</v>
      </c>
      <c r="T72" s="336" t="n">
        <f aca="false">+[4]data1cf!S72</f>
        <v>0</v>
      </c>
      <c r="U72" s="336" t="n">
        <f aca="false">+[4]data1cf!T72</f>
        <v>0</v>
      </c>
      <c r="V72" s="336" t="n">
        <f aca="false">+[4]data1cf!U72</f>
        <v>0</v>
      </c>
      <c r="W72" s="336" t="n">
        <f aca="false">+[4]data1cf!V72</f>
        <v>0</v>
      </c>
      <c r="X72" s="336" t="n">
        <f aca="false">+[4]data1cf!W72</f>
        <v>0</v>
      </c>
      <c r="Y72" s="336" t="n">
        <f aca="false">+[4]data1cf!X72</f>
        <v>0</v>
      </c>
      <c r="Z72" s="336" t="n">
        <f aca="false">+[4]data1cf!Y72</f>
        <v>0</v>
      </c>
      <c r="AA72" s="336" t="n">
        <f aca="false">+[4]data1cf!Z72</f>
        <v>0</v>
      </c>
      <c r="AB72" s="336"/>
      <c r="AC72" s="337" t="n">
        <f aca="false">XNPV(0.1,B72:AA72,$B$1:$AA$1)</f>
        <v>27392.9546838451</v>
      </c>
      <c r="AD72" s="337" t="n">
        <f aca="false">SUMPRODUCT(B72:AA72,$B$1010:$AA$1010)</f>
        <v>60006.2387030712</v>
      </c>
      <c r="AE72" s="338" t="n">
        <f aca="false">SUMPRODUCT(B72:AA72,$B$1012:$AA$1012)</f>
        <v>59328.1491237292</v>
      </c>
      <c r="AF72" s="339" t="n">
        <f aca="false">XIRR(B72:AA72,$B$1:$AA$1)</f>
        <v>0.150677429091676</v>
      </c>
      <c r="AG72" s="340" t="n">
        <f aca="false">1-EXP(-(1/0.25)*(AD72/ABS($AD$1010)))</f>
        <v>0.98918104663112</v>
      </c>
    </row>
    <row r="73" customFormat="false" ht="12.75" hidden="false" customHeight="false" outlineLevel="0" collapsed="false">
      <c r="A73" s="331"/>
      <c r="B73" s="336" t="n">
        <f aca="false">+[4]data1cf!A73</f>
        <v>-99882.5683164236</v>
      </c>
      <c r="C73" s="336" t="n">
        <f aca="false">+[4]data1cf!B73</f>
        <v>15101.3818667242</v>
      </c>
      <c r="D73" s="336" t="n">
        <f aca="false">+[4]data1cf!C73</f>
        <v>16675.3931203836</v>
      </c>
      <c r="E73" s="336" t="n">
        <f aca="false">+[4]data1cf!D73</f>
        <v>16268.528038992</v>
      </c>
      <c r="F73" s="336" t="n">
        <f aca="false">+[4]data1cf!E73</f>
        <v>15926.4157347289</v>
      </c>
      <c r="G73" s="336" t="n">
        <f aca="false">+[4]data1cf!F73</f>
        <v>15649.7034178021</v>
      </c>
      <c r="H73" s="336" t="n">
        <f aca="false">+[4]data1cf!G73</f>
        <v>15324.2915142102</v>
      </c>
      <c r="I73" s="336" t="n">
        <f aca="false">+[4]data1cf!H73</f>
        <v>15202.5233792571</v>
      </c>
      <c r="J73" s="336" t="n">
        <f aca="false">+[4]data1cf!I73</f>
        <v>15584.1585236695</v>
      </c>
      <c r="K73" s="336" t="n">
        <f aca="false">+[4]data1cf!J73</f>
        <v>15280.9158503821</v>
      </c>
      <c r="L73" s="336" t="n">
        <f aca="false">+[4]data1cf!K73</f>
        <v>15340.624026196</v>
      </c>
      <c r="M73" s="336" t="n">
        <f aca="false">+[4]data1cf!L73</f>
        <v>15390.2229899495</v>
      </c>
      <c r="N73" s="336" t="n">
        <f aca="false">+[4]data1cf!M73</f>
        <v>15524.9875775135</v>
      </c>
      <c r="O73" s="336" t="n">
        <f aca="false">+[4]data1cf!N73</f>
        <v>15314.0392758706</v>
      </c>
      <c r="P73" s="336" t="n">
        <f aca="false">+[4]data1cf!O73</f>
        <v>15359.4001417411</v>
      </c>
      <c r="Q73" s="336" t="n">
        <f aca="false">+[4]data1cf!P73</f>
        <v>15714.7633989173</v>
      </c>
      <c r="R73" s="336" t="n">
        <f aca="false">+[4]data1cf!Q73</f>
        <v>1145.61310556205</v>
      </c>
      <c r="S73" s="336" t="n">
        <f aca="false">+[4]data1cf!R73</f>
        <v>0</v>
      </c>
      <c r="T73" s="336" t="n">
        <f aca="false">+[4]data1cf!S73</f>
        <v>0</v>
      </c>
      <c r="U73" s="336" t="n">
        <f aca="false">+[4]data1cf!T73</f>
        <v>0</v>
      </c>
      <c r="V73" s="336" t="n">
        <f aca="false">+[4]data1cf!U73</f>
        <v>0</v>
      </c>
      <c r="W73" s="336" t="n">
        <f aca="false">+[4]data1cf!V73</f>
        <v>0</v>
      </c>
      <c r="X73" s="336" t="n">
        <f aca="false">+[4]data1cf!W73</f>
        <v>0</v>
      </c>
      <c r="Y73" s="336" t="n">
        <f aca="false">+[4]data1cf!X73</f>
        <v>0</v>
      </c>
      <c r="Z73" s="336" t="n">
        <f aca="false">+[4]data1cf!Y73</f>
        <v>0</v>
      </c>
      <c r="AA73" s="336" t="n">
        <f aca="false">+[4]data1cf!Z73</f>
        <v>0</v>
      </c>
      <c r="AB73" s="336"/>
      <c r="AC73" s="337" t="n">
        <f aca="false">XNPV(0.1,B73:AA73,$B$1:$AA$1)</f>
        <v>19342.1356009402</v>
      </c>
      <c r="AD73" s="337" t="n">
        <f aca="false">SUMPRODUCT(B73:AA73,$B$1010:$AA$1010)</f>
        <v>52406.0357023893</v>
      </c>
      <c r="AE73" s="338" t="n">
        <f aca="false">SUMPRODUCT(B73:AA73,$B$1012:$AA$1012)</f>
        <v>51718.1152996898</v>
      </c>
      <c r="AF73" s="339" t="n">
        <f aca="false">XIRR(B73:AA73,$B$1:$AA$1)</f>
        <v>0.132884122139173</v>
      </c>
      <c r="AG73" s="340" t="n">
        <f aca="false">1-EXP(-(1/0.25)*(AD73/ABS($AD$1010)))</f>
        <v>0.980805835487267</v>
      </c>
    </row>
    <row r="74" customFormat="false" ht="12.75" hidden="false" customHeight="false" outlineLevel="0" collapsed="false">
      <c r="A74" s="331"/>
      <c r="B74" s="336" t="n">
        <f aca="false">+[4]data1cf!A74</f>
        <v>-99028.6436372011</v>
      </c>
      <c r="C74" s="336" t="n">
        <f aca="false">+[4]data1cf!B74</f>
        <v>15185.2488255961</v>
      </c>
      <c r="D74" s="336" t="n">
        <f aca="false">+[4]data1cf!C74</f>
        <v>17038.8597997141</v>
      </c>
      <c r="E74" s="336" t="n">
        <f aca="false">+[4]data1cf!D74</f>
        <v>16401.6533866003</v>
      </c>
      <c r="F74" s="336" t="n">
        <f aca="false">+[4]data1cf!E74</f>
        <v>16063.9153135351</v>
      </c>
      <c r="G74" s="336" t="n">
        <f aca="false">+[4]data1cf!F74</f>
        <v>15733.2860421616</v>
      </c>
      <c r="H74" s="336" t="n">
        <f aca="false">+[4]data1cf!G74</f>
        <v>15348.6551251945</v>
      </c>
      <c r="I74" s="336" t="n">
        <f aca="false">+[4]data1cf!H74</f>
        <v>15132.9203725268</v>
      </c>
      <c r="J74" s="336" t="n">
        <f aca="false">+[4]data1cf!I74</f>
        <v>15034.5448851032</v>
      </c>
      <c r="K74" s="336" t="n">
        <f aca="false">+[4]data1cf!J74</f>
        <v>15292.8871337986</v>
      </c>
      <c r="L74" s="336" t="n">
        <f aca="false">+[4]data1cf!K74</f>
        <v>15243.3263600588</v>
      </c>
      <c r="M74" s="336" t="n">
        <f aca="false">+[4]data1cf!L74</f>
        <v>15460.6150535249</v>
      </c>
      <c r="N74" s="336" t="n">
        <f aca="false">+[4]data1cf!M74</f>
        <v>15516.4390849556</v>
      </c>
      <c r="O74" s="336" t="n">
        <f aca="false">+[4]data1cf!N74</f>
        <v>15285.7139808102</v>
      </c>
      <c r="P74" s="336" t="n">
        <f aca="false">+[4]data1cf!O74</f>
        <v>15689.0419408329</v>
      </c>
      <c r="Q74" s="336" t="n">
        <f aca="false">+[4]data1cf!P74</f>
        <v>15419.6362280045</v>
      </c>
      <c r="R74" s="336" t="n">
        <f aca="false">+[4]data1cf!Q74</f>
        <v>1135.81893106124</v>
      </c>
      <c r="S74" s="336" t="n">
        <f aca="false">+[4]data1cf!R74</f>
        <v>0</v>
      </c>
      <c r="T74" s="336" t="n">
        <f aca="false">+[4]data1cf!S74</f>
        <v>0</v>
      </c>
      <c r="U74" s="336" t="n">
        <f aca="false">+[4]data1cf!T74</f>
        <v>0</v>
      </c>
      <c r="V74" s="336" t="n">
        <f aca="false">+[4]data1cf!U74</f>
        <v>0</v>
      </c>
      <c r="W74" s="336" t="n">
        <f aca="false">+[4]data1cf!V74</f>
        <v>0</v>
      </c>
      <c r="X74" s="336" t="n">
        <f aca="false">+[4]data1cf!W74</f>
        <v>0</v>
      </c>
      <c r="Y74" s="336" t="n">
        <f aca="false">+[4]data1cf!X74</f>
        <v>0</v>
      </c>
      <c r="Z74" s="336" t="n">
        <f aca="false">+[4]data1cf!Y74</f>
        <v>0</v>
      </c>
      <c r="AA74" s="336" t="n">
        <f aca="false">+[4]data1cf!Z74</f>
        <v>0</v>
      </c>
      <c r="AB74" s="336"/>
      <c r="AC74" s="337" t="n">
        <f aca="false">XNPV(0.1,B74:AA74,$B$1:$AA$1)</f>
        <v>20535.4907702688</v>
      </c>
      <c r="AD74" s="337" t="n">
        <f aca="false">SUMPRODUCT(B74:AA74,$B$1010:$AA$1010)</f>
        <v>53557.3381323714</v>
      </c>
      <c r="AE74" s="338" t="n">
        <f aca="false">SUMPRODUCT(B74:AA74,$B$1012:$AA$1012)</f>
        <v>52870.3576631256</v>
      </c>
      <c r="AF74" s="339" t="n">
        <f aca="false">XIRR(B74:AA74,$B$1:$AA$1)</f>
        <v>0.135283714972377</v>
      </c>
      <c r="AG74" s="340" t="n">
        <f aca="false">1-EXP(-(1/0.25)*(AD74/ABS($AD$1010)))</f>
        <v>0.982402444392846</v>
      </c>
    </row>
    <row r="75" customFormat="false" ht="12.75" hidden="false" customHeight="false" outlineLevel="0" collapsed="false">
      <c r="A75" s="331"/>
      <c r="B75" s="336" t="n">
        <f aca="false">+[4]data1cf!A75</f>
        <v>-102597.100976518</v>
      </c>
      <c r="C75" s="336" t="n">
        <f aca="false">+[4]data1cf!B75</f>
        <v>15119.4203984119</v>
      </c>
      <c r="D75" s="336" t="n">
        <f aca="false">+[4]data1cf!C75</f>
        <v>17026.4368860738</v>
      </c>
      <c r="E75" s="336" t="n">
        <f aca="false">+[4]data1cf!D75</f>
        <v>16564.0482973163</v>
      </c>
      <c r="F75" s="336" t="n">
        <f aca="false">+[4]data1cf!E75</f>
        <v>16294.9082563624</v>
      </c>
      <c r="G75" s="336" t="n">
        <f aca="false">+[4]data1cf!F75</f>
        <v>15983.5940738906</v>
      </c>
      <c r="H75" s="336" t="n">
        <f aca="false">+[4]data1cf!G75</f>
        <v>15495.6784534404</v>
      </c>
      <c r="I75" s="336" t="n">
        <f aca="false">+[4]data1cf!H75</f>
        <v>15236.8265559829</v>
      </c>
      <c r="J75" s="336" t="n">
        <f aca="false">+[4]data1cf!I75</f>
        <v>15474.0467539904</v>
      </c>
      <c r="K75" s="336" t="n">
        <f aca="false">+[4]data1cf!J75</f>
        <v>15349.378563179</v>
      </c>
      <c r="L75" s="336" t="n">
        <f aca="false">+[4]data1cf!K75</f>
        <v>15420.4615039498</v>
      </c>
      <c r="M75" s="336" t="n">
        <f aca="false">+[4]data1cf!L75</f>
        <v>15331.8262792197</v>
      </c>
      <c r="N75" s="336" t="n">
        <f aca="false">+[4]data1cf!M75</f>
        <v>15457.6672912233</v>
      </c>
      <c r="O75" s="336" t="n">
        <f aca="false">+[4]data1cf!N75</f>
        <v>15669.6341542109</v>
      </c>
      <c r="P75" s="336" t="n">
        <f aca="false">+[4]data1cf!O75</f>
        <v>15438.8167124924</v>
      </c>
      <c r="Q75" s="336" t="n">
        <f aca="false">+[4]data1cf!P75</f>
        <v>15383.8002354097</v>
      </c>
      <c r="R75" s="336" t="n">
        <f aca="false">+[4]data1cf!Q75</f>
        <v>1176.74770936027</v>
      </c>
      <c r="S75" s="336" t="n">
        <f aca="false">+[4]data1cf!R75</f>
        <v>0</v>
      </c>
      <c r="T75" s="336" t="n">
        <f aca="false">+[4]data1cf!S75</f>
        <v>0</v>
      </c>
      <c r="U75" s="336" t="n">
        <f aca="false">+[4]data1cf!T75</f>
        <v>0</v>
      </c>
      <c r="V75" s="336" t="n">
        <f aca="false">+[4]data1cf!U75</f>
        <v>0</v>
      </c>
      <c r="W75" s="336" t="n">
        <f aca="false">+[4]data1cf!V75</f>
        <v>0</v>
      </c>
      <c r="X75" s="336" t="n">
        <f aca="false">+[4]data1cf!W75</f>
        <v>0</v>
      </c>
      <c r="Y75" s="336" t="n">
        <f aca="false">+[4]data1cf!X75</f>
        <v>0</v>
      </c>
      <c r="Z75" s="336" t="n">
        <f aca="false">+[4]data1cf!Y75</f>
        <v>0</v>
      </c>
      <c r="AA75" s="336" t="n">
        <f aca="false">+[4]data1cf!Z75</f>
        <v>0</v>
      </c>
      <c r="AB75" s="336"/>
      <c r="AC75" s="337" t="n">
        <f aca="false">XNPV(0.1,B75:AA75,$B$1:$AA$1)</f>
        <v>17747.1726235389</v>
      </c>
      <c r="AD75" s="337" t="n">
        <f aca="false">SUMPRODUCT(B75:AA75,$B$1010:$AA$1010)</f>
        <v>50999.9105676484</v>
      </c>
      <c r="AE75" s="338" t="n">
        <f aca="false">SUMPRODUCT(B75:AA75,$B$1012:$AA$1012)</f>
        <v>50308.6163653499</v>
      </c>
      <c r="AF75" s="339" t="n">
        <f aca="false">XIRR(B75:AA75,$B$1:$AA$1)</f>
        <v>0.129586399368291</v>
      </c>
      <c r="AG75" s="340" t="n">
        <f aca="false">1-EXP(-(1/0.25)*(AD75/ABS($AD$1010)))</f>
        <v>0.978658049157277</v>
      </c>
    </row>
    <row r="76" customFormat="false" ht="12.75" hidden="false" customHeight="false" outlineLevel="0" collapsed="false">
      <c r="A76" s="331"/>
      <c r="B76" s="336" t="n">
        <f aca="false">+[4]data1cf!A76</f>
        <v>-104853.202981173</v>
      </c>
      <c r="C76" s="336" t="n">
        <f aca="false">+[4]data1cf!B76</f>
        <v>15328.465804034</v>
      </c>
      <c r="D76" s="336" t="n">
        <f aca="false">+[4]data1cf!C76</f>
        <v>16914.6020536521</v>
      </c>
      <c r="E76" s="336" t="n">
        <f aca="false">+[4]data1cf!D76</f>
        <v>16526.8763112592</v>
      </c>
      <c r="F76" s="336" t="n">
        <f aca="false">+[4]data1cf!E76</f>
        <v>16087.9576141594</v>
      </c>
      <c r="G76" s="336" t="n">
        <f aca="false">+[4]data1cf!F76</f>
        <v>15660.4819011801</v>
      </c>
      <c r="H76" s="336" t="n">
        <f aca="false">+[4]data1cf!G76</f>
        <v>15548.3054098866</v>
      </c>
      <c r="I76" s="336" t="n">
        <f aca="false">+[4]data1cf!H76</f>
        <v>15519.7681399578</v>
      </c>
      <c r="J76" s="336" t="n">
        <f aca="false">+[4]data1cf!I76</f>
        <v>15456.1401947572</v>
      </c>
      <c r="K76" s="336" t="n">
        <f aca="false">+[4]data1cf!J76</f>
        <v>15402.3129293271</v>
      </c>
      <c r="L76" s="336" t="n">
        <f aca="false">+[4]data1cf!K76</f>
        <v>15247.1198818758</v>
      </c>
      <c r="M76" s="336" t="n">
        <f aca="false">+[4]data1cf!L76</f>
        <v>15591.1881178848</v>
      </c>
      <c r="N76" s="336" t="n">
        <f aca="false">+[4]data1cf!M76</f>
        <v>15530.5327707364</v>
      </c>
      <c r="O76" s="336" t="n">
        <f aca="false">+[4]data1cf!N76</f>
        <v>15501.5630222606</v>
      </c>
      <c r="P76" s="336" t="n">
        <f aca="false">+[4]data1cf!O76</f>
        <v>15458.5306330369</v>
      </c>
      <c r="Q76" s="336" t="n">
        <f aca="false">+[4]data1cf!P76</f>
        <v>15617.2522053009</v>
      </c>
      <c r="R76" s="336" t="n">
        <f aca="false">+[4]data1cf!Q76</f>
        <v>1202.62429691286</v>
      </c>
      <c r="S76" s="336" t="n">
        <f aca="false">+[4]data1cf!R76</f>
        <v>0</v>
      </c>
      <c r="T76" s="336" t="n">
        <f aca="false">+[4]data1cf!S76</f>
        <v>0</v>
      </c>
      <c r="U76" s="336" t="n">
        <f aca="false">+[4]data1cf!T76</f>
        <v>0</v>
      </c>
      <c r="V76" s="336" t="n">
        <f aca="false">+[4]data1cf!U76</f>
        <v>0</v>
      </c>
      <c r="W76" s="336" t="n">
        <f aca="false">+[4]data1cf!V76</f>
        <v>0</v>
      </c>
      <c r="X76" s="336" t="n">
        <f aca="false">+[4]data1cf!W76</f>
        <v>0</v>
      </c>
      <c r="Y76" s="336" t="n">
        <f aca="false">+[4]data1cf!X76</f>
        <v>0</v>
      </c>
      <c r="Z76" s="336" t="n">
        <f aca="false">+[4]data1cf!Y76</f>
        <v>0</v>
      </c>
      <c r="AA76" s="336" t="n">
        <f aca="false">+[4]data1cf!Z76</f>
        <v>0</v>
      </c>
      <c r="AB76" s="336"/>
      <c r="AC76" s="337" t="n">
        <f aca="false">XNPV(0.1,B76:AA76,$B$1:$AA$1)</f>
        <v>15473.0471822567</v>
      </c>
      <c r="AD76" s="337" t="n">
        <f aca="false">SUMPRODUCT(B76:AA76,$B$1010:$AA$1010)</f>
        <v>48755.3305335579</v>
      </c>
      <c r="AE76" s="338" t="n">
        <f aca="false">SUMPRODUCT(B76:AA76,$B$1012:$AA$1012)</f>
        <v>48063.1385082276</v>
      </c>
      <c r="AF76" s="339" t="n">
        <f aca="false">XIRR(B76:AA76,$B$1:$AA$1)</f>
        <v>0.125322785642423</v>
      </c>
      <c r="AG76" s="340" t="n">
        <f aca="false">1-EXP(-(1/0.25)*(AD76/ABS($AD$1010)))</f>
        <v>0.974720589333685</v>
      </c>
    </row>
    <row r="77" customFormat="false" ht="12.75" hidden="false" customHeight="false" outlineLevel="0" collapsed="false">
      <c r="A77" s="331"/>
      <c r="B77" s="336" t="n">
        <f aca="false">+[4]data1cf!A77</f>
        <v>-100652.486446189</v>
      </c>
      <c r="C77" s="336" t="n">
        <f aca="false">+[4]data1cf!B77</f>
        <v>15303.3966865303</v>
      </c>
      <c r="D77" s="336" t="n">
        <f aca="false">+[4]data1cf!C77</f>
        <v>16887.772046965</v>
      </c>
      <c r="E77" s="336" t="n">
        <f aca="false">+[4]data1cf!D77</f>
        <v>16518.6834742636</v>
      </c>
      <c r="F77" s="336" t="n">
        <f aca="false">+[4]data1cf!E77</f>
        <v>16088.6016129595</v>
      </c>
      <c r="G77" s="336" t="n">
        <f aca="false">+[4]data1cf!F77</f>
        <v>15676.1749713484</v>
      </c>
      <c r="H77" s="336" t="n">
        <f aca="false">+[4]data1cf!G77</f>
        <v>15484.5729440021</v>
      </c>
      <c r="I77" s="336" t="n">
        <f aca="false">+[4]data1cf!H77</f>
        <v>15248.5315332196</v>
      </c>
      <c r="J77" s="336" t="n">
        <f aca="false">+[4]data1cf!I77</f>
        <v>15392.6641421216</v>
      </c>
      <c r="K77" s="336" t="n">
        <f aca="false">+[4]data1cf!J77</f>
        <v>15403.8663462936</v>
      </c>
      <c r="L77" s="336" t="n">
        <f aca="false">+[4]data1cf!K77</f>
        <v>15277.525683053</v>
      </c>
      <c r="M77" s="336" t="n">
        <f aca="false">+[4]data1cf!L77</f>
        <v>15414.4621927723</v>
      </c>
      <c r="N77" s="336" t="n">
        <f aca="false">+[4]data1cf!M77</f>
        <v>15401.4766284831</v>
      </c>
      <c r="O77" s="336" t="n">
        <f aca="false">+[4]data1cf!N77</f>
        <v>15291.1736973464</v>
      </c>
      <c r="P77" s="336" t="n">
        <f aca="false">+[4]data1cf!O77</f>
        <v>15365.7213903426</v>
      </c>
      <c r="Q77" s="336" t="n">
        <f aca="false">+[4]data1cf!P77</f>
        <v>15482.7229172983</v>
      </c>
      <c r="R77" s="336" t="n">
        <f aca="false">+[4]data1cf!Q77</f>
        <v>1154.44375854321</v>
      </c>
      <c r="S77" s="336" t="n">
        <f aca="false">+[4]data1cf!R77</f>
        <v>0</v>
      </c>
      <c r="T77" s="336" t="n">
        <f aca="false">+[4]data1cf!S77</f>
        <v>0</v>
      </c>
      <c r="U77" s="336" t="n">
        <f aca="false">+[4]data1cf!T77</f>
        <v>0</v>
      </c>
      <c r="V77" s="336" t="n">
        <f aca="false">+[4]data1cf!U77</f>
        <v>0</v>
      </c>
      <c r="W77" s="336" t="n">
        <f aca="false">+[4]data1cf!V77</f>
        <v>0</v>
      </c>
      <c r="X77" s="336" t="n">
        <f aca="false">+[4]data1cf!W77</f>
        <v>0</v>
      </c>
      <c r="Y77" s="336" t="n">
        <f aca="false">+[4]data1cf!X77</f>
        <v>0</v>
      </c>
      <c r="Z77" s="336" t="n">
        <f aca="false">+[4]data1cf!Y77</f>
        <v>0</v>
      </c>
      <c r="AA77" s="336" t="n">
        <f aca="false">+[4]data1cf!Z77</f>
        <v>0</v>
      </c>
      <c r="AB77" s="336"/>
      <c r="AC77" s="337" t="n">
        <f aca="false">XNPV(0.1,B77:AA77,$B$1:$AA$1)</f>
        <v>19209.6010118471</v>
      </c>
      <c r="AD77" s="337" t="n">
        <f aca="false">SUMPRODUCT(B77:AA77,$B$1010:$AA$1010)</f>
        <v>52302.1048252934</v>
      </c>
      <c r="AE77" s="338" t="n">
        <f aca="false">SUMPRODUCT(B77:AA77,$B$1012:$AA$1012)</f>
        <v>51614.1098655767</v>
      </c>
      <c r="AF77" s="339" t="n">
        <f aca="false">XIRR(B77:AA77,$B$1:$AA$1)</f>
        <v>0.132581034162049</v>
      </c>
      <c r="AG77" s="340" t="n">
        <f aca="false">1-EXP(-(1/0.25)*(AD77/ABS($AD$1010)))</f>
        <v>0.980654765154028</v>
      </c>
    </row>
    <row r="78" customFormat="false" ht="12.75" hidden="false" customHeight="false" outlineLevel="0" collapsed="false">
      <c r="A78" s="331"/>
      <c r="B78" s="336" t="n">
        <f aca="false">+[4]data1cf!A78</f>
        <v>-102311.159865349</v>
      </c>
      <c r="C78" s="336" t="n">
        <f aca="false">+[4]data1cf!B78</f>
        <v>15363.9458410096</v>
      </c>
      <c r="D78" s="336" t="n">
        <f aca="false">+[4]data1cf!C78</f>
        <v>16844.6599121386</v>
      </c>
      <c r="E78" s="336" t="n">
        <f aca="false">+[4]data1cf!D78</f>
        <v>16632.0489559394</v>
      </c>
      <c r="F78" s="336" t="n">
        <f aca="false">+[4]data1cf!E78</f>
        <v>16128.7245301215</v>
      </c>
      <c r="G78" s="336" t="n">
        <f aca="false">+[4]data1cf!F78</f>
        <v>15667.2770236543</v>
      </c>
      <c r="H78" s="336" t="n">
        <f aca="false">+[4]data1cf!G78</f>
        <v>15407.0892364313</v>
      </c>
      <c r="I78" s="336" t="n">
        <f aca="false">+[4]data1cf!H78</f>
        <v>15386.1969074019</v>
      </c>
      <c r="J78" s="336" t="n">
        <f aca="false">+[4]data1cf!I78</f>
        <v>15462.6797054086</v>
      </c>
      <c r="K78" s="336" t="n">
        <f aca="false">+[4]data1cf!J78</f>
        <v>15540.4766301465</v>
      </c>
      <c r="L78" s="336" t="n">
        <f aca="false">+[4]data1cf!K78</f>
        <v>15418.391936114</v>
      </c>
      <c r="M78" s="336" t="n">
        <f aca="false">+[4]data1cf!L78</f>
        <v>15431.1415624755</v>
      </c>
      <c r="N78" s="336" t="n">
        <f aca="false">+[4]data1cf!M78</f>
        <v>15511.6683086931</v>
      </c>
      <c r="O78" s="336" t="n">
        <f aca="false">+[4]data1cf!N78</f>
        <v>15397.0068752019</v>
      </c>
      <c r="P78" s="336" t="n">
        <f aca="false">+[4]data1cf!O78</f>
        <v>15450.9668279105</v>
      </c>
      <c r="Q78" s="336" t="n">
        <f aca="false">+[4]data1cf!P78</f>
        <v>15340.0046986052</v>
      </c>
      <c r="R78" s="336" t="n">
        <f aca="false">+[4]data1cf!Q78</f>
        <v>1173.46807919161</v>
      </c>
      <c r="S78" s="336" t="n">
        <f aca="false">+[4]data1cf!R78</f>
        <v>0</v>
      </c>
      <c r="T78" s="336" t="n">
        <f aca="false">+[4]data1cf!S78</f>
        <v>0</v>
      </c>
      <c r="U78" s="336" t="n">
        <f aca="false">+[4]data1cf!T78</f>
        <v>0</v>
      </c>
      <c r="V78" s="336" t="n">
        <f aca="false">+[4]data1cf!U78</f>
        <v>0</v>
      </c>
      <c r="W78" s="336" t="n">
        <f aca="false">+[4]data1cf!V78</f>
        <v>0</v>
      </c>
      <c r="X78" s="336" t="n">
        <f aca="false">+[4]data1cf!W78</f>
        <v>0</v>
      </c>
      <c r="Y78" s="336" t="n">
        <f aca="false">+[4]data1cf!X78</f>
        <v>0</v>
      </c>
      <c r="Z78" s="336" t="n">
        <f aca="false">+[4]data1cf!Y78</f>
        <v>0</v>
      </c>
      <c r="AA78" s="336" t="n">
        <f aca="false">+[4]data1cf!Z78</f>
        <v>0</v>
      </c>
      <c r="AB78" s="336"/>
      <c r="AC78" s="337" t="n">
        <f aca="false">XNPV(0.1,B78:AA78,$B$1:$AA$1)</f>
        <v>17913.0749475491</v>
      </c>
      <c r="AD78" s="337" t="n">
        <f aca="false">SUMPRODUCT(B78:AA78,$B$1010:$AA$1010)</f>
        <v>51122.993316348</v>
      </c>
      <c r="AE78" s="338" t="n">
        <f aca="false">SUMPRODUCT(B78:AA78,$B$1012:$AA$1012)</f>
        <v>50432.5555878992</v>
      </c>
      <c r="AF78" s="339" t="n">
        <f aca="false">XIRR(B78:AA78,$B$1:$AA$1)</f>
        <v>0.129949109932458</v>
      </c>
      <c r="AG78" s="340" t="n">
        <f aca="false">1-EXP(-(1/0.25)*(AD78/ABS($AD$1010)))</f>
        <v>0.978855281724895</v>
      </c>
    </row>
    <row r="79" customFormat="false" ht="12.75" hidden="false" customHeight="false" outlineLevel="0" collapsed="false">
      <c r="A79" s="331"/>
      <c r="B79" s="336" t="n">
        <f aca="false">+[4]data1cf!A79</f>
        <v>-104087.222705952</v>
      </c>
      <c r="C79" s="336" t="n">
        <f aca="false">+[4]data1cf!B79</f>
        <v>15347.4659418746</v>
      </c>
      <c r="D79" s="336" t="n">
        <f aca="false">+[4]data1cf!C79</f>
        <v>16784.1648124244</v>
      </c>
      <c r="E79" s="336" t="n">
        <f aca="false">+[4]data1cf!D79</f>
        <v>16357.6968452933</v>
      </c>
      <c r="F79" s="336" t="n">
        <f aca="false">+[4]data1cf!E79</f>
        <v>16080.0307412611</v>
      </c>
      <c r="G79" s="336" t="n">
        <f aca="false">+[4]data1cf!F79</f>
        <v>15718.3306904393</v>
      </c>
      <c r="H79" s="336" t="n">
        <f aca="false">+[4]data1cf!G79</f>
        <v>15590.9594056874</v>
      </c>
      <c r="I79" s="336" t="n">
        <f aca="false">+[4]data1cf!H79</f>
        <v>15615.9301219824</v>
      </c>
      <c r="J79" s="336" t="n">
        <f aca="false">+[4]data1cf!I79</f>
        <v>15452.4799579824</v>
      </c>
      <c r="K79" s="336" t="n">
        <f aca="false">+[4]data1cf!J79</f>
        <v>15373.4836859007</v>
      </c>
      <c r="L79" s="336" t="n">
        <f aca="false">+[4]data1cf!K79</f>
        <v>15281.01059611</v>
      </c>
      <c r="M79" s="336" t="n">
        <f aca="false">+[4]data1cf!L79</f>
        <v>15455.1936589511</v>
      </c>
      <c r="N79" s="336" t="n">
        <f aca="false">+[4]data1cf!M79</f>
        <v>15588.9549875867</v>
      </c>
      <c r="O79" s="336" t="n">
        <f aca="false">+[4]data1cf!N79</f>
        <v>15653.3312127855</v>
      </c>
      <c r="P79" s="336" t="n">
        <f aca="false">+[4]data1cf!O79</f>
        <v>15586.4141783836</v>
      </c>
      <c r="Q79" s="336" t="n">
        <f aca="false">+[4]data1cf!P79</f>
        <v>15547.6075134084</v>
      </c>
      <c r="R79" s="336" t="n">
        <f aca="false">+[4]data1cf!Q79</f>
        <v>1193.83880954819</v>
      </c>
      <c r="S79" s="336" t="n">
        <f aca="false">+[4]data1cf!R79</f>
        <v>0</v>
      </c>
      <c r="T79" s="336" t="n">
        <f aca="false">+[4]data1cf!S79</f>
        <v>0</v>
      </c>
      <c r="U79" s="336" t="n">
        <f aca="false">+[4]data1cf!T79</f>
        <v>0</v>
      </c>
      <c r="V79" s="336" t="n">
        <f aca="false">+[4]data1cf!U79</f>
        <v>0</v>
      </c>
      <c r="W79" s="336" t="n">
        <f aca="false">+[4]data1cf!V79</f>
        <v>0</v>
      </c>
      <c r="X79" s="336" t="n">
        <f aca="false">+[4]data1cf!W79</f>
        <v>0</v>
      </c>
      <c r="Y79" s="336" t="n">
        <f aca="false">+[4]data1cf!X79</f>
        <v>0</v>
      </c>
      <c r="Z79" s="336" t="n">
        <f aca="false">+[4]data1cf!Y79</f>
        <v>0</v>
      </c>
      <c r="AA79" s="336" t="n">
        <f aca="false">+[4]data1cf!Z79</f>
        <v>0</v>
      </c>
      <c r="AB79" s="336"/>
      <c r="AC79" s="337" t="n">
        <f aca="false">XNPV(0.1,B79:AA79,$B$1:$AA$1)</f>
        <v>16154.442796929</v>
      </c>
      <c r="AD79" s="337" t="n">
        <f aca="false">SUMPRODUCT(B79:AA79,$B$1010:$AA$1010)</f>
        <v>49460.0237756006</v>
      </c>
      <c r="AE79" s="338" t="n">
        <f aca="false">SUMPRODUCT(B79:AA79,$B$1012:$AA$1012)</f>
        <v>48767.2139248772</v>
      </c>
      <c r="AF79" s="339" t="n">
        <f aca="false">XIRR(B79:AA79,$B$1:$AA$1)</f>
        <v>0.12655806155136</v>
      </c>
      <c r="AG79" s="340" t="n">
        <f aca="false">1-EXP(-(1/0.25)*(AD79/ABS($AD$1010)))</f>
        <v>0.976029280346215</v>
      </c>
    </row>
    <row r="80" customFormat="false" ht="12.75" hidden="false" customHeight="false" outlineLevel="0" collapsed="false">
      <c r="A80" s="331"/>
      <c r="B80" s="336" t="n">
        <f aca="false">+[4]data1cf!A80</f>
        <v>-89786.7042784331</v>
      </c>
      <c r="C80" s="336" t="n">
        <f aca="false">+[4]data1cf!B80</f>
        <v>15067.8837976734</v>
      </c>
      <c r="D80" s="336" t="n">
        <f aca="false">+[4]data1cf!C80</f>
        <v>16324.1381708563</v>
      </c>
      <c r="E80" s="336" t="n">
        <f aca="false">+[4]data1cf!D80</f>
        <v>16005.1136990821</v>
      </c>
      <c r="F80" s="336" t="n">
        <f aca="false">+[4]data1cf!E80</f>
        <v>15636.1869838492</v>
      </c>
      <c r="G80" s="336" t="n">
        <f aca="false">+[4]data1cf!F80</f>
        <v>15355.3843225864</v>
      </c>
      <c r="H80" s="336" t="n">
        <f aca="false">+[4]data1cf!G80</f>
        <v>15186.0213221294</v>
      </c>
      <c r="I80" s="336" t="n">
        <f aca="false">+[4]data1cf!H80</f>
        <v>15110.1092851387</v>
      </c>
      <c r="J80" s="336" t="n">
        <f aca="false">+[4]data1cf!I80</f>
        <v>15341.6909004017</v>
      </c>
      <c r="K80" s="336" t="n">
        <f aca="false">+[4]data1cf!J80</f>
        <v>15135.3307868728</v>
      </c>
      <c r="L80" s="336" t="n">
        <f aca="false">+[4]data1cf!K80</f>
        <v>15129.5327668584</v>
      </c>
      <c r="M80" s="336" t="n">
        <f aca="false">+[4]data1cf!L80</f>
        <v>15085.7138130718</v>
      </c>
      <c r="N80" s="336" t="n">
        <f aca="false">+[4]data1cf!M80</f>
        <v>14937.5624046886</v>
      </c>
      <c r="O80" s="336" t="n">
        <f aca="false">+[4]data1cf!N80</f>
        <v>14953.7969519717</v>
      </c>
      <c r="P80" s="336" t="n">
        <f aca="false">+[4]data1cf!O80</f>
        <v>15142.2181326301</v>
      </c>
      <c r="Q80" s="336" t="n">
        <f aca="false">+[4]data1cf!P80</f>
        <v>15161.3625747673</v>
      </c>
      <c r="R80" s="336" t="n">
        <f aca="false">+[4]data1cf!Q80</f>
        <v>1029.81758339192</v>
      </c>
      <c r="S80" s="336" t="n">
        <f aca="false">+[4]data1cf!R80</f>
        <v>0</v>
      </c>
      <c r="T80" s="336" t="n">
        <f aca="false">+[4]data1cf!S80</f>
        <v>0</v>
      </c>
      <c r="U80" s="336" t="n">
        <f aca="false">+[4]data1cf!T80</f>
        <v>0</v>
      </c>
      <c r="V80" s="336" t="n">
        <f aca="false">+[4]data1cf!U80</f>
        <v>0</v>
      </c>
      <c r="W80" s="336" t="n">
        <f aca="false">+[4]data1cf!V80</f>
        <v>0</v>
      </c>
      <c r="X80" s="336" t="n">
        <f aca="false">+[4]data1cf!W80</f>
        <v>0</v>
      </c>
      <c r="Y80" s="336" t="n">
        <f aca="false">+[4]data1cf!X80</f>
        <v>0</v>
      </c>
      <c r="Z80" s="336" t="n">
        <f aca="false">+[4]data1cf!Y80</f>
        <v>0</v>
      </c>
      <c r="AA80" s="336" t="n">
        <f aca="false">+[4]data1cf!Z80</f>
        <v>0</v>
      </c>
      <c r="AB80" s="336"/>
      <c r="AC80" s="337" t="n">
        <f aca="false">XNPV(0.1,B80:AA80,$B$1:$AA$1)</f>
        <v>27544.5171205127</v>
      </c>
      <c r="AD80" s="337" t="n">
        <f aca="false">SUMPRODUCT(B80:AA80,$B$1010:$AA$1010)</f>
        <v>59999.5282248785</v>
      </c>
      <c r="AE80" s="338" t="n">
        <f aca="false">SUMPRODUCT(B80:AA80,$B$1012:$AA$1012)</f>
        <v>59324.8632254331</v>
      </c>
      <c r="AF80" s="339" t="n">
        <f aca="false">XIRR(B80:AA80,$B$1:$AA$1)</f>
        <v>0.151359406501673</v>
      </c>
      <c r="AG80" s="340" t="n">
        <f aca="false">1-EXP(-(1/0.25)*(AD80/ABS($AD$1010)))</f>
        <v>0.989175568776348</v>
      </c>
    </row>
    <row r="81" customFormat="false" ht="12.75" hidden="false" customHeight="false" outlineLevel="0" collapsed="false">
      <c r="A81" s="331"/>
      <c r="B81" s="336" t="n">
        <f aca="false">+[4]data1cf!A81</f>
        <v>-94900.5137788786</v>
      </c>
      <c r="C81" s="336" t="n">
        <f aca="false">+[4]data1cf!B81</f>
        <v>15255.6839796297</v>
      </c>
      <c r="D81" s="336" t="n">
        <f aca="false">+[4]data1cf!C81</f>
        <v>16634.0851453531</v>
      </c>
      <c r="E81" s="336" t="n">
        <f aca="false">+[4]data1cf!D81</f>
        <v>16359.0305943168</v>
      </c>
      <c r="F81" s="336" t="n">
        <f aca="false">+[4]data1cf!E81</f>
        <v>15844.7218568577</v>
      </c>
      <c r="G81" s="336" t="n">
        <f aca="false">+[4]data1cf!F81</f>
        <v>15693.9111939488</v>
      </c>
      <c r="H81" s="336" t="n">
        <f aca="false">+[4]data1cf!G81</f>
        <v>15350.7733501077</v>
      </c>
      <c r="I81" s="336" t="n">
        <f aca="false">+[4]data1cf!H81</f>
        <v>15260.5782734782</v>
      </c>
      <c r="J81" s="336" t="n">
        <f aca="false">+[4]data1cf!I81</f>
        <v>15277.2300406133</v>
      </c>
      <c r="K81" s="336" t="n">
        <f aca="false">+[4]data1cf!J81</f>
        <v>15140.4399704715</v>
      </c>
      <c r="L81" s="336" t="n">
        <f aca="false">+[4]data1cf!K81</f>
        <v>15218.1517298686</v>
      </c>
      <c r="M81" s="336" t="n">
        <f aca="false">+[4]data1cf!L81</f>
        <v>15138.8127570106</v>
      </c>
      <c r="N81" s="336" t="n">
        <f aca="false">+[4]data1cf!M81</f>
        <v>15469.6628182162</v>
      </c>
      <c r="O81" s="336" t="n">
        <f aca="false">+[4]data1cf!N81</f>
        <v>15235.1053697333</v>
      </c>
      <c r="P81" s="336" t="n">
        <f aca="false">+[4]data1cf!O81</f>
        <v>15197.6731334129</v>
      </c>
      <c r="Q81" s="336" t="n">
        <f aca="false">+[4]data1cf!P81</f>
        <v>15375.458143413</v>
      </c>
      <c r="R81" s="336" t="n">
        <f aca="false">+[4]data1cf!Q81</f>
        <v>1088.47093283823</v>
      </c>
      <c r="S81" s="336" t="n">
        <f aca="false">+[4]data1cf!R81</f>
        <v>0</v>
      </c>
      <c r="T81" s="336" t="n">
        <f aca="false">+[4]data1cf!S81</f>
        <v>0</v>
      </c>
      <c r="U81" s="336" t="n">
        <f aca="false">+[4]data1cf!T81</f>
        <v>0</v>
      </c>
      <c r="V81" s="336" t="n">
        <f aca="false">+[4]data1cf!U81</f>
        <v>0</v>
      </c>
      <c r="W81" s="336" t="n">
        <f aca="false">+[4]data1cf!V81</f>
        <v>0</v>
      </c>
      <c r="X81" s="336" t="n">
        <f aca="false">+[4]data1cf!W81</f>
        <v>0</v>
      </c>
      <c r="Y81" s="336" t="n">
        <f aca="false">+[4]data1cf!X81</f>
        <v>0</v>
      </c>
      <c r="Z81" s="336" t="n">
        <f aca="false">+[4]data1cf!Y81</f>
        <v>0</v>
      </c>
      <c r="AA81" s="336" t="n">
        <f aca="false">+[4]data1cf!Z81</f>
        <v>0</v>
      </c>
      <c r="AB81" s="336"/>
      <c r="AC81" s="337" t="n">
        <f aca="false">XNPV(0.1,B81:AA81,$B$1:$AA$1)</f>
        <v>24000.2349567928</v>
      </c>
      <c r="AD81" s="337" t="n">
        <f aca="false">SUMPRODUCT(B81:AA81,$B$1010:$AA$1010)</f>
        <v>56839.0580727489</v>
      </c>
      <c r="AE81" s="338" t="n">
        <f aca="false">SUMPRODUCT(B81:AA81,$B$1012:$AA$1012)</f>
        <v>56156.3469569764</v>
      </c>
      <c r="AF81" s="339" t="n">
        <f aca="false">XIRR(B81:AA81,$B$1:$AA$1)</f>
        <v>0.142743802695063</v>
      </c>
      <c r="AG81" s="340" t="n">
        <f aca="false">1-EXP(-(1/0.25)*(AD81/ABS($AD$1010)))</f>
        <v>0.986261395110381</v>
      </c>
    </row>
    <row r="82" customFormat="false" ht="12.75" hidden="false" customHeight="false" outlineLevel="0" collapsed="false">
      <c r="A82" s="331"/>
      <c r="B82" s="336" t="n">
        <f aca="false">+[4]data1cf!A82</f>
        <v>-104823.489702597</v>
      </c>
      <c r="C82" s="336" t="n">
        <f aca="false">+[4]data1cf!B82</f>
        <v>15543.9969343534</v>
      </c>
      <c r="D82" s="336" t="n">
        <f aca="false">+[4]data1cf!C82</f>
        <v>17079.8400645368</v>
      </c>
      <c r="E82" s="336" t="n">
        <f aca="false">+[4]data1cf!D82</f>
        <v>16434.9244297638</v>
      </c>
      <c r="F82" s="336" t="n">
        <f aca="false">+[4]data1cf!E82</f>
        <v>16333.4189393841</v>
      </c>
      <c r="G82" s="336" t="n">
        <f aca="false">+[4]data1cf!F82</f>
        <v>15772.517458475</v>
      </c>
      <c r="H82" s="336" t="n">
        <f aca="false">+[4]data1cf!G82</f>
        <v>15581.5460206276</v>
      </c>
      <c r="I82" s="336" t="n">
        <f aca="false">+[4]data1cf!H82</f>
        <v>15460.3204447199</v>
      </c>
      <c r="J82" s="336" t="n">
        <f aca="false">+[4]data1cf!I82</f>
        <v>15419.7123967993</v>
      </c>
      <c r="K82" s="336" t="n">
        <f aca="false">+[4]data1cf!J82</f>
        <v>15394.8205181786</v>
      </c>
      <c r="L82" s="336" t="n">
        <f aca="false">+[4]data1cf!K82</f>
        <v>15459.0233697043</v>
      </c>
      <c r="M82" s="336" t="n">
        <f aca="false">+[4]data1cf!L82</f>
        <v>15364.3684913247</v>
      </c>
      <c r="N82" s="336" t="n">
        <f aca="false">+[4]data1cf!M82</f>
        <v>15511.5496858855</v>
      </c>
      <c r="O82" s="336" t="n">
        <f aca="false">+[4]data1cf!N82</f>
        <v>15490.430152477</v>
      </c>
      <c r="P82" s="336" t="n">
        <f aca="false">+[4]data1cf!O82</f>
        <v>15540.5585254942</v>
      </c>
      <c r="Q82" s="336" t="n">
        <f aca="false">+[4]data1cf!P82</f>
        <v>15394.3819669973</v>
      </c>
      <c r="R82" s="336" t="n">
        <f aca="false">+[4]data1cf!Q82</f>
        <v>1202.28349749291</v>
      </c>
      <c r="S82" s="336" t="n">
        <f aca="false">+[4]data1cf!R82</f>
        <v>0</v>
      </c>
      <c r="T82" s="336" t="n">
        <f aca="false">+[4]data1cf!S82</f>
        <v>0</v>
      </c>
      <c r="U82" s="336" t="n">
        <f aca="false">+[4]data1cf!T82</f>
        <v>0</v>
      </c>
      <c r="V82" s="336" t="n">
        <f aca="false">+[4]data1cf!U82</f>
        <v>0</v>
      </c>
      <c r="W82" s="336" t="n">
        <f aca="false">+[4]data1cf!V82</f>
        <v>0</v>
      </c>
      <c r="X82" s="336" t="n">
        <f aca="false">+[4]data1cf!W82</f>
        <v>0</v>
      </c>
      <c r="Y82" s="336" t="n">
        <f aca="false">+[4]data1cf!X82</f>
        <v>0</v>
      </c>
      <c r="Z82" s="336" t="n">
        <f aca="false">+[4]data1cf!Y82</f>
        <v>0</v>
      </c>
      <c r="AA82" s="336" t="n">
        <f aca="false">+[4]data1cf!Z82</f>
        <v>0</v>
      </c>
      <c r="AB82" s="336"/>
      <c r="AC82" s="337" t="n">
        <f aca="false">XNPV(0.1,B82:AA82,$B$1:$AA$1)</f>
        <v>15932.5526099806</v>
      </c>
      <c r="AD82" s="337" t="n">
        <f aca="false">SUMPRODUCT(B82:AA82,$B$1010:$AA$1010)</f>
        <v>49231.7999139845</v>
      </c>
      <c r="AE82" s="338" t="n">
        <f aca="false">SUMPRODUCT(B82:AA82,$B$1012:$AA$1012)</f>
        <v>48539.5979266137</v>
      </c>
      <c r="AF82" s="339" t="n">
        <f aca="false">XIRR(B82:AA82,$B$1:$AA$1)</f>
        <v>0.126148700991677</v>
      </c>
      <c r="AG82" s="340" t="n">
        <f aca="false">1-EXP(-(1/0.25)*(AD82/ABS($AD$1010)))</f>
        <v>0.975613036635135</v>
      </c>
    </row>
    <row r="83" customFormat="false" ht="12.75" hidden="false" customHeight="false" outlineLevel="0" collapsed="false">
      <c r="A83" s="331"/>
      <c r="B83" s="336" t="n">
        <f aca="false">+[4]data1cf!A83</f>
        <v>-94504.7523751784</v>
      </c>
      <c r="C83" s="336" t="n">
        <f aca="false">+[4]data1cf!B83</f>
        <v>15124.8178637552</v>
      </c>
      <c r="D83" s="336" t="n">
        <f aca="false">+[4]data1cf!C83</f>
        <v>16619.8837930278</v>
      </c>
      <c r="E83" s="336" t="n">
        <f aca="false">+[4]data1cf!D83</f>
        <v>16109.3509957946</v>
      </c>
      <c r="F83" s="336" t="n">
        <f aca="false">+[4]data1cf!E83</f>
        <v>15883.509312117</v>
      </c>
      <c r="G83" s="336" t="n">
        <f aca="false">+[4]data1cf!F83</f>
        <v>15662.4073773262</v>
      </c>
      <c r="H83" s="336" t="n">
        <f aca="false">+[4]data1cf!G83</f>
        <v>15391.6383272917</v>
      </c>
      <c r="I83" s="336" t="n">
        <f aca="false">+[4]data1cf!H83</f>
        <v>15261.060928284</v>
      </c>
      <c r="J83" s="336" t="n">
        <f aca="false">+[4]data1cf!I83</f>
        <v>15182.1943069519</v>
      </c>
      <c r="K83" s="336" t="n">
        <f aca="false">+[4]data1cf!J83</f>
        <v>15313.6367394834</v>
      </c>
      <c r="L83" s="336" t="n">
        <f aca="false">+[4]data1cf!K83</f>
        <v>15085.7356527627</v>
      </c>
      <c r="M83" s="336" t="n">
        <f aca="false">+[4]data1cf!L83</f>
        <v>15254.7929669662</v>
      </c>
      <c r="N83" s="336" t="n">
        <f aca="false">+[4]data1cf!M83</f>
        <v>15015.4983107173</v>
      </c>
      <c r="O83" s="336" t="n">
        <f aca="false">+[4]data1cf!N83</f>
        <v>15143.2347140346</v>
      </c>
      <c r="P83" s="336" t="n">
        <f aca="false">+[4]data1cf!O83</f>
        <v>15301.4670285299</v>
      </c>
      <c r="Q83" s="336" t="n">
        <f aca="false">+[4]data1cf!P83</f>
        <v>15345.0249425889</v>
      </c>
      <c r="R83" s="336" t="n">
        <f aca="false">+[4]data1cf!Q83</f>
        <v>1083.93170784235</v>
      </c>
      <c r="S83" s="336" t="n">
        <f aca="false">+[4]data1cf!R83</f>
        <v>0</v>
      </c>
      <c r="T83" s="336" t="n">
        <f aca="false">+[4]data1cf!S83</f>
        <v>0</v>
      </c>
      <c r="U83" s="336" t="n">
        <f aca="false">+[4]data1cf!T83</f>
        <v>0</v>
      </c>
      <c r="V83" s="336" t="n">
        <f aca="false">+[4]data1cf!U83</f>
        <v>0</v>
      </c>
      <c r="W83" s="336" t="n">
        <f aca="false">+[4]data1cf!V83</f>
        <v>0</v>
      </c>
      <c r="X83" s="336" t="n">
        <f aca="false">+[4]data1cf!W83</f>
        <v>0</v>
      </c>
      <c r="Y83" s="336" t="n">
        <f aca="false">+[4]data1cf!X83</f>
        <v>0</v>
      </c>
      <c r="Z83" s="336" t="n">
        <f aca="false">+[4]data1cf!Y83</f>
        <v>0</v>
      </c>
      <c r="AA83" s="336" t="n">
        <f aca="false">+[4]data1cf!Z83</f>
        <v>0</v>
      </c>
      <c r="AB83" s="336"/>
      <c r="AC83" s="337" t="n">
        <f aca="false">XNPV(0.1,B83:AA83,$B$1:$AA$1)</f>
        <v>23974.5457182305</v>
      </c>
      <c r="AD83" s="337" t="n">
        <f aca="false">SUMPRODUCT(B83:AA83,$B$1010:$AA$1010)</f>
        <v>56719.731734147</v>
      </c>
      <c r="AE83" s="338" t="n">
        <f aca="false">SUMPRODUCT(B83:AA83,$B$1012:$AA$1012)</f>
        <v>56039.0116119268</v>
      </c>
      <c r="AF83" s="339" t="n">
        <f aca="false">XIRR(B83:AA83,$B$1:$AA$1)</f>
        <v>0.142836812522623</v>
      </c>
      <c r="AG83" s="340" t="n">
        <f aca="false">1-EXP(-(1/0.25)*(AD83/ABS($AD$1010)))</f>
        <v>0.98613717358335</v>
      </c>
    </row>
    <row r="84" customFormat="false" ht="12.75" hidden="false" customHeight="false" outlineLevel="0" collapsed="false">
      <c r="A84" s="331"/>
      <c r="B84" s="336" t="n">
        <f aca="false">+[4]data1cf!A84</f>
        <v>-102804.282390235</v>
      </c>
      <c r="C84" s="336" t="n">
        <f aca="false">+[4]data1cf!B84</f>
        <v>15329.1282527636</v>
      </c>
      <c r="D84" s="336" t="n">
        <f aca="false">+[4]data1cf!C84</f>
        <v>17016.197244793</v>
      </c>
      <c r="E84" s="336" t="n">
        <f aca="false">+[4]data1cf!D84</f>
        <v>16484.4133647559</v>
      </c>
      <c r="F84" s="336" t="n">
        <f aca="false">+[4]data1cf!E84</f>
        <v>16189.7443271448</v>
      </c>
      <c r="G84" s="336" t="n">
        <f aca="false">+[4]data1cf!F84</f>
        <v>15808.5090980165</v>
      </c>
      <c r="H84" s="336" t="n">
        <f aca="false">+[4]data1cf!G84</f>
        <v>15558.0418076704</v>
      </c>
      <c r="I84" s="336" t="n">
        <f aca="false">+[4]data1cf!H84</f>
        <v>15598.5716165331</v>
      </c>
      <c r="J84" s="336" t="n">
        <f aca="false">+[4]data1cf!I84</f>
        <v>15457.8000676572</v>
      </c>
      <c r="K84" s="336" t="n">
        <f aca="false">+[4]data1cf!J84</f>
        <v>15597.2960022206</v>
      </c>
      <c r="L84" s="336" t="n">
        <f aca="false">+[4]data1cf!K84</f>
        <v>15503.6491675813</v>
      </c>
      <c r="M84" s="336" t="n">
        <f aca="false">+[4]data1cf!L84</f>
        <v>15292.2342218306</v>
      </c>
      <c r="N84" s="336" t="n">
        <f aca="false">+[4]data1cf!M84</f>
        <v>15557.5974363046</v>
      </c>
      <c r="O84" s="336" t="n">
        <f aca="false">+[4]data1cf!N84</f>
        <v>15571.4164370199</v>
      </c>
      <c r="P84" s="336" t="n">
        <f aca="false">+[4]data1cf!O84</f>
        <v>15487.6421339707</v>
      </c>
      <c r="Q84" s="336" t="n">
        <f aca="false">+[4]data1cf!P84</f>
        <v>15500.2953610224</v>
      </c>
      <c r="R84" s="336" t="n">
        <f aca="false">+[4]data1cf!Q84</f>
        <v>1179.12399730304</v>
      </c>
      <c r="S84" s="336" t="n">
        <f aca="false">+[4]data1cf!R84</f>
        <v>0</v>
      </c>
      <c r="T84" s="336" t="n">
        <f aca="false">+[4]data1cf!S84</f>
        <v>0</v>
      </c>
      <c r="U84" s="336" t="n">
        <f aca="false">+[4]data1cf!T84</f>
        <v>0</v>
      </c>
      <c r="V84" s="336" t="n">
        <f aca="false">+[4]data1cf!U84</f>
        <v>0</v>
      </c>
      <c r="W84" s="336" t="n">
        <f aca="false">+[4]data1cf!V84</f>
        <v>0</v>
      </c>
      <c r="X84" s="336" t="n">
        <f aca="false">+[4]data1cf!W84</f>
        <v>0</v>
      </c>
      <c r="Y84" s="336" t="n">
        <f aca="false">+[4]data1cf!X84</f>
        <v>0</v>
      </c>
      <c r="Z84" s="336" t="n">
        <f aca="false">+[4]data1cf!Y84</f>
        <v>0</v>
      </c>
      <c r="AA84" s="336" t="n">
        <f aca="false">+[4]data1cf!Z84</f>
        <v>0</v>
      </c>
      <c r="AB84" s="336"/>
      <c r="AC84" s="337" t="n">
        <f aca="false">XNPV(0.1,B84:AA84,$B$1:$AA$1)</f>
        <v>17862.8833087882</v>
      </c>
      <c r="AD84" s="337" t="n">
        <f aca="false">SUMPRODUCT(B84:AA84,$B$1010:$AA$1010)</f>
        <v>51222.5604484587</v>
      </c>
      <c r="AE84" s="338" t="n">
        <f aca="false">SUMPRODUCT(B84:AA84,$B$1012:$AA$1012)</f>
        <v>50528.987867475</v>
      </c>
      <c r="AF84" s="339" t="n">
        <f aca="false">XIRR(B84:AA84,$B$1:$AA$1)</f>
        <v>0.12970249278331</v>
      </c>
      <c r="AG84" s="340" t="n">
        <f aca="false">1-EXP(-(1/0.25)*(AD84/ABS($AD$1010)))</f>
        <v>0.979013497534089</v>
      </c>
    </row>
    <row r="85" customFormat="false" ht="12.75" hidden="false" customHeight="false" outlineLevel="0" collapsed="false">
      <c r="A85" s="331"/>
      <c r="B85" s="336" t="n">
        <f aca="false">+[4]data1cf!A85</f>
        <v>-92358.7985130394</v>
      </c>
      <c r="C85" s="336" t="n">
        <f aca="false">+[4]data1cf!B85</f>
        <v>15105.0437675223</v>
      </c>
      <c r="D85" s="336" t="n">
        <f aca="false">+[4]data1cf!C85</f>
        <v>16562.033875217</v>
      </c>
      <c r="E85" s="336" t="n">
        <f aca="false">+[4]data1cf!D85</f>
        <v>16034.5580620869</v>
      </c>
      <c r="F85" s="336" t="n">
        <f aca="false">+[4]data1cf!E85</f>
        <v>15802.4662753345</v>
      </c>
      <c r="G85" s="336" t="n">
        <f aca="false">+[4]data1cf!F85</f>
        <v>15598.8714428344</v>
      </c>
      <c r="H85" s="336" t="n">
        <f aca="false">+[4]data1cf!G85</f>
        <v>15191.5087741436</v>
      </c>
      <c r="I85" s="336" t="n">
        <f aca="false">+[4]data1cf!H85</f>
        <v>15217.3829454449</v>
      </c>
      <c r="J85" s="336" t="n">
        <f aca="false">+[4]data1cf!I85</f>
        <v>15014.2689910605</v>
      </c>
      <c r="K85" s="336" t="n">
        <f aca="false">+[4]data1cf!J85</f>
        <v>15456.1279646472</v>
      </c>
      <c r="L85" s="336" t="n">
        <f aca="false">+[4]data1cf!K85</f>
        <v>15222.0952425209</v>
      </c>
      <c r="M85" s="336" t="n">
        <f aca="false">+[4]data1cf!L85</f>
        <v>15281.8233289851</v>
      </c>
      <c r="N85" s="336" t="n">
        <f aca="false">+[4]data1cf!M85</f>
        <v>15354.6716467263</v>
      </c>
      <c r="O85" s="336" t="n">
        <f aca="false">+[4]data1cf!N85</f>
        <v>15314.5758647349</v>
      </c>
      <c r="P85" s="336" t="n">
        <f aca="false">+[4]data1cf!O85</f>
        <v>15333.8783552435</v>
      </c>
      <c r="Q85" s="336" t="n">
        <f aca="false">+[4]data1cf!P85</f>
        <v>15346.3882362803</v>
      </c>
      <c r="R85" s="336" t="n">
        <f aca="false">+[4]data1cf!Q85</f>
        <v>1059.31847542516</v>
      </c>
      <c r="S85" s="336" t="n">
        <f aca="false">+[4]data1cf!R85</f>
        <v>0</v>
      </c>
      <c r="T85" s="336" t="n">
        <f aca="false">+[4]data1cf!S85</f>
        <v>0</v>
      </c>
      <c r="U85" s="336" t="n">
        <f aca="false">+[4]data1cf!T85</f>
        <v>0</v>
      </c>
      <c r="V85" s="336" t="n">
        <f aca="false">+[4]data1cf!U85</f>
        <v>0</v>
      </c>
      <c r="W85" s="336" t="n">
        <f aca="false">+[4]data1cf!V85</f>
        <v>0</v>
      </c>
      <c r="X85" s="336" t="n">
        <f aca="false">+[4]data1cf!W85</f>
        <v>0</v>
      </c>
      <c r="Y85" s="336" t="n">
        <f aca="false">+[4]data1cf!X85</f>
        <v>0</v>
      </c>
      <c r="Z85" s="336" t="n">
        <f aca="false">+[4]data1cf!Y85</f>
        <v>0</v>
      </c>
      <c r="AA85" s="336" t="n">
        <f aca="false">+[4]data1cf!Z85</f>
        <v>0</v>
      </c>
      <c r="AB85" s="336"/>
      <c r="AC85" s="337" t="n">
        <f aca="false">XNPV(0.1,B85:AA85,$B$1:$AA$1)</f>
        <v>25973.6360360329</v>
      </c>
      <c r="AD85" s="337" t="n">
        <f aca="false">SUMPRODUCT(B85:AA85,$B$1010:$AA$1010)</f>
        <v>58751.6901724578</v>
      </c>
      <c r="AE85" s="338" t="n">
        <f aca="false">SUMPRODUCT(B85:AA85,$B$1012:$AA$1012)</f>
        <v>58069.7293098383</v>
      </c>
      <c r="AF85" s="339" t="n">
        <f aca="false">XIRR(B85:AA85,$B$1:$AA$1)</f>
        <v>0.147164888856488</v>
      </c>
      <c r="AG85" s="340" t="n">
        <f aca="false">1-EXP(-(1/0.25)*(AD85/ABS($AD$1010)))</f>
        <v>0.988107190137191</v>
      </c>
    </row>
    <row r="86" customFormat="false" ht="12.75" hidden="false" customHeight="false" outlineLevel="0" collapsed="false">
      <c r="A86" s="331"/>
      <c r="B86" s="336" t="n">
        <f aca="false">+[4]data1cf!A86</f>
        <v>-92030.5159066201</v>
      </c>
      <c r="C86" s="336" t="n">
        <f aca="false">+[4]data1cf!B86</f>
        <v>15019.2108715205</v>
      </c>
      <c r="D86" s="336" t="n">
        <f aca="false">+[4]data1cf!C86</f>
        <v>16588.4807364958</v>
      </c>
      <c r="E86" s="336" t="n">
        <f aca="false">+[4]data1cf!D86</f>
        <v>16085.5418988026</v>
      </c>
      <c r="F86" s="336" t="n">
        <f aca="false">+[4]data1cf!E86</f>
        <v>15778.4815324842</v>
      </c>
      <c r="G86" s="336" t="n">
        <f aca="false">+[4]data1cf!F86</f>
        <v>15609.9176080269</v>
      </c>
      <c r="H86" s="336" t="n">
        <f aca="false">+[4]data1cf!G86</f>
        <v>15230.1832947521</v>
      </c>
      <c r="I86" s="336" t="n">
        <f aca="false">+[4]data1cf!H86</f>
        <v>15121.9431882885</v>
      </c>
      <c r="J86" s="336" t="n">
        <f aca="false">+[4]data1cf!I86</f>
        <v>15043.3612143503</v>
      </c>
      <c r="K86" s="336" t="n">
        <f aca="false">+[4]data1cf!J86</f>
        <v>15206.4399807498</v>
      </c>
      <c r="L86" s="336" t="n">
        <f aca="false">+[4]data1cf!K86</f>
        <v>15294.5322868702</v>
      </c>
      <c r="M86" s="336" t="n">
        <f aca="false">+[4]data1cf!L86</f>
        <v>15214.3758998766</v>
      </c>
      <c r="N86" s="336" t="n">
        <f aca="false">+[4]data1cf!M86</f>
        <v>15192.2463273337</v>
      </c>
      <c r="O86" s="336" t="n">
        <f aca="false">+[4]data1cf!N86</f>
        <v>15349.8833949412</v>
      </c>
      <c r="P86" s="336" t="n">
        <f aca="false">+[4]data1cf!O86</f>
        <v>15423.1572069831</v>
      </c>
      <c r="Q86" s="336" t="n">
        <f aca="false">+[4]data1cf!P86</f>
        <v>15291.9242516441</v>
      </c>
      <c r="R86" s="336" t="n">
        <f aca="false">+[4]data1cf!Q86</f>
        <v>1055.55320524257</v>
      </c>
      <c r="S86" s="336" t="n">
        <f aca="false">+[4]data1cf!R86</f>
        <v>0</v>
      </c>
      <c r="T86" s="336" t="n">
        <f aca="false">+[4]data1cf!S86</f>
        <v>0</v>
      </c>
      <c r="U86" s="336" t="n">
        <f aca="false">+[4]data1cf!T86</f>
        <v>0</v>
      </c>
      <c r="V86" s="336" t="n">
        <f aca="false">+[4]data1cf!U86</f>
        <v>0</v>
      </c>
      <c r="W86" s="336" t="n">
        <f aca="false">+[4]data1cf!V86</f>
        <v>0</v>
      </c>
      <c r="X86" s="336" t="n">
        <f aca="false">+[4]data1cf!W86</f>
        <v>0</v>
      </c>
      <c r="Y86" s="336" t="n">
        <f aca="false">+[4]data1cf!X86</f>
        <v>0</v>
      </c>
      <c r="Z86" s="336" t="n">
        <f aca="false">+[4]data1cf!Y86</f>
        <v>0</v>
      </c>
      <c r="AA86" s="336" t="n">
        <f aca="false">+[4]data1cf!Z86</f>
        <v>0</v>
      </c>
      <c r="AB86" s="336"/>
      <c r="AC86" s="337" t="n">
        <f aca="false">XNPV(0.1,B86:AA86,$B$1:$AA$1)</f>
        <v>26127.5439824936</v>
      </c>
      <c r="AD86" s="337" t="n">
        <f aca="false">SUMPRODUCT(B86:AA86,$B$1010:$AA$1010)</f>
        <v>58845.5986757534</v>
      </c>
      <c r="AE86" s="338" t="n">
        <f aca="false">SUMPRODUCT(B86:AA86,$B$1012:$AA$1012)</f>
        <v>58164.9271594473</v>
      </c>
      <c r="AF86" s="339" t="n">
        <f aca="false">XIRR(B86:AA86,$B$1:$AA$1)</f>
        <v>0.147613662844027</v>
      </c>
      <c r="AG86" s="340" t="n">
        <f aca="false">1-EXP(-(1/0.25)*(AD86/ABS($AD$1010)))</f>
        <v>0.988191138831577</v>
      </c>
    </row>
    <row r="87" customFormat="false" ht="12.75" hidden="false" customHeight="false" outlineLevel="0" collapsed="false">
      <c r="A87" s="331"/>
      <c r="B87" s="336" t="n">
        <f aca="false">+[4]data1cf!A87</f>
        <v>-107998.407910857</v>
      </c>
      <c r="C87" s="336" t="n">
        <f aca="false">+[4]data1cf!B87</f>
        <v>15348.3750068232</v>
      </c>
      <c r="D87" s="336" t="n">
        <f aca="false">+[4]data1cf!C87</f>
        <v>16993.470914911</v>
      </c>
      <c r="E87" s="336" t="n">
        <f aca="false">+[4]data1cf!D87</f>
        <v>16500.0169270499</v>
      </c>
      <c r="F87" s="336" t="n">
        <f aca="false">+[4]data1cf!E87</f>
        <v>16416.6529884827</v>
      </c>
      <c r="G87" s="336" t="n">
        <f aca="false">+[4]data1cf!F87</f>
        <v>16099.4119503617</v>
      </c>
      <c r="H87" s="336" t="n">
        <f aca="false">+[4]data1cf!G87</f>
        <v>15690.4915884892</v>
      </c>
      <c r="I87" s="336" t="n">
        <f aca="false">+[4]data1cf!H87</f>
        <v>15470.6509889591</v>
      </c>
      <c r="J87" s="336" t="n">
        <f aca="false">+[4]data1cf!I87</f>
        <v>15274.4856402609</v>
      </c>
      <c r="K87" s="336" t="n">
        <f aca="false">+[4]data1cf!J87</f>
        <v>15578.3090893355</v>
      </c>
      <c r="L87" s="336" t="n">
        <f aca="false">+[4]data1cf!K87</f>
        <v>15477.1611522125</v>
      </c>
      <c r="M87" s="336" t="n">
        <f aca="false">+[4]data1cf!L87</f>
        <v>15496.8911966162</v>
      </c>
      <c r="N87" s="336" t="n">
        <f aca="false">+[4]data1cf!M87</f>
        <v>15561.2599590838</v>
      </c>
      <c r="O87" s="336" t="n">
        <f aca="false">+[4]data1cf!N87</f>
        <v>15538.4786984907</v>
      </c>
      <c r="P87" s="336" t="n">
        <f aca="false">+[4]data1cf!O87</f>
        <v>15546.260379939</v>
      </c>
      <c r="Q87" s="336" t="n">
        <f aca="false">+[4]data1cf!P87</f>
        <v>15664.7697280063</v>
      </c>
      <c r="R87" s="336" t="n">
        <f aca="false">+[4]data1cf!Q87</f>
        <v>1238.69853937436</v>
      </c>
      <c r="S87" s="336" t="n">
        <f aca="false">+[4]data1cf!R87</f>
        <v>0</v>
      </c>
      <c r="T87" s="336" t="n">
        <f aca="false">+[4]data1cf!S87</f>
        <v>0</v>
      </c>
      <c r="U87" s="336" t="n">
        <f aca="false">+[4]data1cf!T87</f>
        <v>0</v>
      </c>
      <c r="V87" s="336" t="n">
        <f aca="false">+[4]data1cf!U87</f>
        <v>0</v>
      </c>
      <c r="W87" s="336" t="n">
        <f aca="false">+[4]data1cf!V87</f>
        <v>0</v>
      </c>
      <c r="X87" s="336" t="n">
        <f aca="false">+[4]data1cf!W87</f>
        <v>0</v>
      </c>
      <c r="Y87" s="336" t="n">
        <f aca="false">+[4]data1cf!X87</f>
        <v>0</v>
      </c>
      <c r="Z87" s="336" t="n">
        <f aca="false">+[4]data1cf!Y87</f>
        <v>0</v>
      </c>
      <c r="AA87" s="336" t="n">
        <f aca="false">+[4]data1cf!Z87</f>
        <v>0</v>
      </c>
      <c r="AB87" s="336"/>
      <c r="AC87" s="337" t="n">
        <f aca="false">XNPV(0.1,B87:AA87,$B$1:$AA$1)</f>
        <v>13051.1223052633</v>
      </c>
      <c r="AD87" s="337" t="n">
        <f aca="false">SUMPRODUCT(B87:AA87,$B$1010:$AA$1010)</f>
        <v>46509.1085342294</v>
      </c>
      <c r="AE87" s="338" t="n">
        <f aca="false">SUMPRODUCT(B87:AA87,$B$1012:$AA$1012)</f>
        <v>45813.3849917122</v>
      </c>
      <c r="AF87" s="339" t="n">
        <f aca="false">XIRR(B87:AA87,$B$1:$AA$1)</f>
        <v>0.1208448544159</v>
      </c>
      <c r="AG87" s="340" t="n">
        <f aca="false">1-EXP(-(1/0.25)*(AD87/ABS($AD$1010)))</f>
        <v>0.970052983213556</v>
      </c>
    </row>
    <row r="88" customFormat="false" ht="12.75" hidden="false" customHeight="false" outlineLevel="0" collapsed="false">
      <c r="A88" s="331"/>
      <c r="B88" s="336" t="n">
        <f aca="false">+[4]data1cf!A88</f>
        <v>-99619.3342858829</v>
      </c>
      <c r="C88" s="336" t="n">
        <f aca="false">+[4]data1cf!B88</f>
        <v>15173.0513044668</v>
      </c>
      <c r="D88" s="336" t="n">
        <f aca="false">+[4]data1cf!C88</f>
        <v>16898.5584432354</v>
      </c>
      <c r="E88" s="336" t="n">
        <f aca="false">+[4]data1cf!D88</f>
        <v>16484.7247702861</v>
      </c>
      <c r="F88" s="336" t="n">
        <f aca="false">+[4]data1cf!E88</f>
        <v>15979.9481127311</v>
      </c>
      <c r="G88" s="336" t="n">
        <f aca="false">+[4]data1cf!F88</f>
        <v>15722.7733579908</v>
      </c>
      <c r="H88" s="336" t="n">
        <f aca="false">+[4]data1cf!G88</f>
        <v>15516.5675592164</v>
      </c>
      <c r="I88" s="336" t="n">
        <f aca="false">+[4]data1cf!H88</f>
        <v>15234.8067951929</v>
      </c>
      <c r="J88" s="336" t="n">
        <f aca="false">+[4]data1cf!I88</f>
        <v>15293.2536896012</v>
      </c>
      <c r="K88" s="336" t="n">
        <f aca="false">+[4]data1cf!J88</f>
        <v>15478.2464098308</v>
      </c>
      <c r="L88" s="336" t="n">
        <f aca="false">+[4]data1cf!K88</f>
        <v>15386.2654964766</v>
      </c>
      <c r="M88" s="336" t="n">
        <f aca="false">+[4]data1cf!L88</f>
        <v>15254.825954089</v>
      </c>
      <c r="N88" s="336" t="n">
        <f aca="false">+[4]data1cf!M88</f>
        <v>15443.1292193564</v>
      </c>
      <c r="O88" s="336" t="n">
        <f aca="false">+[4]data1cf!N88</f>
        <v>15477.6690881818</v>
      </c>
      <c r="P88" s="336" t="n">
        <f aca="false">+[4]data1cf!O88</f>
        <v>15391.61615628</v>
      </c>
      <c r="Q88" s="336" t="n">
        <f aca="false">+[4]data1cf!P88</f>
        <v>15374.65340739</v>
      </c>
      <c r="R88" s="336" t="n">
        <f aca="false">+[4]data1cf!Q88</f>
        <v>1142.59391652536</v>
      </c>
      <c r="S88" s="336" t="n">
        <f aca="false">+[4]data1cf!R88</f>
        <v>0</v>
      </c>
      <c r="T88" s="336" t="n">
        <f aca="false">+[4]data1cf!S88</f>
        <v>0</v>
      </c>
      <c r="U88" s="336" t="n">
        <f aca="false">+[4]data1cf!T88</f>
        <v>0</v>
      </c>
      <c r="V88" s="336" t="n">
        <f aca="false">+[4]data1cf!U88</f>
        <v>0</v>
      </c>
      <c r="W88" s="336" t="n">
        <f aca="false">+[4]data1cf!V88</f>
        <v>0</v>
      </c>
      <c r="X88" s="336" t="n">
        <f aca="false">+[4]data1cf!W88</f>
        <v>0</v>
      </c>
      <c r="Y88" s="336" t="n">
        <f aca="false">+[4]data1cf!X88</f>
        <v>0</v>
      </c>
      <c r="Z88" s="336" t="n">
        <f aca="false">+[4]data1cf!Y88</f>
        <v>0</v>
      </c>
      <c r="AA88" s="336" t="n">
        <f aca="false">+[4]data1cf!Z88</f>
        <v>0</v>
      </c>
      <c r="AB88" s="336"/>
      <c r="AC88" s="337" t="n">
        <f aca="false">XNPV(0.1,B88:AA88,$B$1:$AA$1)</f>
        <v>20090.1993788043</v>
      </c>
      <c r="AD88" s="337" t="n">
        <f aca="false">SUMPRODUCT(B88:AA88,$B$1010:$AA$1010)</f>
        <v>53178.351633828</v>
      </c>
      <c r="AE88" s="338" t="n">
        <f aca="false">SUMPRODUCT(B88:AA88,$B$1012:$AA$1012)</f>
        <v>52490.3248165416</v>
      </c>
      <c r="AF88" s="339" t="n">
        <f aca="false">XIRR(B88:AA88,$B$1:$AA$1)</f>
        <v>0.134321220274229</v>
      </c>
      <c r="AG88" s="340" t="n">
        <f aca="false">1-EXP(-(1/0.25)*(AD88/ABS($AD$1010)))</f>
        <v>0.981892103254084</v>
      </c>
    </row>
    <row r="89" customFormat="false" ht="12.75" hidden="false" customHeight="false" outlineLevel="0" collapsed="false">
      <c r="A89" s="331"/>
      <c r="B89" s="336" t="n">
        <f aca="false">+[4]data1cf!A89</f>
        <v>-108394.357486942</v>
      </c>
      <c r="C89" s="336" t="n">
        <f aca="false">+[4]data1cf!B89</f>
        <v>15415.0538951764</v>
      </c>
      <c r="D89" s="336" t="n">
        <f aca="false">+[4]data1cf!C89</f>
        <v>16907.5760448246</v>
      </c>
      <c r="E89" s="336" t="n">
        <f aca="false">+[4]data1cf!D89</f>
        <v>16624.1795390275</v>
      </c>
      <c r="F89" s="336" t="n">
        <f aca="false">+[4]data1cf!E89</f>
        <v>16152.3566800184</v>
      </c>
      <c r="G89" s="336" t="n">
        <f aca="false">+[4]data1cf!F89</f>
        <v>15792.7769634675</v>
      </c>
      <c r="H89" s="336" t="n">
        <f aca="false">+[4]data1cf!G89</f>
        <v>15612.9031371729</v>
      </c>
      <c r="I89" s="336" t="n">
        <f aca="false">+[4]data1cf!H89</f>
        <v>15400.4555579336</v>
      </c>
      <c r="J89" s="336" t="n">
        <f aca="false">+[4]data1cf!I89</f>
        <v>15632.7792006485</v>
      </c>
      <c r="K89" s="336" t="n">
        <f aca="false">+[4]data1cf!J89</f>
        <v>15304.7696521595</v>
      </c>
      <c r="L89" s="336" t="n">
        <f aca="false">+[4]data1cf!K89</f>
        <v>15286.9447211153</v>
      </c>
      <c r="M89" s="336" t="n">
        <f aca="false">+[4]data1cf!L89</f>
        <v>15510.2605901556</v>
      </c>
      <c r="N89" s="336" t="n">
        <f aca="false">+[4]data1cf!M89</f>
        <v>15839.7573325633</v>
      </c>
      <c r="O89" s="336" t="n">
        <f aca="false">+[4]data1cf!N89</f>
        <v>15630.4004825352</v>
      </c>
      <c r="P89" s="336" t="n">
        <f aca="false">+[4]data1cf!O89</f>
        <v>15566.9803399601</v>
      </c>
      <c r="Q89" s="336" t="n">
        <f aca="false">+[4]data1cf!P89</f>
        <v>15705.8790051123</v>
      </c>
      <c r="R89" s="336" t="n">
        <f aca="false">+[4]data1cf!Q89</f>
        <v>1243.23992263223</v>
      </c>
      <c r="S89" s="336" t="n">
        <f aca="false">+[4]data1cf!R89</f>
        <v>0</v>
      </c>
      <c r="T89" s="336" t="n">
        <f aca="false">+[4]data1cf!S89</f>
        <v>0</v>
      </c>
      <c r="U89" s="336" t="n">
        <f aca="false">+[4]data1cf!T89</f>
        <v>0</v>
      </c>
      <c r="V89" s="336" t="n">
        <f aca="false">+[4]data1cf!U89</f>
        <v>0</v>
      </c>
      <c r="W89" s="336" t="n">
        <f aca="false">+[4]data1cf!V89</f>
        <v>0</v>
      </c>
      <c r="X89" s="336" t="n">
        <f aca="false">+[4]data1cf!W89</f>
        <v>0</v>
      </c>
      <c r="Y89" s="336" t="n">
        <f aca="false">+[4]data1cf!X89</f>
        <v>0</v>
      </c>
      <c r="Z89" s="336" t="n">
        <f aca="false">+[4]data1cf!Y89</f>
        <v>0</v>
      </c>
      <c r="AA89" s="336" t="n">
        <f aca="false">+[4]data1cf!Z89</f>
        <v>0</v>
      </c>
      <c r="AB89" s="336"/>
      <c r="AC89" s="337" t="n">
        <f aca="false">XNPV(0.1,B89:AA89,$B$1:$AA$1)</f>
        <v>12401.5463605967</v>
      </c>
      <c r="AD89" s="337" t="n">
        <f aca="false">SUMPRODUCT(B89:AA89,$B$1010:$AA$1010)</f>
        <v>45828.1413549374</v>
      </c>
      <c r="AE89" s="338" t="n">
        <f aca="false">SUMPRODUCT(B89:AA89,$B$1012:$AA$1012)</f>
        <v>45132.7647291226</v>
      </c>
      <c r="AF89" s="339" t="n">
        <f aca="false">XIRR(B89:AA89,$B$1:$AA$1)</f>
        <v>0.119735758684914</v>
      </c>
      <c r="AG89" s="340" t="n">
        <f aca="false">1-EXP(-(1/0.25)*(AD89/ABS($AD$1010)))</f>
        <v>0.968474486553758</v>
      </c>
    </row>
    <row r="90" customFormat="false" ht="12.75" hidden="false" customHeight="false" outlineLevel="0" collapsed="false">
      <c r="A90" s="331"/>
      <c r="B90" s="336" t="n">
        <f aca="false">+[4]data1cf!A90</f>
        <v>-102103.429425351</v>
      </c>
      <c r="C90" s="336" t="n">
        <f aca="false">+[4]data1cf!B90</f>
        <v>15243.9873526793</v>
      </c>
      <c r="D90" s="336" t="n">
        <f aca="false">+[4]data1cf!C90</f>
        <v>17105.5729794242</v>
      </c>
      <c r="E90" s="336" t="n">
        <f aca="false">+[4]data1cf!D90</f>
        <v>16623.8873776836</v>
      </c>
      <c r="F90" s="336" t="n">
        <f aca="false">+[4]data1cf!E90</f>
        <v>15939.8002512934</v>
      </c>
      <c r="G90" s="336" t="n">
        <f aca="false">+[4]data1cf!F90</f>
        <v>15808.6066269125</v>
      </c>
      <c r="H90" s="336" t="n">
        <f aca="false">+[4]data1cf!G90</f>
        <v>15364.3049433952</v>
      </c>
      <c r="I90" s="336" t="n">
        <f aca="false">+[4]data1cf!H90</f>
        <v>15485.9094340634</v>
      </c>
      <c r="J90" s="336" t="n">
        <f aca="false">+[4]data1cf!I90</f>
        <v>15417.5909480603</v>
      </c>
      <c r="K90" s="336" t="n">
        <f aca="false">+[4]data1cf!J90</f>
        <v>15462.450905541</v>
      </c>
      <c r="L90" s="336" t="n">
        <f aca="false">+[4]data1cf!K90</f>
        <v>15449.1973577245</v>
      </c>
      <c r="M90" s="336" t="n">
        <f aca="false">+[4]data1cf!L90</f>
        <v>15280.1311521409</v>
      </c>
      <c r="N90" s="336" t="n">
        <f aca="false">+[4]data1cf!M90</f>
        <v>15592.6127640371</v>
      </c>
      <c r="O90" s="336" t="n">
        <f aca="false">+[4]data1cf!N90</f>
        <v>15552.8474910404</v>
      </c>
      <c r="P90" s="336" t="n">
        <f aca="false">+[4]data1cf!O90</f>
        <v>15527.495314834</v>
      </c>
      <c r="Q90" s="336" t="n">
        <f aca="false">+[4]data1cf!P90</f>
        <v>15594.2661758442</v>
      </c>
      <c r="R90" s="336" t="n">
        <f aca="false">+[4]data1cf!Q90</f>
        <v>1171.08549413701</v>
      </c>
      <c r="S90" s="336" t="n">
        <f aca="false">+[4]data1cf!R90</f>
        <v>0</v>
      </c>
      <c r="T90" s="336" t="n">
        <f aca="false">+[4]data1cf!S90</f>
        <v>0</v>
      </c>
      <c r="U90" s="336" t="n">
        <f aca="false">+[4]data1cf!T90</f>
        <v>0</v>
      </c>
      <c r="V90" s="336" t="n">
        <f aca="false">+[4]data1cf!U90</f>
        <v>0</v>
      </c>
      <c r="W90" s="336" t="n">
        <f aca="false">+[4]data1cf!V90</f>
        <v>0</v>
      </c>
      <c r="X90" s="336" t="n">
        <f aca="false">+[4]data1cf!W90</f>
        <v>0</v>
      </c>
      <c r="Y90" s="336" t="n">
        <f aca="false">+[4]data1cf!X90</f>
        <v>0</v>
      </c>
      <c r="Z90" s="336" t="n">
        <f aca="false">+[4]data1cf!Y90</f>
        <v>0</v>
      </c>
      <c r="AA90" s="336" t="n">
        <f aca="false">+[4]data1cf!Z90</f>
        <v>0</v>
      </c>
      <c r="AB90" s="336"/>
      <c r="AC90" s="337" t="n">
        <f aca="false">XNPV(0.1,B90:AA90,$B$1:$AA$1)</f>
        <v>18263.1068505212</v>
      </c>
      <c r="AD90" s="337" t="n">
        <f aca="false">SUMPRODUCT(B90:AA90,$B$1010:$AA$1010)</f>
        <v>51539.1877534245</v>
      </c>
      <c r="AE90" s="338" t="n">
        <f aca="false">SUMPRODUCT(B90:AA90,$B$1012:$AA$1012)</f>
        <v>50847.0990126233</v>
      </c>
      <c r="AF90" s="339" t="n">
        <f aca="false">XIRR(B90:AA90,$B$1:$AA$1)</f>
        <v>0.130549162432563</v>
      </c>
      <c r="AG90" s="340" t="n">
        <f aca="false">1-EXP(-(1/0.25)*(AD90/ABS($AD$1010)))</f>
        <v>0.979508804281295</v>
      </c>
    </row>
    <row r="91" customFormat="false" ht="12.75" hidden="false" customHeight="false" outlineLevel="0" collapsed="false">
      <c r="A91" s="331"/>
      <c r="B91" s="336" t="n">
        <f aca="false">+[4]data1cf!A91</f>
        <v>-108721.896791105</v>
      </c>
      <c r="C91" s="336" t="n">
        <f aca="false">+[4]data1cf!B91</f>
        <v>15481.5868961913</v>
      </c>
      <c r="D91" s="336" t="n">
        <f aca="false">+[4]data1cf!C91</f>
        <v>17261.5472013514</v>
      </c>
      <c r="E91" s="336" t="n">
        <f aca="false">+[4]data1cf!D91</f>
        <v>16683.5008846912</v>
      </c>
      <c r="F91" s="336" t="n">
        <f aca="false">+[4]data1cf!E91</f>
        <v>16323.2886144476</v>
      </c>
      <c r="G91" s="336" t="n">
        <f aca="false">+[4]data1cf!F91</f>
        <v>15904.2074797646</v>
      </c>
      <c r="H91" s="336" t="n">
        <f aca="false">+[4]data1cf!G91</f>
        <v>15582.8211812254</v>
      </c>
      <c r="I91" s="336" t="n">
        <f aca="false">+[4]data1cf!H91</f>
        <v>15413.555029551</v>
      </c>
      <c r="J91" s="336" t="n">
        <f aca="false">+[4]data1cf!I91</f>
        <v>15407.4856899952</v>
      </c>
      <c r="K91" s="336" t="n">
        <f aca="false">+[4]data1cf!J91</f>
        <v>15584.5476327524</v>
      </c>
      <c r="L91" s="336" t="n">
        <f aca="false">+[4]data1cf!K91</f>
        <v>15516.5964135386</v>
      </c>
      <c r="M91" s="336" t="n">
        <f aca="false">+[4]data1cf!L91</f>
        <v>15451.7670032616</v>
      </c>
      <c r="N91" s="336" t="n">
        <f aca="false">+[4]data1cf!M91</f>
        <v>15536.4332750085</v>
      </c>
      <c r="O91" s="336" t="n">
        <f aca="false">+[4]data1cf!N91</f>
        <v>15746.7015377649</v>
      </c>
      <c r="P91" s="336" t="n">
        <f aca="false">+[4]data1cf!O91</f>
        <v>15565.4358931267</v>
      </c>
      <c r="Q91" s="336" t="n">
        <f aca="false">+[4]data1cf!P91</f>
        <v>15470.3021816662</v>
      </c>
      <c r="R91" s="336" t="n">
        <f aca="false">+[4]data1cf!Q91</f>
        <v>1246.99666743526</v>
      </c>
      <c r="S91" s="336" t="n">
        <f aca="false">+[4]data1cf!R91</f>
        <v>0</v>
      </c>
      <c r="T91" s="336" t="n">
        <f aca="false">+[4]data1cf!S91</f>
        <v>0</v>
      </c>
      <c r="U91" s="336" t="n">
        <f aca="false">+[4]data1cf!T91</f>
        <v>0</v>
      </c>
      <c r="V91" s="336" t="n">
        <f aca="false">+[4]data1cf!U91</f>
        <v>0</v>
      </c>
      <c r="W91" s="336" t="n">
        <f aca="false">+[4]data1cf!V91</f>
        <v>0</v>
      </c>
      <c r="X91" s="336" t="n">
        <f aca="false">+[4]data1cf!W91</f>
        <v>0</v>
      </c>
      <c r="Y91" s="336" t="n">
        <f aca="false">+[4]data1cf!X91</f>
        <v>0</v>
      </c>
      <c r="Z91" s="336" t="n">
        <f aca="false">+[4]data1cf!Y91</f>
        <v>0</v>
      </c>
      <c r="AA91" s="336" t="n">
        <f aca="false">+[4]data1cf!Z91</f>
        <v>0</v>
      </c>
      <c r="AB91" s="336"/>
      <c r="AC91" s="337" t="n">
        <f aca="false">XNPV(0.1,B91:AA91,$B$1:$AA$1)</f>
        <v>12609.8416063967</v>
      </c>
      <c r="AD91" s="337" t="n">
        <f aca="false">SUMPRODUCT(B91:AA91,$B$1010:$AA$1010)</f>
        <v>46074.0109975819</v>
      </c>
      <c r="AE91" s="338" t="n">
        <f aca="false">SUMPRODUCT(B91:AA91,$B$1012:$AA$1012)</f>
        <v>45378.2374880393</v>
      </c>
      <c r="AF91" s="339" t="n">
        <f aca="false">XIRR(B91:AA91,$B$1:$AA$1)</f>
        <v>0.120069434352859</v>
      </c>
      <c r="AG91" s="340" t="n">
        <f aca="false">1-EXP(-(1/0.25)*(AD91/ABS($AD$1010)))</f>
        <v>0.969053792264926</v>
      </c>
    </row>
    <row r="92" customFormat="false" ht="12.75" hidden="false" customHeight="false" outlineLevel="0" collapsed="false">
      <c r="A92" s="331"/>
      <c r="B92" s="336" t="n">
        <f aca="false">+[4]data1cf!A92</f>
        <v>-103360.942425747</v>
      </c>
      <c r="C92" s="336" t="n">
        <f aca="false">+[4]data1cf!B92</f>
        <v>15482.190278235</v>
      </c>
      <c r="D92" s="336" t="n">
        <f aca="false">+[4]data1cf!C92</f>
        <v>17121.2537432542</v>
      </c>
      <c r="E92" s="336" t="n">
        <f aca="false">+[4]data1cf!D92</f>
        <v>16648.6280513795</v>
      </c>
      <c r="F92" s="336" t="n">
        <f aca="false">+[4]data1cf!E92</f>
        <v>16154.0395004881</v>
      </c>
      <c r="G92" s="336" t="n">
        <f aca="false">+[4]data1cf!F92</f>
        <v>15999.8087219486</v>
      </c>
      <c r="H92" s="336" t="n">
        <f aca="false">+[4]data1cf!G92</f>
        <v>15711.2093083199</v>
      </c>
      <c r="I92" s="336" t="n">
        <f aca="false">+[4]data1cf!H92</f>
        <v>15292.9558699394</v>
      </c>
      <c r="J92" s="336" t="n">
        <f aca="false">+[4]data1cf!I92</f>
        <v>15327.6607511078</v>
      </c>
      <c r="K92" s="336" t="n">
        <f aca="false">+[4]data1cf!J92</f>
        <v>15446.7340343924</v>
      </c>
      <c r="L92" s="336" t="n">
        <f aca="false">+[4]data1cf!K92</f>
        <v>15378.9731401796</v>
      </c>
      <c r="M92" s="336" t="n">
        <f aca="false">+[4]data1cf!L92</f>
        <v>15553.3300311109</v>
      </c>
      <c r="N92" s="336" t="n">
        <f aca="false">+[4]data1cf!M92</f>
        <v>15564.4516602992</v>
      </c>
      <c r="O92" s="336" t="n">
        <f aca="false">+[4]data1cf!N92</f>
        <v>15548.2426953111</v>
      </c>
      <c r="P92" s="336" t="n">
        <f aca="false">+[4]data1cf!O92</f>
        <v>15637.9102152316</v>
      </c>
      <c r="Q92" s="336" t="n">
        <f aca="false">+[4]data1cf!P92</f>
        <v>15650.0227061662</v>
      </c>
      <c r="R92" s="336" t="n">
        <f aca="false">+[4]data1cf!Q92</f>
        <v>1185.50866524635</v>
      </c>
      <c r="S92" s="336" t="n">
        <f aca="false">+[4]data1cf!R92</f>
        <v>0</v>
      </c>
      <c r="T92" s="336" t="n">
        <f aca="false">+[4]data1cf!S92</f>
        <v>0</v>
      </c>
      <c r="U92" s="336" t="n">
        <f aca="false">+[4]data1cf!T92</f>
        <v>0</v>
      </c>
      <c r="V92" s="336" t="n">
        <f aca="false">+[4]data1cf!U92</f>
        <v>0</v>
      </c>
      <c r="W92" s="336" t="n">
        <f aca="false">+[4]data1cf!V92</f>
        <v>0</v>
      </c>
      <c r="X92" s="336" t="n">
        <f aca="false">+[4]data1cf!W92</f>
        <v>0</v>
      </c>
      <c r="Y92" s="336" t="n">
        <f aca="false">+[4]data1cf!X92</f>
        <v>0</v>
      </c>
      <c r="Z92" s="336" t="n">
        <f aca="false">+[4]data1cf!Y92</f>
        <v>0</v>
      </c>
      <c r="AA92" s="336" t="n">
        <f aca="false">+[4]data1cf!Z92</f>
        <v>0</v>
      </c>
      <c r="AB92" s="336"/>
      <c r="AC92" s="337" t="n">
        <f aca="false">XNPV(0.1,B92:AA92,$B$1:$AA$1)</f>
        <v>17670.6628690314</v>
      </c>
      <c r="AD92" s="337" t="n">
        <f aca="false">SUMPRODUCT(B92:AA92,$B$1010:$AA$1010)</f>
        <v>51070.4355381586</v>
      </c>
      <c r="AE92" s="338" t="n">
        <f aca="false">SUMPRODUCT(B92:AA92,$B$1012:$AA$1012)</f>
        <v>50375.8385829426</v>
      </c>
      <c r="AF92" s="339" t="n">
        <f aca="false">XIRR(B92:AA92,$B$1:$AA$1)</f>
        <v>0.129289977477958</v>
      </c>
      <c r="AG92" s="340" t="n">
        <f aca="false">1-EXP(-(1/0.25)*(AD92/ABS($AD$1010)))</f>
        <v>0.978771285076131</v>
      </c>
    </row>
    <row r="93" customFormat="false" ht="12.75" hidden="false" customHeight="false" outlineLevel="0" collapsed="false">
      <c r="A93" s="331"/>
      <c r="B93" s="336" t="n">
        <f aca="false">+[4]data1cf!A93</f>
        <v>-92118.1441298118</v>
      </c>
      <c r="C93" s="336" t="n">
        <f aca="false">+[4]data1cf!B93</f>
        <v>15192.9259121646</v>
      </c>
      <c r="D93" s="336" t="n">
        <f aca="false">+[4]data1cf!C93</f>
        <v>16426.6600386419</v>
      </c>
      <c r="E93" s="336" t="n">
        <f aca="false">+[4]data1cf!D93</f>
        <v>15961.4574732303</v>
      </c>
      <c r="F93" s="336" t="n">
        <f aca="false">+[4]data1cf!E93</f>
        <v>15954.5322132506</v>
      </c>
      <c r="G93" s="336" t="n">
        <f aca="false">+[4]data1cf!F93</f>
        <v>15587.5613529718</v>
      </c>
      <c r="H93" s="336" t="n">
        <f aca="false">+[4]data1cf!G93</f>
        <v>15403.2421086331</v>
      </c>
      <c r="I93" s="336" t="n">
        <f aca="false">+[4]data1cf!H93</f>
        <v>15145.4553866681</v>
      </c>
      <c r="J93" s="336" t="n">
        <f aca="false">+[4]data1cf!I93</f>
        <v>15035.8067668473</v>
      </c>
      <c r="K93" s="336" t="n">
        <f aca="false">+[4]data1cf!J93</f>
        <v>15163.2056079613</v>
      </c>
      <c r="L93" s="336" t="n">
        <f aca="false">+[4]data1cf!K93</f>
        <v>15186.5711979342</v>
      </c>
      <c r="M93" s="336" t="n">
        <f aca="false">+[4]data1cf!L93</f>
        <v>15212.7632331771</v>
      </c>
      <c r="N93" s="336" t="n">
        <f aca="false">+[4]data1cf!M93</f>
        <v>15186.7348102173</v>
      </c>
      <c r="O93" s="336" t="n">
        <f aca="false">+[4]data1cf!N93</f>
        <v>15309.4189122796</v>
      </c>
      <c r="P93" s="336" t="n">
        <f aca="false">+[4]data1cf!O93</f>
        <v>15140.1135212493</v>
      </c>
      <c r="Q93" s="336" t="n">
        <f aca="false">+[4]data1cf!P93</f>
        <v>15156.1883902269</v>
      </c>
      <c r="R93" s="336" t="n">
        <f aca="false">+[4]data1cf!Q93</f>
        <v>1056.55826591129</v>
      </c>
      <c r="S93" s="336" t="n">
        <f aca="false">+[4]data1cf!R93</f>
        <v>0</v>
      </c>
      <c r="T93" s="336" t="n">
        <f aca="false">+[4]data1cf!S93</f>
        <v>0</v>
      </c>
      <c r="U93" s="336" t="n">
        <f aca="false">+[4]data1cf!T93</f>
        <v>0</v>
      </c>
      <c r="V93" s="336" t="n">
        <f aca="false">+[4]data1cf!U93</f>
        <v>0</v>
      </c>
      <c r="W93" s="336" t="n">
        <f aca="false">+[4]data1cf!V93</f>
        <v>0</v>
      </c>
      <c r="X93" s="336" t="n">
        <f aca="false">+[4]data1cf!W93</f>
        <v>0</v>
      </c>
      <c r="Y93" s="336" t="n">
        <f aca="false">+[4]data1cf!X93</f>
        <v>0</v>
      </c>
      <c r="Z93" s="336" t="n">
        <f aca="false">+[4]data1cf!Y93</f>
        <v>0</v>
      </c>
      <c r="AA93" s="336" t="n">
        <f aca="false">+[4]data1cf!Z93</f>
        <v>0</v>
      </c>
      <c r="AB93" s="336"/>
      <c r="AC93" s="337" t="n">
        <f aca="false">XNPV(0.1,B93:AA93,$B$1:$AA$1)</f>
        <v>26002.7972420312</v>
      </c>
      <c r="AD93" s="337" t="n">
        <f aca="false">SUMPRODUCT(B93:AA93,$B$1010:$AA$1010)</f>
        <v>58656.2859136862</v>
      </c>
      <c r="AE93" s="338" t="n">
        <f aca="false">SUMPRODUCT(B93:AA93,$B$1012:$AA$1012)</f>
        <v>57977.3691925027</v>
      </c>
      <c r="AF93" s="339" t="n">
        <f aca="false">XIRR(B93:AA93,$B$1:$AA$1)</f>
        <v>0.147445689945562</v>
      </c>
      <c r="AG93" s="340" t="n">
        <f aca="false">1-EXP(-(1/0.25)*(AD93/ABS($AD$1010)))</f>
        <v>0.988021293180421</v>
      </c>
    </row>
    <row r="94" customFormat="false" ht="12.75" hidden="false" customHeight="false" outlineLevel="0" collapsed="false">
      <c r="A94" s="331"/>
      <c r="B94" s="336" t="n">
        <f aca="false">+[4]data1cf!A94</f>
        <v>-108512.697797638</v>
      </c>
      <c r="C94" s="336" t="n">
        <f aca="false">+[4]data1cf!B94</f>
        <v>15258.0192003274</v>
      </c>
      <c r="D94" s="336" t="n">
        <f aca="false">+[4]data1cf!C94</f>
        <v>17080.617449129</v>
      </c>
      <c r="E94" s="336" t="n">
        <f aca="false">+[4]data1cf!D94</f>
        <v>16607.7528529026</v>
      </c>
      <c r="F94" s="336" t="n">
        <f aca="false">+[4]data1cf!E94</f>
        <v>16392.4084842778</v>
      </c>
      <c r="G94" s="336" t="n">
        <f aca="false">+[4]data1cf!F94</f>
        <v>16114.8682139444</v>
      </c>
      <c r="H94" s="336" t="n">
        <f aca="false">+[4]data1cf!G94</f>
        <v>15538.5338759864</v>
      </c>
      <c r="I94" s="336" t="n">
        <f aca="false">+[4]data1cf!H94</f>
        <v>15499.3497609341</v>
      </c>
      <c r="J94" s="336" t="n">
        <f aca="false">+[4]data1cf!I94</f>
        <v>15236.6788771097</v>
      </c>
      <c r="K94" s="336" t="n">
        <f aca="false">+[4]data1cf!J94</f>
        <v>15509.9319726957</v>
      </c>
      <c r="L94" s="336" t="n">
        <f aca="false">+[4]data1cf!K94</f>
        <v>15726.4496703994</v>
      </c>
      <c r="M94" s="336" t="n">
        <f aca="false">+[4]data1cf!L94</f>
        <v>15699.8293190442</v>
      </c>
      <c r="N94" s="336" t="n">
        <f aca="false">+[4]data1cf!M94</f>
        <v>15639.9097669619</v>
      </c>
      <c r="O94" s="336" t="n">
        <f aca="false">+[4]data1cf!N94</f>
        <v>15682.6671020093</v>
      </c>
      <c r="P94" s="336" t="n">
        <f aca="false">+[4]data1cf!O94</f>
        <v>15688.7576411832</v>
      </c>
      <c r="Q94" s="336" t="n">
        <f aca="false">+[4]data1cf!P94</f>
        <v>15710.2135096614</v>
      </c>
      <c r="R94" s="336" t="n">
        <f aca="false">+[4]data1cf!Q94</f>
        <v>1244.59723865979</v>
      </c>
      <c r="S94" s="336" t="n">
        <f aca="false">+[4]data1cf!R94</f>
        <v>0</v>
      </c>
      <c r="T94" s="336" t="n">
        <f aca="false">+[4]data1cf!S94</f>
        <v>0</v>
      </c>
      <c r="U94" s="336" t="n">
        <f aca="false">+[4]data1cf!T94</f>
        <v>0</v>
      </c>
      <c r="V94" s="336" t="n">
        <f aca="false">+[4]data1cf!U94</f>
        <v>0</v>
      </c>
      <c r="W94" s="336" t="n">
        <f aca="false">+[4]data1cf!V94</f>
        <v>0</v>
      </c>
      <c r="X94" s="336" t="n">
        <f aca="false">+[4]data1cf!W94</f>
        <v>0</v>
      </c>
      <c r="Y94" s="336" t="n">
        <f aca="false">+[4]data1cf!X94</f>
        <v>0</v>
      </c>
      <c r="Z94" s="336" t="n">
        <f aca="false">+[4]data1cf!Y94</f>
        <v>0</v>
      </c>
      <c r="AA94" s="336" t="n">
        <f aca="false">+[4]data1cf!Z94</f>
        <v>0</v>
      </c>
      <c r="AB94" s="336"/>
      <c r="AC94" s="337" t="n">
        <f aca="false">XNPV(0.1,B94:AA94,$B$1:$AA$1)</f>
        <v>12766.5505790568</v>
      </c>
      <c r="AD94" s="337" t="n">
        <f aca="false">SUMPRODUCT(B94:AA94,$B$1010:$AA$1010)</f>
        <v>46340.021791876</v>
      </c>
      <c r="AE94" s="338" t="n">
        <f aca="false">SUMPRODUCT(B94:AA94,$B$1012:$AA$1012)</f>
        <v>45641.5297920167</v>
      </c>
      <c r="AF94" s="339" t="n">
        <f aca="false">XIRR(B94:AA94,$B$1:$AA$1)</f>
        <v>0.120268260502243</v>
      </c>
      <c r="AG94" s="340" t="n">
        <f aca="false">1-EXP(-(1/0.25)*(AD94/ABS($AD$1010)))</f>
        <v>0.969668570630214</v>
      </c>
    </row>
    <row r="95" customFormat="false" ht="12.75" hidden="false" customHeight="false" outlineLevel="0" collapsed="false">
      <c r="A95" s="331"/>
      <c r="B95" s="336" t="n">
        <f aca="false">+[4]data1cf!A95</f>
        <v>-98782.2823229908</v>
      </c>
      <c r="C95" s="336" t="n">
        <f aca="false">+[4]data1cf!B95</f>
        <v>15210.2837280662</v>
      </c>
      <c r="D95" s="336" t="n">
        <f aca="false">+[4]data1cf!C95</f>
        <v>16920.8353101017</v>
      </c>
      <c r="E95" s="336" t="n">
        <f aca="false">+[4]data1cf!D95</f>
        <v>16098.1324751055</v>
      </c>
      <c r="F95" s="336" t="n">
        <f aca="false">+[4]data1cf!E95</f>
        <v>16069.8422694476</v>
      </c>
      <c r="G95" s="336" t="n">
        <f aca="false">+[4]data1cf!F95</f>
        <v>15630.6444740133</v>
      </c>
      <c r="H95" s="336" t="n">
        <f aca="false">+[4]data1cf!G95</f>
        <v>15362.6282755169</v>
      </c>
      <c r="I95" s="336" t="n">
        <f aca="false">+[4]data1cf!H95</f>
        <v>15262.2845286138</v>
      </c>
      <c r="J95" s="336" t="n">
        <f aca="false">+[4]data1cf!I95</f>
        <v>15232.7573282241</v>
      </c>
      <c r="K95" s="336" t="n">
        <f aca="false">+[4]data1cf!J95</f>
        <v>15368.418817545</v>
      </c>
      <c r="L95" s="336" t="n">
        <f aca="false">+[4]data1cf!K95</f>
        <v>15254.6536198824</v>
      </c>
      <c r="M95" s="336" t="n">
        <f aca="false">+[4]data1cf!L95</f>
        <v>15307.2194911574</v>
      </c>
      <c r="N95" s="336" t="n">
        <f aca="false">+[4]data1cf!M95</f>
        <v>15218.3217400682</v>
      </c>
      <c r="O95" s="336" t="n">
        <f aca="false">+[4]data1cf!N95</f>
        <v>15367.6295725846</v>
      </c>
      <c r="P95" s="336" t="n">
        <f aca="false">+[4]data1cf!O95</f>
        <v>15282.04668274</v>
      </c>
      <c r="Q95" s="336" t="n">
        <f aca="false">+[4]data1cf!P95</f>
        <v>15383.5337794564</v>
      </c>
      <c r="R95" s="336" t="n">
        <f aca="false">+[4]data1cf!Q95</f>
        <v>1132.99326533178</v>
      </c>
      <c r="S95" s="336" t="n">
        <f aca="false">+[4]data1cf!R95</f>
        <v>0</v>
      </c>
      <c r="T95" s="336" t="n">
        <f aca="false">+[4]data1cf!S95</f>
        <v>0</v>
      </c>
      <c r="U95" s="336" t="n">
        <f aca="false">+[4]data1cf!T95</f>
        <v>0</v>
      </c>
      <c r="V95" s="336" t="n">
        <f aca="false">+[4]data1cf!U95</f>
        <v>0</v>
      </c>
      <c r="W95" s="336" t="n">
        <f aca="false">+[4]data1cf!V95</f>
        <v>0</v>
      </c>
      <c r="X95" s="336" t="n">
        <f aca="false">+[4]data1cf!W95</f>
        <v>0</v>
      </c>
      <c r="Y95" s="336" t="n">
        <f aca="false">+[4]data1cf!X95</f>
        <v>0</v>
      </c>
      <c r="Z95" s="336" t="n">
        <f aca="false">+[4]data1cf!Y95</f>
        <v>0</v>
      </c>
      <c r="AA95" s="336" t="n">
        <f aca="false">+[4]data1cf!Z95</f>
        <v>0</v>
      </c>
      <c r="AB95" s="336"/>
      <c r="AC95" s="337" t="n">
        <f aca="false">XNPV(0.1,B95:AA95,$B$1:$AA$1)</f>
        <v>20381.2406840321</v>
      </c>
      <c r="AD95" s="337" t="n">
        <f aca="false">SUMPRODUCT(B95:AA95,$B$1010:$AA$1010)</f>
        <v>53299.1266421855</v>
      </c>
      <c r="AE95" s="338" t="n">
        <f aca="false">SUMPRODUCT(B95:AA95,$B$1012:$AA$1012)</f>
        <v>52614.6880063062</v>
      </c>
      <c r="AF95" s="339" t="n">
        <f aca="false">XIRR(B95:AA95,$B$1:$AA$1)</f>
        <v>0.135114125603673</v>
      </c>
      <c r="AG95" s="340" t="n">
        <f aca="false">1-EXP(-(1/0.25)*(AD95/ABS($AD$1010)))</f>
        <v>0.982056324807345</v>
      </c>
    </row>
    <row r="96" customFormat="false" ht="12.75" hidden="false" customHeight="false" outlineLevel="0" collapsed="false">
      <c r="A96" s="331"/>
      <c r="B96" s="336" t="n">
        <f aca="false">+[4]data1cf!A96</f>
        <v>-100742.116776808</v>
      </c>
      <c r="C96" s="336" t="n">
        <f aca="false">+[4]data1cf!B96</f>
        <v>15377.082847609</v>
      </c>
      <c r="D96" s="336" t="n">
        <f aca="false">+[4]data1cf!C96</f>
        <v>16773.3071036223</v>
      </c>
      <c r="E96" s="336" t="n">
        <f aca="false">+[4]data1cf!D96</f>
        <v>16507.9062479175</v>
      </c>
      <c r="F96" s="336" t="n">
        <f aca="false">+[4]data1cf!E96</f>
        <v>15938.4347508331</v>
      </c>
      <c r="G96" s="336" t="n">
        <f aca="false">+[4]data1cf!F96</f>
        <v>15729.8425589088</v>
      </c>
      <c r="H96" s="336" t="n">
        <f aca="false">+[4]data1cf!G96</f>
        <v>15388.8229911291</v>
      </c>
      <c r="I96" s="336" t="n">
        <f aca="false">+[4]data1cf!H96</f>
        <v>15518.6247842109</v>
      </c>
      <c r="J96" s="336" t="n">
        <f aca="false">+[4]data1cf!I96</f>
        <v>15318.0627480865</v>
      </c>
      <c r="K96" s="336" t="n">
        <f aca="false">+[4]data1cf!J96</f>
        <v>15317.3819604664</v>
      </c>
      <c r="L96" s="336" t="n">
        <f aca="false">+[4]data1cf!K96</f>
        <v>15298.7382115872</v>
      </c>
      <c r="M96" s="336" t="n">
        <f aca="false">+[4]data1cf!L96</f>
        <v>15352.7388769318</v>
      </c>
      <c r="N96" s="336" t="n">
        <f aca="false">+[4]data1cf!M96</f>
        <v>15502.5557004528</v>
      </c>
      <c r="O96" s="336" t="n">
        <f aca="false">+[4]data1cf!N96</f>
        <v>15564.0793528998</v>
      </c>
      <c r="P96" s="336" t="n">
        <f aca="false">+[4]data1cf!O96</f>
        <v>15466.9906116582</v>
      </c>
      <c r="Q96" s="336" t="n">
        <f aca="false">+[4]data1cf!P96</f>
        <v>15541.0752774686</v>
      </c>
      <c r="R96" s="336" t="n">
        <f aca="false">+[4]data1cf!Q96</f>
        <v>1155.47178258328</v>
      </c>
      <c r="S96" s="336" t="n">
        <f aca="false">+[4]data1cf!R96</f>
        <v>0</v>
      </c>
      <c r="T96" s="336" t="n">
        <f aca="false">+[4]data1cf!S96</f>
        <v>0</v>
      </c>
      <c r="U96" s="336" t="n">
        <f aca="false">+[4]data1cf!T96</f>
        <v>0</v>
      </c>
      <c r="V96" s="336" t="n">
        <f aca="false">+[4]data1cf!U96</f>
        <v>0</v>
      </c>
      <c r="W96" s="336" t="n">
        <f aca="false">+[4]data1cf!V96</f>
        <v>0</v>
      </c>
      <c r="X96" s="336" t="n">
        <f aca="false">+[4]data1cf!W96</f>
        <v>0</v>
      </c>
      <c r="Y96" s="336" t="n">
        <f aca="false">+[4]data1cf!X96</f>
        <v>0</v>
      </c>
      <c r="Z96" s="336" t="n">
        <f aca="false">+[4]data1cf!Y96</f>
        <v>0</v>
      </c>
      <c r="AA96" s="336" t="n">
        <f aca="false">+[4]data1cf!Z96</f>
        <v>0</v>
      </c>
      <c r="AB96" s="336"/>
      <c r="AC96" s="337" t="n">
        <f aca="false">XNPV(0.1,B96:AA96,$B$1:$AA$1)</f>
        <v>19166.6731671921</v>
      </c>
      <c r="AD96" s="337" t="n">
        <f aca="false">SUMPRODUCT(B96:AA96,$B$1010:$AA$1010)</f>
        <v>52322.010552494</v>
      </c>
      <c r="AE96" s="338" t="n">
        <f aca="false">SUMPRODUCT(B96:AA96,$B$1012:$AA$1012)</f>
        <v>51632.3950690927</v>
      </c>
      <c r="AF96" s="339" t="n">
        <f aca="false">XIRR(B96:AA96,$B$1:$AA$1)</f>
        <v>0.132429040981972</v>
      </c>
      <c r="AG96" s="340" t="n">
        <f aca="false">1-EXP(-(1/0.25)*(AD96/ABS($AD$1010)))</f>
        <v>0.980683791202124</v>
      </c>
    </row>
    <row r="97" customFormat="false" ht="12.75" hidden="false" customHeight="false" outlineLevel="0" collapsed="false">
      <c r="A97" s="331"/>
      <c r="B97" s="336" t="n">
        <f aca="false">+[4]data1cf!A97</f>
        <v>-108782.131053592</v>
      </c>
      <c r="C97" s="336" t="n">
        <f aca="false">+[4]data1cf!B97</f>
        <v>15483.5299489184</v>
      </c>
      <c r="D97" s="336" t="n">
        <f aca="false">+[4]data1cf!C97</f>
        <v>16969.2106652744</v>
      </c>
      <c r="E97" s="336" t="n">
        <f aca="false">+[4]data1cf!D97</f>
        <v>16615.8045183843</v>
      </c>
      <c r="F97" s="336" t="n">
        <f aca="false">+[4]data1cf!E97</f>
        <v>16262.112418129</v>
      </c>
      <c r="G97" s="336" t="n">
        <f aca="false">+[4]data1cf!F97</f>
        <v>15757.4377308044</v>
      </c>
      <c r="H97" s="336" t="n">
        <f aca="false">+[4]data1cf!G97</f>
        <v>15529.3686561582</v>
      </c>
      <c r="I97" s="336" t="n">
        <f aca="false">+[4]data1cf!H97</f>
        <v>15494.0210175628</v>
      </c>
      <c r="J97" s="336" t="n">
        <f aca="false">+[4]data1cf!I97</f>
        <v>15388.8185412112</v>
      </c>
      <c r="K97" s="336" t="n">
        <f aca="false">+[4]data1cf!J97</f>
        <v>15410.0657182152</v>
      </c>
      <c r="L97" s="336" t="n">
        <f aca="false">+[4]data1cf!K97</f>
        <v>15512.7164486877</v>
      </c>
      <c r="M97" s="336" t="n">
        <f aca="false">+[4]data1cf!L97</f>
        <v>15595.8861751247</v>
      </c>
      <c r="N97" s="336" t="n">
        <f aca="false">+[4]data1cf!M97</f>
        <v>15627.178441313</v>
      </c>
      <c r="O97" s="336" t="n">
        <f aca="false">+[4]data1cf!N97</f>
        <v>15630.0126188301</v>
      </c>
      <c r="P97" s="336" t="n">
        <f aca="false">+[4]data1cf!O97</f>
        <v>15666.0626149266</v>
      </c>
      <c r="Q97" s="336" t="n">
        <f aca="false">+[4]data1cf!P97</f>
        <v>15754.5397174739</v>
      </c>
      <c r="R97" s="336" t="n">
        <f aca="false">+[4]data1cf!Q97</f>
        <v>1247.68753033228</v>
      </c>
      <c r="S97" s="336" t="n">
        <f aca="false">+[4]data1cf!R97</f>
        <v>0</v>
      </c>
      <c r="T97" s="336" t="n">
        <f aca="false">+[4]data1cf!S97</f>
        <v>0</v>
      </c>
      <c r="U97" s="336" t="n">
        <f aca="false">+[4]data1cf!T97</f>
        <v>0</v>
      </c>
      <c r="V97" s="336" t="n">
        <f aca="false">+[4]data1cf!U97</f>
        <v>0</v>
      </c>
      <c r="W97" s="336" t="n">
        <f aca="false">+[4]data1cf!V97</f>
        <v>0</v>
      </c>
      <c r="X97" s="336" t="n">
        <f aca="false">+[4]data1cf!W97</f>
        <v>0</v>
      </c>
      <c r="Y97" s="336" t="n">
        <f aca="false">+[4]data1cf!X97</f>
        <v>0</v>
      </c>
      <c r="Z97" s="336" t="n">
        <f aca="false">+[4]data1cf!Y97</f>
        <v>0</v>
      </c>
      <c r="AA97" s="336" t="n">
        <f aca="false">+[4]data1cf!Z97</f>
        <v>0</v>
      </c>
      <c r="AB97" s="336"/>
      <c r="AC97" s="337" t="n">
        <f aca="false">XNPV(0.1,B97:AA97,$B$1:$AA$1)</f>
        <v>12193.24721433</v>
      </c>
      <c r="AD97" s="337" t="n">
        <f aca="false">SUMPRODUCT(B97:AA97,$B$1010:$AA$1010)</f>
        <v>45651.2075891706</v>
      </c>
      <c r="AE97" s="338" t="n">
        <f aca="false">SUMPRODUCT(B97:AA97,$B$1012:$AA$1012)</f>
        <v>44955.0766967019</v>
      </c>
      <c r="AF97" s="339" t="n">
        <f aca="false">XIRR(B97:AA97,$B$1:$AA$1)</f>
        <v>0.11935156775251</v>
      </c>
      <c r="AG97" s="340" t="n">
        <f aca="false">1-EXP(-(1/0.25)*(AD97/ABS($AD$1010)))</f>
        <v>0.968050905841537</v>
      </c>
    </row>
    <row r="98" customFormat="false" ht="12.75" hidden="false" customHeight="false" outlineLevel="0" collapsed="false">
      <c r="A98" s="331"/>
      <c r="B98" s="336" t="n">
        <f aca="false">+[4]data1cf!A98</f>
        <v>-106532.343194379</v>
      </c>
      <c r="C98" s="336" t="n">
        <f aca="false">+[4]data1cf!B98</f>
        <v>15465.1323408804</v>
      </c>
      <c r="D98" s="336" t="n">
        <f aca="false">+[4]data1cf!C98</f>
        <v>17114.1997322681</v>
      </c>
      <c r="E98" s="336" t="n">
        <f aca="false">+[4]data1cf!D98</f>
        <v>16516.7050737718</v>
      </c>
      <c r="F98" s="336" t="n">
        <f aca="false">+[4]data1cf!E98</f>
        <v>16385.770914992</v>
      </c>
      <c r="G98" s="336" t="n">
        <f aca="false">+[4]data1cf!F98</f>
        <v>16017.5539187221</v>
      </c>
      <c r="H98" s="336" t="n">
        <f aca="false">+[4]data1cf!G98</f>
        <v>15422.4615729485</v>
      </c>
      <c r="I98" s="336" t="n">
        <f aca="false">+[4]data1cf!H98</f>
        <v>15436.3014625745</v>
      </c>
      <c r="J98" s="336" t="n">
        <f aca="false">+[4]data1cf!I98</f>
        <v>15386.950429938</v>
      </c>
      <c r="K98" s="336" t="n">
        <f aca="false">+[4]data1cf!J98</f>
        <v>15463.4659879673</v>
      </c>
      <c r="L98" s="336" t="n">
        <f aca="false">+[4]data1cf!K98</f>
        <v>15613.2870731518</v>
      </c>
      <c r="M98" s="336" t="n">
        <f aca="false">+[4]data1cf!L98</f>
        <v>15501.9143156733</v>
      </c>
      <c r="N98" s="336" t="n">
        <f aca="false">+[4]data1cf!M98</f>
        <v>15534.5033211659</v>
      </c>
      <c r="O98" s="336" t="n">
        <f aca="false">+[4]data1cf!N98</f>
        <v>15554.062959614</v>
      </c>
      <c r="P98" s="336" t="n">
        <f aca="false">+[4]data1cf!O98</f>
        <v>15738.5882254682</v>
      </c>
      <c r="Q98" s="336" t="n">
        <f aca="false">+[4]data1cf!P98</f>
        <v>15738.8513341579</v>
      </c>
      <c r="R98" s="336" t="n">
        <f aca="false">+[4]data1cf!Q98</f>
        <v>1221.88336350225</v>
      </c>
      <c r="S98" s="336" t="n">
        <f aca="false">+[4]data1cf!R98</f>
        <v>0</v>
      </c>
      <c r="T98" s="336" t="n">
        <f aca="false">+[4]data1cf!S98</f>
        <v>0</v>
      </c>
      <c r="U98" s="336" t="n">
        <f aca="false">+[4]data1cf!T98</f>
        <v>0</v>
      </c>
      <c r="V98" s="336" t="n">
        <f aca="false">+[4]data1cf!U98</f>
        <v>0</v>
      </c>
      <c r="W98" s="336" t="n">
        <f aca="false">+[4]data1cf!V98</f>
        <v>0</v>
      </c>
      <c r="X98" s="336" t="n">
        <f aca="false">+[4]data1cf!W98</f>
        <v>0</v>
      </c>
      <c r="Y98" s="336" t="n">
        <f aca="false">+[4]data1cf!X98</f>
        <v>0</v>
      </c>
      <c r="Z98" s="336" t="n">
        <f aca="false">+[4]data1cf!Y98</f>
        <v>0</v>
      </c>
      <c r="AA98" s="336" t="n">
        <f aca="false">+[4]data1cf!Z98</f>
        <v>0</v>
      </c>
      <c r="AB98" s="336"/>
      <c r="AC98" s="337" t="n">
        <f aca="false">XNPV(0.1,B98:AA98,$B$1:$AA$1)</f>
        <v>14613.4835096802</v>
      </c>
      <c r="AD98" s="337" t="n">
        <f aca="false">SUMPRODUCT(B98:AA98,$B$1010:$AA$1010)</f>
        <v>48084.365530746</v>
      </c>
      <c r="AE98" s="338" t="n">
        <f aca="false">SUMPRODUCT(B98:AA98,$B$1012:$AA$1012)</f>
        <v>47388.1361047276</v>
      </c>
      <c r="AF98" s="339" t="n">
        <f aca="false">XIRR(B98:AA98,$B$1:$AA$1)</f>
        <v>0.123604903180616</v>
      </c>
      <c r="AG98" s="340" t="n">
        <f aca="false">1-EXP(-(1/0.25)*(AD98/ABS($AD$1010)))</f>
        <v>0.973408191499362</v>
      </c>
    </row>
    <row r="99" customFormat="false" ht="12.75" hidden="false" customHeight="false" outlineLevel="0" collapsed="false">
      <c r="A99" s="331"/>
      <c r="B99" s="336" t="n">
        <f aca="false">+[4]data1cf!A99</f>
        <v>-92035.3254428857</v>
      </c>
      <c r="C99" s="336" t="n">
        <f aca="false">+[4]data1cf!B99</f>
        <v>14959.3602735309</v>
      </c>
      <c r="D99" s="336" t="n">
        <f aca="false">+[4]data1cf!C99</f>
        <v>16517.0214969406</v>
      </c>
      <c r="E99" s="336" t="n">
        <f aca="false">+[4]data1cf!D99</f>
        <v>16212.1454392063</v>
      </c>
      <c r="F99" s="336" t="n">
        <f aca="false">+[4]data1cf!E99</f>
        <v>15722.5213202646</v>
      </c>
      <c r="G99" s="336" t="n">
        <f aca="false">+[4]data1cf!F99</f>
        <v>15505.6709203734</v>
      </c>
      <c r="H99" s="336" t="n">
        <f aca="false">+[4]data1cf!G99</f>
        <v>15481.7282296289</v>
      </c>
      <c r="I99" s="336" t="n">
        <f aca="false">+[4]data1cf!H99</f>
        <v>15066.4471732447</v>
      </c>
      <c r="J99" s="336" t="n">
        <f aca="false">+[4]data1cf!I99</f>
        <v>15119.035137392</v>
      </c>
      <c r="K99" s="336" t="n">
        <f aca="false">+[4]data1cf!J99</f>
        <v>15175.7900459675</v>
      </c>
      <c r="L99" s="336" t="n">
        <f aca="false">+[4]data1cf!K99</f>
        <v>15145.4174934207</v>
      </c>
      <c r="M99" s="336" t="n">
        <f aca="false">+[4]data1cf!L99</f>
        <v>15183.7448068815</v>
      </c>
      <c r="N99" s="336" t="n">
        <f aca="false">+[4]data1cf!M99</f>
        <v>15224.3450124413</v>
      </c>
      <c r="O99" s="336" t="n">
        <f aca="false">+[4]data1cf!N99</f>
        <v>15319.3991160145</v>
      </c>
      <c r="P99" s="336" t="n">
        <f aca="false">+[4]data1cf!O99</f>
        <v>15115.2482531507</v>
      </c>
      <c r="Q99" s="336" t="n">
        <f aca="false">+[4]data1cf!P99</f>
        <v>15263.613307181</v>
      </c>
      <c r="R99" s="336" t="n">
        <f aca="false">+[4]data1cf!Q99</f>
        <v>1055.60836869972</v>
      </c>
      <c r="S99" s="336" t="n">
        <f aca="false">+[4]data1cf!R99</f>
        <v>0</v>
      </c>
      <c r="T99" s="336" t="n">
        <f aca="false">+[4]data1cf!S99</f>
        <v>0</v>
      </c>
      <c r="U99" s="336" t="n">
        <f aca="false">+[4]data1cf!T99</f>
        <v>0</v>
      </c>
      <c r="V99" s="336" t="n">
        <f aca="false">+[4]data1cf!U99</f>
        <v>0</v>
      </c>
      <c r="W99" s="336" t="n">
        <f aca="false">+[4]data1cf!V99</f>
        <v>0</v>
      </c>
      <c r="X99" s="336" t="n">
        <f aca="false">+[4]data1cf!W99</f>
        <v>0</v>
      </c>
      <c r="Y99" s="336" t="n">
        <f aca="false">+[4]data1cf!X99</f>
        <v>0</v>
      </c>
      <c r="Z99" s="336" t="n">
        <f aca="false">+[4]data1cf!Y99</f>
        <v>0</v>
      </c>
      <c r="AA99" s="336" t="n">
        <f aca="false">+[4]data1cf!Z99</f>
        <v>0</v>
      </c>
      <c r="AB99" s="336"/>
      <c r="AC99" s="337" t="n">
        <f aca="false">XNPV(0.1,B99:AA99,$B$1:$AA$1)</f>
        <v>25982.6666729681</v>
      </c>
      <c r="AD99" s="337" t="n">
        <f aca="false">SUMPRODUCT(B99:AA99,$B$1010:$AA$1010)</f>
        <v>58642.3426621524</v>
      </c>
      <c r="AE99" s="338" t="n">
        <f aca="false">SUMPRODUCT(B99:AA99,$B$1012:$AA$1012)</f>
        <v>57963.2036065372</v>
      </c>
      <c r="AF99" s="339" t="n">
        <f aca="false">XIRR(B99:AA99,$B$1:$AA$1)</f>
        <v>0.147392658792461</v>
      </c>
      <c r="AG99" s="340" t="n">
        <f aca="false">1-EXP(-(1/0.25)*(AD99/ABS($AD$1010)))</f>
        <v>0.988008687558351</v>
      </c>
    </row>
    <row r="100" customFormat="false" ht="12.75" hidden="false" customHeight="false" outlineLevel="0" collapsed="false">
      <c r="A100" s="331"/>
      <c r="B100" s="336" t="n">
        <f aca="false">+[4]data1cf!A100</f>
        <v>-92057.8310772115</v>
      </c>
      <c r="C100" s="336" t="n">
        <f aca="false">+[4]data1cf!B100</f>
        <v>15071.3030185313</v>
      </c>
      <c r="D100" s="336" t="n">
        <f aca="false">+[4]data1cf!C100</f>
        <v>16441.5192542427</v>
      </c>
      <c r="E100" s="336" t="n">
        <f aca="false">+[4]data1cf!D100</f>
        <v>16306.5959535041</v>
      </c>
      <c r="F100" s="336" t="n">
        <f aca="false">+[4]data1cf!E100</f>
        <v>15874.2719580367</v>
      </c>
      <c r="G100" s="336" t="n">
        <f aca="false">+[4]data1cf!F100</f>
        <v>15580.1368632242</v>
      </c>
      <c r="H100" s="336" t="n">
        <f aca="false">+[4]data1cf!G100</f>
        <v>15094.5897134907</v>
      </c>
      <c r="I100" s="336" t="n">
        <f aca="false">+[4]data1cf!H100</f>
        <v>15097.9052588216</v>
      </c>
      <c r="J100" s="336" t="n">
        <f aca="false">+[4]data1cf!I100</f>
        <v>15178.6702361826</v>
      </c>
      <c r="K100" s="336" t="n">
        <f aca="false">+[4]data1cf!J100</f>
        <v>15167.8580017959</v>
      </c>
      <c r="L100" s="336" t="n">
        <f aca="false">+[4]data1cf!K100</f>
        <v>15145.4315442506</v>
      </c>
      <c r="M100" s="336" t="n">
        <f aca="false">+[4]data1cf!L100</f>
        <v>15252.2529961369</v>
      </c>
      <c r="N100" s="336" t="n">
        <f aca="false">+[4]data1cf!M100</f>
        <v>15577.2438366667</v>
      </c>
      <c r="O100" s="336" t="n">
        <f aca="false">+[4]data1cf!N100</f>
        <v>15194.8028603852</v>
      </c>
      <c r="P100" s="336" t="n">
        <f aca="false">+[4]data1cf!O100</f>
        <v>15230.2825300486</v>
      </c>
      <c r="Q100" s="336" t="n">
        <f aca="false">+[4]data1cf!P100</f>
        <v>15022.525425642</v>
      </c>
      <c r="R100" s="336" t="n">
        <f aca="false">+[4]data1cf!Q100</f>
        <v>1055.86649932318</v>
      </c>
      <c r="S100" s="336" t="n">
        <f aca="false">+[4]data1cf!R100</f>
        <v>0</v>
      </c>
      <c r="T100" s="336" t="n">
        <f aca="false">+[4]data1cf!S100</f>
        <v>0</v>
      </c>
      <c r="U100" s="336" t="n">
        <f aca="false">+[4]data1cf!T100</f>
        <v>0</v>
      </c>
      <c r="V100" s="336" t="n">
        <f aca="false">+[4]data1cf!U100</f>
        <v>0</v>
      </c>
      <c r="W100" s="336" t="n">
        <f aca="false">+[4]data1cf!V100</f>
        <v>0</v>
      </c>
      <c r="X100" s="336" t="n">
        <f aca="false">+[4]data1cf!W100</f>
        <v>0</v>
      </c>
      <c r="Y100" s="336" t="n">
        <f aca="false">+[4]data1cf!X100</f>
        <v>0</v>
      </c>
      <c r="Z100" s="336" t="n">
        <f aca="false">+[4]data1cf!Y100</f>
        <v>0</v>
      </c>
      <c r="AA100" s="336" t="n">
        <f aca="false">+[4]data1cf!Z100</f>
        <v>0</v>
      </c>
      <c r="AB100" s="336"/>
      <c r="AC100" s="337" t="n">
        <f aca="false">XNPV(0.1,B100:AA100,$B$1:$AA$1)</f>
        <v>26115.4512773985</v>
      </c>
      <c r="AD100" s="337" t="n">
        <f aca="false">SUMPRODUCT(B100:AA100,$B$1010:$AA$1010)</f>
        <v>58797.694686655</v>
      </c>
      <c r="AE100" s="338" t="n">
        <f aca="false">SUMPRODUCT(B100:AA100,$B$1012:$AA$1012)</f>
        <v>58118.0958239921</v>
      </c>
      <c r="AF100" s="339" t="n">
        <f aca="false">XIRR(B100:AA100,$B$1:$AA$1)</f>
        <v>0.147646770933091</v>
      </c>
      <c r="AG100" s="340" t="n">
        <f aca="false">1-EXP(-(1/0.25)*(AD100/ABS($AD$1010)))</f>
        <v>0.988148389780644</v>
      </c>
    </row>
    <row r="101" customFormat="false" ht="12.75" hidden="false" customHeight="false" outlineLevel="0" collapsed="false">
      <c r="A101" s="331"/>
      <c r="B101" s="336" t="n">
        <f aca="false">+[4]data1cf!A101</f>
        <v>-102993.872311038</v>
      </c>
      <c r="C101" s="336" t="n">
        <f aca="false">+[4]data1cf!B101</f>
        <v>15267.4722501139</v>
      </c>
      <c r="D101" s="336" t="n">
        <f aca="false">+[4]data1cf!C101</f>
        <v>16905.5241227053</v>
      </c>
      <c r="E101" s="336" t="n">
        <f aca="false">+[4]data1cf!D101</f>
        <v>16427.4567705283</v>
      </c>
      <c r="F101" s="336" t="n">
        <f aca="false">+[4]data1cf!E101</f>
        <v>16223.8100954121</v>
      </c>
      <c r="G101" s="336" t="n">
        <f aca="false">+[4]data1cf!F101</f>
        <v>15806.3893639802</v>
      </c>
      <c r="H101" s="336" t="n">
        <f aca="false">+[4]data1cf!G101</f>
        <v>15453.4907783582</v>
      </c>
      <c r="I101" s="336" t="n">
        <f aca="false">+[4]data1cf!H101</f>
        <v>15339.7374271304</v>
      </c>
      <c r="J101" s="336" t="n">
        <f aca="false">+[4]data1cf!I101</f>
        <v>15524.5650195186</v>
      </c>
      <c r="K101" s="336" t="n">
        <f aca="false">+[4]data1cf!J101</f>
        <v>15450.9956873881</v>
      </c>
      <c r="L101" s="336" t="n">
        <f aca="false">+[4]data1cf!K101</f>
        <v>15281.9450713007</v>
      </c>
      <c r="M101" s="336" t="n">
        <f aca="false">+[4]data1cf!L101</f>
        <v>15539.6113778852</v>
      </c>
      <c r="N101" s="336" t="n">
        <f aca="false">+[4]data1cf!M101</f>
        <v>15465.8705446705</v>
      </c>
      <c r="O101" s="336" t="n">
        <f aca="false">+[4]data1cf!N101</f>
        <v>15340.9177254517</v>
      </c>
      <c r="P101" s="336" t="n">
        <f aca="false">+[4]data1cf!O101</f>
        <v>15311.5968414062</v>
      </c>
      <c r="Q101" s="336" t="n">
        <f aca="false">+[4]data1cf!P101</f>
        <v>15442.6433957182</v>
      </c>
      <c r="R101" s="336" t="n">
        <f aca="false">+[4]data1cf!Q101</f>
        <v>1181.29851785868</v>
      </c>
      <c r="S101" s="336" t="n">
        <f aca="false">+[4]data1cf!R101</f>
        <v>0</v>
      </c>
      <c r="T101" s="336" t="n">
        <f aca="false">+[4]data1cf!S101</f>
        <v>0</v>
      </c>
      <c r="U101" s="336" t="n">
        <f aca="false">+[4]data1cf!T101</f>
        <v>0</v>
      </c>
      <c r="V101" s="336" t="n">
        <f aca="false">+[4]data1cf!U101</f>
        <v>0</v>
      </c>
      <c r="W101" s="336" t="n">
        <f aca="false">+[4]data1cf!V101</f>
        <v>0</v>
      </c>
      <c r="X101" s="336" t="n">
        <f aca="false">+[4]data1cf!W101</f>
        <v>0</v>
      </c>
      <c r="Y101" s="336" t="n">
        <f aca="false">+[4]data1cf!X101</f>
        <v>0</v>
      </c>
      <c r="Z101" s="336" t="n">
        <f aca="false">+[4]data1cf!Y101</f>
        <v>0</v>
      </c>
      <c r="AA101" s="336" t="n">
        <f aca="false">+[4]data1cf!Z101</f>
        <v>0</v>
      </c>
      <c r="AB101" s="336"/>
      <c r="AC101" s="337" t="n">
        <f aca="false">XNPV(0.1,B101:AA101,$B$1:$AA$1)</f>
        <v>17128.0265760685</v>
      </c>
      <c r="AD101" s="337" t="n">
        <f aca="false">SUMPRODUCT(B101:AA101,$B$1010:$AA$1010)</f>
        <v>50319.2871981465</v>
      </c>
      <c r="AE101" s="338" t="n">
        <f aca="false">SUMPRODUCT(B101:AA101,$B$1012:$AA$1012)</f>
        <v>49629.3348835104</v>
      </c>
      <c r="AF101" s="339" t="n">
        <f aca="false">XIRR(B101:AA101,$B$1:$AA$1)</f>
        <v>0.128480543140502</v>
      </c>
      <c r="AG101" s="340" t="n">
        <f aca="false">1-EXP(-(1/0.25)*(AD101/ABS($AD$1010)))</f>
        <v>0.977533705141644</v>
      </c>
    </row>
    <row r="102" customFormat="false" ht="12.75" hidden="false" customHeight="false" outlineLevel="0" collapsed="false">
      <c r="A102" s="331"/>
      <c r="B102" s="336" t="n">
        <f aca="false">+[4]data1cf!A102</f>
        <v>-97896.9770276253</v>
      </c>
      <c r="C102" s="336" t="n">
        <f aca="false">+[4]data1cf!B102</f>
        <v>15018.7210976968</v>
      </c>
      <c r="D102" s="336" t="n">
        <f aca="false">+[4]data1cf!C102</f>
        <v>16668.89072876</v>
      </c>
      <c r="E102" s="336" t="n">
        <f aca="false">+[4]data1cf!D102</f>
        <v>16300.5417004894</v>
      </c>
      <c r="F102" s="336" t="n">
        <f aca="false">+[4]data1cf!E102</f>
        <v>15933.0512320827</v>
      </c>
      <c r="G102" s="336" t="n">
        <f aca="false">+[4]data1cf!F102</f>
        <v>15590.4679600483</v>
      </c>
      <c r="H102" s="336" t="n">
        <f aca="false">+[4]data1cf!G102</f>
        <v>15310.2044260795</v>
      </c>
      <c r="I102" s="336" t="n">
        <f aca="false">+[4]data1cf!H102</f>
        <v>15437.0741065048</v>
      </c>
      <c r="J102" s="336" t="n">
        <f aca="false">+[4]data1cf!I102</f>
        <v>15263.8249531647</v>
      </c>
      <c r="K102" s="336" t="n">
        <f aca="false">+[4]data1cf!J102</f>
        <v>15080.9761324637</v>
      </c>
      <c r="L102" s="336" t="n">
        <f aca="false">+[4]data1cf!K102</f>
        <v>15541.8034048607</v>
      </c>
      <c r="M102" s="336" t="n">
        <f aca="false">+[4]data1cf!L102</f>
        <v>15494.562279396</v>
      </c>
      <c r="N102" s="336" t="n">
        <f aca="false">+[4]data1cf!M102</f>
        <v>15212.1460498313</v>
      </c>
      <c r="O102" s="336" t="n">
        <f aca="false">+[4]data1cf!N102</f>
        <v>15611.8377850649</v>
      </c>
      <c r="P102" s="336" t="n">
        <f aca="false">+[4]data1cf!O102</f>
        <v>15347.9286935585</v>
      </c>
      <c r="Q102" s="336" t="n">
        <f aca="false">+[4]data1cf!P102</f>
        <v>15349.0412818205</v>
      </c>
      <c r="R102" s="336" t="n">
        <f aca="false">+[4]data1cf!Q102</f>
        <v>1122.83916771605</v>
      </c>
      <c r="S102" s="336" t="n">
        <f aca="false">+[4]data1cf!R102</f>
        <v>0</v>
      </c>
      <c r="T102" s="336" t="n">
        <f aca="false">+[4]data1cf!S102</f>
        <v>0</v>
      </c>
      <c r="U102" s="336" t="n">
        <f aca="false">+[4]data1cf!T102</f>
        <v>0</v>
      </c>
      <c r="V102" s="336" t="n">
        <f aca="false">+[4]data1cf!U102</f>
        <v>0</v>
      </c>
      <c r="W102" s="336" t="n">
        <f aca="false">+[4]data1cf!V102</f>
        <v>0</v>
      </c>
      <c r="X102" s="336" t="n">
        <f aca="false">+[4]data1cf!W102</f>
        <v>0</v>
      </c>
      <c r="Y102" s="336" t="n">
        <f aca="false">+[4]data1cf!X102</f>
        <v>0</v>
      </c>
      <c r="Z102" s="336" t="n">
        <f aca="false">+[4]data1cf!Y102</f>
        <v>0</v>
      </c>
      <c r="AA102" s="336" t="n">
        <f aca="false">+[4]data1cf!Z102</f>
        <v>0</v>
      </c>
      <c r="AB102" s="336"/>
      <c r="AC102" s="337" t="n">
        <f aca="false">XNPV(0.1,B102:AA102,$B$1:$AA$1)</f>
        <v>21122.4629449433</v>
      </c>
      <c r="AD102" s="337" t="n">
        <f aca="false">SUMPRODUCT(B102:AA102,$B$1010:$AA$1010)</f>
        <v>54111.3044094283</v>
      </c>
      <c r="AE102" s="338" t="n">
        <f aca="false">SUMPRODUCT(B102:AA102,$B$1012:$AA$1012)</f>
        <v>53425.0924938176</v>
      </c>
      <c r="AF102" s="339" t="n">
        <f aca="false">XIRR(B102:AA102,$B$1:$AA$1)</f>
        <v>0.136527479669523</v>
      </c>
      <c r="AG102" s="340" t="n">
        <f aca="false">1-EXP(-(1/0.25)*(AD102/ABS($AD$1010)))</f>
        <v>0.983122647729738</v>
      </c>
    </row>
    <row r="103" customFormat="false" ht="12.75" hidden="false" customHeight="false" outlineLevel="0" collapsed="false">
      <c r="A103" s="331"/>
      <c r="B103" s="336" t="n">
        <f aca="false">+[4]data1cf!A103</f>
        <v>-105350.646087244</v>
      </c>
      <c r="C103" s="336" t="n">
        <f aca="false">+[4]data1cf!B103</f>
        <v>15326.5430519444</v>
      </c>
      <c r="D103" s="336" t="n">
        <f aca="false">+[4]data1cf!C103</f>
        <v>17189.808210994</v>
      </c>
      <c r="E103" s="336" t="n">
        <f aca="false">+[4]data1cf!D103</f>
        <v>16457.3117908786</v>
      </c>
      <c r="F103" s="336" t="n">
        <f aca="false">+[4]data1cf!E103</f>
        <v>16205.1444631224</v>
      </c>
      <c r="G103" s="336" t="n">
        <f aca="false">+[4]data1cf!F103</f>
        <v>15871.2643637374</v>
      </c>
      <c r="H103" s="336" t="n">
        <f aca="false">+[4]data1cf!G103</f>
        <v>15484.8516364895</v>
      </c>
      <c r="I103" s="336" t="n">
        <f aca="false">+[4]data1cf!H103</f>
        <v>15545.704756332</v>
      </c>
      <c r="J103" s="336" t="n">
        <f aca="false">+[4]data1cf!I103</f>
        <v>15413.9421276599</v>
      </c>
      <c r="K103" s="336" t="n">
        <f aca="false">+[4]data1cf!J103</f>
        <v>15282.0736832689</v>
      </c>
      <c r="L103" s="336" t="n">
        <f aca="false">+[4]data1cf!K103</f>
        <v>15472.1318848686</v>
      </c>
      <c r="M103" s="336" t="n">
        <f aca="false">+[4]data1cf!L103</f>
        <v>15579.5305589821</v>
      </c>
      <c r="N103" s="336" t="n">
        <f aca="false">+[4]data1cf!M103</f>
        <v>15664.8852413024</v>
      </c>
      <c r="O103" s="336" t="n">
        <f aca="false">+[4]data1cf!N103</f>
        <v>15460.5516765627</v>
      </c>
      <c r="P103" s="336" t="n">
        <f aca="false">+[4]data1cf!O103</f>
        <v>15524.9105736741</v>
      </c>
      <c r="Q103" s="336" t="n">
        <f aca="false">+[4]data1cf!P103</f>
        <v>15748.4276600047</v>
      </c>
      <c r="R103" s="336" t="n">
        <f aca="false">+[4]data1cf!Q103</f>
        <v>1208.32977036225</v>
      </c>
      <c r="S103" s="336" t="n">
        <f aca="false">+[4]data1cf!R103</f>
        <v>0</v>
      </c>
      <c r="T103" s="336" t="n">
        <f aca="false">+[4]data1cf!S103</f>
        <v>0</v>
      </c>
      <c r="U103" s="336" t="n">
        <f aca="false">+[4]data1cf!T103</f>
        <v>0</v>
      </c>
      <c r="V103" s="336" t="n">
        <f aca="false">+[4]data1cf!U103</f>
        <v>0</v>
      </c>
      <c r="W103" s="336" t="n">
        <f aca="false">+[4]data1cf!V103</f>
        <v>0</v>
      </c>
      <c r="X103" s="336" t="n">
        <f aca="false">+[4]data1cf!W103</f>
        <v>0</v>
      </c>
      <c r="Y103" s="336" t="n">
        <f aca="false">+[4]data1cf!X103</f>
        <v>0</v>
      </c>
      <c r="Z103" s="336" t="n">
        <f aca="false">+[4]data1cf!Y103</f>
        <v>0</v>
      </c>
      <c r="AA103" s="336" t="n">
        <f aca="false">+[4]data1cf!Z103</f>
        <v>0</v>
      </c>
      <c r="AB103" s="336"/>
      <c r="AC103" s="337" t="n">
        <f aca="false">XNPV(0.1,B103:AA103,$B$1:$AA$1)</f>
        <v>15430.2923840852</v>
      </c>
      <c r="AD103" s="337" t="n">
        <f aca="false">SUMPRODUCT(B103:AA103,$B$1010:$AA$1010)</f>
        <v>48818.2771835707</v>
      </c>
      <c r="AE103" s="338" t="n">
        <f aca="false">SUMPRODUCT(B103:AA103,$B$1012:$AA$1012)</f>
        <v>48123.8422323194</v>
      </c>
      <c r="AF103" s="339" t="n">
        <f aca="false">XIRR(B103:AA103,$B$1:$AA$1)</f>
        <v>0.125152665222757</v>
      </c>
      <c r="AG103" s="340" t="n">
        <f aca="false">1-EXP(-(1/0.25)*(AD103/ABS($AD$1010)))</f>
        <v>0.974840338025222</v>
      </c>
    </row>
    <row r="104" customFormat="false" ht="12.75" hidden="false" customHeight="false" outlineLevel="0" collapsed="false">
      <c r="A104" s="331"/>
      <c r="B104" s="336" t="n">
        <f aca="false">+[4]data1cf!A104</f>
        <v>-108132.468750743</v>
      </c>
      <c r="C104" s="336" t="n">
        <f aca="false">+[4]data1cf!B104</f>
        <v>15508.5224068163</v>
      </c>
      <c r="D104" s="336" t="n">
        <f aca="false">+[4]data1cf!C104</f>
        <v>16931.0737166544</v>
      </c>
      <c r="E104" s="336" t="n">
        <f aca="false">+[4]data1cf!D104</f>
        <v>16525.3154770023</v>
      </c>
      <c r="F104" s="336" t="n">
        <f aca="false">+[4]data1cf!E104</f>
        <v>16193.4771689871</v>
      </c>
      <c r="G104" s="336" t="n">
        <f aca="false">+[4]data1cf!F104</f>
        <v>15902.3332430236</v>
      </c>
      <c r="H104" s="336" t="n">
        <f aca="false">+[4]data1cf!G104</f>
        <v>15637.2433067891</v>
      </c>
      <c r="I104" s="336" t="n">
        <f aca="false">+[4]data1cf!H104</f>
        <v>15599.4111772302</v>
      </c>
      <c r="J104" s="336" t="n">
        <f aca="false">+[4]data1cf!I104</f>
        <v>15376.6957152675</v>
      </c>
      <c r="K104" s="336" t="n">
        <f aca="false">+[4]data1cf!J104</f>
        <v>15429.5125341594</v>
      </c>
      <c r="L104" s="336" t="n">
        <f aca="false">+[4]data1cf!K104</f>
        <v>15625.5988263836</v>
      </c>
      <c r="M104" s="336" t="n">
        <f aca="false">+[4]data1cf!L104</f>
        <v>15656.7567089462</v>
      </c>
      <c r="N104" s="336" t="n">
        <f aca="false">+[4]data1cf!M104</f>
        <v>15504.5692955977</v>
      </c>
      <c r="O104" s="336" t="n">
        <f aca="false">+[4]data1cf!N104</f>
        <v>15695.5235374573</v>
      </c>
      <c r="P104" s="336" t="n">
        <f aca="false">+[4]data1cf!O104</f>
        <v>15612.8653800012</v>
      </c>
      <c r="Q104" s="336" t="n">
        <f aca="false">+[4]data1cf!P104</f>
        <v>15714.2880762679</v>
      </c>
      <c r="R104" s="336" t="n">
        <f aca="false">+[4]data1cf!Q104</f>
        <v>1240.23616358353</v>
      </c>
      <c r="S104" s="336" t="n">
        <f aca="false">+[4]data1cf!R104</f>
        <v>0</v>
      </c>
      <c r="T104" s="336" t="n">
        <f aca="false">+[4]data1cf!S104</f>
        <v>0</v>
      </c>
      <c r="U104" s="336" t="n">
        <f aca="false">+[4]data1cf!T104</f>
        <v>0</v>
      </c>
      <c r="V104" s="336" t="n">
        <f aca="false">+[4]data1cf!U104</f>
        <v>0</v>
      </c>
      <c r="W104" s="336" t="n">
        <f aca="false">+[4]data1cf!V104</f>
        <v>0</v>
      </c>
      <c r="X104" s="336" t="n">
        <f aca="false">+[4]data1cf!W104</f>
        <v>0</v>
      </c>
      <c r="Y104" s="336" t="n">
        <f aca="false">+[4]data1cf!X104</f>
        <v>0</v>
      </c>
      <c r="Z104" s="336" t="n">
        <f aca="false">+[4]data1cf!Y104</f>
        <v>0</v>
      </c>
      <c r="AA104" s="336" t="n">
        <f aca="false">+[4]data1cf!Z104</f>
        <v>0</v>
      </c>
      <c r="AB104" s="336"/>
      <c r="AC104" s="337" t="n">
        <f aca="false">XNPV(0.1,B104:AA104,$B$1:$AA$1)</f>
        <v>12946.2256954139</v>
      </c>
      <c r="AD104" s="337" t="n">
        <f aca="false">SUMPRODUCT(B104:AA104,$B$1010:$AA$1010)</f>
        <v>46445.8036548606</v>
      </c>
      <c r="AE104" s="338" t="n">
        <f aca="false">SUMPRODUCT(B104:AA104,$B$1012:$AA$1012)</f>
        <v>45748.9219035964</v>
      </c>
      <c r="AF104" s="339" t="n">
        <f aca="false">XIRR(B104:AA104,$B$1:$AA$1)</f>
        <v>0.120634938980393</v>
      </c>
      <c r="AG104" s="340" t="n">
        <f aca="false">1-EXP(-(1/0.25)*(AD104/ABS($AD$1010)))</f>
        <v>0.969909635761928</v>
      </c>
    </row>
    <row r="105" customFormat="false" ht="12.75" hidden="false" customHeight="false" outlineLevel="0" collapsed="false">
      <c r="A105" s="331"/>
      <c r="B105" s="336" t="n">
        <f aca="false">+[4]data1cf!A105</f>
        <v>-106766.109546277</v>
      </c>
      <c r="C105" s="336" t="n">
        <f aca="false">+[4]data1cf!B105</f>
        <v>15369.9279432219</v>
      </c>
      <c r="D105" s="336" t="n">
        <f aca="false">+[4]data1cf!C105</f>
        <v>17149.9239902422</v>
      </c>
      <c r="E105" s="336" t="n">
        <f aca="false">+[4]data1cf!D105</f>
        <v>16677.8317467003</v>
      </c>
      <c r="F105" s="336" t="n">
        <f aca="false">+[4]data1cf!E105</f>
        <v>16206.9130754312</v>
      </c>
      <c r="G105" s="336" t="n">
        <f aca="false">+[4]data1cf!F105</f>
        <v>15787.7882362126</v>
      </c>
      <c r="H105" s="336" t="n">
        <f aca="false">+[4]data1cf!G105</f>
        <v>15620.2602976817</v>
      </c>
      <c r="I105" s="336" t="n">
        <f aca="false">+[4]data1cf!H105</f>
        <v>15526.8962718362</v>
      </c>
      <c r="J105" s="336" t="n">
        <f aca="false">+[4]data1cf!I105</f>
        <v>15622.8979534483</v>
      </c>
      <c r="K105" s="336" t="n">
        <f aca="false">+[4]data1cf!J105</f>
        <v>15512.5970374615</v>
      </c>
      <c r="L105" s="336" t="n">
        <f aca="false">+[4]data1cf!K105</f>
        <v>15617.0815359026</v>
      </c>
      <c r="M105" s="336" t="n">
        <f aca="false">+[4]data1cf!L105</f>
        <v>15428.1744364672</v>
      </c>
      <c r="N105" s="336" t="n">
        <f aca="false">+[4]data1cf!M105</f>
        <v>15651.7654029344</v>
      </c>
      <c r="O105" s="336" t="n">
        <f aca="false">+[4]data1cf!N105</f>
        <v>15427.3380490026</v>
      </c>
      <c r="P105" s="336" t="n">
        <f aca="false">+[4]data1cf!O105</f>
        <v>15548.694277143</v>
      </c>
      <c r="Q105" s="336" t="n">
        <f aca="false">+[4]data1cf!P105</f>
        <v>15421.7815133734</v>
      </c>
      <c r="R105" s="336" t="n">
        <f aca="false">+[4]data1cf!Q105</f>
        <v>1224.56457005198</v>
      </c>
      <c r="S105" s="336" t="n">
        <f aca="false">+[4]data1cf!R105</f>
        <v>0</v>
      </c>
      <c r="T105" s="336" t="n">
        <f aca="false">+[4]data1cf!S105</f>
        <v>0</v>
      </c>
      <c r="U105" s="336" t="n">
        <f aca="false">+[4]data1cf!T105</f>
        <v>0</v>
      </c>
      <c r="V105" s="336" t="n">
        <f aca="false">+[4]data1cf!U105</f>
        <v>0</v>
      </c>
      <c r="W105" s="336" t="n">
        <f aca="false">+[4]data1cf!V105</f>
        <v>0</v>
      </c>
      <c r="X105" s="336" t="n">
        <f aca="false">+[4]data1cf!W105</f>
        <v>0</v>
      </c>
      <c r="Y105" s="336" t="n">
        <f aca="false">+[4]data1cf!X105</f>
        <v>0</v>
      </c>
      <c r="Z105" s="336" t="n">
        <f aca="false">+[4]data1cf!Y105</f>
        <v>0</v>
      </c>
      <c r="AA105" s="336" t="n">
        <f aca="false">+[4]data1cf!Z105</f>
        <v>0</v>
      </c>
      <c r="AB105" s="336"/>
      <c r="AC105" s="337" t="n">
        <f aca="false">XNPV(0.1,B105:AA105,$B$1:$AA$1)</f>
        <v>14318.9453258612</v>
      </c>
      <c r="AD105" s="337" t="n">
        <f aca="false">SUMPRODUCT(B105:AA105,$B$1010:$AA$1010)</f>
        <v>47760.8167142556</v>
      </c>
      <c r="AE105" s="338" t="n">
        <f aca="false">SUMPRODUCT(B105:AA105,$B$1012:$AA$1012)</f>
        <v>47065.6795297667</v>
      </c>
      <c r="AF105" s="339" t="n">
        <f aca="false">XIRR(B105:AA105,$B$1:$AA$1)</f>
        <v>0.123105429822964</v>
      </c>
      <c r="AG105" s="340" t="n">
        <f aca="false">1-EXP(-(1/0.25)*(AD105/ABS($AD$1010)))</f>
        <v>0.972751199471671</v>
      </c>
    </row>
    <row r="106" customFormat="false" ht="12.75" hidden="false" customHeight="false" outlineLevel="0" collapsed="false">
      <c r="A106" s="331"/>
      <c r="B106" s="336" t="n">
        <f aca="false">+[4]data1cf!A106</f>
        <v>-109026.673386631</v>
      </c>
      <c r="C106" s="336" t="n">
        <f aca="false">+[4]data1cf!B106</f>
        <v>15546.5026375519</v>
      </c>
      <c r="D106" s="336" t="n">
        <f aca="false">+[4]data1cf!C106</f>
        <v>17012.6604257211</v>
      </c>
      <c r="E106" s="336" t="n">
        <f aca="false">+[4]data1cf!D106</f>
        <v>16533.0033959244</v>
      </c>
      <c r="F106" s="336" t="n">
        <f aca="false">+[4]data1cf!E106</f>
        <v>16168.867632459</v>
      </c>
      <c r="G106" s="336" t="n">
        <f aca="false">+[4]data1cf!F106</f>
        <v>16098.2795584545</v>
      </c>
      <c r="H106" s="336" t="n">
        <f aca="false">+[4]data1cf!G106</f>
        <v>15784.3731369695</v>
      </c>
      <c r="I106" s="336" t="n">
        <f aca="false">+[4]data1cf!H106</f>
        <v>15658.9188416999</v>
      </c>
      <c r="J106" s="336" t="n">
        <f aca="false">+[4]data1cf!I106</f>
        <v>15606.1649500953</v>
      </c>
      <c r="K106" s="336" t="n">
        <f aca="false">+[4]data1cf!J106</f>
        <v>15549.4517243826</v>
      </c>
      <c r="L106" s="336" t="n">
        <f aca="false">+[4]data1cf!K106</f>
        <v>15636.2870715486</v>
      </c>
      <c r="M106" s="336" t="n">
        <f aca="false">+[4]data1cf!L106</f>
        <v>15535.3542034066</v>
      </c>
      <c r="N106" s="336" t="n">
        <f aca="false">+[4]data1cf!M106</f>
        <v>15573.4712091415</v>
      </c>
      <c r="O106" s="336" t="n">
        <f aca="false">+[4]data1cf!N106</f>
        <v>15585.4983839834</v>
      </c>
      <c r="P106" s="336" t="n">
        <f aca="false">+[4]data1cf!O106</f>
        <v>15802.9968318775</v>
      </c>
      <c r="Q106" s="336" t="n">
        <f aca="false">+[4]data1cf!P106</f>
        <v>15691.9548367147</v>
      </c>
      <c r="R106" s="336" t="n">
        <f aca="false">+[4]data1cf!Q106</f>
        <v>1250.4923330753</v>
      </c>
      <c r="S106" s="336" t="n">
        <f aca="false">+[4]data1cf!R106</f>
        <v>0</v>
      </c>
      <c r="T106" s="336" t="n">
        <f aca="false">+[4]data1cf!S106</f>
        <v>0</v>
      </c>
      <c r="U106" s="336" t="n">
        <f aca="false">+[4]data1cf!T106</f>
        <v>0</v>
      </c>
      <c r="V106" s="336" t="n">
        <f aca="false">+[4]data1cf!U106</f>
        <v>0</v>
      </c>
      <c r="W106" s="336" t="n">
        <f aca="false">+[4]data1cf!V106</f>
        <v>0</v>
      </c>
      <c r="X106" s="336" t="n">
        <f aca="false">+[4]data1cf!W106</f>
        <v>0</v>
      </c>
      <c r="Y106" s="336" t="n">
        <f aca="false">+[4]data1cf!X106</f>
        <v>0</v>
      </c>
      <c r="Z106" s="336" t="n">
        <f aca="false">+[4]data1cf!Y106</f>
        <v>0</v>
      </c>
      <c r="AA106" s="336" t="n">
        <f aca="false">+[4]data1cf!Z106</f>
        <v>0</v>
      </c>
      <c r="AB106" s="336"/>
      <c r="AC106" s="337" t="n">
        <f aca="false">XNPV(0.1,B106:AA106,$B$1:$AA$1)</f>
        <v>12534.5206740266</v>
      </c>
      <c r="AD106" s="337" t="n">
        <f aca="false">SUMPRODUCT(B106:AA106,$B$1010:$AA$1010)</f>
        <v>46165.56189601</v>
      </c>
      <c r="AE106" s="338" t="n">
        <f aca="false">SUMPRODUCT(B106:AA106,$B$1012:$AA$1012)</f>
        <v>45466.1592695828</v>
      </c>
      <c r="AF106" s="339" t="n">
        <f aca="false">XIRR(B106:AA106,$B$1:$AA$1)</f>
        <v>0.119835335563255</v>
      </c>
      <c r="AG106" s="340" t="n">
        <f aca="false">1-EXP(-(1/0.25)*(AD106/ABS($AD$1010)))</f>
        <v>0.969266769493584</v>
      </c>
    </row>
    <row r="107" customFormat="false" ht="12.75" hidden="false" customHeight="false" outlineLevel="0" collapsed="false">
      <c r="A107" s="331"/>
      <c r="B107" s="336" t="n">
        <f aca="false">+[4]data1cf!A107</f>
        <v>-95918.3230070203</v>
      </c>
      <c r="C107" s="336" t="n">
        <f aca="false">+[4]data1cf!B107</f>
        <v>15276.2523042489</v>
      </c>
      <c r="D107" s="336" t="n">
        <f aca="false">+[4]data1cf!C107</f>
        <v>16674.4748301827</v>
      </c>
      <c r="E107" s="336" t="n">
        <f aca="false">+[4]data1cf!D107</f>
        <v>16214.6189201574</v>
      </c>
      <c r="F107" s="336" t="n">
        <f aca="false">+[4]data1cf!E107</f>
        <v>15917.526213195</v>
      </c>
      <c r="G107" s="336" t="n">
        <f aca="false">+[4]data1cf!F107</f>
        <v>15769.4663598638</v>
      </c>
      <c r="H107" s="336" t="n">
        <f aca="false">+[4]data1cf!G107</f>
        <v>15416.9541469973</v>
      </c>
      <c r="I107" s="336" t="n">
        <f aca="false">+[4]data1cf!H107</f>
        <v>15255.7295380921</v>
      </c>
      <c r="J107" s="336" t="n">
        <f aca="false">+[4]data1cf!I107</f>
        <v>15178.9140141123</v>
      </c>
      <c r="K107" s="336" t="n">
        <f aca="false">+[4]data1cf!J107</f>
        <v>15210.205235333</v>
      </c>
      <c r="L107" s="336" t="n">
        <f aca="false">+[4]data1cf!K107</f>
        <v>15280.5995577829</v>
      </c>
      <c r="M107" s="336" t="n">
        <f aca="false">+[4]data1cf!L107</f>
        <v>15327.0812986466</v>
      </c>
      <c r="N107" s="336" t="n">
        <f aca="false">+[4]data1cf!M107</f>
        <v>15234.2661991405</v>
      </c>
      <c r="O107" s="336" t="n">
        <f aca="false">+[4]data1cf!N107</f>
        <v>15333.7326283428</v>
      </c>
      <c r="P107" s="336" t="n">
        <f aca="false">+[4]data1cf!O107</f>
        <v>15435.4518316192</v>
      </c>
      <c r="Q107" s="336" t="n">
        <f aca="false">+[4]data1cf!P107</f>
        <v>15393.0978946045</v>
      </c>
      <c r="R107" s="336" t="n">
        <f aca="false">+[4]data1cf!Q107</f>
        <v>1100.14479756132</v>
      </c>
      <c r="S107" s="336" t="n">
        <f aca="false">+[4]data1cf!R107</f>
        <v>0</v>
      </c>
      <c r="T107" s="336" t="n">
        <f aca="false">+[4]data1cf!S107</f>
        <v>0</v>
      </c>
      <c r="U107" s="336" t="n">
        <f aca="false">+[4]data1cf!T107</f>
        <v>0</v>
      </c>
      <c r="V107" s="336" t="n">
        <f aca="false">+[4]data1cf!U107</f>
        <v>0</v>
      </c>
      <c r="W107" s="336" t="n">
        <f aca="false">+[4]data1cf!V107</f>
        <v>0</v>
      </c>
      <c r="X107" s="336" t="n">
        <f aca="false">+[4]data1cf!W107</f>
        <v>0</v>
      </c>
      <c r="Y107" s="336" t="n">
        <f aca="false">+[4]data1cf!X107</f>
        <v>0</v>
      </c>
      <c r="Z107" s="336" t="n">
        <f aca="false">+[4]data1cf!Y107</f>
        <v>0</v>
      </c>
      <c r="AA107" s="336" t="n">
        <f aca="false">+[4]data1cf!Z107</f>
        <v>0</v>
      </c>
      <c r="AB107" s="336"/>
      <c r="AC107" s="337" t="n">
        <f aca="false">XNPV(0.1,B107:AA107,$B$1:$AA$1)</f>
        <v>23154.1204869398</v>
      </c>
      <c r="AD107" s="337" t="n">
        <f aca="false">SUMPRODUCT(B107:AA107,$B$1010:$AA$1010)</f>
        <v>56064.2954825854</v>
      </c>
      <c r="AE107" s="338" t="n">
        <f aca="false">SUMPRODUCT(B107:AA107,$B$1012:$AA$1012)</f>
        <v>55379.9019699949</v>
      </c>
      <c r="AF107" s="339" t="n">
        <f aca="false">XIRR(B107:AA107,$B$1:$AA$1)</f>
        <v>0.140833146597289</v>
      </c>
      <c r="AG107" s="340" t="n">
        <f aca="false">1-EXP(-(1/0.25)*(AD107/ABS($AD$1010)))</f>
        <v>0.98543454720202</v>
      </c>
    </row>
    <row r="108" customFormat="false" ht="12.75" hidden="false" customHeight="false" outlineLevel="0" collapsed="false">
      <c r="A108" s="331"/>
      <c r="B108" s="336" t="n">
        <f aca="false">+[4]data1cf!A108</f>
        <v>-98786.9681734345</v>
      </c>
      <c r="C108" s="336" t="n">
        <f aca="false">+[4]data1cf!B108</f>
        <v>15276.7635455951</v>
      </c>
      <c r="D108" s="336" t="n">
        <f aca="false">+[4]data1cf!C108</f>
        <v>16807.0091976968</v>
      </c>
      <c r="E108" s="336" t="n">
        <f aca="false">+[4]data1cf!D108</f>
        <v>16332.2067213854</v>
      </c>
      <c r="F108" s="336" t="n">
        <f aca="false">+[4]data1cf!E108</f>
        <v>16069.7487962601</v>
      </c>
      <c r="G108" s="336" t="n">
        <f aca="false">+[4]data1cf!F108</f>
        <v>15611.3552472457</v>
      </c>
      <c r="H108" s="336" t="n">
        <f aca="false">+[4]data1cf!G108</f>
        <v>15473.4451552135</v>
      </c>
      <c r="I108" s="336" t="n">
        <f aca="false">+[4]data1cf!H108</f>
        <v>15404.4318671337</v>
      </c>
      <c r="J108" s="336" t="n">
        <f aca="false">+[4]data1cf!I108</f>
        <v>15044.7034020653</v>
      </c>
      <c r="K108" s="336" t="n">
        <f aca="false">+[4]data1cf!J108</f>
        <v>15338.944003301</v>
      </c>
      <c r="L108" s="336" t="n">
        <f aca="false">+[4]data1cf!K108</f>
        <v>15370.9413992158</v>
      </c>
      <c r="M108" s="336" t="n">
        <f aca="false">+[4]data1cf!L108</f>
        <v>15345.1472382335</v>
      </c>
      <c r="N108" s="336" t="n">
        <f aca="false">+[4]data1cf!M108</f>
        <v>15245.0783894852</v>
      </c>
      <c r="O108" s="336" t="n">
        <f aca="false">+[4]data1cf!N108</f>
        <v>15292.8969707237</v>
      </c>
      <c r="P108" s="336" t="n">
        <f aca="false">+[4]data1cf!O108</f>
        <v>15320.498670771</v>
      </c>
      <c r="Q108" s="336" t="n">
        <f aca="false">+[4]data1cf!P108</f>
        <v>15431.4253839634</v>
      </c>
      <c r="R108" s="336" t="n">
        <f aca="false">+[4]data1cf!Q108</f>
        <v>1133.04701016202</v>
      </c>
      <c r="S108" s="336" t="n">
        <f aca="false">+[4]data1cf!R108</f>
        <v>0</v>
      </c>
      <c r="T108" s="336" t="n">
        <f aca="false">+[4]data1cf!S108</f>
        <v>0</v>
      </c>
      <c r="U108" s="336" t="n">
        <f aca="false">+[4]data1cf!T108</f>
        <v>0</v>
      </c>
      <c r="V108" s="336" t="n">
        <f aca="false">+[4]data1cf!U108</f>
        <v>0</v>
      </c>
      <c r="W108" s="336" t="n">
        <f aca="false">+[4]data1cf!V108</f>
        <v>0</v>
      </c>
      <c r="X108" s="336" t="n">
        <f aca="false">+[4]data1cf!W108</f>
        <v>0</v>
      </c>
      <c r="Y108" s="336" t="n">
        <f aca="false">+[4]data1cf!X108</f>
        <v>0</v>
      </c>
      <c r="Z108" s="336" t="n">
        <f aca="false">+[4]data1cf!Y108</f>
        <v>0</v>
      </c>
      <c r="AA108" s="336" t="n">
        <f aca="false">+[4]data1cf!Z108</f>
        <v>0</v>
      </c>
      <c r="AB108" s="336"/>
      <c r="AC108" s="337" t="n">
        <f aca="false">XNPV(0.1,B108:AA108,$B$1:$AA$1)</f>
        <v>20608.5242255357</v>
      </c>
      <c r="AD108" s="337" t="n">
        <f aca="false">SUMPRODUCT(B108:AA108,$B$1010:$AA$1010)</f>
        <v>53575.3077149064</v>
      </c>
      <c r="AE108" s="338" t="n">
        <f aca="false">SUMPRODUCT(B108:AA108,$B$1012:$AA$1012)</f>
        <v>52889.8800965694</v>
      </c>
      <c r="AF108" s="339" t="n">
        <f aca="false">XIRR(B108:AA108,$B$1:$AA$1)</f>
        <v>0.135506540805254</v>
      </c>
      <c r="AG108" s="340" t="n">
        <f aca="false">1-EXP(-(1/0.25)*(AD108/ABS($AD$1010)))</f>
        <v>0.982426281738662</v>
      </c>
    </row>
    <row r="109" customFormat="false" ht="12.75" hidden="false" customHeight="false" outlineLevel="0" collapsed="false">
      <c r="A109" s="331"/>
      <c r="B109" s="336" t="n">
        <f aca="false">+[4]data1cf!A109</f>
        <v>-99815.2675714415</v>
      </c>
      <c r="C109" s="336" t="n">
        <f aca="false">+[4]data1cf!B109</f>
        <v>15457.9439528969</v>
      </c>
      <c r="D109" s="336" t="n">
        <f aca="false">+[4]data1cf!C109</f>
        <v>16846.5964734538</v>
      </c>
      <c r="E109" s="336" t="n">
        <f aca="false">+[4]data1cf!D109</f>
        <v>16406.7798619922</v>
      </c>
      <c r="F109" s="336" t="n">
        <f aca="false">+[4]data1cf!E109</f>
        <v>16148.7009208965</v>
      </c>
      <c r="G109" s="336" t="n">
        <f aca="false">+[4]data1cf!F109</f>
        <v>15776.0503269896</v>
      </c>
      <c r="H109" s="336" t="n">
        <f aca="false">+[4]data1cf!G109</f>
        <v>15509.544176203</v>
      </c>
      <c r="I109" s="336" t="n">
        <f aca="false">+[4]data1cf!H109</f>
        <v>15585.299546245</v>
      </c>
      <c r="J109" s="336" t="n">
        <f aca="false">+[4]data1cf!I109</f>
        <v>15320.3363532431</v>
      </c>
      <c r="K109" s="336" t="n">
        <f aca="false">+[4]data1cf!J109</f>
        <v>15293.0314143765</v>
      </c>
      <c r="L109" s="336" t="n">
        <f aca="false">+[4]data1cf!K109</f>
        <v>15282.2298485833</v>
      </c>
      <c r="M109" s="336" t="n">
        <f aca="false">+[4]data1cf!L109</f>
        <v>15365.3207302745</v>
      </c>
      <c r="N109" s="336" t="n">
        <f aca="false">+[4]data1cf!M109</f>
        <v>15290.693926087</v>
      </c>
      <c r="O109" s="336" t="n">
        <f aca="false">+[4]data1cf!N109</f>
        <v>15374.8531758471</v>
      </c>
      <c r="P109" s="336" t="n">
        <f aca="false">+[4]data1cf!O109</f>
        <v>15513.9875107005</v>
      </c>
      <c r="Q109" s="336" t="n">
        <f aca="false">+[4]data1cf!P109</f>
        <v>15341.1019125487</v>
      </c>
      <c r="R109" s="336" t="n">
        <f aca="false">+[4]data1cf!Q109</f>
        <v>1144.84119293741</v>
      </c>
      <c r="S109" s="336" t="n">
        <f aca="false">+[4]data1cf!R109</f>
        <v>0</v>
      </c>
      <c r="T109" s="336" t="n">
        <f aca="false">+[4]data1cf!S109</f>
        <v>0</v>
      </c>
      <c r="U109" s="336" t="n">
        <f aca="false">+[4]data1cf!T109</f>
        <v>0</v>
      </c>
      <c r="V109" s="336" t="n">
        <f aca="false">+[4]data1cf!U109</f>
        <v>0</v>
      </c>
      <c r="W109" s="336" t="n">
        <f aca="false">+[4]data1cf!V109</f>
        <v>0</v>
      </c>
      <c r="X109" s="336" t="n">
        <f aca="false">+[4]data1cf!W109</f>
        <v>0</v>
      </c>
      <c r="Y109" s="336" t="n">
        <f aca="false">+[4]data1cf!X109</f>
        <v>0</v>
      </c>
      <c r="Z109" s="336" t="n">
        <f aca="false">+[4]data1cf!Y109</f>
        <v>0</v>
      </c>
      <c r="AA109" s="336" t="n">
        <f aca="false">+[4]data1cf!Z109</f>
        <v>0</v>
      </c>
      <c r="AB109" s="336"/>
      <c r="AC109" s="337" t="n">
        <f aca="false">XNPV(0.1,B109:AA109,$B$1:$AA$1)</f>
        <v>20254.9875683067</v>
      </c>
      <c r="AD109" s="337" t="n">
        <f aca="false">SUMPRODUCT(B109:AA109,$B$1010:$AA$1010)</f>
        <v>53379.2980128812</v>
      </c>
      <c r="AE109" s="338" t="n">
        <f aca="false">SUMPRODUCT(B109:AA109,$B$1012:$AA$1012)</f>
        <v>52690.8358649808</v>
      </c>
      <c r="AF109" s="339" t="n">
        <f aca="false">XIRR(B109:AA109,$B$1:$AA$1)</f>
        <v>0.134608326923263</v>
      </c>
      <c r="AG109" s="340" t="n">
        <f aca="false">1-EXP(-(1/0.25)*(AD109/ABS($AD$1010)))</f>
        <v>0.982164513040662</v>
      </c>
    </row>
    <row r="110" customFormat="false" ht="12.75" hidden="false" customHeight="false" outlineLevel="0" collapsed="false">
      <c r="A110" s="331"/>
      <c r="B110" s="336" t="n">
        <f aca="false">+[4]data1cf!A110</f>
        <v>-92158.4566080377</v>
      </c>
      <c r="C110" s="336" t="n">
        <f aca="false">+[4]data1cf!B110</f>
        <v>14915.3116156279</v>
      </c>
      <c r="D110" s="336" t="n">
        <f aca="false">+[4]data1cf!C110</f>
        <v>16668.8356323484</v>
      </c>
      <c r="E110" s="336" t="n">
        <f aca="false">+[4]data1cf!D110</f>
        <v>16076.8670359321</v>
      </c>
      <c r="F110" s="336" t="n">
        <f aca="false">+[4]data1cf!E110</f>
        <v>15571.4879684493</v>
      </c>
      <c r="G110" s="336" t="n">
        <f aca="false">+[4]data1cf!F110</f>
        <v>15587.7548145422</v>
      </c>
      <c r="H110" s="336" t="n">
        <f aca="false">+[4]data1cf!G110</f>
        <v>15301.8020824116</v>
      </c>
      <c r="I110" s="336" t="n">
        <f aca="false">+[4]data1cf!H110</f>
        <v>14965.4195186121</v>
      </c>
      <c r="J110" s="336" t="n">
        <f aca="false">+[4]data1cf!I110</f>
        <v>15060.4142225781</v>
      </c>
      <c r="K110" s="336" t="n">
        <f aca="false">+[4]data1cf!J110</f>
        <v>15126.4205743806</v>
      </c>
      <c r="L110" s="336" t="n">
        <f aca="false">+[4]data1cf!K110</f>
        <v>15144.7664173305</v>
      </c>
      <c r="M110" s="336" t="n">
        <f aca="false">+[4]data1cf!L110</f>
        <v>15299.9691253544</v>
      </c>
      <c r="N110" s="336" t="n">
        <f aca="false">+[4]data1cf!M110</f>
        <v>15020.2445129463</v>
      </c>
      <c r="O110" s="336" t="n">
        <f aca="false">+[4]data1cf!N110</f>
        <v>15211.5689408309</v>
      </c>
      <c r="P110" s="336" t="n">
        <f aca="false">+[4]data1cf!O110</f>
        <v>15295.0249122927</v>
      </c>
      <c r="Q110" s="336" t="n">
        <f aca="false">+[4]data1cf!P110</f>
        <v>15169.6753405701</v>
      </c>
      <c r="R110" s="336" t="n">
        <f aca="false">+[4]data1cf!Q110</f>
        <v>1057.02063391155</v>
      </c>
      <c r="S110" s="336" t="n">
        <f aca="false">+[4]data1cf!R110</f>
        <v>0</v>
      </c>
      <c r="T110" s="336" t="n">
        <f aca="false">+[4]data1cf!S110</f>
        <v>0</v>
      </c>
      <c r="U110" s="336" t="n">
        <f aca="false">+[4]data1cf!T110</f>
        <v>0</v>
      </c>
      <c r="V110" s="336" t="n">
        <f aca="false">+[4]data1cf!U110</f>
        <v>0</v>
      </c>
      <c r="W110" s="336" t="n">
        <f aca="false">+[4]data1cf!V110</f>
        <v>0</v>
      </c>
      <c r="X110" s="336" t="n">
        <f aca="false">+[4]data1cf!W110</f>
        <v>0</v>
      </c>
      <c r="Y110" s="336" t="n">
        <f aca="false">+[4]data1cf!X110</f>
        <v>0</v>
      </c>
      <c r="Z110" s="336" t="n">
        <f aca="false">+[4]data1cf!Y110</f>
        <v>0</v>
      </c>
      <c r="AA110" s="336" t="n">
        <f aca="false">+[4]data1cf!Z110</f>
        <v>0</v>
      </c>
      <c r="AB110" s="336"/>
      <c r="AC110" s="337" t="n">
        <f aca="false">XNPV(0.1,B110:AA110,$B$1:$AA$1)</f>
        <v>25558.9472305346</v>
      </c>
      <c r="AD110" s="337" t="n">
        <f aca="false">SUMPRODUCT(B110:AA110,$B$1010:$AA$1010)</f>
        <v>58124.6332356037</v>
      </c>
      <c r="AE110" s="338" t="n">
        <f aca="false">SUMPRODUCT(B110:AA110,$B$1012:$AA$1012)</f>
        <v>57447.3337660423</v>
      </c>
      <c r="AF110" s="339" t="n">
        <f aca="false">XIRR(B110:AA110,$B$1:$AA$1)</f>
        <v>0.146607962575752</v>
      </c>
      <c r="AG110" s="340" t="n">
        <f aca="false">1-EXP(-(1/0.25)*(AD110/ABS($AD$1010)))</f>
        <v>0.987531133668394</v>
      </c>
    </row>
    <row r="111" customFormat="false" ht="12.75" hidden="false" customHeight="false" outlineLevel="0" collapsed="false">
      <c r="A111" s="331"/>
      <c r="B111" s="336" t="n">
        <f aca="false">+[4]data1cf!A111</f>
        <v>-101396.178246884</v>
      </c>
      <c r="C111" s="336" t="n">
        <f aca="false">+[4]data1cf!B111</f>
        <v>15044.6092264476</v>
      </c>
      <c r="D111" s="336" t="n">
        <f aca="false">+[4]data1cf!C111</f>
        <v>16913.8395064055</v>
      </c>
      <c r="E111" s="336" t="n">
        <f aca="false">+[4]data1cf!D111</f>
        <v>16274.5624037805</v>
      </c>
      <c r="F111" s="336" t="n">
        <f aca="false">+[4]data1cf!E111</f>
        <v>16203.1207132998</v>
      </c>
      <c r="G111" s="336" t="n">
        <f aca="false">+[4]data1cf!F111</f>
        <v>15923.6416669321</v>
      </c>
      <c r="H111" s="336" t="n">
        <f aca="false">+[4]data1cf!G111</f>
        <v>15689.0945751833</v>
      </c>
      <c r="I111" s="336" t="n">
        <f aca="false">+[4]data1cf!H111</f>
        <v>15628.2313972181</v>
      </c>
      <c r="J111" s="336" t="n">
        <f aca="false">+[4]data1cf!I111</f>
        <v>15347.4669806091</v>
      </c>
      <c r="K111" s="336" t="n">
        <f aca="false">+[4]data1cf!J111</f>
        <v>15595.3490376022</v>
      </c>
      <c r="L111" s="336" t="n">
        <f aca="false">+[4]data1cf!K111</f>
        <v>15397.9099113599</v>
      </c>
      <c r="M111" s="336" t="n">
        <f aca="false">+[4]data1cf!L111</f>
        <v>15394.8955062641</v>
      </c>
      <c r="N111" s="336" t="n">
        <f aca="false">+[4]data1cf!M111</f>
        <v>15289.7568990244</v>
      </c>
      <c r="O111" s="336" t="n">
        <f aca="false">+[4]data1cf!N111</f>
        <v>15534.7844117399</v>
      </c>
      <c r="P111" s="336" t="n">
        <f aca="false">+[4]data1cf!O111</f>
        <v>15552.117818562</v>
      </c>
      <c r="Q111" s="336" t="n">
        <f aca="false">+[4]data1cf!P111</f>
        <v>15523.2180028776</v>
      </c>
      <c r="R111" s="336" t="n">
        <f aca="false">+[4]data1cf!Q111</f>
        <v>1162.97360602046</v>
      </c>
      <c r="S111" s="336" t="n">
        <f aca="false">+[4]data1cf!R111</f>
        <v>0</v>
      </c>
      <c r="T111" s="336" t="n">
        <f aca="false">+[4]data1cf!S111</f>
        <v>0</v>
      </c>
      <c r="U111" s="336" t="n">
        <f aca="false">+[4]data1cf!T111</f>
        <v>0</v>
      </c>
      <c r="V111" s="336" t="n">
        <f aca="false">+[4]data1cf!U111</f>
        <v>0</v>
      </c>
      <c r="W111" s="336" t="n">
        <f aca="false">+[4]data1cf!V111</f>
        <v>0</v>
      </c>
      <c r="X111" s="336" t="n">
        <f aca="false">+[4]data1cf!W111</f>
        <v>0</v>
      </c>
      <c r="Y111" s="336" t="n">
        <f aca="false">+[4]data1cf!X111</f>
        <v>0</v>
      </c>
      <c r="Z111" s="336" t="n">
        <f aca="false">+[4]data1cf!Y111</f>
        <v>0</v>
      </c>
      <c r="AA111" s="336" t="n">
        <f aca="false">+[4]data1cf!Z111</f>
        <v>0</v>
      </c>
      <c r="AB111" s="336"/>
      <c r="AC111" s="337" t="n">
        <f aca="false">XNPV(0.1,B111:AA111,$B$1:$AA$1)</f>
        <v>18805.8951829097</v>
      </c>
      <c r="AD111" s="337" t="n">
        <f aca="false">SUMPRODUCT(B111:AA111,$B$1010:$AA$1010)</f>
        <v>52109.1301719462</v>
      </c>
      <c r="AE111" s="338" t="n">
        <f aca="false">SUMPRODUCT(B111:AA111,$B$1012:$AA$1012)</f>
        <v>51416.7060480866</v>
      </c>
      <c r="AF111" s="339" t="n">
        <f aca="false">XIRR(B111:AA111,$B$1:$AA$1)</f>
        <v>0.131566902772505</v>
      </c>
      <c r="AG111" s="340" t="n">
        <f aca="false">1-EXP(-(1/0.25)*(AD111/ABS($AD$1010)))</f>
        <v>0.980371103308141</v>
      </c>
    </row>
    <row r="112" customFormat="false" ht="12.75" hidden="false" customHeight="false" outlineLevel="0" collapsed="false">
      <c r="A112" s="331"/>
      <c r="B112" s="336" t="n">
        <f aca="false">+[4]data1cf!A112</f>
        <v>-92326.5507975065</v>
      </c>
      <c r="C112" s="336" t="n">
        <f aca="false">+[4]data1cf!B112</f>
        <v>15027.0709751514</v>
      </c>
      <c r="D112" s="336" t="n">
        <f aca="false">+[4]data1cf!C112</f>
        <v>16565.5906584788</v>
      </c>
      <c r="E112" s="336" t="n">
        <f aca="false">+[4]data1cf!D112</f>
        <v>16008.0184146105</v>
      </c>
      <c r="F112" s="336" t="n">
        <f aca="false">+[4]data1cf!E112</f>
        <v>15765.4131780707</v>
      </c>
      <c r="G112" s="336" t="n">
        <f aca="false">+[4]data1cf!F112</f>
        <v>15627.4733019689</v>
      </c>
      <c r="H112" s="336" t="n">
        <f aca="false">+[4]data1cf!G112</f>
        <v>15289.7435818492</v>
      </c>
      <c r="I112" s="336" t="n">
        <f aca="false">+[4]data1cf!H112</f>
        <v>15446.7332973709</v>
      </c>
      <c r="J112" s="336" t="n">
        <f aca="false">+[4]data1cf!I112</f>
        <v>15249.010288791</v>
      </c>
      <c r="K112" s="336" t="n">
        <f aca="false">+[4]data1cf!J112</f>
        <v>15084.7961332928</v>
      </c>
      <c r="L112" s="336" t="n">
        <f aca="false">+[4]data1cf!K112</f>
        <v>15117.5084799331</v>
      </c>
      <c r="M112" s="336" t="n">
        <f aca="false">+[4]data1cf!L112</f>
        <v>15205.5858706419</v>
      </c>
      <c r="N112" s="336" t="n">
        <f aca="false">+[4]data1cf!M112</f>
        <v>15261.6896937105</v>
      </c>
      <c r="O112" s="336" t="n">
        <f aca="false">+[4]data1cf!N112</f>
        <v>15341.8674747537</v>
      </c>
      <c r="P112" s="336" t="n">
        <f aca="false">+[4]data1cf!O112</f>
        <v>15237.2473215413</v>
      </c>
      <c r="Q112" s="336" t="n">
        <f aca="false">+[4]data1cf!P112</f>
        <v>15323.4696400631</v>
      </c>
      <c r="R112" s="336" t="n">
        <f aca="false">+[4]data1cf!Q112</f>
        <v>1058.94860702708</v>
      </c>
      <c r="S112" s="336" t="n">
        <f aca="false">+[4]data1cf!R112</f>
        <v>0</v>
      </c>
      <c r="T112" s="336" t="n">
        <f aca="false">+[4]data1cf!S112</f>
        <v>0</v>
      </c>
      <c r="U112" s="336" t="n">
        <f aca="false">+[4]data1cf!T112</f>
        <v>0</v>
      </c>
      <c r="V112" s="336" t="n">
        <f aca="false">+[4]data1cf!U112</f>
        <v>0</v>
      </c>
      <c r="W112" s="336" t="n">
        <f aca="false">+[4]data1cf!V112</f>
        <v>0</v>
      </c>
      <c r="X112" s="336" t="n">
        <f aca="false">+[4]data1cf!W112</f>
        <v>0</v>
      </c>
      <c r="Y112" s="336" t="n">
        <f aca="false">+[4]data1cf!X112</f>
        <v>0</v>
      </c>
      <c r="Z112" s="336" t="n">
        <f aca="false">+[4]data1cf!Y112</f>
        <v>0</v>
      </c>
      <c r="AA112" s="336" t="n">
        <f aca="false">+[4]data1cf!Z112</f>
        <v>0</v>
      </c>
      <c r="AB112" s="336"/>
      <c r="AC112" s="337" t="n">
        <f aca="false">XNPV(0.1,B112:AA112,$B$1:$AA$1)</f>
        <v>25915.8875293792</v>
      </c>
      <c r="AD112" s="337" t="n">
        <f aca="false">SUMPRODUCT(B112:AA112,$B$1010:$AA$1010)</f>
        <v>58665.2959269182</v>
      </c>
      <c r="AE112" s="338" t="n">
        <f aca="false">SUMPRODUCT(B112:AA112,$B$1012:$AA$1012)</f>
        <v>57984.2879099753</v>
      </c>
      <c r="AF112" s="339" t="n">
        <f aca="false">XIRR(B112:AA112,$B$1:$AA$1)</f>
        <v>0.147097569016201</v>
      </c>
      <c r="AG112" s="340" t="n">
        <f aca="false">1-EXP(-(1/0.25)*(AD112/ABS($AD$1010)))</f>
        <v>0.988029431779613</v>
      </c>
    </row>
    <row r="113" customFormat="false" ht="12.75" hidden="false" customHeight="false" outlineLevel="0" collapsed="false">
      <c r="A113" s="331"/>
      <c r="B113" s="336" t="n">
        <f aca="false">+[4]data1cf!A113</f>
        <v>-94175.1085197437</v>
      </c>
      <c r="C113" s="336" t="n">
        <f aca="false">+[4]data1cf!B113</f>
        <v>15162.8146561379</v>
      </c>
      <c r="D113" s="336" t="n">
        <f aca="false">+[4]data1cf!C113</f>
        <v>16487.7599969095</v>
      </c>
      <c r="E113" s="336" t="n">
        <f aca="false">+[4]data1cf!D113</f>
        <v>16108.4471924061</v>
      </c>
      <c r="F113" s="336" t="n">
        <f aca="false">+[4]data1cf!E113</f>
        <v>15829.5240562831</v>
      </c>
      <c r="G113" s="336" t="n">
        <f aca="false">+[4]data1cf!F113</f>
        <v>15527.459305897</v>
      </c>
      <c r="H113" s="336" t="n">
        <f aca="false">+[4]data1cf!G113</f>
        <v>15331.5287021364</v>
      </c>
      <c r="I113" s="336" t="n">
        <f aca="false">+[4]data1cf!H113</f>
        <v>15094.5419317216</v>
      </c>
      <c r="J113" s="336" t="n">
        <f aca="false">+[4]data1cf!I113</f>
        <v>15105.8032223552</v>
      </c>
      <c r="K113" s="336" t="n">
        <f aca="false">+[4]data1cf!J113</f>
        <v>15079.9998619885</v>
      </c>
      <c r="L113" s="336" t="n">
        <f aca="false">+[4]data1cf!K113</f>
        <v>15128.5116539078</v>
      </c>
      <c r="M113" s="336" t="n">
        <f aca="false">+[4]data1cf!L113</f>
        <v>15204.2619849298</v>
      </c>
      <c r="N113" s="336" t="n">
        <f aca="false">+[4]data1cf!M113</f>
        <v>15348.4801011131</v>
      </c>
      <c r="O113" s="336" t="n">
        <f aca="false">+[4]data1cf!N113</f>
        <v>15304.1802421182</v>
      </c>
      <c r="P113" s="336" t="n">
        <f aca="false">+[4]data1cf!O113</f>
        <v>15126.5461331218</v>
      </c>
      <c r="Q113" s="336" t="n">
        <f aca="false">+[4]data1cf!P113</f>
        <v>15156.8874443914</v>
      </c>
      <c r="R113" s="336" t="n">
        <f aca="false">+[4]data1cf!Q113</f>
        <v>1080.15082467805</v>
      </c>
      <c r="S113" s="336" t="n">
        <f aca="false">+[4]data1cf!R113</f>
        <v>0</v>
      </c>
      <c r="T113" s="336" t="n">
        <f aca="false">+[4]data1cf!S113</f>
        <v>0</v>
      </c>
      <c r="U113" s="336" t="n">
        <f aca="false">+[4]data1cf!T113</f>
        <v>0</v>
      </c>
      <c r="V113" s="336" t="n">
        <f aca="false">+[4]data1cf!U113</f>
        <v>0</v>
      </c>
      <c r="W113" s="336" t="n">
        <f aca="false">+[4]data1cf!V113</f>
        <v>0</v>
      </c>
      <c r="X113" s="336" t="n">
        <f aca="false">+[4]data1cf!W113</f>
        <v>0</v>
      </c>
      <c r="Y113" s="336" t="n">
        <f aca="false">+[4]data1cf!X113</f>
        <v>0</v>
      </c>
      <c r="Z113" s="336" t="n">
        <f aca="false">+[4]data1cf!Y113</f>
        <v>0</v>
      </c>
      <c r="AA113" s="336" t="n">
        <f aca="false">+[4]data1cf!Z113</f>
        <v>0</v>
      </c>
      <c r="AB113" s="336"/>
      <c r="AC113" s="337" t="n">
        <f aca="false">XNPV(0.1,B113:AA113,$B$1:$AA$1)</f>
        <v>23913.8385668233</v>
      </c>
      <c r="AD113" s="337" t="n">
        <f aca="false">SUMPRODUCT(B113:AA113,$B$1010:$AA$1010)</f>
        <v>56555.9895027313</v>
      </c>
      <c r="AE113" s="338" t="n">
        <f aca="false">SUMPRODUCT(B113:AA113,$B$1012:$AA$1012)</f>
        <v>55877.2175845579</v>
      </c>
      <c r="AF113" s="339" t="n">
        <f aca="false">XIRR(B113:AA113,$B$1:$AA$1)</f>
        <v>0.142866657266755</v>
      </c>
      <c r="AG113" s="340" t="n">
        <f aca="false">1-EXP(-(1/0.25)*(AD113/ABS($AD$1010)))</f>
        <v>0.985964883914858</v>
      </c>
    </row>
    <row r="114" customFormat="false" ht="12.75" hidden="false" customHeight="false" outlineLevel="0" collapsed="false">
      <c r="A114" s="331"/>
      <c r="B114" s="336" t="n">
        <f aca="false">+[4]data1cf!A114</f>
        <v>-94271.4476142411</v>
      </c>
      <c r="C114" s="336" t="n">
        <f aca="false">+[4]data1cf!B114</f>
        <v>15090.4567027939</v>
      </c>
      <c r="D114" s="336" t="n">
        <f aca="false">+[4]data1cf!C114</f>
        <v>16607.3366152097</v>
      </c>
      <c r="E114" s="336" t="n">
        <f aca="false">+[4]data1cf!D114</f>
        <v>16235.5833449943</v>
      </c>
      <c r="F114" s="336" t="n">
        <f aca="false">+[4]data1cf!E114</f>
        <v>16129.9837694988</v>
      </c>
      <c r="G114" s="336" t="n">
        <f aca="false">+[4]data1cf!F114</f>
        <v>15693.7056059783</v>
      </c>
      <c r="H114" s="336" t="n">
        <f aca="false">+[4]data1cf!G114</f>
        <v>15173.6807377283</v>
      </c>
      <c r="I114" s="336" t="n">
        <f aca="false">+[4]data1cf!H114</f>
        <v>15229.771516362</v>
      </c>
      <c r="J114" s="336" t="n">
        <f aca="false">+[4]data1cf!I114</f>
        <v>15143.5951603774</v>
      </c>
      <c r="K114" s="336" t="n">
        <f aca="false">+[4]data1cf!J114</f>
        <v>15221.1729573917</v>
      </c>
      <c r="L114" s="336" t="n">
        <f aca="false">+[4]data1cf!K114</f>
        <v>15304.7926126173</v>
      </c>
      <c r="M114" s="336" t="n">
        <f aca="false">+[4]data1cf!L114</f>
        <v>15205.7761529949</v>
      </c>
      <c r="N114" s="336" t="n">
        <f aca="false">+[4]data1cf!M114</f>
        <v>15106.7779146854</v>
      </c>
      <c r="O114" s="336" t="n">
        <f aca="false">+[4]data1cf!N114</f>
        <v>15306.9136649352</v>
      </c>
      <c r="P114" s="336" t="n">
        <f aca="false">+[4]data1cf!O114</f>
        <v>15206.4855228709</v>
      </c>
      <c r="Q114" s="336" t="n">
        <f aca="false">+[4]data1cf!P114</f>
        <v>15469.0800231697</v>
      </c>
      <c r="R114" s="336" t="n">
        <f aca="false">+[4]data1cf!Q114</f>
        <v>1081.2557955563</v>
      </c>
      <c r="S114" s="336" t="n">
        <f aca="false">+[4]data1cf!R114</f>
        <v>0</v>
      </c>
      <c r="T114" s="336" t="n">
        <f aca="false">+[4]data1cf!S114</f>
        <v>0</v>
      </c>
      <c r="U114" s="336" t="n">
        <f aca="false">+[4]data1cf!T114</f>
        <v>0</v>
      </c>
      <c r="V114" s="336" t="n">
        <f aca="false">+[4]data1cf!U114</f>
        <v>0</v>
      </c>
      <c r="W114" s="336" t="n">
        <f aca="false">+[4]data1cf!V114</f>
        <v>0</v>
      </c>
      <c r="X114" s="336" t="n">
        <f aca="false">+[4]data1cf!W114</f>
        <v>0</v>
      </c>
      <c r="Y114" s="336" t="n">
        <f aca="false">+[4]data1cf!X114</f>
        <v>0</v>
      </c>
      <c r="Z114" s="336" t="n">
        <f aca="false">+[4]data1cf!Y114</f>
        <v>0</v>
      </c>
      <c r="AA114" s="336" t="n">
        <f aca="false">+[4]data1cf!Z114</f>
        <v>0</v>
      </c>
      <c r="AB114" s="336"/>
      <c r="AC114" s="337" t="n">
        <f aca="false">XNPV(0.1,B114:AA114,$B$1:$AA$1)</f>
        <v>24400.3452765326</v>
      </c>
      <c r="AD114" s="337" t="n">
        <f aca="false">SUMPRODUCT(B114:AA114,$B$1010:$AA$1010)</f>
        <v>57201.5699610393</v>
      </c>
      <c r="AE114" s="338" t="n">
        <f aca="false">SUMPRODUCT(B114:AA114,$B$1012:$AA$1012)</f>
        <v>56519.5536987551</v>
      </c>
      <c r="AF114" s="339" t="n">
        <f aca="false">XIRR(B114:AA114,$B$1:$AA$1)</f>
        <v>0.143662896274436</v>
      </c>
      <c r="AG114" s="340" t="n">
        <f aca="false">1-EXP(-(1/0.25)*(AD114/ABS($AD$1010)))</f>
        <v>0.986631992465486</v>
      </c>
    </row>
    <row r="115" customFormat="false" ht="12.75" hidden="false" customHeight="false" outlineLevel="0" collapsed="false">
      <c r="A115" s="331"/>
      <c r="B115" s="336" t="n">
        <f aca="false">+[4]data1cf!A115</f>
        <v>-101455.003349956</v>
      </c>
      <c r="C115" s="336" t="n">
        <f aca="false">+[4]data1cf!B115</f>
        <v>15127.201379354</v>
      </c>
      <c r="D115" s="336" t="n">
        <f aca="false">+[4]data1cf!C115</f>
        <v>16725.1721349121</v>
      </c>
      <c r="E115" s="336" t="n">
        <f aca="false">+[4]data1cf!D115</f>
        <v>16409.5076142686</v>
      </c>
      <c r="F115" s="336" t="n">
        <f aca="false">+[4]data1cf!E115</f>
        <v>16072.8909838939</v>
      </c>
      <c r="G115" s="336" t="n">
        <f aca="false">+[4]data1cf!F115</f>
        <v>15629.429766272</v>
      </c>
      <c r="H115" s="336" t="n">
        <f aca="false">+[4]data1cf!G115</f>
        <v>15545.1418230274</v>
      </c>
      <c r="I115" s="336" t="n">
        <f aca="false">+[4]data1cf!H115</f>
        <v>15235.3483317382</v>
      </c>
      <c r="J115" s="336" t="n">
        <f aca="false">+[4]data1cf!I115</f>
        <v>15312.0573165507</v>
      </c>
      <c r="K115" s="336" t="n">
        <f aca="false">+[4]data1cf!J115</f>
        <v>15303.8897161946</v>
      </c>
      <c r="L115" s="336" t="n">
        <f aca="false">+[4]data1cf!K115</f>
        <v>15205.7456174179</v>
      </c>
      <c r="M115" s="336" t="n">
        <f aca="false">+[4]data1cf!L115</f>
        <v>15435.1514279211</v>
      </c>
      <c r="N115" s="336" t="n">
        <f aca="false">+[4]data1cf!M115</f>
        <v>15198.7299183731</v>
      </c>
      <c r="O115" s="336" t="n">
        <f aca="false">+[4]data1cf!N115</f>
        <v>15239.6094670102</v>
      </c>
      <c r="P115" s="336" t="n">
        <f aca="false">+[4]data1cf!O115</f>
        <v>15490.1125024537</v>
      </c>
      <c r="Q115" s="336" t="n">
        <f aca="false">+[4]data1cf!P115</f>
        <v>15352.2754408566</v>
      </c>
      <c r="R115" s="336" t="n">
        <f aca="false">+[4]data1cf!Q115</f>
        <v>1163.64830642265</v>
      </c>
      <c r="S115" s="336" t="n">
        <f aca="false">+[4]data1cf!R115</f>
        <v>0</v>
      </c>
      <c r="T115" s="336" t="n">
        <f aca="false">+[4]data1cf!S115</f>
        <v>0</v>
      </c>
      <c r="U115" s="336" t="n">
        <f aca="false">+[4]data1cf!T115</f>
        <v>0</v>
      </c>
      <c r="V115" s="336" t="n">
        <f aca="false">+[4]data1cf!U115</f>
        <v>0</v>
      </c>
      <c r="W115" s="336" t="n">
        <f aca="false">+[4]data1cf!V115</f>
        <v>0</v>
      </c>
      <c r="X115" s="336" t="n">
        <f aca="false">+[4]data1cf!W115</f>
        <v>0</v>
      </c>
      <c r="Y115" s="336" t="n">
        <f aca="false">+[4]data1cf!X115</f>
        <v>0</v>
      </c>
      <c r="Z115" s="336" t="n">
        <f aca="false">+[4]data1cf!Y115</f>
        <v>0</v>
      </c>
      <c r="AA115" s="336" t="n">
        <f aca="false">+[4]data1cf!Z115</f>
        <v>0</v>
      </c>
      <c r="AB115" s="336"/>
      <c r="AC115" s="337" t="n">
        <f aca="false">XNPV(0.1,B115:AA115,$B$1:$AA$1)</f>
        <v>17841.90585121</v>
      </c>
      <c r="AD115" s="337" t="n">
        <f aca="false">SUMPRODUCT(B115:AA115,$B$1010:$AA$1010)</f>
        <v>50822.2846781243</v>
      </c>
      <c r="AE115" s="338" t="n">
        <f aca="false">SUMPRODUCT(B115:AA115,$B$1012:$AA$1012)</f>
        <v>50136.5830281239</v>
      </c>
      <c r="AF115" s="339" t="n">
        <f aca="false">XIRR(B115:AA115,$B$1:$AA$1)</f>
        <v>0.130050431156631</v>
      </c>
      <c r="AG115" s="340" t="n">
        <f aca="false">1-EXP(-(1/0.25)*(AD115/ABS($AD$1010)))</f>
        <v>0.978370166813234</v>
      </c>
    </row>
    <row r="116" customFormat="false" ht="12.75" hidden="false" customHeight="false" outlineLevel="0" collapsed="false">
      <c r="A116" s="331"/>
      <c r="B116" s="336" t="n">
        <f aca="false">+[4]data1cf!A116</f>
        <v>-107977.893883557</v>
      </c>
      <c r="C116" s="336" t="n">
        <f aca="false">+[4]data1cf!B116</f>
        <v>15541.7870774454</v>
      </c>
      <c r="D116" s="336" t="n">
        <f aca="false">+[4]data1cf!C116</f>
        <v>17158.6925458234</v>
      </c>
      <c r="E116" s="336" t="n">
        <f aca="false">+[4]data1cf!D116</f>
        <v>16727.5569763532</v>
      </c>
      <c r="F116" s="336" t="n">
        <f aca="false">+[4]data1cf!E116</f>
        <v>16354.2346466728</v>
      </c>
      <c r="G116" s="336" t="n">
        <f aca="false">+[4]data1cf!F116</f>
        <v>15741.0166737595</v>
      </c>
      <c r="H116" s="336" t="n">
        <f aca="false">+[4]data1cf!G116</f>
        <v>15692.4031255174</v>
      </c>
      <c r="I116" s="336" t="n">
        <f aca="false">+[4]data1cf!H116</f>
        <v>15682.7533987982</v>
      </c>
      <c r="J116" s="336" t="n">
        <f aca="false">+[4]data1cf!I116</f>
        <v>15563.1751627203</v>
      </c>
      <c r="K116" s="336" t="n">
        <f aca="false">+[4]data1cf!J116</f>
        <v>15406.0638588908</v>
      </c>
      <c r="L116" s="336" t="n">
        <f aca="false">+[4]data1cf!K116</f>
        <v>15396.7140674251</v>
      </c>
      <c r="M116" s="336" t="n">
        <f aca="false">+[4]data1cf!L116</f>
        <v>15598.1816555943</v>
      </c>
      <c r="N116" s="336" t="n">
        <f aca="false">+[4]data1cf!M116</f>
        <v>15634.5127523511</v>
      </c>
      <c r="O116" s="336" t="n">
        <f aca="false">+[4]data1cf!N116</f>
        <v>15596.3965949953</v>
      </c>
      <c r="P116" s="336" t="n">
        <f aca="false">+[4]data1cf!O116</f>
        <v>15603.7638559036</v>
      </c>
      <c r="Q116" s="336" t="n">
        <f aca="false">+[4]data1cf!P116</f>
        <v>15549.3415412218</v>
      </c>
      <c r="R116" s="336" t="n">
        <f aca="false">+[4]data1cf!Q116</f>
        <v>1238.46325168685</v>
      </c>
      <c r="S116" s="336" t="n">
        <f aca="false">+[4]data1cf!R116</f>
        <v>0</v>
      </c>
      <c r="T116" s="336" t="n">
        <f aca="false">+[4]data1cf!S116</f>
        <v>0</v>
      </c>
      <c r="U116" s="336" t="n">
        <f aca="false">+[4]data1cf!T116</f>
        <v>0</v>
      </c>
      <c r="V116" s="336" t="n">
        <f aca="false">+[4]data1cf!U116</f>
        <v>0</v>
      </c>
      <c r="W116" s="336" t="n">
        <f aca="false">+[4]data1cf!V116</f>
        <v>0</v>
      </c>
      <c r="X116" s="336" t="n">
        <f aca="false">+[4]data1cf!W116</f>
        <v>0</v>
      </c>
      <c r="Y116" s="336" t="n">
        <f aca="false">+[4]data1cf!X116</f>
        <v>0</v>
      </c>
      <c r="Z116" s="336" t="n">
        <f aca="false">+[4]data1cf!Y116</f>
        <v>0</v>
      </c>
      <c r="AA116" s="336" t="n">
        <f aca="false">+[4]data1cf!Z116</f>
        <v>0</v>
      </c>
      <c r="AB116" s="336"/>
      <c r="AC116" s="337" t="n">
        <f aca="false">XNPV(0.1,B116:AA116,$B$1:$AA$1)</f>
        <v>13493.2861628542</v>
      </c>
      <c r="AD116" s="337" t="n">
        <f aca="false">SUMPRODUCT(B116:AA116,$B$1010:$AA$1010)</f>
        <v>47013.4628946221</v>
      </c>
      <c r="AE116" s="338" t="n">
        <f aca="false">SUMPRODUCT(B116:AA116,$B$1012:$AA$1012)</f>
        <v>46316.6311846579</v>
      </c>
      <c r="AF116" s="339" t="n">
        <f aca="false">XIRR(B116:AA116,$B$1:$AA$1)</f>
        <v>0.121582294455937</v>
      </c>
      <c r="AG116" s="340" t="n">
        <f aca="false">1-EXP(-(1/0.25)*(AD116/ABS($AD$1010)))</f>
        <v>0.971170916899332</v>
      </c>
    </row>
    <row r="117" customFormat="false" ht="12.75" hidden="false" customHeight="false" outlineLevel="0" collapsed="false">
      <c r="A117" s="331"/>
      <c r="B117" s="336" t="n">
        <f aca="false">+[4]data1cf!A117</f>
        <v>-105631.63986757</v>
      </c>
      <c r="C117" s="336" t="n">
        <f aca="false">+[4]data1cf!B117</f>
        <v>15382.2838849318</v>
      </c>
      <c r="D117" s="336" t="n">
        <f aca="false">+[4]data1cf!C117</f>
        <v>16954.7471472292</v>
      </c>
      <c r="E117" s="336" t="n">
        <f aca="false">+[4]data1cf!D117</f>
        <v>16502.2377890919</v>
      </c>
      <c r="F117" s="336" t="n">
        <f aca="false">+[4]data1cf!E117</f>
        <v>16129.4400929588</v>
      </c>
      <c r="G117" s="336" t="n">
        <f aca="false">+[4]data1cf!F117</f>
        <v>15724.7224332382</v>
      </c>
      <c r="H117" s="336" t="n">
        <f aca="false">+[4]data1cf!G117</f>
        <v>15453.6337815337</v>
      </c>
      <c r="I117" s="336" t="n">
        <f aca="false">+[4]data1cf!H117</f>
        <v>15597.3036430455</v>
      </c>
      <c r="J117" s="336" t="n">
        <f aca="false">+[4]data1cf!I117</f>
        <v>15312.7460232216</v>
      </c>
      <c r="K117" s="336" t="n">
        <f aca="false">+[4]data1cf!J117</f>
        <v>15471.2058836206</v>
      </c>
      <c r="L117" s="336" t="n">
        <f aca="false">+[4]data1cf!K117</f>
        <v>15458.1357969857</v>
      </c>
      <c r="M117" s="336" t="n">
        <f aca="false">+[4]data1cf!L117</f>
        <v>15235.1212021217</v>
      </c>
      <c r="N117" s="336" t="n">
        <f aca="false">+[4]data1cf!M117</f>
        <v>15570.5548402082</v>
      </c>
      <c r="O117" s="336" t="n">
        <f aca="false">+[4]data1cf!N117</f>
        <v>15505.2880500092</v>
      </c>
      <c r="P117" s="336" t="n">
        <f aca="false">+[4]data1cf!O117</f>
        <v>15417.7287697952</v>
      </c>
      <c r="Q117" s="336" t="n">
        <f aca="false">+[4]data1cf!P117</f>
        <v>15661.3664412352</v>
      </c>
      <c r="R117" s="336" t="n">
        <f aca="false">+[4]data1cf!Q117</f>
        <v>1211.55265662508</v>
      </c>
      <c r="S117" s="336" t="n">
        <f aca="false">+[4]data1cf!R117</f>
        <v>0</v>
      </c>
      <c r="T117" s="336" t="n">
        <f aca="false">+[4]data1cf!S117</f>
        <v>0</v>
      </c>
      <c r="U117" s="336" t="n">
        <f aca="false">+[4]data1cf!T117</f>
        <v>0</v>
      </c>
      <c r="V117" s="336" t="n">
        <f aca="false">+[4]data1cf!U117</f>
        <v>0</v>
      </c>
      <c r="W117" s="336" t="n">
        <f aca="false">+[4]data1cf!V117</f>
        <v>0</v>
      </c>
      <c r="X117" s="336" t="n">
        <f aca="false">+[4]data1cf!W117</f>
        <v>0</v>
      </c>
      <c r="Y117" s="336" t="n">
        <f aca="false">+[4]data1cf!X117</f>
        <v>0</v>
      </c>
      <c r="Z117" s="336" t="n">
        <f aca="false">+[4]data1cf!Y117</f>
        <v>0</v>
      </c>
      <c r="AA117" s="336" t="n">
        <f aca="false">+[4]data1cf!Z117</f>
        <v>0</v>
      </c>
      <c r="AB117" s="336"/>
      <c r="AC117" s="337" t="n">
        <f aca="false">XNPV(0.1,B117:AA117,$B$1:$AA$1)</f>
        <v>14747.2684469139</v>
      </c>
      <c r="AD117" s="337" t="n">
        <f aca="false">SUMPRODUCT(B117:AA117,$B$1010:$AA$1010)</f>
        <v>48015.3360223631</v>
      </c>
      <c r="AE117" s="338" t="n">
        <f aca="false">SUMPRODUCT(B117:AA117,$B$1012:$AA$1012)</f>
        <v>47323.4792527699</v>
      </c>
      <c r="AF117" s="339" t="n">
        <f aca="false">XIRR(B117:AA117,$B$1:$AA$1)</f>
        <v>0.124010991798427</v>
      </c>
      <c r="AG117" s="340" t="n">
        <f aca="false">1-EXP(-(1/0.25)*(AD117/ABS($AD$1010)))</f>
        <v>0.973269363927438</v>
      </c>
    </row>
    <row r="118" customFormat="false" ht="12.75" hidden="false" customHeight="false" outlineLevel="0" collapsed="false">
      <c r="A118" s="331"/>
      <c r="B118" s="336" t="n">
        <f aca="false">+[4]data1cf!A118</f>
        <v>-93849.9386422569</v>
      </c>
      <c r="C118" s="336" t="n">
        <f aca="false">+[4]data1cf!B118</f>
        <v>15106.4572953025</v>
      </c>
      <c r="D118" s="336" t="n">
        <f aca="false">+[4]data1cf!C118</f>
        <v>16679.8612097051</v>
      </c>
      <c r="E118" s="336" t="n">
        <f aca="false">+[4]data1cf!D118</f>
        <v>16221.3967984566</v>
      </c>
      <c r="F118" s="336" t="n">
        <f aca="false">+[4]data1cf!E118</f>
        <v>15813.9976265231</v>
      </c>
      <c r="G118" s="336" t="n">
        <f aca="false">+[4]data1cf!F118</f>
        <v>15474.8443058058</v>
      </c>
      <c r="H118" s="336" t="n">
        <f aca="false">+[4]data1cf!G118</f>
        <v>15251.069564202</v>
      </c>
      <c r="I118" s="336" t="n">
        <f aca="false">+[4]data1cf!H118</f>
        <v>15136.8104357101</v>
      </c>
      <c r="J118" s="336" t="n">
        <f aca="false">+[4]data1cf!I118</f>
        <v>15356.0368227621</v>
      </c>
      <c r="K118" s="336" t="n">
        <f aca="false">+[4]data1cf!J118</f>
        <v>15124.2037516414</v>
      </c>
      <c r="L118" s="336" t="n">
        <f aca="false">+[4]data1cf!K118</f>
        <v>15143.6944671822</v>
      </c>
      <c r="M118" s="336" t="n">
        <f aca="false">+[4]data1cf!L118</f>
        <v>15275.0096407062</v>
      </c>
      <c r="N118" s="336" t="n">
        <f aca="false">+[4]data1cf!M118</f>
        <v>15297.043224871</v>
      </c>
      <c r="O118" s="336" t="n">
        <f aca="false">+[4]data1cf!N118</f>
        <v>15180.15118822</v>
      </c>
      <c r="P118" s="336" t="n">
        <f aca="false">+[4]data1cf!O118</f>
        <v>15307.3241460332</v>
      </c>
      <c r="Q118" s="336" t="n">
        <f aca="false">+[4]data1cf!P118</f>
        <v>15202.3809890432</v>
      </c>
      <c r="R118" s="336" t="n">
        <f aca="false">+[4]data1cf!Q118</f>
        <v>1076.42125625123</v>
      </c>
      <c r="S118" s="336" t="n">
        <f aca="false">+[4]data1cf!R118</f>
        <v>0</v>
      </c>
      <c r="T118" s="336" t="n">
        <f aca="false">+[4]data1cf!S118</f>
        <v>0</v>
      </c>
      <c r="U118" s="336" t="n">
        <f aca="false">+[4]data1cf!T118</f>
        <v>0</v>
      </c>
      <c r="V118" s="336" t="n">
        <f aca="false">+[4]data1cf!U118</f>
        <v>0</v>
      </c>
      <c r="W118" s="336" t="n">
        <f aca="false">+[4]data1cf!V118</f>
        <v>0</v>
      </c>
      <c r="X118" s="336" t="n">
        <f aca="false">+[4]data1cf!W118</f>
        <v>0</v>
      </c>
      <c r="Y118" s="336" t="n">
        <f aca="false">+[4]data1cf!X118</f>
        <v>0</v>
      </c>
      <c r="Z118" s="336" t="n">
        <f aca="false">+[4]data1cf!Y118</f>
        <v>0</v>
      </c>
      <c r="AA118" s="336" t="n">
        <f aca="false">+[4]data1cf!Z118</f>
        <v>0</v>
      </c>
      <c r="AB118" s="336"/>
      <c r="AC118" s="337" t="n">
        <f aca="false">XNPV(0.1,B118:AA118,$B$1:$AA$1)</f>
        <v>24535.7417144872</v>
      </c>
      <c r="AD118" s="337" t="n">
        <f aca="false">SUMPRODUCT(B118:AA118,$B$1010:$AA$1010)</f>
        <v>57260.3765195789</v>
      </c>
      <c r="AE118" s="338" t="n">
        <f aca="false">SUMPRODUCT(B118:AA118,$B$1012:$AA$1012)</f>
        <v>56579.9525355906</v>
      </c>
      <c r="AF118" s="339" t="n">
        <f aca="false">XIRR(B118:AA118,$B$1:$AA$1)</f>
        <v>0.144088396681955</v>
      </c>
      <c r="AG118" s="340" t="n">
        <f aca="false">1-EXP(-(1/0.25)*(AD118/ABS($AD$1010)))</f>
        <v>0.986691161082554</v>
      </c>
    </row>
    <row r="119" customFormat="false" ht="12.75" hidden="false" customHeight="false" outlineLevel="0" collapsed="false">
      <c r="A119" s="331"/>
      <c r="B119" s="336" t="n">
        <f aca="false">+[4]data1cf!A119</f>
        <v>-104799.117686878</v>
      </c>
      <c r="C119" s="336" t="n">
        <f aca="false">+[4]data1cf!B119</f>
        <v>15429.2993186657</v>
      </c>
      <c r="D119" s="336" t="n">
        <f aca="false">+[4]data1cf!C119</f>
        <v>17011.4091868508</v>
      </c>
      <c r="E119" s="336" t="n">
        <f aca="false">+[4]data1cf!D119</f>
        <v>16529.4227033002</v>
      </c>
      <c r="F119" s="336" t="n">
        <f aca="false">+[4]data1cf!E119</f>
        <v>16136.2264316028</v>
      </c>
      <c r="G119" s="336" t="n">
        <f aca="false">+[4]data1cf!F119</f>
        <v>16010.6202320232</v>
      </c>
      <c r="H119" s="336" t="n">
        <f aca="false">+[4]data1cf!G119</f>
        <v>15697.5142166896</v>
      </c>
      <c r="I119" s="336" t="n">
        <f aca="false">+[4]data1cf!H119</f>
        <v>15611.4916036678</v>
      </c>
      <c r="J119" s="336" t="n">
        <f aca="false">+[4]data1cf!I119</f>
        <v>15458.3685906214</v>
      </c>
      <c r="K119" s="336" t="n">
        <f aca="false">+[4]data1cf!J119</f>
        <v>15443.5496180028</v>
      </c>
      <c r="L119" s="336" t="n">
        <f aca="false">+[4]data1cf!K119</f>
        <v>15355.2510297282</v>
      </c>
      <c r="M119" s="336" t="n">
        <f aca="false">+[4]data1cf!L119</f>
        <v>15445.4025915189</v>
      </c>
      <c r="N119" s="336" t="n">
        <f aca="false">+[4]data1cf!M119</f>
        <v>15543.2405483294</v>
      </c>
      <c r="O119" s="336" t="n">
        <f aca="false">+[4]data1cf!N119</f>
        <v>15572.6726939953</v>
      </c>
      <c r="P119" s="336" t="n">
        <f aca="false">+[4]data1cf!O119</f>
        <v>15781.0258879661</v>
      </c>
      <c r="Q119" s="336" t="n">
        <f aca="false">+[4]data1cf!P119</f>
        <v>15604.9502325992</v>
      </c>
      <c r="R119" s="336" t="n">
        <f aca="false">+[4]data1cf!Q119</f>
        <v>1202.00396022142</v>
      </c>
      <c r="S119" s="336" t="n">
        <f aca="false">+[4]data1cf!R119</f>
        <v>0</v>
      </c>
      <c r="T119" s="336" t="n">
        <f aca="false">+[4]data1cf!S119</f>
        <v>0</v>
      </c>
      <c r="U119" s="336" t="n">
        <f aca="false">+[4]data1cf!T119</f>
        <v>0</v>
      </c>
      <c r="V119" s="336" t="n">
        <f aca="false">+[4]data1cf!U119</f>
        <v>0</v>
      </c>
      <c r="W119" s="336" t="n">
        <f aca="false">+[4]data1cf!V119</f>
        <v>0</v>
      </c>
      <c r="X119" s="336" t="n">
        <f aca="false">+[4]data1cf!W119</f>
        <v>0</v>
      </c>
      <c r="Y119" s="336" t="n">
        <f aca="false">+[4]data1cf!X119</f>
        <v>0</v>
      </c>
      <c r="Z119" s="336" t="n">
        <f aca="false">+[4]data1cf!Y119</f>
        <v>0</v>
      </c>
      <c r="AA119" s="336" t="n">
        <f aca="false">+[4]data1cf!Z119</f>
        <v>0</v>
      </c>
      <c r="AB119" s="336"/>
      <c r="AC119" s="337" t="n">
        <f aca="false">XNPV(0.1,B119:AA119,$B$1:$AA$1)</f>
        <v>16197.7360747303</v>
      </c>
      <c r="AD119" s="337" t="n">
        <f aca="false">SUMPRODUCT(B119:AA119,$B$1010:$AA$1010)</f>
        <v>49647.5592199347</v>
      </c>
      <c r="AE119" s="338" t="n">
        <f aca="false">SUMPRODUCT(B119:AA119,$B$1012:$AA$1012)</f>
        <v>48951.9589993641</v>
      </c>
      <c r="AF119" s="339" t="n">
        <f aca="false">XIRR(B119:AA119,$B$1:$AA$1)</f>
        <v>0.126505412137712</v>
      </c>
      <c r="AG119" s="340" t="n">
        <f aca="false">1-EXP(-(1/0.25)*(AD119/ABS($AD$1010)))</f>
        <v>0.976365991948979</v>
      </c>
    </row>
    <row r="120" customFormat="false" ht="12.75" hidden="false" customHeight="false" outlineLevel="0" collapsed="false">
      <c r="A120" s="331"/>
      <c r="B120" s="336" t="n">
        <f aca="false">+[4]data1cf!A120</f>
        <v>-105084.46489461</v>
      </c>
      <c r="C120" s="336" t="n">
        <f aca="false">+[4]data1cf!B120</f>
        <v>15231.1360478188</v>
      </c>
      <c r="D120" s="336" t="n">
        <f aca="false">+[4]data1cf!C120</f>
        <v>17132.6019173562</v>
      </c>
      <c r="E120" s="336" t="n">
        <f aca="false">+[4]data1cf!D120</f>
        <v>16610.8370116262</v>
      </c>
      <c r="F120" s="336" t="n">
        <f aca="false">+[4]data1cf!E120</f>
        <v>16070.3716194177</v>
      </c>
      <c r="G120" s="336" t="n">
        <f aca="false">+[4]data1cf!F120</f>
        <v>15844.0767792595</v>
      </c>
      <c r="H120" s="336" t="n">
        <f aca="false">+[4]data1cf!G120</f>
        <v>15547.5888595613</v>
      </c>
      <c r="I120" s="336" t="n">
        <f aca="false">+[4]data1cf!H120</f>
        <v>15587.9382306277</v>
      </c>
      <c r="J120" s="336" t="n">
        <f aca="false">+[4]data1cf!I120</f>
        <v>15481.1146134964</v>
      </c>
      <c r="K120" s="336" t="n">
        <f aca="false">+[4]data1cf!J120</f>
        <v>15709.9000945285</v>
      </c>
      <c r="L120" s="336" t="n">
        <f aca="false">+[4]data1cf!K120</f>
        <v>15644.1591317999</v>
      </c>
      <c r="M120" s="336" t="n">
        <f aca="false">+[4]data1cf!L120</f>
        <v>15526.2625870984</v>
      </c>
      <c r="N120" s="336" t="n">
        <f aca="false">+[4]data1cf!M120</f>
        <v>15450.0216815943</v>
      </c>
      <c r="O120" s="336" t="n">
        <f aca="false">+[4]data1cf!N120</f>
        <v>15691.2672175874</v>
      </c>
      <c r="P120" s="336" t="n">
        <f aca="false">+[4]data1cf!O120</f>
        <v>15512.4059869882</v>
      </c>
      <c r="Q120" s="336" t="n">
        <f aca="false">+[4]data1cf!P120</f>
        <v>15464.0289125624</v>
      </c>
      <c r="R120" s="336" t="n">
        <f aca="false">+[4]data1cf!Q120</f>
        <v>1205.27677855522</v>
      </c>
      <c r="S120" s="336" t="n">
        <f aca="false">+[4]data1cf!R120</f>
        <v>0</v>
      </c>
      <c r="T120" s="336" t="n">
        <f aca="false">+[4]data1cf!S120</f>
        <v>0</v>
      </c>
      <c r="U120" s="336" t="n">
        <f aca="false">+[4]data1cf!T120</f>
        <v>0</v>
      </c>
      <c r="V120" s="336" t="n">
        <f aca="false">+[4]data1cf!U120</f>
        <v>0</v>
      </c>
      <c r="W120" s="336" t="n">
        <f aca="false">+[4]data1cf!V120</f>
        <v>0</v>
      </c>
      <c r="X120" s="336" t="n">
        <f aca="false">+[4]data1cf!W120</f>
        <v>0</v>
      </c>
      <c r="Y120" s="336" t="n">
        <f aca="false">+[4]data1cf!X120</f>
        <v>0</v>
      </c>
      <c r="Z120" s="336" t="n">
        <f aca="false">+[4]data1cf!Y120</f>
        <v>0</v>
      </c>
      <c r="AA120" s="336" t="n">
        <f aca="false">+[4]data1cf!Z120</f>
        <v>0</v>
      </c>
      <c r="AB120" s="336"/>
      <c r="AC120" s="337" t="n">
        <f aca="false">XNPV(0.1,B120:AA120,$B$1:$AA$1)</f>
        <v>15812.6280073494</v>
      </c>
      <c r="AD120" s="337" t="n">
        <f aca="false">SUMPRODUCT(B120:AA120,$B$1010:$AA$1010)</f>
        <v>49265.469756961</v>
      </c>
      <c r="AE120" s="338" t="n">
        <f aca="false">SUMPRODUCT(B120:AA120,$B$1012:$AA$1012)</f>
        <v>48569.8571641918</v>
      </c>
      <c r="AF120" s="339" t="n">
        <f aca="false">XIRR(B120:AA120,$B$1:$AA$1)</f>
        <v>0.125796369649562</v>
      </c>
      <c r="AG120" s="340" t="n">
        <f aca="false">1-EXP(-(1/0.25)*(AD120/ABS($AD$1010)))</f>
        <v>0.975674896546256</v>
      </c>
    </row>
    <row r="121" customFormat="false" ht="12.75" hidden="false" customHeight="false" outlineLevel="0" collapsed="false">
      <c r="A121" s="331"/>
      <c r="B121" s="336" t="n">
        <f aca="false">+[4]data1cf!A121</f>
        <v>-92061.9616771964</v>
      </c>
      <c r="C121" s="336" t="n">
        <f aca="false">+[4]data1cf!B121</f>
        <v>15183.6146993408</v>
      </c>
      <c r="D121" s="336" t="n">
        <f aca="false">+[4]data1cf!C121</f>
        <v>16604.7597288713</v>
      </c>
      <c r="E121" s="336" t="n">
        <f aca="false">+[4]data1cf!D121</f>
        <v>16070.6597982158</v>
      </c>
      <c r="F121" s="336" t="n">
        <f aca="false">+[4]data1cf!E121</f>
        <v>15880.002959849</v>
      </c>
      <c r="G121" s="336" t="n">
        <f aca="false">+[4]data1cf!F121</f>
        <v>15645.8980663137</v>
      </c>
      <c r="H121" s="336" t="n">
        <f aca="false">+[4]data1cf!G121</f>
        <v>15237.4377169794</v>
      </c>
      <c r="I121" s="336" t="n">
        <f aca="false">+[4]data1cf!H121</f>
        <v>15157.0834649632</v>
      </c>
      <c r="J121" s="336" t="n">
        <f aca="false">+[4]data1cf!I121</f>
        <v>15067.7037991362</v>
      </c>
      <c r="K121" s="336" t="n">
        <f aca="false">+[4]data1cf!J121</f>
        <v>15151.8734203927</v>
      </c>
      <c r="L121" s="336" t="n">
        <f aca="false">+[4]data1cf!K121</f>
        <v>15098.0366202757</v>
      </c>
      <c r="M121" s="336" t="n">
        <f aca="false">+[4]data1cf!L121</f>
        <v>15056.3284028753</v>
      </c>
      <c r="N121" s="336" t="n">
        <f aca="false">+[4]data1cf!M121</f>
        <v>15274.32205556</v>
      </c>
      <c r="O121" s="336" t="n">
        <f aca="false">+[4]data1cf!N121</f>
        <v>15246.2033304392</v>
      </c>
      <c r="P121" s="336" t="n">
        <f aca="false">+[4]data1cf!O121</f>
        <v>15201.366008993</v>
      </c>
      <c r="Q121" s="336" t="n">
        <f aca="false">+[4]data1cf!P121</f>
        <v>15105.0918719884</v>
      </c>
      <c r="R121" s="336" t="n">
        <f aca="false">+[4]data1cf!Q121</f>
        <v>1055.91387565277</v>
      </c>
      <c r="S121" s="336" t="n">
        <f aca="false">+[4]data1cf!R121</f>
        <v>0</v>
      </c>
      <c r="T121" s="336" t="n">
        <f aca="false">+[4]data1cf!S121</f>
        <v>0</v>
      </c>
      <c r="U121" s="336" t="n">
        <f aca="false">+[4]data1cf!T121</f>
        <v>0</v>
      </c>
      <c r="V121" s="336" t="n">
        <f aca="false">+[4]data1cf!U121</f>
        <v>0</v>
      </c>
      <c r="W121" s="336" t="n">
        <f aca="false">+[4]data1cf!V121</f>
        <v>0</v>
      </c>
      <c r="X121" s="336" t="n">
        <f aca="false">+[4]data1cf!W121</f>
        <v>0</v>
      </c>
      <c r="Y121" s="336" t="n">
        <f aca="false">+[4]data1cf!X121</f>
        <v>0</v>
      </c>
      <c r="Z121" s="336" t="n">
        <f aca="false">+[4]data1cf!Y121</f>
        <v>0</v>
      </c>
      <c r="AA121" s="336" t="n">
        <f aca="false">+[4]data1cf!Z121</f>
        <v>0</v>
      </c>
      <c r="AB121" s="336"/>
      <c r="AC121" s="337" t="n">
        <f aca="false">XNPV(0.1,B121:AA121,$B$1:$AA$1)</f>
        <v>26111.9505479328</v>
      </c>
      <c r="AD121" s="337" t="n">
        <f aca="false">SUMPRODUCT(B121:AA121,$B$1010:$AA$1010)</f>
        <v>58733.1041885785</v>
      </c>
      <c r="AE121" s="338" t="n">
        <f aca="false">SUMPRODUCT(B121:AA121,$B$1012:$AA$1012)</f>
        <v>58054.9604843302</v>
      </c>
      <c r="AF121" s="339" t="n">
        <f aca="false">XIRR(B121:AA121,$B$1:$AA$1)</f>
        <v>0.147744307407729</v>
      </c>
      <c r="AG121" s="340" t="n">
        <f aca="false">1-EXP(-(1/0.25)*(AD121/ABS($AD$1010)))</f>
        <v>0.988090504746493</v>
      </c>
    </row>
    <row r="122" customFormat="false" ht="12.75" hidden="false" customHeight="false" outlineLevel="0" collapsed="false">
      <c r="A122" s="331"/>
      <c r="B122" s="336" t="n">
        <f aca="false">+[4]data1cf!A122</f>
        <v>-108532.088124311</v>
      </c>
      <c r="C122" s="336" t="n">
        <f aca="false">+[4]data1cf!B122</f>
        <v>15578.5149388251</v>
      </c>
      <c r="D122" s="336" t="n">
        <f aca="false">+[4]data1cf!C122</f>
        <v>17175.8915958229</v>
      </c>
      <c r="E122" s="336" t="n">
        <f aca="false">+[4]data1cf!D122</f>
        <v>16829.388630912</v>
      </c>
      <c r="F122" s="336" t="n">
        <f aca="false">+[4]data1cf!E122</f>
        <v>16316.0215957459</v>
      </c>
      <c r="G122" s="336" t="n">
        <f aca="false">+[4]data1cf!F122</f>
        <v>16013.6981771617</v>
      </c>
      <c r="H122" s="336" t="n">
        <f aca="false">+[4]data1cf!G122</f>
        <v>15633.2030287335</v>
      </c>
      <c r="I122" s="336" t="n">
        <f aca="false">+[4]data1cf!H122</f>
        <v>15572.8121909172</v>
      </c>
      <c r="J122" s="336" t="n">
        <f aca="false">+[4]data1cf!I122</f>
        <v>15353.5514568888</v>
      </c>
      <c r="K122" s="336" t="n">
        <f aca="false">+[4]data1cf!J122</f>
        <v>15584.086116484</v>
      </c>
      <c r="L122" s="336" t="n">
        <f aca="false">+[4]data1cf!K122</f>
        <v>15441.8120346762</v>
      </c>
      <c r="M122" s="336" t="n">
        <f aca="false">+[4]data1cf!L122</f>
        <v>15505.2972010335</v>
      </c>
      <c r="N122" s="336" t="n">
        <f aca="false">+[4]data1cf!M122</f>
        <v>15660.2669758884</v>
      </c>
      <c r="O122" s="336" t="n">
        <f aca="false">+[4]data1cf!N122</f>
        <v>15660.457026344</v>
      </c>
      <c r="P122" s="336" t="n">
        <f aca="false">+[4]data1cf!O122</f>
        <v>15661.1615702321</v>
      </c>
      <c r="Q122" s="336" t="n">
        <f aca="false">+[4]data1cf!P122</f>
        <v>15700.8442287888</v>
      </c>
      <c r="R122" s="336" t="n">
        <f aca="false">+[4]data1cf!Q122</f>
        <v>1244.81963795059</v>
      </c>
      <c r="S122" s="336" t="n">
        <f aca="false">+[4]data1cf!R122</f>
        <v>0</v>
      </c>
      <c r="T122" s="336" t="n">
        <f aca="false">+[4]data1cf!S122</f>
        <v>0</v>
      </c>
      <c r="U122" s="336" t="n">
        <f aca="false">+[4]data1cf!T122</f>
        <v>0</v>
      </c>
      <c r="V122" s="336" t="n">
        <f aca="false">+[4]data1cf!U122</f>
        <v>0</v>
      </c>
      <c r="W122" s="336" t="n">
        <f aca="false">+[4]data1cf!V122</f>
        <v>0</v>
      </c>
      <c r="X122" s="336" t="n">
        <f aca="false">+[4]data1cf!W122</f>
        <v>0</v>
      </c>
      <c r="Y122" s="336" t="n">
        <f aca="false">+[4]data1cf!X122</f>
        <v>0</v>
      </c>
      <c r="Z122" s="336" t="n">
        <f aca="false">+[4]data1cf!Y122</f>
        <v>0</v>
      </c>
      <c r="AA122" s="336" t="n">
        <f aca="false">+[4]data1cf!Z122</f>
        <v>0</v>
      </c>
      <c r="AB122" s="336"/>
      <c r="AC122" s="337" t="n">
        <f aca="false">XNPV(0.1,B122:AA122,$B$1:$AA$1)</f>
        <v>13158.5836982039</v>
      </c>
      <c r="AD122" s="337" t="n">
        <f aca="false">SUMPRODUCT(B122:AA122,$B$1010:$AA$1010)</f>
        <v>46726.6538558597</v>
      </c>
      <c r="AE122" s="338" t="n">
        <f aca="false">SUMPRODUCT(B122:AA122,$B$1012:$AA$1012)</f>
        <v>46028.6315353345</v>
      </c>
      <c r="AF122" s="339" t="n">
        <f aca="false">XIRR(B122:AA122,$B$1:$AA$1)</f>
        <v>0.120956642023261</v>
      </c>
      <c r="AG122" s="340" t="n">
        <f aca="false">1-EXP(-(1/0.25)*(AD122/ABS($AD$1010)))</f>
        <v>0.970540406921334</v>
      </c>
    </row>
    <row r="123" customFormat="false" ht="12.75" hidden="false" customHeight="false" outlineLevel="0" collapsed="false">
      <c r="A123" s="331"/>
      <c r="B123" s="336" t="n">
        <f aca="false">+[4]data1cf!A123</f>
        <v>-106436.524695305</v>
      </c>
      <c r="C123" s="336" t="n">
        <f aca="false">+[4]data1cf!B123</f>
        <v>15179.3792465804</v>
      </c>
      <c r="D123" s="336" t="n">
        <f aca="false">+[4]data1cf!C123</f>
        <v>16957.6727757015</v>
      </c>
      <c r="E123" s="336" t="n">
        <f aca="false">+[4]data1cf!D123</f>
        <v>16644.1289007539</v>
      </c>
      <c r="F123" s="336" t="n">
        <f aca="false">+[4]data1cf!E123</f>
        <v>16203.0696571576</v>
      </c>
      <c r="G123" s="336" t="n">
        <f aca="false">+[4]data1cf!F123</f>
        <v>15812.8646482002</v>
      </c>
      <c r="H123" s="336" t="n">
        <f aca="false">+[4]data1cf!G123</f>
        <v>15714.7881220764</v>
      </c>
      <c r="I123" s="336" t="n">
        <f aca="false">+[4]data1cf!H123</f>
        <v>15478.1594676205</v>
      </c>
      <c r="J123" s="336" t="n">
        <f aca="false">+[4]data1cf!I123</f>
        <v>15318.2351986048</v>
      </c>
      <c r="K123" s="336" t="n">
        <f aca="false">+[4]data1cf!J123</f>
        <v>15413.5357775748</v>
      </c>
      <c r="L123" s="336" t="n">
        <f aca="false">+[4]data1cf!K123</f>
        <v>15690.6970500464</v>
      </c>
      <c r="M123" s="336" t="n">
        <f aca="false">+[4]data1cf!L123</f>
        <v>15362.4092716176</v>
      </c>
      <c r="N123" s="336" t="n">
        <f aca="false">+[4]data1cf!M123</f>
        <v>15468.8347074697</v>
      </c>
      <c r="O123" s="336" t="n">
        <f aca="false">+[4]data1cf!N123</f>
        <v>15549.9028285128</v>
      </c>
      <c r="P123" s="336" t="n">
        <f aca="false">+[4]data1cf!O123</f>
        <v>15432.5559765843</v>
      </c>
      <c r="Q123" s="336" t="n">
        <f aca="false">+[4]data1cf!P123</f>
        <v>15679.9565308787</v>
      </c>
      <c r="R123" s="336" t="n">
        <f aca="false">+[4]data1cf!Q123</f>
        <v>1220.78436364527</v>
      </c>
      <c r="S123" s="336" t="n">
        <f aca="false">+[4]data1cf!R123</f>
        <v>0</v>
      </c>
      <c r="T123" s="336" t="n">
        <f aca="false">+[4]data1cf!S123</f>
        <v>0</v>
      </c>
      <c r="U123" s="336" t="n">
        <f aca="false">+[4]data1cf!T123</f>
        <v>0</v>
      </c>
      <c r="V123" s="336" t="n">
        <f aca="false">+[4]data1cf!U123</f>
        <v>0</v>
      </c>
      <c r="W123" s="336" t="n">
        <f aca="false">+[4]data1cf!V123</f>
        <v>0</v>
      </c>
      <c r="X123" s="336" t="n">
        <f aca="false">+[4]data1cf!W123</f>
        <v>0</v>
      </c>
      <c r="Y123" s="336" t="n">
        <f aca="false">+[4]data1cf!X123</f>
        <v>0</v>
      </c>
      <c r="Z123" s="336" t="n">
        <f aca="false">+[4]data1cf!Y123</f>
        <v>0</v>
      </c>
      <c r="AA123" s="336" t="n">
        <f aca="false">+[4]data1cf!Z123</f>
        <v>0</v>
      </c>
      <c r="AB123" s="336"/>
      <c r="AC123" s="337" t="n">
        <f aca="false">XNPV(0.1,B123:AA123,$B$1:$AA$1)</f>
        <v>14161.306927994</v>
      </c>
      <c r="AD123" s="337" t="n">
        <f aca="false">SUMPRODUCT(B123:AA123,$B$1010:$AA$1010)</f>
        <v>47525.7610780013</v>
      </c>
      <c r="AE123" s="338" t="n">
        <f aca="false">SUMPRODUCT(B123:AA123,$B$1012:$AA$1012)</f>
        <v>46831.941934967</v>
      </c>
      <c r="AF123" s="339" t="n">
        <f aca="false">XIRR(B123:AA123,$B$1:$AA$1)</f>
        <v>0.12287972853525</v>
      </c>
      <c r="AG123" s="340" t="n">
        <f aca="false">1-EXP(-(1/0.25)*(AD123/ABS($AD$1010)))</f>
        <v>0.972263742986436</v>
      </c>
    </row>
    <row r="124" customFormat="false" ht="12.75" hidden="false" customHeight="false" outlineLevel="0" collapsed="false">
      <c r="A124" s="331"/>
      <c r="B124" s="336" t="n">
        <f aca="false">+[4]data1cf!A124</f>
        <v>-102433.150865023</v>
      </c>
      <c r="C124" s="336" t="n">
        <f aca="false">+[4]data1cf!B124</f>
        <v>15174.5845948137</v>
      </c>
      <c r="D124" s="336" t="n">
        <f aca="false">+[4]data1cf!C124</f>
        <v>16813.7271457015</v>
      </c>
      <c r="E124" s="336" t="n">
        <f aca="false">+[4]data1cf!D124</f>
        <v>16506.2214434038</v>
      </c>
      <c r="F124" s="336" t="n">
        <f aca="false">+[4]data1cf!E124</f>
        <v>16243.3092664411</v>
      </c>
      <c r="G124" s="336" t="n">
        <f aca="false">+[4]data1cf!F124</f>
        <v>15837.6050983285</v>
      </c>
      <c r="H124" s="336" t="n">
        <f aca="false">+[4]data1cf!G124</f>
        <v>15577.8904873287</v>
      </c>
      <c r="I124" s="336" t="n">
        <f aca="false">+[4]data1cf!H124</f>
        <v>15262.4465164924</v>
      </c>
      <c r="J124" s="336" t="n">
        <f aca="false">+[4]data1cf!I124</f>
        <v>15230.570279367</v>
      </c>
      <c r="K124" s="336" t="n">
        <f aca="false">+[4]data1cf!J124</f>
        <v>15548.5189921824</v>
      </c>
      <c r="L124" s="336" t="n">
        <f aca="false">+[4]data1cf!K124</f>
        <v>15563.56028804</v>
      </c>
      <c r="M124" s="336" t="n">
        <f aca="false">+[4]data1cf!L124</f>
        <v>15297.3394090683</v>
      </c>
      <c r="N124" s="336" t="n">
        <f aca="false">+[4]data1cf!M124</f>
        <v>15511.2749489195</v>
      </c>
      <c r="O124" s="336" t="n">
        <f aca="false">+[4]data1cf!N124</f>
        <v>15589.9252393196</v>
      </c>
      <c r="P124" s="336" t="n">
        <f aca="false">+[4]data1cf!O124</f>
        <v>15348.5324510523</v>
      </c>
      <c r="Q124" s="336" t="n">
        <f aca="false">+[4]data1cf!P124</f>
        <v>15617.141015247</v>
      </c>
      <c r="R124" s="336" t="n">
        <f aca="false">+[4]data1cf!Q124</f>
        <v>1174.86726716146</v>
      </c>
      <c r="S124" s="336" t="n">
        <f aca="false">+[4]data1cf!R124</f>
        <v>0</v>
      </c>
      <c r="T124" s="336" t="n">
        <f aca="false">+[4]data1cf!S124</f>
        <v>0</v>
      </c>
      <c r="U124" s="336" t="n">
        <f aca="false">+[4]data1cf!T124</f>
        <v>0</v>
      </c>
      <c r="V124" s="336" t="n">
        <f aca="false">+[4]data1cf!U124</f>
        <v>0</v>
      </c>
      <c r="W124" s="336" t="n">
        <f aca="false">+[4]data1cf!V124</f>
        <v>0</v>
      </c>
      <c r="X124" s="336" t="n">
        <f aca="false">+[4]data1cf!W124</f>
        <v>0</v>
      </c>
      <c r="Y124" s="336" t="n">
        <f aca="false">+[4]data1cf!X124</f>
        <v>0</v>
      </c>
      <c r="Z124" s="336" t="n">
        <f aca="false">+[4]data1cf!Y124</f>
        <v>0</v>
      </c>
      <c r="AA124" s="336" t="n">
        <f aca="false">+[4]data1cf!Z124</f>
        <v>0</v>
      </c>
      <c r="AB124" s="336"/>
      <c r="AC124" s="337" t="n">
        <f aca="false">XNPV(0.1,B124:AA124,$B$1:$AA$1)</f>
        <v>17715.3309383307</v>
      </c>
      <c r="AD124" s="337" t="n">
        <f aca="false">SUMPRODUCT(B124:AA124,$B$1010:$AA$1010)</f>
        <v>50963.0464064488</v>
      </c>
      <c r="AE124" s="338" t="n">
        <f aca="false">SUMPRODUCT(B124:AA124,$B$1012:$AA$1012)</f>
        <v>50271.538467068</v>
      </c>
      <c r="AF124" s="339" t="n">
        <f aca="false">XIRR(B124:AA124,$B$1:$AA$1)</f>
        <v>0.129529917916722</v>
      </c>
      <c r="AG124" s="340" t="n">
        <f aca="false">1-EXP(-(1/0.25)*(AD124/ABS($AD$1010)))</f>
        <v>0.978598619349871</v>
      </c>
    </row>
    <row r="125" customFormat="false" ht="12.75" hidden="false" customHeight="false" outlineLevel="0" collapsed="false">
      <c r="A125" s="331"/>
      <c r="B125" s="336" t="n">
        <f aca="false">+[4]data1cf!A125</f>
        <v>-104502.872185029</v>
      </c>
      <c r="C125" s="336" t="n">
        <f aca="false">+[4]data1cf!B125</f>
        <v>15280.7628420937</v>
      </c>
      <c r="D125" s="336" t="n">
        <f aca="false">+[4]data1cf!C125</f>
        <v>17053.0890276871</v>
      </c>
      <c r="E125" s="336" t="n">
        <f aca="false">+[4]data1cf!D125</f>
        <v>16531.3090344622</v>
      </c>
      <c r="F125" s="336" t="n">
        <f aca="false">+[4]data1cf!E125</f>
        <v>16066.8573407508</v>
      </c>
      <c r="G125" s="336" t="n">
        <f aca="false">+[4]data1cf!F125</f>
        <v>15785.2402601153</v>
      </c>
      <c r="H125" s="336" t="n">
        <f aca="false">+[4]data1cf!G125</f>
        <v>15574.8393842222</v>
      </c>
      <c r="I125" s="336" t="n">
        <f aca="false">+[4]data1cf!H125</f>
        <v>15426.0776358334</v>
      </c>
      <c r="J125" s="336" t="n">
        <f aca="false">+[4]data1cf!I125</f>
        <v>15627.8090974753</v>
      </c>
      <c r="K125" s="336" t="n">
        <f aca="false">+[4]data1cf!J125</f>
        <v>15347.8128248226</v>
      </c>
      <c r="L125" s="336" t="n">
        <f aca="false">+[4]data1cf!K125</f>
        <v>15277.9141950148</v>
      </c>
      <c r="M125" s="336" t="n">
        <f aca="false">+[4]data1cf!L125</f>
        <v>15538.9281162982</v>
      </c>
      <c r="N125" s="336" t="n">
        <f aca="false">+[4]data1cf!M125</f>
        <v>15644.9396934054</v>
      </c>
      <c r="O125" s="336" t="n">
        <f aca="false">+[4]data1cf!N125</f>
        <v>15590.6213935842</v>
      </c>
      <c r="P125" s="336" t="n">
        <f aca="false">+[4]data1cf!O125</f>
        <v>15481.3198921908</v>
      </c>
      <c r="Q125" s="336" t="n">
        <f aca="false">+[4]data1cf!P125</f>
        <v>15513.2741000678</v>
      </c>
      <c r="R125" s="336" t="n">
        <f aca="false">+[4]data1cf!Q125</f>
        <v>1198.6061428134</v>
      </c>
      <c r="S125" s="336" t="n">
        <f aca="false">+[4]data1cf!R125</f>
        <v>0</v>
      </c>
      <c r="T125" s="336" t="n">
        <f aca="false">+[4]data1cf!S125</f>
        <v>0</v>
      </c>
      <c r="U125" s="336" t="n">
        <f aca="false">+[4]data1cf!T125</f>
        <v>0</v>
      </c>
      <c r="V125" s="336" t="n">
        <f aca="false">+[4]data1cf!U125</f>
        <v>0</v>
      </c>
      <c r="W125" s="336" t="n">
        <f aca="false">+[4]data1cf!V125</f>
        <v>0</v>
      </c>
      <c r="X125" s="336" t="n">
        <f aca="false">+[4]data1cf!W125</f>
        <v>0</v>
      </c>
      <c r="Y125" s="336" t="n">
        <f aca="false">+[4]data1cf!X125</f>
        <v>0</v>
      </c>
      <c r="Z125" s="336" t="n">
        <f aca="false">+[4]data1cf!Y125</f>
        <v>0</v>
      </c>
      <c r="AA125" s="336" t="n">
        <f aca="false">+[4]data1cf!Z125</f>
        <v>0</v>
      </c>
      <c r="AB125" s="336"/>
      <c r="AC125" s="337" t="n">
        <f aca="false">XNPV(0.1,B125:AA125,$B$1:$AA$1)</f>
        <v>16020.6772779144</v>
      </c>
      <c r="AD125" s="337" t="n">
        <f aca="false">SUMPRODUCT(B125:AA125,$B$1010:$AA$1010)</f>
        <v>49353.4024235997</v>
      </c>
      <c r="AE125" s="338" t="n">
        <f aca="false">SUMPRODUCT(B125:AA125,$B$1012:$AA$1012)</f>
        <v>48660.2498536862</v>
      </c>
      <c r="AF125" s="339" t="n">
        <f aca="false">XIRR(B125:AA125,$B$1:$AA$1)</f>
        <v>0.1262856572951</v>
      </c>
      <c r="AG125" s="340" t="n">
        <f aca="false">1-EXP(-(1/0.25)*(AD125/ABS($AD$1010)))</f>
        <v>0.975835711808848</v>
      </c>
    </row>
    <row r="126" customFormat="false" ht="12.75" hidden="false" customHeight="false" outlineLevel="0" collapsed="false">
      <c r="A126" s="331"/>
      <c r="B126" s="336" t="n">
        <f aca="false">+[4]data1cf!A126</f>
        <v>-105198.809719141</v>
      </c>
      <c r="C126" s="336" t="n">
        <f aca="false">+[4]data1cf!B126</f>
        <v>15111.2345892444</v>
      </c>
      <c r="D126" s="336" t="n">
        <f aca="false">+[4]data1cf!C126</f>
        <v>16813.7907644568</v>
      </c>
      <c r="E126" s="336" t="n">
        <f aca="false">+[4]data1cf!D126</f>
        <v>16529.8760105562</v>
      </c>
      <c r="F126" s="336" t="n">
        <f aca="false">+[4]data1cf!E126</f>
        <v>16150.1975690522</v>
      </c>
      <c r="G126" s="336" t="n">
        <f aca="false">+[4]data1cf!F126</f>
        <v>15695.8783927723</v>
      </c>
      <c r="H126" s="336" t="n">
        <f aca="false">+[4]data1cf!G126</f>
        <v>15683.1183706351</v>
      </c>
      <c r="I126" s="336" t="n">
        <f aca="false">+[4]data1cf!H126</f>
        <v>15434.7392397136</v>
      </c>
      <c r="J126" s="336" t="n">
        <f aca="false">+[4]data1cf!I126</f>
        <v>15356.5021565923</v>
      </c>
      <c r="K126" s="336" t="n">
        <f aca="false">+[4]data1cf!J126</f>
        <v>15388.0411277877</v>
      </c>
      <c r="L126" s="336" t="n">
        <f aca="false">+[4]data1cf!K126</f>
        <v>15307.9655693419</v>
      </c>
      <c r="M126" s="336" t="n">
        <f aca="false">+[4]data1cf!L126</f>
        <v>15432.9009095646</v>
      </c>
      <c r="N126" s="336" t="n">
        <f aca="false">+[4]data1cf!M126</f>
        <v>15566.781268801</v>
      </c>
      <c r="O126" s="336" t="n">
        <f aca="false">+[4]data1cf!N126</f>
        <v>15584.859886342</v>
      </c>
      <c r="P126" s="336" t="n">
        <f aca="false">+[4]data1cf!O126</f>
        <v>15526.1507754064</v>
      </c>
      <c r="Q126" s="336" t="n">
        <f aca="false">+[4]data1cf!P126</f>
        <v>15483.5115676113</v>
      </c>
      <c r="R126" s="336" t="n">
        <f aca="false">+[4]data1cf!Q126</f>
        <v>1206.58826795466</v>
      </c>
      <c r="S126" s="336" t="n">
        <f aca="false">+[4]data1cf!R126</f>
        <v>0</v>
      </c>
      <c r="T126" s="336" t="n">
        <f aca="false">+[4]data1cf!S126</f>
        <v>0</v>
      </c>
      <c r="U126" s="336" t="n">
        <f aca="false">+[4]data1cf!T126</f>
        <v>0</v>
      </c>
      <c r="V126" s="336" t="n">
        <f aca="false">+[4]data1cf!U126</f>
        <v>0</v>
      </c>
      <c r="W126" s="336" t="n">
        <f aca="false">+[4]data1cf!V126</f>
        <v>0</v>
      </c>
      <c r="X126" s="336" t="n">
        <f aca="false">+[4]data1cf!W126</f>
        <v>0</v>
      </c>
      <c r="Y126" s="336" t="n">
        <f aca="false">+[4]data1cf!X126</f>
        <v>0</v>
      </c>
      <c r="Z126" s="336" t="n">
        <f aca="false">+[4]data1cf!Y126</f>
        <v>0</v>
      </c>
      <c r="AA126" s="336" t="n">
        <f aca="false">+[4]data1cf!Z126</f>
        <v>0</v>
      </c>
      <c r="AB126" s="336"/>
      <c r="AC126" s="337" t="n">
        <f aca="false">XNPV(0.1,B126:AA126,$B$1:$AA$1)</f>
        <v>14883.6524729389</v>
      </c>
      <c r="AD126" s="337" t="n">
        <f aca="false">SUMPRODUCT(B126:AA126,$B$1010:$AA$1010)</f>
        <v>48141.8748111331</v>
      </c>
      <c r="AE126" s="338" t="n">
        <f aca="false">SUMPRODUCT(B126:AA126,$B$1012:$AA$1012)</f>
        <v>47450.1485319498</v>
      </c>
      <c r="AF126" s="339" t="n">
        <f aca="false">XIRR(B126:AA126,$B$1:$AA$1)</f>
        <v>0.124266303007697</v>
      </c>
      <c r="AG126" s="340" t="n">
        <f aca="false">1-EXP(-(1/0.25)*(AD126/ABS($AD$1010)))</f>
        <v>0.973523299633566</v>
      </c>
    </row>
    <row r="127" customFormat="false" ht="12.75" hidden="false" customHeight="false" outlineLevel="0" collapsed="false">
      <c r="A127" s="331"/>
      <c r="B127" s="336" t="n">
        <f aca="false">+[4]data1cf!A127</f>
        <v>-107891.436779765</v>
      </c>
      <c r="C127" s="336" t="n">
        <f aca="false">+[4]data1cf!B127</f>
        <v>15175.9837044778</v>
      </c>
      <c r="D127" s="336" t="n">
        <f aca="false">+[4]data1cf!C127</f>
        <v>17136.0067616668</v>
      </c>
      <c r="E127" s="336" t="n">
        <f aca="false">+[4]data1cf!D127</f>
        <v>16718.8730954117</v>
      </c>
      <c r="F127" s="336" t="n">
        <f aca="false">+[4]data1cf!E127</f>
        <v>16206.8101084192</v>
      </c>
      <c r="G127" s="336" t="n">
        <f aca="false">+[4]data1cf!F127</f>
        <v>16058.5133534857</v>
      </c>
      <c r="H127" s="336" t="n">
        <f aca="false">+[4]data1cf!G127</f>
        <v>15886.4732820285</v>
      </c>
      <c r="I127" s="336" t="n">
        <f aca="false">+[4]data1cf!H127</f>
        <v>15404.732176716</v>
      </c>
      <c r="J127" s="336" t="n">
        <f aca="false">+[4]data1cf!I127</f>
        <v>15285.6994919132</v>
      </c>
      <c r="K127" s="336" t="n">
        <f aca="false">+[4]data1cf!J127</f>
        <v>15441.6766504934</v>
      </c>
      <c r="L127" s="336" t="n">
        <f aca="false">+[4]data1cf!K127</f>
        <v>15437.6000794346</v>
      </c>
      <c r="M127" s="336" t="n">
        <f aca="false">+[4]data1cf!L127</f>
        <v>15549.5786945456</v>
      </c>
      <c r="N127" s="336" t="n">
        <f aca="false">+[4]data1cf!M127</f>
        <v>15507.8395883059</v>
      </c>
      <c r="O127" s="336" t="n">
        <f aca="false">+[4]data1cf!N127</f>
        <v>15632.3720840404</v>
      </c>
      <c r="P127" s="336" t="n">
        <f aca="false">+[4]data1cf!O127</f>
        <v>15540.8697150622</v>
      </c>
      <c r="Q127" s="336" t="n">
        <f aca="false">+[4]data1cf!P127</f>
        <v>15524.055691627</v>
      </c>
      <c r="R127" s="336" t="n">
        <f aca="false">+[4]data1cf!Q127</f>
        <v>1237.47162328919</v>
      </c>
      <c r="S127" s="336" t="n">
        <f aca="false">+[4]data1cf!R127</f>
        <v>0</v>
      </c>
      <c r="T127" s="336" t="n">
        <f aca="false">+[4]data1cf!S127</f>
        <v>0</v>
      </c>
      <c r="U127" s="336" t="n">
        <f aca="false">+[4]data1cf!T127</f>
        <v>0</v>
      </c>
      <c r="V127" s="336" t="n">
        <f aca="false">+[4]data1cf!U127</f>
        <v>0</v>
      </c>
      <c r="W127" s="336" t="n">
        <f aca="false">+[4]data1cf!V127</f>
        <v>0</v>
      </c>
      <c r="X127" s="336" t="n">
        <f aca="false">+[4]data1cf!W127</f>
        <v>0</v>
      </c>
      <c r="Y127" s="336" t="n">
        <f aca="false">+[4]data1cf!X127</f>
        <v>0</v>
      </c>
      <c r="Z127" s="336" t="n">
        <f aca="false">+[4]data1cf!Y127</f>
        <v>0</v>
      </c>
      <c r="AA127" s="336" t="n">
        <f aca="false">+[4]data1cf!Z127</f>
        <v>0</v>
      </c>
      <c r="AB127" s="336"/>
      <c r="AC127" s="337" t="n">
        <f aca="false">XNPV(0.1,B127:AA127,$B$1:$AA$1)</f>
        <v>13116.9696828468</v>
      </c>
      <c r="AD127" s="337" t="n">
        <f aca="false">SUMPRODUCT(B127:AA127,$B$1010:$AA$1010)</f>
        <v>46553.1044079856</v>
      </c>
      <c r="AE127" s="338" t="n">
        <f aca="false">SUMPRODUCT(B127:AA127,$B$1012:$AA$1012)</f>
        <v>45857.9489665575</v>
      </c>
      <c r="AF127" s="339" t="n">
        <f aca="false">XIRR(B127:AA127,$B$1:$AA$1)</f>
        <v>0.120974822277382</v>
      </c>
      <c r="AG127" s="340" t="n">
        <f aca="false">1-EXP(-(1/0.25)*(AD127/ABS($AD$1010)))</f>
        <v>0.970152204974251</v>
      </c>
    </row>
    <row r="128" customFormat="false" ht="12.75" hidden="false" customHeight="false" outlineLevel="0" collapsed="false">
      <c r="A128" s="331"/>
      <c r="B128" s="336" t="n">
        <f aca="false">+[4]data1cf!A128</f>
        <v>-103598.267282005</v>
      </c>
      <c r="C128" s="336" t="n">
        <f aca="false">+[4]data1cf!B128</f>
        <v>15412.1167530527</v>
      </c>
      <c r="D128" s="336" t="n">
        <f aca="false">+[4]data1cf!C128</f>
        <v>16842.6294558366</v>
      </c>
      <c r="E128" s="336" t="n">
        <f aca="false">+[4]data1cf!D128</f>
        <v>16457.2695750341</v>
      </c>
      <c r="F128" s="336" t="n">
        <f aca="false">+[4]data1cf!E128</f>
        <v>16294.8654183845</v>
      </c>
      <c r="G128" s="336" t="n">
        <f aca="false">+[4]data1cf!F128</f>
        <v>16006.3282912846</v>
      </c>
      <c r="H128" s="336" t="n">
        <f aca="false">+[4]data1cf!G128</f>
        <v>15476.9724002607</v>
      </c>
      <c r="I128" s="336" t="n">
        <f aca="false">+[4]data1cf!H128</f>
        <v>15451.8291062044</v>
      </c>
      <c r="J128" s="336" t="n">
        <f aca="false">+[4]data1cf!I128</f>
        <v>15519.5977570123</v>
      </c>
      <c r="K128" s="336" t="n">
        <f aca="false">+[4]data1cf!J128</f>
        <v>15586.0781997301</v>
      </c>
      <c r="L128" s="336" t="n">
        <f aca="false">+[4]data1cf!K128</f>
        <v>15560.7777860596</v>
      </c>
      <c r="M128" s="336" t="n">
        <f aca="false">+[4]data1cf!L128</f>
        <v>15636.690987579</v>
      </c>
      <c r="N128" s="336" t="n">
        <f aca="false">+[4]data1cf!M128</f>
        <v>15489.6951807017</v>
      </c>
      <c r="O128" s="336" t="n">
        <f aca="false">+[4]data1cf!N128</f>
        <v>15619.7521715051</v>
      </c>
      <c r="P128" s="336" t="n">
        <f aca="false">+[4]data1cf!O128</f>
        <v>15357.6939820996</v>
      </c>
      <c r="Q128" s="336" t="n">
        <f aca="false">+[4]data1cf!P128</f>
        <v>15412.841543041</v>
      </c>
      <c r="R128" s="336" t="n">
        <f aca="false">+[4]data1cf!Q128</f>
        <v>1188.23068641768</v>
      </c>
      <c r="S128" s="336" t="n">
        <f aca="false">+[4]data1cf!R128</f>
        <v>0</v>
      </c>
      <c r="T128" s="336" t="n">
        <f aca="false">+[4]data1cf!S128</f>
        <v>0</v>
      </c>
      <c r="U128" s="336" t="n">
        <f aca="false">+[4]data1cf!T128</f>
        <v>0</v>
      </c>
      <c r="V128" s="336" t="n">
        <f aca="false">+[4]data1cf!U128</f>
        <v>0</v>
      </c>
      <c r="W128" s="336" t="n">
        <f aca="false">+[4]data1cf!V128</f>
        <v>0</v>
      </c>
      <c r="X128" s="336" t="n">
        <f aca="false">+[4]data1cf!W128</f>
        <v>0</v>
      </c>
      <c r="Y128" s="336" t="n">
        <f aca="false">+[4]data1cf!X128</f>
        <v>0</v>
      </c>
      <c r="Z128" s="336" t="n">
        <f aca="false">+[4]data1cf!Y128</f>
        <v>0</v>
      </c>
      <c r="AA128" s="336" t="n">
        <f aca="false">+[4]data1cf!Z128</f>
        <v>0</v>
      </c>
      <c r="AB128" s="336"/>
      <c r="AC128" s="337" t="n">
        <f aca="false">XNPV(0.1,B128:AA128,$B$1:$AA$1)</f>
        <v>17160.0817212183</v>
      </c>
      <c r="AD128" s="337" t="n">
        <f aca="false">SUMPRODUCT(B128:AA128,$B$1010:$AA$1010)</f>
        <v>50551.6502970613</v>
      </c>
      <c r="AE128" s="338" t="n">
        <f aca="false">SUMPRODUCT(B128:AA128,$B$1012:$AA$1012)</f>
        <v>49857.4492036038</v>
      </c>
      <c r="AF128" s="339" t="n">
        <f aca="false">XIRR(B128:AA128,$B$1:$AA$1)</f>
        <v>0.12834583604256</v>
      </c>
      <c r="AG128" s="340" t="n">
        <f aca="false">1-EXP(-(1/0.25)*(AD128/ABS($AD$1010)))</f>
        <v>0.977924060296739</v>
      </c>
    </row>
    <row r="129" customFormat="false" ht="12.75" hidden="false" customHeight="false" outlineLevel="0" collapsed="false">
      <c r="A129" s="331"/>
      <c r="B129" s="336" t="n">
        <f aca="false">+[4]data1cf!A129</f>
        <v>-108784.843969543</v>
      </c>
      <c r="C129" s="336" t="n">
        <f aca="false">+[4]data1cf!B129</f>
        <v>15111.7680795177</v>
      </c>
      <c r="D129" s="336" t="n">
        <f aca="false">+[4]data1cf!C129</f>
        <v>17165.7475024499</v>
      </c>
      <c r="E129" s="336" t="n">
        <f aca="false">+[4]data1cf!D129</f>
        <v>16745.089738931</v>
      </c>
      <c r="F129" s="336" t="n">
        <f aca="false">+[4]data1cf!E129</f>
        <v>16451.6977976605</v>
      </c>
      <c r="G129" s="336" t="n">
        <f aca="false">+[4]data1cf!F129</f>
        <v>15957.2784024196</v>
      </c>
      <c r="H129" s="336" t="n">
        <f aca="false">+[4]data1cf!G129</f>
        <v>15528.3459008433</v>
      </c>
      <c r="I129" s="336" t="n">
        <f aca="false">+[4]data1cf!H129</f>
        <v>15522.224391784</v>
      </c>
      <c r="J129" s="336" t="n">
        <f aca="false">+[4]data1cf!I129</f>
        <v>15673.3590207177</v>
      </c>
      <c r="K129" s="336" t="n">
        <f aca="false">+[4]data1cf!J129</f>
        <v>15587.9465705867</v>
      </c>
      <c r="L129" s="336" t="n">
        <f aca="false">+[4]data1cf!K129</f>
        <v>15688.7794493974</v>
      </c>
      <c r="M129" s="336" t="n">
        <f aca="false">+[4]data1cf!L129</f>
        <v>15588.142905391</v>
      </c>
      <c r="N129" s="336" t="n">
        <f aca="false">+[4]data1cf!M129</f>
        <v>15297.9141842055</v>
      </c>
      <c r="O129" s="336" t="n">
        <f aca="false">+[4]data1cf!N129</f>
        <v>15465.7561485682</v>
      </c>
      <c r="P129" s="336" t="n">
        <f aca="false">+[4]data1cf!O129</f>
        <v>15963.763771304</v>
      </c>
      <c r="Q129" s="336" t="n">
        <f aca="false">+[4]data1cf!P129</f>
        <v>15515.5207096892</v>
      </c>
      <c r="R129" s="336" t="n">
        <f aca="false">+[4]data1cf!Q129</f>
        <v>1247.71864639307</v>
      </c>
      <c r="S129" s="336" t="n">
        <f aca="false">+[4]data1cf!R129</f>
        <v>0</v>
      </c>
      <c r="T129" s="336" t="n">
        <f aca="false">+[4]data1cf!S129</f>
        <v>0</v>
      </c>
      <c r="U129" s="336" t="n">
        <f aca="false">+[4]data1cf!T129</f>
        <v>0</v>
      </c>
      <c r="V129" s="336" t="n">
        <f aca="false">+[4]data1cf!U129</f>
        <v>0</v>
      </c>
      <c r="W129" s="336" t="n">
        <f aca="false">+[4]data1cf!V129</f>
        <v>0</v>
      </c>
      <c r="X129" s="336" t="n">
        <f aca="false">+[4]data1cf!W129</f>
        <v>0</v>
      </c>
      <c r="Y129" s="336" t="n">
        <f aca="false">+[4]data1cf!X129</f>
        <v>0</v>
      </c>
      <c r="Z129" s="336" t="n">
        <f aca="false">+[4]data1cf!Y129</f>
        <v>0</v>
      </c>
      <c r="AA129" s="336" t="n">
        <f aca="false">+[4]data1cf!Z129</f>
        <v>0</v>
      </c>
      <c r="AB129" s="336"/>
      <c r="AC129" s="337" t="n">
        <f aca="false">XNPV(0.1,B129:AA129,$B$1:$AA$1)</f>
        <v>12521.4300914034</v>
      </c>
      <c r="AD129" s="337" t="n">
        <f aca="false">SUMPRODUCT(B129:AA129,$B$1010:$AA$1010)</f>
        <v>46089.2286589437</v>
      </c>
      <c r="AE129" s="338" t="n">
        <f aca="false">SUMPRODUCT(B129:AA129,$B$1012:$AA$1012)</f>
        <v>45391.3042660273</v>
      </c>
      <c r="AF129" s="339" t="n">
        <f aca="false">XIRR(B129:AA129,$B$1:$AA$1)</f>
        <v>0.119852430441092</v>
      </c>
      <c r="AG129" s="340" t="n">
        <f aca="false">1-EXP(-(1/0.25)*(AD129/ABS($AD$1010)))</f>
        <v>0.96908929550444</v>
      </c>
    </row>
    <row r="130" customFormat="false" ht="12.75" hidden="false" customHeight="false" outlineLevel="0" collapsed="false">
      <c r="A130" s="331"/>
      <c r="B130" s="336" t="n">
        <f aca="false">+[4]data1cf!A130</f>
        <v>-103987.078412598</v>
      </c>
      <c r="C130" s="336" t="n">
        <f aca="false">+[4]data1cf!B130</f>
        <v>15337.365810716</v>
      </c>
      <c r="D130" s="336" t="n">
        <f aca="false">+[4]data1cf!C130</f>
        <v>16847.9383500878</v>
      </c>
      <c r="E130" s="336" t="n">
        <f aca="false">+[4]data1cf!D130</f>
        <v>16446.0503091165</v>
      </c>
      <c r="F130" s="336" t="n">
        <f aca="false">+[4]data1cf!E130</f>
        <v>16151.3102763018</v>
      </c>
      <c r="G130" s="336" t="n">
        <f aca="false">+[4]data1cf!F130</f>
        <v>15712.6221925048</v>
      </c>
      <c r="H130" s="336" t="n">
        <f aca="false">+[4]data1cf!G130</f>
        <v>15677.5306209606</v>
      </c>
      <c r="I130" s="336" t="n">
        <f aca="false">+[4]data1cf!H130</f>
        <v>15448.2937150301</v>
      </c>
      <c r="J130" s="336" t="n">
        <f aca="false">+[4]data1cf!I130</f>
        <v>15565.2265652903</v>
      </c>
      <c r="K130" s="336" t="n">
        <f aca="false">+[4]data1cf!J130</f>
        <v>15397.9132425172</v>
      </c>
      <c r="L130" s="336" t="n">
        <f aca="false">+[4]data1cf!K130</f>
        <v>15433.5020350459</v>
      </c>
      <c r="M130" s="336" t="n">
        <f aca="false">+[4]data1cf!L130</f>
        <v>15343.5614489115</v>
      </c>
      <c r="N130" s="336" t="n">
        <f aca="false">+[4]data1cf!M130</f>
        <v>15523.4293337418</v>
      </c>
      <c r="O130" s="336" t="n">
        <f aca="false">+[4]data1cf!N130</f>
        <v>15562.9880991751</v>
      </c>
      <c r="P130" s="336" t="n">
        <f aca="false">+[4]data1cf!O130</f>
        <v>15503.1320225955</v>
      </c>
      <c r="Q130" s="336" t="n">
        <f aca="false">+[4]data1cf!P130</f>
        <v>15554.6150399873</v>
      </c>
      <c r="R130" s="336" t="n">
        <f aca="false">+[4]data1cf!Q130</f>
        <v>1192.69019456113</v>
      </c>
      <c r="S130" s="336" t="n">
        <f aca="false">+[4]data1cf!R130</f>
        <v>0</v>
      </c>
      <c r="T130" s="336" t="n">
        <f aca="false">+[4]data1cf!S130</f>
        <v>0</v>
      </c>
      <c r="U130" s="336" t="n">
        <f aca="false">+[4]data1cf!T130</f>
        <v>0</v>
      </c>
      <c r="V130" s="336" t="n">
        <f aca="false">+[4]data1cf!U130</f>
        <v>0</v>
      </c>
      <c r="W130" s="336" t="n">
        <f aca="false">+[4]data1cf!V130</f>
        <v>0</v>
      </c>
      <c r="X130" s="336" t="n">
        <f aca="false">+[4]data1cf!W130</f>
        <v>0</v>
      </c>
      <c r="Y130" s="336" t="n">
        <f aca="false">+[4]data1cf!X130</f>
        <v>0</v>
      </c>
      <c r="Z130" s="336" t="n">
        <f aca="false">+[4]data1cf!Y130</f>
        <v>0</v>
      </c>
      <c r="AA130" s="336" t="n">
        <f aca="false">+[4]data1cf!Z130</f>
        <v>0</v>
      </c>
      <c r="AB130" s="336"/>
      <c r="AC130" s="337" t="n">
        <f aca="false">XNPV(0.1,B130:AA130,$B$1:$AA$1)</f>
        <v>16387.5342711618</v>
      </c>
      <c r="AD130" s="337" t="n">
        <f aca="false">SUMPRODUCT(B130:AA130,$B$1010:$AA$1010)</f>
        <v>49694.2801299171</v>
      </c>
      <c r="AE130" s="338" t="n">
        <f aca="false">SUMPRODUCT(B130:AA130,$B$1012:$AA$1012)</f>
        <v>49001.6720109033</v>
      </c>
      <c r="AF130" s="339" t="n">
        <f aca="false">XIRR(B130:AA130,$B$1:$AA$1)</f>
        <v>0.126988467461048</v>
      </c>
      <c r="AG130" s="340" t="n">
        <f aca="false">1-EXP(-(1/0.25)*(AD130/ABS($AD$1010)))</f>
        <v>0.976449138737063</v>
      </c>
    </row>
    <row r="131" customFormat="false" ht="12.75" hidden="false" customHeight="false" outlineLevel="0" collapsed="false">
      <c r="A131" s="331"/>
      <c r="B131" s="336" t="n">
        <f aca="false">+[4]data1cf!A131</f>
        <v>-91021.7779955369</v>
      </c>
      <c r="C131" s="336" t="n">
        <f aca="false">+[4]data1cf!B131</f>
        <v>15041.8802039029</v>
      </c>
      <c r="D131" s="336" t="n">
        <f aca="false">+[4]data1cf!C131</f>
        <v>16466.7384841544</v>
      </c>
      <c r="E131" s="336" t="n">
        <f aca="false">+[4]data1cf!D131</f>
        <v>16142.2001865251</v>
      </c>
      <c r="F131" s="336" t="n">
        <f aca="false">+[4]data1cf!E131</f>
        <v>15793.9989225287</v>
      </c>
      <c r="G131" s="336" t="n">
        <f aca="false">+[4]data1cf!F131</f>
        <v>15539.3439092471</v>
      </c>
      <c r="H131" s="336" t="n">
        <f aca="false">+[4]data1cf!G131</f>
        <v>15194.343592083</v>
      </c>
      <c r="I131" s="336" t="n">
        <f aca="false">+[4]data1cf!H131</f>
        <v>15114.4520464763</v>
      </c>
      <c r="J131" s="336" t="n">
        <f aca="false">+[4]data1cf!I131</f>
        <v>15184.7602822012</v>
      </c>
      <c r="K131" s="336" t="n">
        <f aca="false">+[4]data1cf!J131</f>
        <v>15104.5684535812</v>
      </c>
      <c r="L131" s="336" t="n">
        <f aca="false">+[4]data1cf!K131</f>
        <v>15248.2143102926</v>
      </c>
      <c r="M131" s="336" t="n">
        <f aca="false">+[4]data1cf!L131</f>
        <v>15222.2009293585</v>
      </c>
      <c r="N131" s="336" t="n">
        <f aca="false">+[4]data1cf!M131</f>
        <v>15239.9170301127</v>
      </c>
      <c r="O131" s="336" t="n">
        <f aca="false">+[4]data1cf!N131</f>
        <v>15056.5652183398</v>
      </c>
      <c r="P131" s="336" t="n">
        <f aca="false">+[4]data1cf!O131</f>
        <v>15222.8212364345</v>
      </c>
      <c r="Q131" s="336" t="n">
        <f aca="false">+[4]data1cf!P131</f>
        <v>15235.0834272213</v>
      </c>
      <c r="R131" s="336" t="n">
        <f aca="false">+[4]data1cf!Q131</f>
        <v>1043.98338489761</v>
      </c>
      <c r="S131" s="336" t="n">
        <f aca="false">+[4]data1cf!R131</f>
        <v>0</v>
      </c>
      <c r="T131" s="336" t="n">
        <f aca="false">+[4]data1cf!S131</f>
        <v>0</v>
      </c>
      <c r="U131" s="336" t="n">
        <f aca="false">+[4]data1cf!T131</f>
        <v>0</v>
      </c>
      <c r="V131" s="336" t="n">
        <f aca="false">+[4]data1cf!U131</f>
        <v>0</v>
      </c>
      <c r="W131" s="336" t="n">
        <f aca="false">+[4]data1cf!V131</f>
        <v>0</v>
      </c>
      <c r="X131" s="336" t="n">
        <f aca="false">+[4]data1cf!W131</f>
        <v>0</v>
      </c>
      <c r="Y131" s="336" t="n">
        <f aca="false">+[4]data1cf!X131</f>
        <v>0</v>
      </c>
      <c r="Z131" s="336" t="n">
        <f aca="false">+[4]data1cf!Y131</f>
        <v>0</v>
      </c>
      <c r="AA131" s="336" t="n">
        <f aca="false">+[4]data1cf!Z131</f>
        <v>0</v>
      </c>
      <c r="AB131" s="336"/>
      <c r="AC131" s="337" t="n">
        <f aca="false">XNPV(0.1,B131:AA131,$B$1:$AA$1)</f>
        <v>26910.7021162464</v>
      </c>
      <c r="AD131" s="337" t="n">
        <f aca="false">SUMPRODUCT(B131:AA131,$B$1010:$AA$1010)</f>
        <v>59535.2603451851</v>
      </c>
      <c r="AE131" s="338" t="n">
        <f aca="false">SUMPRODUCT(B131:AA131,$B$1012:$AA$1012)</f>
        <v>58856.8766600623</v>
      </c>
      <c r="AF131" s="339" t="n">
        <f aca="false">XIRR(B131:AA131,$B$1:$AA$1)</f>
        <v>0.149559463198757</v>
      </c>
      <c r="AG131" s="340" t="n">
        <f aca="false">1-EXP(-(1/0.25)*(AD131/ABS($AD$1010)))</f>
        <v>0.988789768496642</v>
      </c>
    </row>
    <row r="132" customFormat="false" ht="12.75" hidden="false" customHeight="false" outlineLevel="0" collapsed="false">
      <c r="A132" s="331"/>
      <c r="B132" s="336" t="n">
        <f aca="false">+[4]data1cf!A132</f>
        <v>-95709.9995076982</v>
      </c>
      <c r="C132" s="336" t="n">
        <f aca="false">+[4]data1cf!B132</f>
        <v>15011.8837778115</v>
      </c>
      <c r="D132" s="336" t="n">
        <f aca="false">+[4]data1cf!C132</f>
        <v>16567.6732109755</v>
      </c>
      <c r="E132" s="336" t="n">
        <f aca="false">+[4]data1cf!D132</f>
        <v>16377.6358693888</v>
      </c>
      <c r="F132" s="336" t="n">
        <f aca="false">+[4]data1cf!E132</f>
        <v>15827.4267179864</v>
      </c>
      <c r="G132" s="336" t="n">
        <f aca="false">+[4]data1cf!F132</f>
        <v>15655.5226510491</v>
      </c>
      <c r="H132" s="336" t="n">
        <f aca="false">+[4]data1cf!G132</f>
        <v>15328.8434125412</v>
      </c>
      <c r="I132" s="336" t="n">
        <f aca="false">+[4]data1cf!H132</f>
        <v>15177.8039961609</v>
      </c>
      <c r="J132" s="336" t="n">
        <f aca="false">+[4]data1cf!I132</f>
        <v>15135.3312271485</v>
      </c>
      <c r="K132" s="336" t="n">
        <f aca="false">+[4]data1cf!J132</f>
        <v>15211.0916536221</v>
      </c>
      <c r="L132" s="336" t="n">
        <f aca="false">+[4]data1cf!K132</f>
        <v>15230.622611913</v>
      </c>
      <c r="M132" s="336" t="n">
        <f aca="false">+[4]data1cf!L132</f>
        <v>15197.0245089342</v>
      </c>
      <c r="N132" s="336" t="n">
        <f aca="false">+[4]data1cf!M132</f>
        <v>15484.0124481082</v>
      </c>
      <c r="O132" s="336" t="n">
        <f aca="false">+[4]data1cf!N132</f>
        <v>15314.2256788711</v>
      </c>
      <c r="P132" s="336" t="n">
        <f aca="false">+[4]data1cf!O132</f>
        <v>15255.7361937113</v>
      </c>
      <c r="Q132" s="336" t="n">
        <f aca="false">+[4]data1cf!P132</f>
        <v>15296.2020960708</v>
      </c>
      <c r="R132" s="336" t="n">
        <f aca="false">+[4]data1cf!Q132</f>
        <v>1097.7554103535</v>
      </c>
      <c r="S132" s="336" t="n">
        <f aca="false">+[4]data1cf!R132</f>
        <v>0</v>
      </c>
      <c r="T132" s="336" t="n">
        <f aca="false">+[4]data1cf!S132</f>
        <v>0</v>
      </c>
      <c r="U132" s="336" t="n">
        <f aca="false">+[4]data1cf!T132</f>
        <v>0</v>
      </c>
      <c r="V132" s="336" t="n">
        <f aca="false">+[4]data1cf!U132</f>
        <v>0</v>
      </c>
      <c r="W132" s="336" t="n">
        <f aca="false">+[4]data1cf!V132</f>
        <v>0</v>
      </c>
      <c r="X132" s="336" t="n">
        <f aca="false">+[4]data1cf!W132</f>
        <v>0</v>
      </c>
      <c r="Y132" s="336" t="n">
        <f aca="false">+[4]data1cf!X132</f>
        <v>0</v>
      </c>
      <c r="Z132" s="336" t="n">
        <f aca="false">+[4]data1cf!Y132</f>
        <v>0</v>
      </c>
      <c r="AA132" s="336" t="n">
        <f aca="false">+[4]data1cf!Z132</f>
        <v>0</v>
      </c>
      <c r="AB132" s="336"/>
      <c r="AC132" s="337" t="n">
        <f aca="false">XNPV(0.1,B132:AA132,$B$1:$AA$1)</f>
        <v>22852.5339582194</v>
      </c>
      <c r="AD132" s="337" t="n">
        <f aca="false">SUMPRODUCT(B132:AA132,$B$1010:$AA$1010)</f>
        <v>55663.3309666687</v>
      </c>
      <c r="AE132" s="338" t="n">
        <f aca="false">SUMPRODUCT(B132:AA132,$B$1012:$AA$1012)</f>
        <v>54980.9551091061</v>
      </c>
      <c r="AF132" s="339" t="n">
        <f aca="false">XIRR(B132:AA132,$B$1:$AA$1)</f>
        <v>0.140344026991845</v>
      </c>
      <c r="AG132" s="340" t="n">
        <f aca="false">1-EXP(-(1/0.25)*(AD132/ABS($AD$1010)))</f>
        <v>0.984987270588249</v>
      </c>
    </row>
    <row r="133" customFormat="false" ht="12.75" hidden="false" customHeight="false" outlineLevel="0" collapsed="false">
      <c r="A133" s="331"/>
      <c r="B133" s="336" t="n">
        <f aca="false">+[4]data1cf!A133</f>
        <v>-96430.4235323101</v>
      </c>
      <c r="C133" s="336" t="n">
        <f aca="false">+[4]data1cf!B133</f>
        <v>15284.8022285817</v>
      </c>
      <c r="D133" s="336" t="n">
        <f aca="false">+[4]data1cf!C133</f>
        <v>16613.1606821883</v>
      </c>
      <c r="E133" s="336" t="n">
        <f aca="false">+[4]data1cf!D133</f>
        <v>16385.8527555481</v>
      </c>
      <c r="F133" s="336" t="n">
        <f aca="false">+[4]data1cf!E133</f>
        <v>15767.8165589521</v>
      </c>
      <c r="G133" s="336" t="n">
        <f aca="false">+[4]data1cf!F133</f>
        <v>15561.5663880093</v>
      </c>
      <c r="H133" s="336" t="n">
        <f aca="false">+[4]data1cf!G133</f>
        <v>15307.7758454668</v>
      </c>
      <c r="I133" s="336" t="n">
        <f aca="false">+[4]data1cf!H133</f>
        <v>15528.5708870295</v>
      </c>
      <c r="J133" s="336" t="n">
        <f aca="false">+[4]data1cf!I133</f>
        <v>15345.1617499525</v>
      </c>
      <c r="K133" s="336" t="n">
        <f aca="false">+[4]data1cf!J133</f>
        <v>15232.5663097238</v>
      </c>
      <c r="L133" s="336" t="n">
        <f aca="false">+[4]data1cf!K133</f>
        <v>15215.5076743724</v>
      </c>
      <c r="M133" s="336" t="n">
        <f aca="false">+[4]data1cf!L133</f>
        <v>15251.1813973235</v>
      </c>
      <c r="N133" s="336" t="n">
        <f aca="false">+[4]data1cf!M133</f>
        <v>15345.0911305637</v>
      </c>
      <c r="O133" s="336" t="n">
        <f aca="false">+[4]data1cf!N133</f>
        <v>15358.9134670156</v>
      </c>
      <c r="P133" s="336" t="n">
        <f aca="false">+[4]data1cf!O133</f>
        <v>15364.0966401287</v>
      </c>
      <c r="Q133" s="336" t="n">
        <f aca="false">+[4]data1cf!P133</f>
        <v>15346.0758071013</v>
      </c>
      <c r="R133" s="336" t="n">
        <f aca="false">+[4]data1cf!Q133</f>
        <v>1106.01838574618</v>
      </c>
      <c r="S133" s="336" t="n">
        <f aca="false">+[4]data1cf!R133</f>
        <v>0</v>
      </c>
      <c r="T133" s="336" t="n">
        <f aca="false">+[4]data1cf!S133</f>
        <v>0</v>
      </c>
      <c r="U133" s="336" t="n">
        <f aca="false">+[4]data1cf!T133</f>
        <v>0</v>
      </c>
      <c r="V133" s="336" t="n">
        <f aca="false">+[4]data1cf!U133</f>
        <v>0</v>
      </c>
      <c r="W133" s="336" t="n">
        <f aca="false">+[4]data1cf!V133</f>
        <v>0</v>
      </c>
      <c r="X133" s="336" t="n">
        <f aca="false">+[4]data1cf!W133</f>
        <v>0</v>
      </c>
      <c r="Y133" s="336" t="n">
        <f aca="false">+[4]data1cf!X133</f>
        <v>0</v>
      </c>
      <c r="Z133" s="336" t="n">
        <f aca="false">+[4]data1cf!Y133</f>
        <v>0</v>
      </c>
      <c r="AA133" s="336" t="n">
        <f aca="false">+[4]data1cf!Z133</f>
        <v>0</v>
      </c>
      <c r="AB133" s="336"/>
      <c r="AC133" s="337" t="n">
        <f aca="false">XNPV(0.1,B133:AA133,$B$1:$AA$1)</f>
        <v>22623.978937484</v>
      </c>
      <c r="AD133" s="337" t="n">
        <f aca="false">SUMPRODUCT(B133:AA133,$B$1010:$AA$1010)</f>
        <v>55545.8070880392</v>
      </c>
      <c r="AE133" s="338" t="n">
        <f aca="false">SUMPRODUCT(B133:AA133,$B$1012:$AA$1012)</f>
        <v>54861.2584487456</v>
      </c>
      <c r="AF133" s="339" t="n">
        <f aca="false">XIRR(B133:AA133,$B$1:$AA$1)</f>
        <v>0.139713288348289</v>
      </c>
      <c r="AG133" s="340" t="n">
        <f aca="false">1-EXP(-(1/0.25)*(AD133/ABS($AD$1010)))</f>
        <v>0.98485358822346</v>
      </c>
    </row>
    <row r="134" customFormat="false" ht="12.75" hidden="false" customHeight="false" outlineLevel="0" collapsed="false">
      <c r="A134" s="331"/>
      <c r="B134" s="336" t="n">
        <f aca="false">+[4]data1cf!A134</f>
        <v>-92608.1315984987</v>
      </c>
      <c r="C134" s="336" t="n">
        <f aca="false">+[4]data1cf!B134</f>
        <v>14886.9525380638</v>
      </c>
      <c r="D134" s="336" t="n">
        <f aca="false">+[4]data1cf!C134</f>
        <v>16458.4028955542</v>
      </c>
      <c r="E134" s="336" t="n">
        <f aca="false">+[4]data1cf!D134</f>
        <v>16087.1739485652</v>
      </c>
      <c r="F134" s="336" t="n">
        <f aca="false">+[4]data1cf!E134</f>
        <v>15858.1690999045</v>
      </c>
      <c r="G134" s="336" t="n">
        <f aca="false">+[4]data1cf!F134</f>
        <v>15467.1563201352</v>
      </c>
      <c r="H134" s="336" t="n">
        <f aca="false">+[4]data1cf!G134</f>
        <v>15039.9434579279</v>
      </c>
      <c r="I134" s="336" t="n">
        <f aca="false">+[4]data1cf!H134</f>
        <v>15275.6770059161</v>
      </c>
      <c r="J134" s="336" t="n">
        <f aca="false">+[4]data1cf!I134</f>
        <v>15105.1929557159</v>
      </c>
      <c r="K134" s="336" t="n">
        <f aca="false">+[4]data1cf!J134</f>
        <v>15039.2957398815</v>
      </c>
      <c r="L134" s="336" t="n">
        <f aca="false">+[4]data1cf!K134</f>
        <v>15033.7834376276</v>
      </c>
      <c r="M134" s="336" t="n">
        <f aca="false">+[4]data1cf!L134</f>
        <v>15069.3128575436</v>
      </c>
      <c r="N134" s="336" t="n">
        <f aca="false">+[4]data1cf!M134</f>
        <v>15002.4520676413</v>
      </c>
      <c r="O134" s="336" t="n">
        <f aca="false">+[4]data1cf!N134</f>
        <v>15152.2896837266</v>
      </c>
      <c r="P134" s="336" t="n">
        <f aca="false">+[4]data1cf!O134</f>
        <v>15325.0536440766</v>
      </c>
      <c r="Q134" s="336" t="n">
        <f aca="false">+[4]data1cf!P134</f>
        <v>15360.3931481323</v>
      </c>
      <c r="R134" s="336" t="n">
        <f aca="false">+[4]data1cf!Q134</f>
        <v>1062.17822618214</v>
      </c>
      <c r="S134" s="336" t="n">
        <f aca="false">+[4]data1cf!R134</f>
        <v>0</v>
      </c>
      <c r="T134" s="336" t="n">
        <f aca="false">+[4]data1cf!S134</f>
        <v>0</v>
      </c>
      <c r="U134" s="336" t="n">
        <f aca="false">+[4]data1cf!T134</f>
        <v>0</v>
      </c>
      <c r="V134" s="336" t="n">
        <f aca="false">+[4]data1cf!U134</f>
        <v>0</v>
      </c>
      <c r="W134" s="336" t="n">
        <f aca="false">+[4]data1cf!V134</f>
        <v>0</v>
      </c>
      <c r="X134" s="336" t="n">
        <f aca="false">+[4]data1cf!W134</f>
        <v>0</v>
      </c>
      <c r="Y134" s="336" t="n">
        <f aca="false">+[4]data1cf!X134</f>
        <v>0</v>
      </c>
      <c r="Z134" s="336" t="n">
        <f aca="false">+[4]data1cf!Y134</f>
        <v>0</v>
      </c>
      <c r="AA134" s="336" t="n">
        <f aca="false">+[4]data1cf!Z134</f>
        <v>0</v>
      </c>
      <c r="AB134" s="336"/>
      <c r="AC134" s="337" t="n">
        <f aca="false">XNPV(0.1,B134:AA134,$B$1:$AA$1)</f>
        <v>24941.8729515187</v>
      </c>
      <c r="AD134" s="337" t="n">
        <f aca="false">SUMPRODUCT(B134:AA134,$B$1010:$AA$1010)</f>
        <v>57482.1070786654</v>
      </c>
      <c r="AE134" s="338" t="n">
        <f aca="false">SUMPRODUCT(B134:AA134,$B$1012:$AA$1012)</f>
        <v>56805.361419682</v>
      </c>
      <c r="AF134" s="339" t="n">
        <f aca="false">XIRR(B134:AA134,$B$1:$AA$1)</f>
        <v>0.14528992144755</v>
      </c>
      <c r="AG134" s="340" t="n">
        <f aca="false">1-EXP(-(1/0.25)*(AD134/ABS($AD$1010)))</f>
        <v>0.986911911071395</v>
      </c>
    </row>
    <row r="135" customFormat="false" ht="12.75" hidden="false" customHeight="false" outlineLevel="0" collapsed="false">
      <c r="A135" s="331"/>
      <c r="B135" s="336" t="n">
        <f aca="false">+[4]data1cf!A135</f>
        <v>-90296.7283215452</v>
      </c>
      <c r="C135" s="336" t="n">
        <f aca="false">+[4]data1cf!B135</f>
        <v>14977.5911168529</v>
      </c>
      <c r="D135" s="336" t="n">
        <f aca="false">+[4]data1cf!C135</f>
        <v>16371.7574124076</v>
      </c>
      <c r="E135" s="336" t="n">
        <f aca="false">+[4]data1cf!D135</f>
        <v>16053.7166547138</v>
      </c>
      <c r="F135" s="336" t="n">
        <f aca="false">+[4]data1cf!E135</f>
        <v>15859.0967720122</v>
      </c>
      <c r="G135" s="336" t="n">
        <f aca="false">+[4]data1cf!F135</f>
        <v>15521.6507810073</v>
      </c>
      <c r="H135" s="336" t="n">
        <f aca="false">+[4]data1cf!G135</f>
        <v>15052.5672823574</v>
      </c>
      <c r="I135" s="336" t="n">
        <f aca="false">+[4]data1cf!H135</f>
        <v>15080.0139530568</v>
      </c>
      <c r="J135" s="336" t="n">
        <f aca="false">+[4]data1cf!I135</f>
        <v>15372.8622923834</v>
      </c>
      <c r="K135" s="336" t="n">
        <f aca="false">+[4]data1cf!J135</f>
        <v>15077.9503726175</v>
      </c>
      <c r="L135" s="336" t="n">
        <f aca="false">+[4]data1cf!K135</f>
        <v>15130.873351503</v>
      </c>
      <c r="M135" s="336" t="n">
        <f aca="false">+[4]data1cf!L135</f>
        <v>14995.2625857233</v>
      </c>
      <c r="N135" s="336" t="n">
        <f aca="false">+[4]data1cf!M135</f>
        <v>15008.5406347061</v>
      </c>
      <c r="O135" s="336" t="n">
        <f aca="false">+[4]data1cf!N135</f>
        <v>15127.4195991563</v>
      </c>
      <c r="P135" s="336" t="n">
        <f aca="false">+[4]data1cf!O135</f>
        <v>15271.1651255958</v>
      </c>
      <c r="Q135" s="336" t="n">
        <f aca="false">+[4]data1cf!P135</f>
        <v>15086.3530336331</v>
      </c>
      <c r="R135" s="336" t="n">
        <f aca="false">+[4]data1cf!Q135</f>
        <v>1035.66735515679</v>
      </c>
      <c r="S135" s="336" t="n">
        <f aca="false">+[4]data1cf!R135</f>
        <v>0</v>
      </c>
      <c r="T135" s="336" t="n">
        <f aca="false">+[4]data1cf!S135</f>
        <v>0</v>
      </c>
      <c r="U135" s="336" t="n">
        <f aca="false">+[4]data1cf!T135</f>
        <v>0</v>
      </c>
      <c r="V135" s="336" t="n">
        <f aca="false">+[4]data1cf!U135</f>
        <v>0</v>
      </c>
      <c r="W135" s="336" t="n">
        <f aca="false">+[4]data1cf!V135</f>
        <v>0</v>
      </c>
      <c r="X135" s="336" t="n">
        <f aca="false">+[4]data1cf!W135</f>
        <v>0</v>
      </c>
      <c r="Y135" s="336" t="n">
        <f aca="false">+[4]data1cf!X135</f>
        <v>0</v>
      </c>
      <c r="Z135" s="336" t="n">
        <f aca="false">+[4]data1cf!Y135</f>
        <v>0</v>
      </c>
      <c r="AA135" s="336" t="n">
        <f aca="false">+[4]data1cf!Z135</f>
        <v>0</v>
      </c>
      <c r="AB135" s="336"/>
      <c r="AC135" s="337" t="n">
        <f aca="false">XNPV(0.1,B135:AA135,$B$1:$AA$1)</f>
        <v>27242.1101131032</v>
      </c>
      <c r="AD135" s="337" t="n">
        <f aca="false">SUMPRODUCT(B135:AA135,$B$1010:$AA$1010)</f>
        <v>59756.0230597726</v>
      </c>
      <c r="AE135" s="338" t="n">
        <f aca="false">SUMPRODUCT(B135:AA135,$B$1012:$AA$1012)</f>
        <v>59080.1209216678</v>
      </c>
      <c r="AF135" s="339" t="n">
        <f aca="false">XIRR(B135:AA135,$B$1:$AA$1)</f>
        <v>0.150537160529833</v>
      </c>
      <c r="AG135" s="340" t="n">
        <f aca="false">1-EXP(-(1/0.25)*(AD135/ABS($AD$1010)))</f>
        <v>0.988974904586016</v>
      </c>
    </row>
    <row r="136" customFormat="false" ht="12.75" hidden="false" customHeight="false" outlineLevel="0" collapsed="false">
      <c r="A136" s="331"/>
      <c r="B136" s="336" t="n">
        <f aca="false">+[4]data1cf!A136</f>
        <v>-93191.5169454885</v>
      </c>
      <c r="C136" s="336" t="n">
        <f aca="false">+[4]data1cf!B136</f>
        <v>15186.3204210711</v>
      </c>
      <c r="D136" s="336" t="n">
        <f aca="false">+[4]data1cf!C136</f>
        <v>16657.5085987676</v>
      </c>
      <c r="E136" s="336" t="n">
        <f aca="false">+[4]data1cf!D136</f>
        <v>16112.2005699677</v>
      </c>
      <c r="F136" s="336" t="n">
        <f aca="false">+[4]data1cf!E136</f>
        <v>15821.1285151835</v>
      </c>
      <c r="G136" s="336" t="n">
        <f aca="false">+[4]data1cf!F136</f>
        <v>15421.0939719499</v>
      </c>
      <c r="H136" s="336" t="n">
        <f aca="false">+[4]data1cf!G136</f>
        <v>15358.4693167263</v>
      </c>
      <c r="I136" s="336" t="n">
        <f aca="false">+[4]data1cf!H136</f>
        <v>15324.4087613552</v>
      </c>
      <c r="J136" s="336" t="n">
        <f aca="false">+[4]data1cf!I136</f>
        <v>15133.7403938344</v>
      </c>
      <c r="K136" s="336" t="n">
        <f aca="false">+[4]data1cf!J136</f>
        <v>15077.7352158856</v>
      </c>
      <c r="L136" s="336" t="n">
        <f aca="false">+[4]data1cf!K136</f>
        <v>15248.4501583982</v>
      </c>
      <c r="M136" s="336" t="n">
        <f aca="false">+[4]data1cf!L136</f>
        <v>15068.4390170962</v>
      </c>
      <c r="N136" s="336" t="n">
        <f aca="false">+[4]data1cf!M136</f>
        <v>15062.5471046914</v>
      </c>
      <c r="O136" s="336" t="n">
        <f aca="false">+[4]data1cf!N136</f>
        <v>15320.1611507254</v>
      </c>
      <c r="P136" s="336" t="n">
        <f aca="false">+[4]data1cf!O136</f>
        <v>15022.4309033836</v>
      </c>
      <c r="Q136" s="336" t="n">
        <f aca="false">+[4]data1cf!P136</f>
        <v>15110.9939341936</v>
      </c>
      <c r="R136" s="336" t="n">
        <f aca="false">+[4]data1cf!Q136</f>
        <v>1068.86942275798</v>
      </c>
      <c r="S136" s="336" t="n">
        <f aca="false">+[4]data1cf!R136</f>
        <v>0</v>
      </c>
      <c r="T136" s="336" t="n">
        <f aca="false">+[4]data1cf!S136</f>
        <v>0</v>
      </c>
      <c r="U136" s="336" t="n">
        <f aca="false">+[4]data1cf!T136</f>
        <v>0</v>
      </c>
      <c r="V136" s="336" t="n">
        <f aca="false">+[4]data1cf!U136</f>
        <v>0</v>
      </c>
      <c r="W136" s="336" t="n">
        <f aca="false">+[4]data1cf!V136</f>
        <v>0</v>
      </c>
      <c r="X136" s="336" t="n">
        <f aca="false">+[4]data1cf!W136</f>
        <v>0</v>
      </c>
      <c r="Y136" s="336" t="n">
        <f aca="false">+[4]data1cf!X136</f>
        <v>0</v>
      </c>
      <c r="Z136" s="336" t="n">
        <f aca="false">+[4]data1cf!Y136</f>
        <v>0</v>
      </c>
      <c r="AA136" s="336" t="n">
        <f aca="false">+[4]data1cf!Z136</f>
        <v>0</v>
      </c>
      <c r="AB136" s="336"/>
      <c r="AC136" s="337" t="n">
        <f aca="false">XNPV(0.1,B136:AA136,$B$1:$AA$1)</f>
        <v>25006.6829741305</v>
      </c>
      <c r="AD136" s="337" t="n">
        <f aca="false">SUMPRODUCT(B136:AA136,$B$1010:$AA$1010)</f>
        <v>57625.3640299859</v>
      </c>
      <c r="AE136" s="338" t="n">
        <f aca="false">SUMPRODUCT(B136:AA136,$B$1012:$AA$1012)</f>
        <v>56947.4663155323</v>
      </c>
      <c r="AF136" s="339" t="n">
        <f aca="false">XIRR(B136:AA136,$B$1:$AA$1)</f>
        <v>0.145291892077687</v>
      </c>
      <c r="AG136" s="340" t="n">
        <f aca="false">1-EXP(-(1/0.25)*(AD136/ABS($AD$1010)))</f>
        <v>0.987052583623553</v>
      </c>
    </row>
    <row r="137" customFormat="false" ht="12.75" hidden="false" customHeight="false" outlineLevel="0" collapsed="false">
      <c r="A137" s="331"/>
      <c r="B137" s="336" t="n">
        <f aca="false">+[4]data1cf!A137</f>
        <v>-106258.767706369</v>
      </c>
      <c r="C137" s="336" t="n">
        <f aca="false">+[4]data1cf!B137</f>
        <v>15428.5350939989</v>
      </c>
      <c r="D137" s="336" t="n">
        <f aca="false">+[4]data1cf!C137</f>
        <v>17066.2776704141</v>
      </c>
      <c r="E137" s="336" t="n">
        <f aca="false">+[4]data1cf!D137</f>
        <v>16624.2478382965</v>
      </c>
      <c r="F137" s="336" t="n">
        <f aca="false">+[4]data1cf!E137</f>
        <v>16360.1492999253</v>
      </c>
      <c r="G137" s="336" t="n">
        <f aca="false">+[4]data1cf!F137</f>
        <v>15945.1773616693</v>
      </c>
      <c r="H137" s="336" t="n">
        <f aca="false">+[4]data1cf!G137</f>
        <v>15691.4578244152</v>
      </c>
      <c r="I137" s="336" t="n">
        <f aca="false">+[4]data1cf!H137</f>
        <v>15597.8174604116</v>
      </c>
      <c r="J137" s="336" t="n">
        <f aca="false">+[4]data1cf!I137</f>
        <v>15536.9221380925</v>
      </c>
      <c r="K137" s="336" t="n">
        <f aca="false">+[4]data1cf!J137</f>
        <v>15611.6441058943</v>
      </c>
      <c r="L137" s="336" t="n">
        <f aca="false">+[4]data1cf!K137</f>
        <v>15607.6438588024</v>
      </c>
      <c r="M137" s="336" t="n">
        <f aca="false">+[4]data1cf!L137</f>
        <v>15385.9486261172</v>
      </c>
      <c r="N137" s="336" t="n">
        <f aca="false">+[4]data1cf!M137</f>
        <v>15432.9817168017</v>
      </c>
      <c r="O137" s="336" t="n">
        <f aca="false">+[4]data1cf!N137</f>
        <v>15584.2161588821</v>
      </c>
      <c r="P137" s="336" t="n">
        <f aca="false">+[4]data1cf!O137</f>
        <v>15601.4261475105</v>
      </c>
      <c r="Q137" s="336" t="n">
        <f aca="false">+[4]data1cf!P137</f>
        <v>15586.4467050176</v>
      </c>
      <c r="R137" s="336" t="n">
        <f aca="false">+[4]data1cf!Q137</f>
        <v>1218.74556208497</v>
      </c>
      <c r="S137" s="336" t="n">
        <f aca="false">+[4]data1cf!R137</f>
        <v>0</v>
      </c>
      <c r="T137" s="336" t="n">
        <f aca="false">+[4]data1cf!S137</f>
        <v>0</v>
      </c>
      <c r="U137" s="336" t="n">
        <f aca="false">+[4]data1cf!T137</f>
        <v>0</v>
      </c>
      <c r="V137" s="336" t="n">
        <f aca="false">+[4]data1cf!U137</f>
        <v>0</v>
      </c>
      <c r="W137" s="336" t="n">
        <f aca="false">+[4]data1cf!V137</f>
        <v>0</v>
      </c>
      <c r="X137" s="336" t="n">
        <f aca="false">+[4]data1cf!W137</f>
        <v>0</v>
      </c>
      <c r="Y137" s="336" t="n">
        <f aca="false">+[4]data1cf!X137</f>
        <v>0</v>
      </c>
      <c r="Z137" s="336" t="n">
        <f aca="false">+[4]data1cf!Y137</f>
        <v>0</v>
      </c>
      <c r="AA137" s="336" t="n">
        <f aca="false">+[4]data1cf!Z137</f>
        <v>0</v>
      </c>
      <c r="AB137" s="336"/>
      <c r="AC137" s="337" t="n">
        <f aca="false">XNPV(0.1,B137:AA137,$B$1:$AA$1)</f>
        <v>15060.2929072149</v>
      </c>
      <c r="AD137" s="337" t="n">
        <f aca="false">SUMPRODUCT(B137:AA137,$B$1010:$AA$1010)</f>
        <v>48570.815700781</v>
      </c>
      <c r="AE137" s="338" t="n">
        <f aca="false">SUMPRODUCT(B137:AA137,$B$1012:$AA$1012)</f>
        <v>47874.2331462397</v>
      </c>
      <c r="AF137" s="339" t="n">
        <f aca="false">XIRR(B137:AA137,$B$1:$AA$1)</f>
        <v>0.124381749108922</v>
      </c>
      <c r="AG137" s="340" t="n">
        <f aca="false">1-EXP(-(1/0.25)*(AD137/ABS($AD$1010)))</f>
        <v>0.974366277239777</v>
      </c>
    </row>
    <row r="138" customFormat="false" ht="12.75" hidden="false" customHeight="false" outlineLevel="0" collapsed="false">
      <c r="A138" s="331"/>
      <c r="B138" s="336" t="n">
        <f aca="false">+[4]data1cf!A138</f>
        <v>-104521.481548995</v>
      </c>
      <c r="C138" s="336" t="n">
        <f aca="false">+[4]data1cf!B138</f>
        <v>15283.5205915875</v>
      </c>
      <c r="D138" s="336" t="n">
        <f aca="false">+[4]data1cf!C138</f>
        <v>16736.4345599868</v>
      </c>
      <c r="E138" s="336" t="n">
        <f aca="false">+[4]data1cf!D138</f>
        <v>16450.2578998252</v>
      </c>
      <c r="F138" s="336" t="n">
        <f aca="false">+[4]data1cf!E138</f>
        <v>16050.079939469</v>
      </c>
      <c r="G138" s="336" t="n">
        <f aca="false">+[4]data1cf!F138</f>
        <v>15784.1172977529</v>
      </c>
      <c r="H138" s="336" t="n">
        <f aca="false">+[4]data1cf!G138</f>
        <v>15295.1087532403</v>
      </c>
      <c r="I138" s="336" t="n">
        <f aca="false">+[4]data1cf!H138</f>
        <v>15356.5423731934</v>
      </c>
      <c r="J138" s="336" t="n">
        <f aca="false">+[4]data1cf!I138</f>
        <v>15410.8665629976</v>
      </c>
      <c r="K138" s="336" t="n">
        <f aca="false">+[4]data1cf!J138</f>
        <v>15349.1498513591</v>
      </c>
      <c r="L138" s="336" t="n">
        <f aca="false">+[4]data1cf!K138</f>
        <v>15503.5764098122</v>
      </c>
      <c r="M138" s="336" t="n">
        <f aca="false">+[4]data1cf!L138</f>
        <v>15378.6098780783</v>
      </c>
      <c r="N138" s="336" t="n">
        <f aca="false">+[4]data1cf!M138</f>
        <v>15484.8971082287</v>
      </c>
      <c r="O138" s="336" t="n">
        <f aca="false">+[4]data1cf!N138</f>
        <v>15608.3709774979</v>
      </c>
      <c r="P138" s="336" t="n">
        <f aca="false">+[4]data1cf!O138</f>
        <v>15626.0331602403</v>
      </c>
      <c r="Q138" s="336" t="n">
        <f aca="false">+[4]data1cf!P138</f>
        <v>15557.7328377387</v>
      </c>
      <c r="R138" s="336" t="n">
        <f aca="false">+[4]data1cf!Q138</f>
        <v>1198.81958477436</v>
      </c>
      <c r="S138" s="336" t="n">
        <f aca="false">+[4]data1cf!R138</f>
        <v>0</v>
      </c>
      <c r="T138" s="336" t="n">
        <f aca="false">+[4]data1cf!S138</f>
        <v>0</v>
      </c>
      <c r="U138" s="336" t="n">
        <f aca="false">+[4]data1cf!T138</f>
        <v>0</v>
      </c>
      <c r="V138" s="336" t="n">
        <f aca="false">+[4]data1cf!U138</f>
        <v>0</v>
      </c>
      <c r="W138" s="336" t="n">
        <f aca="false">+[4]data1cf!V138</f>
        <v>0</v>
      </c>
      <c r="X138" s="336" t="n">
        <f aca="false">+[4]data1cf!W138</f>
        <v>0</v>
      </c>
      <c r="Y138" s="336" t="n">
        <f aca="false">+[4]data1cf!X138</f>
        <v>0</v>
      </c>
      <c r="Z138" s="336" t="n">
        <f aca="false">+[4]data1cf!Y138</f>
        <v>0</v>
      </c>
      <c r="AA138" s="336" t="n">
        <f aca="false">+[4]data1cf!Z138</f>
        <v>0</v>
      </c>
      <c r="AB138" s="336"/>
      <c r="AC138" s="337" t="n">
        <f aca="false">XNPV(0.1,B138:AA138,$B$1:$AA$1)</f>
        <v>15409.5619846354</v>
      </c>
      <c r="AD138" s="337" t="n">
        <f aca="false">SUMPRODUCT(B138:AA138,$B$1010:$AA$1010)</f>
        <v>48629.3477706462</v>
      </c>
      <c r="AE138" s="338" t="n">
        <f aca="false">SUMPRODUCT(B138:AA138,$B$1012:$AA$1012)</f>
        <v>47938.1229792783</v>
      </c>
      <c r="AF138" s="339" t="n">
        <f aca="false">XIRR(B138:AA138,$B$1:$AA$1)</f>
        <v>0.125257370153573</v>
      </c>
      <c r="AG138" s="340" t="n">
        <f aca="false">1-EXP(-(1/0.25)*(AD138/ABS($AD$1010)))</f>
        <v>0.974479207162422</v>
      </c>
    </row>
    <row r="139" customFormat="false" ht="12.75" hidden="false" customHeight="false" outlineLevel="0" collapsed="false">
      <c r="A139" s="331"/>
      <c r="B139" s="336" t="n">
        <f aca="false">+[4]data1cf!A139</f>
        <v>-108732.39811069</v>
      </c>
      <c r="C139" s="336" t="n">
        <f aca="false">+[4]data1cf!B139</f>
        <v>15598.4752078605</v>
      </c>
      <c r="D139" s="336" t="n">
        <f aca="false">+[4]data1cf!C139</f>
        <v>17039.1436315759</v>
      </c>
      <c r="E139" s="336" t="n">
        <f aca="false">+[4]data1cf!D139</f>
        <v>16511.7484655739</v>
      </c>
      <c r="F139" s="336" t="n">
        <f aca="false">+[4]data1cf!E139</f>
        <v>16237.4635491408</v>
      </c>
      <c r="G139" s="336" t="n">
        <f aca="false">+[4]data1cf!F139</f>
        <v>16073.2152737016</v>
      </c>
      <c r="H139" s="336" t="n">
        <f aca="false">+[4]data1cf!G139</f>
        <v>15785.0145689861</v>
      </c>
      <c r="I139" s="336" t="n">
        <f aca="false">+[4]data1cf!H139</f>
        <v>15669.9954817738</v>
      </c>
      <c r="J139" s="336" t="n">
        <f aca="false">+[4]data1cf!I139</f>
        <v>15354.8823437925</v>
      </c>
      <c r="K139" s="336" t="n">
        <f aca="false">+[4]data1cf!J139</f>
        <v>15629.388492338</v>
      </c>
      <c r="L139" s="336" t="n">
        <f aca="false">+[4]data1cf!K139</f>
        <v>15548.4767910791</v>
      </c>
      <c r="M139" s="336" t="n">
        <f aca="false">+[4]data1cf!L139</f>
        <v>15521.1313659777</v>
      </c>
      <c r="N139" s="336" t="n">
        <f aca="false">+[4]data1cf!M139</f>
        <v>15477.6053449733</v>
      </c>
      <c r="O139" s="336" t="n">
        <f aca="false">+[4]data1cf!N139</f>
        <v>15521.3359372067</v>
      </c>
      <c r="P139" s="336" t="n">
        <f aca="false">+[4]data1cf!O139</f>
        <v>15518.7798729591</v>
      </c>
      <c r="Q139" s="336" t="n">
        <f aca="false">+[4]data1cf!P139</f>
        <v>15592.3894915465</v>
      </c>
      <c r="R139" s="336" t="n">
        <f aca="false">+[4]data1cf!Q139</f>
        <v>1247.11711337037</v>
      </c>
      <c r="S139" s="336" t="n">
        <f aca="false">+[4]data1cf!R139</f>
        <v>0</v>
      </c>
      <c r="T139" s="336" t="n">
        <f aca="false">+[4]data1cf!S139</f>
        <v>0</v>
      </c>
      <c r="U139" s="336" t="n">
        <f aca="false">+[4]data1cf!T139</f>
        <v>0</v>
      </c>
      <c r="V139" s="336" t="n">
        <f aca="false">+[4]data1cf!U139</f>
        <v>0</v>
      </c>
      <c r="W139" s="336" t="n">
        <f aca="false">+[4]data1cf!V139</f>
        <v>0</v>
      </c>
      <c r="X139" s="336" t="n">
        <f aca="false">+[4]data1cf!W139</f>
        <v>0</v>
      </c>
      <c r="Y139" s="336" t="n">
        <f aca="false">+[4]data1cf!X139</f>
        <v>0</v>
      </c>
      <c r="Z139" s="336" t="n">
        <f aca="false">+[4]data1cf!Y139</f>
        <v>0</v>
      </c>
      <c r="AA139" s="336" t="n">
        <f aca="false">+[4]data1cf!Z139</f>
        <v>0</v>
      </c>
      <c r="AB139" s="336"/>
      <c r="AC139" s="337" t="n">
        <f aca="false">XNPV(0.1,B139:AA139,$B$1:$AA$1)</f>
        <v>12648.7917915098</v>
      </c>
      <c r="AD139" s="337" t="n">
        <f aca="false">SUMPRODUCT(B139:AA139,$B$1010:$AA$1010)</f>
        <v>46154.6186474638</v>
      </c>
      <c r="AE139" s="338" t="n">
        <f aca="false">SUMPRODUCT(B139:AA139,$B$1012:$AA$1012)</f>
        <v>45458.1243819407</v>
      </c>
      <c r="AF139" s="339" t="n">
        <f aca="false">XIRR(B139:AA139,$B$1:$AA$1)</f>
        <v>0.120113231010727</v>
      </c>
      <c r="AG139" s="340" t="n">
        <f aca="false">1-EXP(-(1/0.25)*(AD139/ABS($AD$1010)))</f>
        <v>0.969241389260094</v>
      </c>
    </row>
    <row r="140" customFormat="false" ht="12.75" hidden="false" customHeight="false" outlineLevel="0" collapsed="false">
      <c r="A140" s="331"/>
      <c r="B140" s="336" t="n">
        <f aca="false">+[4]data1cf!A140</f>
        <v>-104276.430762781</v>
      </c>
      <c r="C140" s="336" t="n">
        <f aca="false">+[4]data1cf!B140</f>
        <v>15413.4626865567</v>
      </c>
      <c r="D140" s="336" t="n">
        <f aca="false">+[4]data1cf!C140</f>
        <v>16924.6137696057</v>
      </c>
      <c r="E140" s="336" t="n">
        <f aca="false">+[4]data1cf!D140</f>
        <v>16939.4529700159</v>
      </c>
      <c r="F140" s="336" t="n">
        <f aca="false">+[4]data1cf!E140</f>
        <v>16348.1700846147</v>
      </c>
      <c r="G140" s="336" t="n">
        <f aca="false">+[4]data1cf!F140</f>
        <v>15807.8014190552</v>
      </c>
      <c r="H140" s="336" t="n">
        <f aca="false">+[4]data1cf!G140</f>
        <v>15509.3944616956</v>
      </c>
      <c r="I140" s="336" t="n">
        <f aca="false">+[4]data1cf!H140</f>
        <v>15296.2691874987</v>
      </c>
      <c r="J140" s="336" t="n">
        <f aca="false">+[4]data1cf!I140</f>
        <v>15337.1581448561</v>
      </c>
      <c r="K140" s="336" t="n">
        <f aca="false">+[4]data1cf!J140</f>
        <v>15426.8885509463</v>
      </c>
      <c r="L140" s="336" t="n">
        <f aca="false">+[4]data1cf!K140</f>
        <v>15397.4554218708</v>
      </c>
      <c r="M140" s="336" t="n">
        <f aca="false">+[4]data1cf!L140</f>
        <v>15560.1986690612</v>
      </c>
      <c r="N140" s="336" t="n">
        <f aca="false">+[4]data1cf!M140</f>
        <v>15317.4120978983</v>
      </c>
      <c r="O140" s="336" t="n">
        <f aca="false">+[4]data1cf!N140</f>
        <v>15432.1112275339</v>
      </c>
      <c r="P140" s="336" t="n">
        <f aca="false">+[4]data1cf!O140</f>
        <v>15408.1559596701</v>
      </c>
      <c r="Q140" s="336" t="n">
        <f aca="false">+[4]data1cf!P140</f>
        <v>15525.7207124261</v>
      </c>
      <c r="R140" s="336" t="n">
        <f aca="false">+[4]data1cf!Q140</f>
        <v>1196.00895027679</v>
      </c>
      <c r="S140" s="336" t="n">
        <f aca="false">+[4]data1cf!R140</f>
        <v>0</v>
      </c>
      <c r="T140" s="336" t="n">
        <f aca="false">+[4]data1cf!S140</f>
        <v>0</v>
      </c>
      <c r="U140" s="336" t="n">
        <f aca="false">+[4]data1cf!T140</f>
        <v>0</v>
      </c>
      <c r="V140" s="336" t="n">
        <f aca="false">+[4]data1cf!U140</f>
        <v>0</v>
      </c>
      <c r="W140" s="336" t="n">
        <f aca="false">+[4]data1cf!V140</f>
        <v>0</v>
      </c>
      <c r="X140" s="336" t="n">
        <f aca="false">+[4]data1cf!W140</f>
        <v>0</v>
      </c>
      <c r="Y140" s="336" t="n">
        <f aca="false">+[4]data1cf!X140</f>
        <v>0</v>
      </c>
      <c r="Z140" s="336" t="n">
        <f aca="false">+[4]data1cf!Y140</f>
        <v>0</v>
      </c>
      <c r="AA140" s="336" t="n">
        <f aca="false">+[4]data1cf!Z140</f>
        <v>0</v>
      </c>
      <c r="AB140" s="336"/>
      <c r="AC140" s="337" t="n">
        <f aca="false">XNPV(0.1,B140:AA140,$B$1:$AA$1)</f>
        <v>16455.272452513</v>
      </c>
      <c r="AD140" s="337" t="n">
        <f aca="false">SUMPRODUCT(B140:AA140,$B$1010:$AA$1010)</f>
        <v>49725.6537202651</v>
      </c>
      <c r="AE140" s="338" t="n">
        <f aca="false">SUMPRODUCT(B140:AA140,$B$1012:$AA$1012)</f>
        <v>49034.1259878223</v>
      </c>
      <c r="AF140" s="339" t="n">
        <f aca="false">XIRR(B140:AA140,$B$1:$AA$1)</f>
        <v>0.127137796064695</v>
      </c>
      <c r="AG140" s="340" t="n">
        <f aca="false">1-EXP(-(1/0.25)*(AD140/ABS($AD$1010)))</f>
        <v>0.976504808463589</v>
      </c>
    </row>
    <row r="141" customFormat="false" ht="12.75" hidden="false" customHeight="false" outlineLevel="0" collapsed="false">
      <c r="A141" s="331"/>
      <c r="B141" s="336" t="n">
        <f aca="false">+[4]data1cf!A141</f>
        <v>-105461.938124179</v>
      </c>
      <c r="C141" s="336" t="n">
        <f aca="false">+[4]data1cf!B141</f>
        <v>15445.6422290391</v>
      </c>
      <c r="D141" s="336" t="n">
        <f aca="false">+[4]data1cf!C141</f>
        <v>17223.0295053018</v>
      </c>
      <c r="E141" s="336" t="n">
        <f aca="false">+[4]data1cf!D141</f>
        <v>16631.8534566937</v>
      </c>
      <c r="F141" s="336" t="n">
        <f aca="false">+[4]data1cf!E141</f>
        <v>16176.270528042</v>
      </c>
      <c r="G141" s="336" t="n">
        <f aca="false">+[4]data1cf!F141</f>
        <v>16058.8604442935</v>
      </c>
      <c r="H141" s="336" t="n">
        <f aca="false">+[4]data1cf!G141</f>
        <v>15574.0753364228</v>
      </c>
      <c r="I141" s="336" t="n">
        <f aca="false">+[4]data1cf!H141</f>
        <v>15443.3999979213</v>
      </c>
      <c r="J141" s="336" t="n">
        <f aca="false">+[4]data1cf!I141</f>
        <v>15360.837764837</v>
      </c>
      <c r="K141" s="336" t="n">
        <f aca="false">+[4]data1cf!J141</f>
        <v>15220.1320455263</v>
      </c>
      <c r="L141" s="336" t="n">
        <f aca="false">+[4]data1cf!K141</f>
        <v>15542.5333477845</v>
      </c>
      <c r="M141" s="336" t="n">
        <f aca="false">+[4]data1cf!L141</f>
        <v>15603.3522604657</v>
      </c>
      <c r="N141" s="336" t="n">
        <f aca="false">+[4]data1cf!M141</f>
        <v>15530.9275359523</v>
      </c>
      <c r="O141" s="336" t="n">
        <f aca="false">+[4]data1cf!N141</f>
        <v>15656.1454303585</v>
      </c>
      <c r="P141" s="336" t="n">
        <f aca="false">+[4]data1cf!O141</f>
        <v>15450.8597092895</v>
      </c>
      <c r="Q141" s="336" t="n">
        <f aca="false">+[4]data1cf!P141</f>
        <v>15411.9788127483</v>
      </c>
      <c r="R141" s="336" t="n">
        <f aca="false">+[4]data1cf!Q141</f>
        <v>1209.60624550908</v>
      </c>
      <c r="S141" s="336" t="n">
        <f aca="false">+[4]data1cf!R141</f>
        <v>0</v>
      </c>
      <c r="T141" s="336" t="n">
        <f aca="false">+[4]data1cf!S141</f>
        <v>0</v>
      </c>
      <c r="U141" s="336" t="n">
        <f aca="false">+[4]data1cf!T141</f>
        <v>0</v>
      </c>
      <c r="V141" s="336" t="n">
        <f aca="false">+[4]data1cf!U141</f>
        <v>0</v>
      </c>
      <c r="W141" s="336" t="n">
        <f aca="false">+[4]data1cf!V141</f>
        <v>0</v>
      </c>
      <c r="X141" s="336" t="n">
        <f aca="false">+[4]data1cf!W141</f>
        <v>0</v>
      </c>
      <c r="Y141" s="336" t="n">
        <f aca="false">+[4]data1cf!X141</f>
        <v>0</v>
      </c>
      <c r="Z141" s="336" t="n">
        <f aca="false">+[4]data1cf!Y141</f>
        <v>0</v>
      </c>
      <c r="AA141" s="336" t="n">
        <f aca="false">+[4]data1cf!Z141</f>
        <v>0</v>
      </c>
      <c r="AB141" s="336"/>
      <c r="AC141" s="337" t="n">
        <f aca="false">XNPV(0.1,B141:AA141,$B$1:$AA$1)</f>
        <v>15579.1747402225</v>
      </c>
      <c r="AD141" s="337" t="n">
        <f aca="false">SUMPRODUCT(B141:AA141,$B$1010:$AA$1010)</f>
        <v>48954.1119807839</v>
      </c>
      <c r="AE141" s="338" t="n">
        <f aca="false">SUMPRODUCT(B141:AA141,$B$1012:$AA$1012)</f>
        <v>48260.3087085187</v>
      </c>
      <c r="AF141" s="339" t="n">
        <f aca="false">XIRR(B141:AA141,$B$1:$AA$1)</f>
        <v>0.125431627946632</v>
      </c>
      <c r="AG141" s="340" t="n">
        <f aca="false">1-EXP(-(1/0.25)*(AD141/ABS($AD$1010)))</f>
        <v>0.975096818688345</v>
      </c>
    </row>
    <row r="142" customFormat="false" ht="12.75" hidden="false" customHeight="false" outlineLevel="0" collapsed="false">
      <c r="A142" s="331"/>
      <c r="B142" s="336" t="n">
        <f aca="false">+[4]data1cf!A142</f>
        <v>-94260.2812630591</v>
      </c>
      <c r="C142" s="336" t="n">
        <f aca="false">+[4]data1cf!B142</f>
        <v>14997.8086903651</v>
      </c>
      <c r="D142" s="336" t="n">
        <f aca="false">+[4]data1cf!C142</f>
        <v>16675.1756797491</v>
      </c>
      <c r="E142" s="336" t="n">
        <f aca="false">+[4]data1cf!D142</f>
        <v>16238.9732060081</v>
      </c>
      <c r="F142" s="336" t="n">
        <f aca="false">+[4]data1cf!E142</f>
        <v>16165.742125236</v>
      </c>
      <c r="G142" s="336" t="n">
        <f aca="false">+[4]data1cf!F142</f>
        <v>15501.4624390256</v>
      </c>
      <c r="H142" s="336" t="n">
        <f aca="false">+[4]data1cf!G142</f>
        <v>15348.2901676226</v>
      </c>
      <c r="I142" s="336" t="n">
        <f aca="false">+[4]data1cf!H142</f>
        <v>15115.6866551555</v>
      </c>
      <c r="J142" s="336" t="n">
        <f aca="false">+[4]data1cf!I142</f>
        <v>15177.0427546984</v>
      </c>
      <c r="K142" s="336" t="n">
        <f aca="false">+[4]data1cf!J142</f>
        <v>15276.1548745176</v>
      </c>
      <c r="L142" s="336" t="n">
        <f aca="false">+[4]data1cf!K142</f>
        <v>15160.064858074</v>
      </c>
      <c r="M142" s="336" t="n">
        <f aca="false">+[4]data1cf!L142</f>
        <v>15248.9404255611</v>
      </c>
      <c r="N142" s="336" t="n">
        <f aca="false">+[4]data1cf!M142</f>
        <v>15319.1697186072</v>
      </c>
      <c r="O142" s="336" t="n">
        <f aca="false">+[4]data1cf!N142</f>
        <v>15146.4104810383</v>
      </c>
      <c r="P142" s="336" t="n">
        <f aca="false">+[4]data1cf!O142</f>
        <v>15280.4446154815</v>
      </c>
      <c r="Q142" s="336" t="n">
        <f aca="false">+[4]data1cf!P142</f>
        <v>15274.4901136405</v>
      </c>
      <c r="R142" s="336" t="n">
        <f aca="false">+[4]data1cf!Q142</f>
        <v>1081.12772197478</v>
      </c>
      <c r="S142" s="336" t="n">
        <f aca="false">+[4]data1cf!R142</f>
        <v>0</v>
      </c>
      <c r="T142" s="336" t="n">
        <f aca="false">+[4]data1cf!S142</f>
        <v>0</v>
      </c>
      <c r="U142" s="336" t="n">
        <f aca="false">+[4]data1cf!T142</f>
        <v>0</v>
      </c>
      <c r="V142" s="336" t="n">
        <f aca="false">+[4]data1cf!U142</f>
        <v>0</v>
      </c>
      <c r="W142" s="336" t="n">
        <f aca="false">+[4]data1cf!V142</f>
        <v>0</v>
      </c>
      <c r="X142" s="336" t="n">
        <f aca="false">+[4]data1cf!W142</f>
        <v>0</v>
      </c>
      <c r="Y142" s="336" t="n">
        <f aca="false">+[4]data1cf!X142</f>
        <v>0</v>
      </c>
      <c r="Z142" s="336" t="n">
        <f aca="false">+[4]data1cf!Y142</f>
        <v>0</v>
      </c>
      <c r="AA142" s="336" t="n">
        <f aca="false">+[4]data1cf!Z142</f>
        <v>0</v>
      </c>
      <c r="AB142" s="336"/>
      <c r="AC142" s="337" t="n">
        <f aca="false">XNPV(0.1,B142:AA142,$B$1:$AA$1)</f>
        <v>24323.2830297385</v>
      </c>
      <c r="AD142" s="337" t="n">
        <f aca="false">SUMPRODUCT(B142:AA142,$B$1010:$AA$1010)</f>
        <v>57100.5008058947</v>
      </c>
      <c r="AE142" s="338" t="n">
        <f aca="false">SUMPRODUCT(B142:AA142,$B$1012:$AA$1012)</f>
        <v>56419.058676973</v>
      </c>
      <c r="AF142" s="339" t="n">
        <f aca="false">XIRR(B142:AA142,$B$1:$AA$1)</f>
        <v>0.143532941041227</v>
      </c>
      <c r="AG142" s="340" t="n">
        <f aca="false">1-EXP(-(1/0.25)*(AD142/ABS($AD$1010)))</f>
        <v>0.986529685839208</v>
      </c>
    </row>
    <row r="143" customFormat="false" ht="12.75" hidden="false" customHeight="false" outlineLevel="0" collapsed="false">
      <c r="A143" s="331"/>
      <c r="B143" s="336" t="n">
        <f aca="false">+[4]data1cf!A143</f>
        <v>-89730.3366588477</v>
      </c>
      <c r="C143" s="336" t="n">
        <f aca="false">+[4]data1cf!B143</f>
        <v>15114.0262860259</v>
      </c>
      <c r="D143" s="336" t="n">
        <f aca="false">+[4]data1cf!C143</f>
        <v>16398.1755204255</v>
      </c>
      <c r="E143" s="336" t="n">
        <f aca="false">+[4]data1cf!D143</f>
        <v>16027.0980966029</v>
      </c>
      <c r="F143" s="336" t="n">
        <f aca="false">+[4]data1cf!E143</f>
        <v>15766.9524817237</v>
      </c>
      <c r="G143" s="336" t="n">
        <f aca="false">+[4]data1cf!F143</f>
        <v>15341.6468832184</v>
      </c>
      <c r="H143" s="336" t="n">
        <f aca="false">+[4]data1cf!G143</f>
        <v>15048.4953138195</v>
      </c>
      <c r="I143" s="336" t="n">
        <f aca="false">+[4]data1cf!H143</f>
        <v>15064.1587361001</v>
      </c>
      <c r="J143" s="336" t="n">
        <f aca="false">+[4]data1cf!I143</f>
        <v>15265.5078797262</v>
      </c>
      <c r="K143" s="336" t="n">
        <f aca="false">+[4]data1cf!J143</f>
        <v>15162.3075805142</v>
      </c>
      <c r="L143" s="336" t="n">
        <f aca="false">+[4]data1cf!K143</f>
        <v>15246.5287015881</v>
      </c>
      <c r="M143" s="336" t="n">
        <f aca="false">+[4]data1cf!L143</f>
        <v>15157.8406891956</v>
      </c>
      <c r="N143" s="336" t="n">
        <f aca="false">+[4]data1cf!M143</f>
        <v>14949.4287845399</v>
      </c>
      <c r="O143" s="336" t="n">
        <f aca="false">+[4]data1cf!N143</f>
        <v>15139.3626826308</v>
      </c>
      <c r="P143" s="336" t="n">
        <f aca="false">+[4]data1cf!O143</f>
        <v>15373.9824498975</v>
      </c>
      <c r="Q143" s="336" t="n">
        <f aca="false">+[4]data1cf!P143</f>
        <v>15181.284839038</v>
      </c>
      <c r="R143" s="336" t="n">
        <f aca="false">+[4]data1cf!Q143</f>
        <v>1029.17106934232</v>
      </c>
      <c r="S143" s="336" t="n">
        <f aca="false">+[4]data1cf!R143</f>
        <v>0</v>
      </c>
      <c r="T143" s="336" t="n">
        <f aca="false">+[4]data1cf!S143</f>
        <v>0</v>
      </c>
      <c r="U143" s="336" t="n">
        <f aca="false">+[4]data1cf!T143</f>
        <v>0</v>
      </c>
      <c r="V143" s="336" t="n">
        <f aca="false">+[4]data1cf!U143</f>
        <v>0</v>
      </c>
      <c r="W143" s="336" t="n">
        <f aca="false">+[4]data1cf!V143</f>
        <v>0</v>
      </c>
      <c r="X143" s="336" t="n">
        <f aca="false">+[4]data1cf!W143</f>
        <v>0</v>
      </c>
      <c r="Y143" s="336" t="n">
        <f aca="false">+[4]data1cf!X143</f>
        <v>0</v>
      </c>
      <c r="Z143" s="336" t="n">
        <f aca="false">+[4]data1cf!Y143</f>
        <v>0</v>
      </c>
      <c r="AA143" s="336" t="n">
        <f aca="false">+[4]data1cf!Z143</f>
        <v>0</v>
      </c>
      <c r="AB143" s="336"/>
      <c r="AC143" s="337" t="n">
        <f aca="false">XNPV(0.1,B143:AA143,$B$1:$AA$1)</f>
        <v>27869.4478411685</v>
      </c>
      <c r="AD143" s="337" t="n">
        <f aca="false">SUMPRODUCT(B143:AA143,$B$1010:$AA$1010)</f>
        <v>60409.6896493835</v>
      </c>
      <c r="AE143" s="338" t="n">
        <f aca="false">SUMPRODUCT(B143:AA143,$B$1012:$AA$1012)</f>
        <v>59732.9199429544</v>
      </c>
      <c r="AF143" s="339" t="n">
        <f aca="false">XIRR(B143:AA143,$B$1:$AA$1)</f>
        <v>0.151944716077598</v>
      </c>
      <c r="AG143" s="340" t="n">
        <f aca="false">1-EXP(-(1/0.25)*(AD143/ABS($AD$1010)))</f>
        <v>0.989505345966842</v>
      </c>
    </row>
    <row r="144" customFormat="false" ht="12.75" hidden="false" customHeight="false" outlineLevel="0" collapsed="false">
      <c r="A144" s="331"/>
      <c r="B144" s="336" t="n">
        <f aca="false">+[4]data1cf!A144</f>
        <v>-94508.2707516795</v>
      </c>
      <c r="C144" s="336" t="n">
        <f aca="false">+[4]data1cf!B144</f>
        <v>15037.9874444151</v>
      </c>
      <c r="D144" s="336" t="n">
        <f aca="false">+[4]data1cf!C144</f>
        <v>16488.0687754862</v>
      </c>
      <c r="E144" s="336" t="n">
        <f aca="false">+[4]data1cf!D144</f>
        <v>16311.3046640501</v>
      </c>
      <c r="F144" s="336" t="n">
        <f aca="false">+[4]data1cf!E144</f>
        <v>15912.2066500421</v>
      </c>
      <c r="G144" s="336" t="n">
        <f aca="false">+[4]data1cf!F144</f>
        <v>15674.6893933356</v>
      </c>
      <c r="H144" s="336" t="n">
        <f aca="false">+[4]data1cf!G144</f>
        <v>15430.3190350094</v>
      </c>
      <c r="I144" s="336" t="n">
        <f aca="false">+[4]data1cf!H144</f>
        <v>15223.3584047705</v>
      </c>
      <c r="J144" s="336" t="n">
        <f aca="false">+[4]data1cf!I144</f>
        <v>15293.9087198861</v>
      </c>
      <c r="K144" s="336" t="n">
        <f aca="false">+[4]data1cf!J144</f>
        <v>15287.121945977</v>
      </c>
      <c r="L144" s="336" t="n">
        <f aca="false">+[4]data1cf!K144</f>
        <v>15104.9287371308</v>
      </c>
      <c r="M144" s="336" t="n">
        <f aca="false">+[4]data1cf!L144</f>
        <v>15310.4494516481</v>
      </c>
      <c r="N144" s="336" t="n">
        <f aca="false">+[4]data1cf!M144</f>
        <v>15330.7979841523</v>
      </c>
      <c r="O144" s="336" t="n">
        <f aca="false">+[4]data1cf!N144</f>
        <v>15312.3119195299</v>
      </c>
      <c r="P144" s="336" t="n">
        <f aca="false">+[4]data1cf!O144</f>
        <v>15237.4039508098</v>
      </c>
      <c r="Q144" s="336" t="n">
        <f aca="false">+[4]data1cf!P144</f>
        <v>15295.0924403442</v>
      </c>
      <c r="R144" s="336" t="n">
        <f aca="false">+[4]data1cf!Q144</f>
        <v>1083.97206221346</v>
      </c>
      <c r="S144" s="336" t="n">
        <f aca="false">+[4]data1cf!R144</f>
        <v>0</v>
      </c>
      <c r="T144" s="336" t="n">
        <f aca="false">+[4]data1cf!S144</f>
        <v>0</v>
      </c>
      <c r="U144" s="336" t="n">
        <f aca="false">+[4]data1cf!T144</f>
        <v>0</v>
      </c>
      <c r="V144" s="336" t="n">
        <f aca="false">+[4]data1cf!U144</f>
        <v>0</v>
      </c>
      <c r="W144" s="336" t="n">
        <f aca="false">+[4]data1cf!V144</f>
        <v>0</v>
      </c>
      <c r="X144" s="336" t="n">
        <f aca="false">+[4]data1cf!W144</f>
        <v>0</v>
      </c>
      <c r="Y144" s="336" t="n">
        <f aca="false">+[4]data1cf!X144</f>
        <v>0</v>
      </c>
      <c r="Z144" s="336" t="n">
        <f aca="false">+[4]data1cf!Y144</f>
        <v>0</v>
      </c>
      <c r="AA144" s="336" t="n">
        <f aca="false">+[4]data1cf!Z144</f>
        <v>0</v>
      </c>
      <c r="AB144" s="336"/>
      <c r="AC144" s="337" t="n">
        <f aca="false">XNPV(0.1,B144:AA144,$B$1:$AA$1)</f>
        <v>24152.8512703637</v>
      </c>
      <c r="AD144" s="337" t="n">
        <f aca="false">SUMPRODUCT(B144:AA144,$B$1010:$AA$1010)</f>
        <v>56999.0573667326</v>
      </c>
      <c r="AE144" s="338" t="n">
        <f aca="false">SUMPRODUCT(B144:AA144,$B$1012:$AA$1012)</f>
        <v>56316.1368905008</v>
      </c>
      <c r="AF144" s="339" t="n">
        <f aca="false">XIRR(B144:AA144,$B$1:$AA$1)</f>
        <v>0.143063418303222</v>
      </c>
      <c r="AG144" s="340" t="n">
        <f aca="false">1-EXP(-(1/0.25)*(AD144/ABS($AD$1010)))</f>
        <v>0.986426213021917</v>
      </c>
    </row>
    <row r="145" customFormat="false" ht="12.75" hidden="false" customHeight="false" outlineLevel="0" collapsed="false">
      <c r="A145" s="331"/>
      <c r="B145" s="336" t="n">
        <f aca="false">+[4]data1cf!A145</f>
        <v>-95045.8286835467</v>
      </c>
      <c r="C145" s="336" t="n">
        <f aca="false">+[4]data1cf!B145</f>
        <v>15151.1952451211</v>
      </c>
      <c r="D145" s="336" t="n">
        <f aca="false">+[4]data1cf!C145</f>
        <v>16526.423369217</v>
      </c>
      <c r="E145" s="336" t="n">
        <f aca="false">+[4]data1cf!D145</f>
        <v>16296.9862935029</v>
      </c>
      <c r="F145" s="336" t="n">
        <f aca="false">+[4]data1cf!E145</f>
        <v>15857.7768516042</v>
      </c>
      <c r="G145" s="336" t="n">
        <f aca="false">+[4]data1cf!F145</f>
        <v>15313.4894770007</v>
      </c>
      <c r="H145" s="336" t="n">
        <f aca="false">+[4]data1cf!G145</f>
        <v>15273.8973818176</v>
      </c>
      <c r="I145" s="336" t="n">
        <f aca="false">+[4]data1cf!H145</f>
        <v>15125.8637376362</v>
      </c>
      <c r="J145" s="336" t="n">
        <f aca="false">+[4]data1cf!I145</f>
        <v>15145.8456645949</v>
      </c>
      <c r="K145" s="336" t="n">
        <f aca="false">+[4]data1cf!J145</f>
        <v>15501.3209584484</v>
      </c>
      <c r="L145" s="336" t="n">
        <f aca="false">+[4]data1cf!K145</f>
        <v>15355.1395871768</v>
      </c>
      <c r="M145" s="336" t="n">
        <f aca="false">+[4]data1cf!L145</f>
        <v>15249.7280243616</v>
      </c>
      <c r="N145" s="336" t="n">
        <f aca="false">+[4]data1cf!M145</f>
        <v>15415.0300249583</v>
      </c>
      <c r="O145" s="336" t="n">
        <f aca="false">+[4]data1cf!N145</f>
        <v>15199.4473272484</v>
      </c>
      <c r="P145" s="336" t="n">
        <f aca="false">+[4]data1cf!O145</f>
        <v>15371.8868985036</v>
      </c>
      <c r="Q145" s="336" t="n">
        <f aca="false">+[4]data1cf!P145</f>
        <v>15634.6018560205</v>
      </c>
      <c r="R145" s="336" t="n">
        <f aca="false">+[4]data1cf!Q145</f>
        <v>1090.13763666881</v>
      </c>
      <c r="S145" s="336" t="n">
        <f aca="false">+[4]data1cf!R145</f>
        <v>0</v>
      </c>
      <c r="T145" s="336" t="n">
        <f aca="false">+[4]data1cf!S145</f>
        <v>0</v>
      </c>
      <c r="U145" s="336" t="n">
        <f aca="false">+[4]data1cf!T145</f>
        <v>0</v>
      </c>
      <c r="V145" s="336" t="n">
        <f aca="false">+[4]data1cf!U145</f>
        <v>0</v>
      </c>
      <c r="W145" s="336" t="n">
        <f aca="false">+[4]data1cf!V145</f>
        <v>0</v>
      </c>
      <c r="X145" s="336" t="n">
        <f aca="false">+[4]data1cf!W145</f>
        <v>0</v>
      </c>
      <c r="Y145" s="336" t="n">
        <f aca="false">+[4]data1cf!X145</f>
        <v>0</v>
      </c>
      <c r="Z145" s="336" t="n">
        <f aca="false">+[4]data1cf!Y145</f>
        <v>0</v>
      </c>
      <c r="AA145" s="336" t="n">
        <f aca="false">+[4]data1cf!Z145</f>
        <v>0</v>
      </c>
      <c r="AB145" s="336"/>
      <c r="AC145" s="337" t="n">
        <f aca="false">XNPV(0.1,B145:AA145,$B$1:$AA$1)</f>
        <v>23548.4476368843</v>
      </c>
      <c r="AD145" s="337" t="n">
        <f aca="false">SUMPRODUCT(B145:AA145,$B$1010:$AA$1010)</f>
        <v>56409.9240428886</v>
      </c>
      <c r="AE145" s="338" t="n">
        <f aca="false">SUMPRODUCT(B145:AA145,$B$1012:$AA$1012)</f>
        <v>55726.0459321797</v>
      </c>
      <c r="AF145" s="339" t="n">
        <f aca="false">XIRR(B145:AA145,$B$1:$AA$1)</f>
        <v>0.141747869027678</v>
      </c>
      <c r="AG145" s="340" t="n">
        <f aca="false">1-EXP(-(1/0.25)*(AD145/ABS($AD$1010)))</f>
        <v>0.985809387573869</v>
      </c>
    </row>
    <row r="146" customFormat="false" ht="12.75" hidden="false" customHeight="false" outlineLevel="0" collapsed="false">
      <c r="A146" s="331"/>
      <c r="B146" s="336" t="n">
        <f aca="false">+[4]data1cf!A146</f>
        <v>-94975.448046576</v>
      </c>
      <c r="C146" s="336" t="n">
        <f aca="false">+[4]data1cf!B146</f>
        <v>15221.7384609365</v>
      </c>
      <c r="D146" s="336" t="n">
        <f aca="false">+[4]data1cf!C146</f>
        <v>16737.0859203891</v>
      </c>
      <c r="E146" s="336" t="n">
        <f aca="false">+[4]data1cf!D146</f>
        <v>16189.9739053205</v>
      </c>
      <c r="F146" s="336" t="n">
        <f aca="false">+[4]data1cf!E146</f>
        <v>15892.5376223688</v>
      </c>
      <c r="G146" s="336" t="n">
        <f aca="false">+[4]data1cf!F146</f>
        <v>15761.4235151258</v>
      </c>
      <c r="H146" s="336" t="n">
        <f aca="false">+[4]data1cf!G146</f>
        <v>15474.8430897142</v>
      </c>
      <c r="I146" s="336" t="n">
        <f aca="false">+[4]data1cf!H146</f>
        <v>15393.9627309466</v>
      </c>
      <c r="J146" s="336" t="n">
        <f aca="false">+[4]data1cf!I146</f>
        <v>15148.2265630307</v>
      </c>
      <c r="K146" s="336" t="n">
        <f aca="false">+[4]data1cf!J146</f>
        <v>15120.8402421538</v>
      </c>
      <c r="L146" s="336" t="n">
        <f aca="false">+[4]data1cf!K146</f>
        <v>15113.1115347556</v>
      </c>
      <c r="M146" s="336" t="n">
        <f aca="false">+[4]data1cf!L146</f>
        <v>15433.7977798563</v>
      </c>
      <c r="N146" s="336" t="n">
        <f aca="false">+[4]data1cf!M146</f>
        <v>15298.3424124293</v>
      </c>
      <c r="O146" s="336" t="n">
        <f aca="false">+[4]data1cf!N146</f>
        <v>15168.2815594362</v>
      </c>
      <c r="P146" s="336" t="n">
        <f aca="false">+[4]data1cf!O146</f>
        <v>15198.7797520878</v>
      </c>
      <c r="Q146" s="336" t="n">
        <f aca="false">+[4]data1cf!P146</f>
        <v>15233.8847561951</v>
      </c>
      <c r="R146" s="336" t="n">
        <f aca="false">+[4]data1cf!Q146</f>
        <v>1089.33039891501</v>
      </c>
      <c r="S146" s="336" t="n">
        <f aca="false">+[4]data1cf!R146</f>
        <v>0</v>
      </c>
      <c r="T146" s="336" t="n">
        <f aca="false">+[4]data1cf!S146</f>
        <v>0</v>
      </c>
      <c r="U146" s="336" t="n">
        <f aca="false">+[4]data1cf!T146</f>
        <v>0</v>
      </c>
      <c r="V146" s="336" t="n">
        <f aca="false">+[4]data1cf!U146</f>
        <v>0</v>
      </c>
      <c r="W146" s="336" t="n">
        <f aca="false">+[4]data1cf!V146</f>
        <v>0</v>
      </c>
      <c r="X146" s="336" t="n">
        <f aca="false">+[4]data1cf!W146</f>
        <v>0</v>
      </c>
      <c r="Y146" s="336" t="n">
        <f aca="false">+[4]data1cf!X146</f>
        <v>0</v>
      </c>
      <c r="Z146" s="336" t="n">
        <f aca="false">+[4]data1cf!Y146</f>
        <v>0</v>
      </c>
      <c r="AA146" s="336" t="n">
        <f aca="false">+[4]data1cf!Z146</f>
        <v>0</v>
      </c>
      <c r="AB146" s="336"/>
      <c r="AC146" s="337" t="n">
        <f aca="false">XNPV(0.1,B146:AA146,$B$1:$AA$1)</f>
        <v>23952.6516090493</v>
      </c>
      <c r="AD146" s="337" t="n">
        <f aca="false">SUMPRODUCT(B146:AA146,$B$1010:$AA$1010)</f>
        <v>56783.8218091222</v>
      </c>
      <c r="AE146" s="338" t="n">
        <f aca="false">SUMPRODUCT(B146:AA146,$B$1012:$AA$1012)</f>
        <v>56101.4763048423</v>
      </c>
      <c r="AF146" s="339" t="n">
        <f aca="false">XIRR(B146:AA146,$B$1:$AA$1)</f>
        <v>0.142650686106953</v>
      </c>
      <c r="AG146" s="340" t="n">
        <f aca="false">1-EXP(-(1/0.25)*(AD146/ABS($AD$1010)))</f>
        <v>0.986204031841825</v>
      </c>
    </row>
    <row r="147" customFormat="false" ht="12.75" hidden="false" customHeight="false" outlineLevel="0" collapsed="false">
      <c r="A147" s="331"/>
      <c r="B147" s="336" t="n">
        <f aca="false">+[4]data1cf!A147</f>
        <v>-95961.9399949172</v>
      </c>
      <c r="C147" s="336" t="n">
        <f aca="false">+[4]data1cf!B147</f>
        <v>15101.2676649764</v>
      </c>
      <c r="D147" s="336" t="n">
        <f aca="false">+[4]data1cf!C147</f>
        <v>16680.1419627089</v>
      </c>
      <c r="E147" s="336" t="n">
        <f aca="false">+[4]data1cf!D147</f>
        <v>16337.0178055097</v>
      </c>
      <c r="F147" s="336" t="n">
        <f aca="false">+[4]data1cf!E147</f>
        <v>15863.4959739202</v>
      </c>
      <c r="G147" s="336" t="n">
        <f aca="false">+[4]data1cf!F147</f>
        <v>15618.0736526954</v>
      </c>
      <c r="H147" s="336" t="n">
        <f aca="false">+[4]data1cf!G147</f>
        <v>15326.7850759981</v>
      </c>
      <c r="I147" s="336" t="n">
        <f aca="false">+[4]data1cf!H147</f>
        <v>15322.3188290242</v>
      </c>
      <c r="J147" s="336" t="n">
        <f aca="false">+[4]data1cf!I147</f>
        <v>15353.4031940913</v>
      </c>
      <c r="K147" s="336" t="n">
        <f aca="false">+[4]data1cf!J147</f>
        <v>15263.3477020858</v>
      </c>
      <c r="L147" s="336" t="n">
        <f aca="false">+[4]data1cf!K147</f>
        <v>15088.2449804312</v>
      </c>
      <c r="M147" s="336" t="n">
        <f aca="false">+[4]data1cf!L147</f>
        <v>15253.3866382173</v>
      </c>
      <c r="N147" s="336" t="n">
        <f aca="false">+[4]data1cf!M147</f>
        <v>15309.4881316515</v>
      </c>
      <c r="O147" s="336" t="n">
        <f aca="false">+[4]data1cf!N147</f>
        <v>15253.5475602408</v>
      </c>
      <c r="P147" s="336" t="n">
        <f aca="false">+[4]data1cf!O147</f>
        <v>15442.9122334742</v>
      </c>
      <c r="Q147" s="336" t="n">
        <f aca="false">+[4]data1cf!P147</f>
        <v>15268.9973618102</v>
      </c>
      <c r="R147" s="336" t="n">
        <f aca="false">+[4]data1cf!Q147</f>
        <v>1100.6450669657</v>
      </c>
      <c r="S147" s="336" t="n">
        <f aca="false">+[4]data1cf!R147</f>
        <v>0</v>
      </c>
      <c r="T147" s="336" t="n">
        <f aca="false">+[4]data1cf!S147</f>
        <v>0</v>
      </c>
      <c r="U147" s="336" t="n">
        <f aca="false">+[4]data1cf!T147</f>
        <v>0</v>
      </c>
      <c r="V147" s="336" t="n">
        <f aca="false">+[4]data1cf!U147</f>
        <v>0</v>
      </c>
      <c r="W147" s="336" t="n">
        <f aca="false">+[4]data1cf!V147</f>
        <v>0</v>
      </c>
      <c r="X147" s="336" t="n">
        <f aca="false">+[4]data1cf!W147</f>
        <v>0</v>
      </c>
      <c r="Y147" s="336" t="n">
        <f aca="false">+[4]data1cf!X147</f>
        <v>0</v>
      </c>
      <c r="Z147" s="336" t="n">
        <f aca="false">+[4]data1cf!Y147</f>
        <v>0</v>
      </c>
      <c r="AA147" s="336" t="n">
        <f aca="false">+[4]data1cf!Z147</f>
        <v>0</v>
      </c>
      <c r="AB147" s="336"/>
      <c r="AC147" s="337" t="n">
        <f aca="false">XNPV(0.1,B147:AA147,$B$1:$AA$1)</f>
        <v>22877.5601697806</v>
      </c>
      <c r="AD147" s="337" t="n">
        <f aca="false">SUMPRODUCT(B147:AA147,$B$1010:$AA$1010)</f>
        <v>55741.7703879588</v>
      </c>
      <c r="AE147" s="338" t="n">
        <f aca="false">SUMPRODUCT(B147:AA147,$B$1012:$AA$1012)</f>
        <v>55058.4741343002</v>
      </c>
      <c r="AF147" s="339" t="n">
        <f aca="false">XIRR(B147:AA147,$B$1:$AA$1)</f>
        <v>0.140324209523903</v>
      </c>
      <c r="AG147" s="340" t="n">
        <f aca="false">1-EXP(-(1/0.25)*(AD147/ABS($AD$1010)))</f>
        <v>0.985075837540465</v>
      </c>
    </row>
    <row r="148" customFormat="false" ht="12.75" hidden="false" customHeight="false" outlineLevel="0" collapsed="false">
      <c r="A148" s="331"/>
      <c r="B148" s="336" t="n">
        <f aca="false">+[4]data1cf!A148</f>
        <v>-107509.280862859</v>
      </c>
      <c r="C148" s="336" t="n">
        <f aca="false">+[4]data1cf!B148</f>
        <v>15352.4127169355</v>
      </c>
      <c r="D148" s="336" t="n">
        <f aca="false">+[4]data1cf!C148</f>
        <v>16814.8444661529</v>
      </c>
      <c r="E148" s="336" t="n">
        <f aca="false">+[4]data1cf!D148</f>
        <v>16498.6361547998</v>
      </c>
      <c r="F148" s="336" t="n">
        <f aca="false">+[4]data1cf!E148</f>
        <v>16266.3994856777</v>
      </c>
      <c r="G148" s="336" t="n">
        <f aca="false">+[4]data1cf!F148</f>
        <v>15851.251502023</v>
      </c>
      <c r="H148" s="336" t="n">
        <f aca="false">+[4]data1cf!G148</f>
        <v>15720.9122992154</v>
      </c>
      <c r="I148" s="336" t="n">
        <f aca="false">+[4]data1cf!H148</f>
        <v>15513.638018907</v>
      </c>
      <c r="J148" s="336" t="n">
        <f aca="false">+[4]data1cf!I148</f>
        <v>15473.7384553098</v>
      </c>
      <c r="K148" s="336" t="n">
        <f aca="false">+[4]data1cf!J148</f>
        <v>15478.4900145646</v>
      </c>
      <c r="L148" s="336" t="n">
        <f aca="false">+[4]data1cf!K148</f>
        <v>15444.6202515514</v>
      </c>
      <c r="M148" s="336" t="n">
        <f aca="false">+[4]data1cf!L148</f>
        <v>15545.5119072046</v>
      </c>
      <c r="N148" s="336" t="n">
        <f aca="false">+[4]data1cf!M148</f>
        <v>15447.8717369795</v>
      </c>
      <c r="O148" s="336" t="n">
        <f aca="false">+[4]data1cf!N148</f>
        <v>15609.8665736222</v>
      </c>
      <c r="P148" s="336" t="n">
        <f aca="false">+[4]data1cf!O148</f>
        <v>15629.6350360547</v>
      </c>
      <c r="Q148" s="336" t="n">
        <f aca="false">+[4]data1cf!P148</f>
        <v>15853.9560509561</v>
      </c>
      <c r="R148" s="336" t="n">
        <f aca="false">+[4]data1cf!Q148</f>
        <v>1233.08844778465</v>
      </c>
      <c r="S148" s="336" t="n">
        <f aca="false">+[4]data1cf!R148</f>
        <v>0</v>
      </c>
      <c r="T148" s="336" t="n">
        <f aca="false">+[4]data1cf!S148</f>
        <v>0</v>
      </c>
      <c r="U148" s="336" t="n">
        <f aca="false">+[4]data1cf!T148</f>
        <v>0</v>
      </c>
      <c r="V148" s="336" t="n">
        <f aca="false">+[4]data1cf!U148</f>
        <v>0</v>
      </c>
      <c r="W148" s="336" t="n">
        <f aca="false">+[4]data1cf!V148</f>
        <v>0</v>
      </c>
      <c r="X148" s="336" t="n">
        <f aca="false">+[4]data1cf!W148</f>
        <v>0</v>
      </c>
      <c r="Y148" s="336" t="n">
        <f aca="false">+[4]data1cf!X148</f>
        <v>0</v>
      </c>
      <c r="Z148" s="336" t="n">
        <f aca="false">+[4]data1cf!Y148</f>
        <v>0</v>
      </c>
      <c r="AA148" s="336" t="n">
        <f aca="false">+[4]data1cf!Z148</f>
        <v>0</v>
      </c>
      <c r="AB148" s="336"/>
      <c r="AC148" s="337" t="n">
        <f aca="false">XNPV(0.1,B148:AA148,$B$1:$AA$1)</f>
        <v>13283.4622747238</v>
      </c>
      <c r="AD148" s="337" t="n">
        <f aca="false">SUMPRODUCT(B148:AA148,$B$1010:$AA$1010)</f>
        <v>46742.6288095729</v>
      </c>
      <c r="AE148" s="338" t="n">
        <f aca="false">SUMPRODUCT(B148:AA148,$B$1012:$AA$1012)</f>
        <v>46046.579563395</v>
      </c>
      <c r="AF148" s="339" t="n">
        <f aca="false">XIRR(B148:AA148,$B$1:$AA$1)</f>
        <v>0.121255736010551</v>
      </c>
      <c r="AG148" s="340" t="n">
        <f aca="false">1-EXP(-(1/0.25)*(AD148/ABS($AD$1010)))</f>
        <v>0.970575885530017</v>
      </c>
    </row>
    <row r="149" customFormat="false" ht="12.75" hidden="false" customHeight="false" outlineLevel="0" collapsed="false">
      <c r="A149" s="331"/>
      <c r="B149" s="336" t="n">
        <f aca="false">+[4]data1cf!A149</f>
        <v>-101447.716665141</v>
      </c>
      <c r="C149" s="336" t="n">
        <f aca="false">+[4]data1cf!B149</f>
        <v>15198.0560244677</v>
      </c>
      <c r="D149" s="336" t="n">
        <f aca="false">+[4]data1cf!C149</f>
        <v>16682.3864072568</v>
      </c>
      <c r="E149" s="336" t="n">
        <f aca="false">+[4]data1cf!D149</f>
        <v>16498.7725311943</v>
      </c>
      <c r="F149" s="336" t="n">
        <f aca="false">+[4]data1cf!E149</f>
        <v>16003.7955435242</v>
      </c>
      <c r="G149" s="336" t="n">
        <f aca="false">+[4]data1cf!F149</f>
        <v>15921.7011691031</v>
      </c>
      <c r="H149" s="336" t="n">
        <f aca="false">+[4]data1cf!G149</f>
        <v>15435.5833754048</v>
      </c>
      <c r="I149" s="336" t="n">
        <f aca="false">+[4]data1cf!H149</f>
        <v>15323.3659195937</v>
      </c>
      <c r="J149" s="336" t="n">
        <f aca="false">+[4]data1cf!I149</f>
        <v>15309.0167540352</v>
      </c>
      <c r="K149" s="336" t="n">
        <f aca="false">+[4]data1cf!J149</f>
        <v>15142.8676891758</v>
      </c>
      <c r="L149" s="336" t="n">
        <f aca="false">+[4]data1cf!K149</f>
        <v>15303.8713615516</v>
      </c>
      <c r="M149" s="336" t="n">
        <f aca="false">+[4]data1cf!L149</f>
        <v>15436.0012511724</v>
      </c>
      <c r="N149" s="336" t="n">
        <f aca="false">+[4]data1cf!M149</f>
        <v>15568.3591986748</v>
      </c>
      <c r="O149" s="336" t="n">
        <f aca="false">+[4]data1cf!N149</f>
        <v>15411.1442139194</v>
      </c>
      <c r="P149" s="336" t="n">
        <f aca="false">+[4]data1cf!O149</f>
        <v>15576.2918500666</v>
      </c>
      <c r="Q149" s="336" t="n">
        <f aca="false">+[4]data1cf!P149</f>
        <v>15463.7613952471</v>
      </c>
      <c r="R149" s="336" t="n">
        <f aca="false">+[4]data1cf!Q149</f>
        <v>1163.5647310625</v>
      </c>
      <c r="S149" s="336" t="n">
        <f aca="false">+[4]data1cf!R149</f>
        <v>0</v>
      </c>
      <c r="T149" s="336" t="n">
        <f aca="false">+[4]data1cf!S149</f>
        <v>0</v>
      </c>
      <c r="U149" s="336" t="n">
        <f aca="false">+[4]data1cf!T149</f>
        <v>0</v>
      </c>
      <c r="V149" s="336" t="n">
        <f aca="false">+[4]data1cf!U149</f>
        <v>0</v>
      </c>
      <c r="W149" s="336" t="n">
        <f aca="false">+[4]data1cf!V149</f>
        <v>0</v>
      </c>
      <c r="X149" s="336" t="n">
        <f aca="false">+[4]data1cf!W149</f>
        <v>0</v>
      </c>
      <c r="Y149" s="336" t="n">
        <f aca="false">+[4]data1cf!X149</f>
        <v>0</v>
      </c>
      <c r="Z149" s="336" t="n">
        <f aca="false">+[4]data1cf!Y149</f>
        <v>0</v>
      </c>
      <c r="AA149" s="336" t="n">
        <f aca="false">+[4]data1cf!Z149</f>
        <v>0</v>
      </c>
      <c r="AB149" s="336"/>
      <c r="AC149" s="337" t="n">
        <f aca="false">XNPV(0.1,B149:AA149,$B$1:$AA$1)</f>
        <v>18247.9587591084</v>
      </c>
      <c r="AD149" s="337" t="n">
        <f aca="false">SUMPRODUCT(B149:AA149,$B$1010:$AA$1010)</f>
        <v>51373.2480529665</v>
      </c>
      <c r="AE149" s="338" t="n">
        <f aca="false">SUMPRODUCT(B149:AA149,$B$1012:$AA$1012)</f>
        <v>50684.2352667477</v>
      </c>
      <c r="AF149" s="339" t="n">
        <f aca="false">XIRR(B149:AA149,$B$1:$AA$1)</f>
        <v>0.130678582961186</v>
      </c>
      <c r="AG149" s="340" t="n">
        <f aca="false">1-EXP(-(1/0.25)*(AD149/ABS($AD$1010)))</f>
        <v>0.979250696903797</v>
      </c>
    </row>
    <row r="150" customFormat="false" ht="12.75" hidden="false" customHeight="false" outlineLevel="0" collapsed="false">
      <c r="A150" s="331"/>
      <c r="B150" s="336" t="n">
        <f aca="false">+[4]data1cf!A150</f>
        <v>-96628.4441158308</v>
      </c>
      <c r="C150" s="336" t="n">
        <f aca="false">+[4]data1cf!B150</f>
        <v>15238.5018862257</v>
      </c>
      <c r="D150" s="336" t="n">
        <f aca="false">+[4]data1cf!C150</f>
        <v>16727.7309621262</v>
      </c>
      <c r="E150" s="336" t="n">
        <f aca="false">+[4]data1cf!D150</f>
        <v>16217.5586422515</v>
      </c>
      <c r="F150" s="336" t="n">
        <f aca="false">+[4]data1cf!E150</f>
        <v>15892.7998892662</v>
      </c>
      <c r="G150" s="336" t="n">
        <f aca="false">+[4]data1cf!F150</f>
        <v>15703.2352125099</v>
      </c>
      <c r="H150" s="336" t="n">
        <f aca="false">+[4]data1cf!G150</f>
        <v>15344.3763152254</v>
      </c>
      <c r="I150" s="336" t="n">
        <f aca="false">+[4]data1cf!H150</f>
        <v>15250.2419055685</v>
      </c>
      <c r="J150" s="336" t="n">
        <f aca="false">+[4]data1cf!I150</f>
        <v>15306.9499888639</v>
      </c>
      <c r="K150" s="336" t="n">
        <f aca="false">+[4]data1cf!J150</f>
        <v>15302.2858756917</v>
      </c>
      <c r="L150" s="336" t="n">
        <f aca="false">+[4]data1cf!K150</f>
        <v>15217.4289582201</v>
      </c>
      <c r="M150" s="336" t="n">
        <f aca="false">+[4]data1cf!L150</f>
        <v>15359.565158393</v>
      </c>
      <c r="N150" s="336" t="n">
        <f aca="false">+[4]data1cf!M150</f>
        <v>15465.9052251294</v>
      </c>
      <c r="O150" s="336" t="n">
        <f aca="false">+[4]data1cf!N150</f>
        <v>15351.2551762794</v>
      </c>
      <c r="P150" s="336" t="n">
        <f aca="false">+[4]data1cf!O150</f>
        <v>15194.3331664817</v>
      </c>
      <c r="Q150" s="336" t="n">
        <f aca="false">+[4]data1cf!P150</f>
        <v>15226.6018769218</v>
      </c>
      <c r="R150" s="336" t="n">
        <f aca="false">+[4]data1cf!Q150</f>
        <v>1108.28960263093</v>
      </c>
      <c r="S150" s="336" t="n">
        <f aca="false">+[4]data1cf!R150</f>
        <v>0</v>
      </c>
      <c r="T150" s="336" t="n">
        <f aca="false">+[4]data1cf!S150</f>
        <v>0</v>
      </c>
      <c r="U150" s="336" t="n">
        <f aca="false">+[4]data1cf!T150</f>
        <v>0</v>
      </c>
      <c r="V150" s="336" t="n">
        <f aca="false">+[4]data1cf!U150</f>
        <v>0</v>
      </c>
      <c r="W150" s="336" t="n">
        <f aca="false">+[4]data1cf!V150</f>
        <v>0</v>
      </c>
      <c r="X150" s="336" t="n">
        <f aca="false">+[4]data1cf!W150</f>
        <v>0</v>
      </c>
      <c r="Y150" s="336" t="n">
        <f aca="false">+[4]data1cf!X150</f>
        <v>0</v>
      </c>
      <c r="Z150" s="336" t="n">
        <f aca="false">+[4]data1cf!Y150</f>
        <v>0</v>
      </c>
      <c r="AA150" s="336" t="n">
        <f aca="false">+[4]data1cf!Z150</f>
        <v>0</v>
      </c>
      <c r="AB150" s="336"/>
      <c r="AC150" s="337" t="n">
        <f aca="false">XNPV(0.1,B150:AA150,$B$1:$AA$1)</f>
        <v>22417.2494729857</v>
      </c>
      <c r="AD150" s="337" t="n">
        <f aca="false">SUMPRODUCT(B150:AA150,$B$1010:$AA$1010)</f>
        <v>55319.488942577</v>
      </c>
      <c r="AE150" s="338" t="n">
        <f aca="false">SUMPRODUCT(B150:AA150,$B$1012:$AA$1012)</f>
        <v>54635.4182097375</v>
      </c>
      <c r="AF150" s="339" t="n">
        <f aca="false">XIRR(B150:AA150,$B$1:$AA$1)</f>
        <v>0.139302838698323</v>
      </c>
      <c r="AG150" s="340" t="n">
        <f aca="false">1-EXP(-(1/0.25)*(AD150/ABS($AD$1010)))</f>
        <v>0.984592790742051</v>
      </c>
    </row>
    <row r="151" customFormat="false" ht="12.75" hidden="false" customHeight="false" outlineLevel="0" collapsed="false">
      <c r="A151" s="331"/>
      <c r="B151" s="336" t="n">
        <f aca="false">+[4]data1cf!A151</f>
        <v>-95314.5845986878</v>
      </c>
      <c r="C151" s="336" t="n">
        <f aca="false">+[4]data1cf!B151</f>
        <v>15057.7539595267</v>
      </c>
      <c r="D151" s="336" t="n">
        <f aca="false">+[4]data1cf!C151</f>
        <v>16771.5214902603</v>
      </c>
      <c r="E151" s="336" t="n">
        <f aca="false">+[4]data1cf!D151</f>
        <v>16129.6233009654</v>
      </c>
      <c r="F151" s="336" t="n">
        <f aca="false">+[4]data1cf!E151</f>
        <v>15957.5886156921</v>
      </c>
      <c r="G151" s="336" t="n">
        <f aca="false">+[4]data1cf!F151</f>
        <v>15552.5273978785</v>
      </c>
      <c r="H151" s="336" t="n">
        <f aca="false">+[4]data1cf!G151</f>
        <v>15418.7152611645</v>
      </c>
      <c r="I151" s="336" t="n">
        <f aca="false">+[4]data1cf!H151</f>
        <v>15313.5785377849</v>
      </c>
      <c r="J151" s="336" t="n">
        <f aca="false">+[4]data1cf!I151</f>
        <v>15379.2746228624</v>
      </c>
      <c r="K151" s="336" t="n">
        <f aca="false">+[4]data1cf!J151</f>
        <v>15306.0174018485</v>
      </c>
      <c r="L151" s="336" t="n">
        <f aca="false">+[4]data1cf!K151</f>
        <v>15179.6464946528</v>
      </c>
      <c r="M151" s="336" t="n">
        <f aca="false">+[4]data1cf!L151</f>
        <v>15061.0221617534</v>
      </c>
      <c r="N151" s="336" t="n">
        <f aca="false">+[4]data1cf!M151</f>
        <v>15425.0693485875</v>
      </c>
      <c r="O151" s="336" t="n">
        <f aca="false">+[4]data1cf!N151</f>
        <v>15223.5619036138</v>
      </c>
      <c r="P151" s="336" t="n">
        <f aca="false">+[4]data1cf!O151</f>
        <v>15412.4943543875</v>
      </c>
      <c r="Q151" s="336" t="n">
        <f aca="false">+[4]data1cf!P151</f>
        <v>15225.5001517353</v>
      </c>
      <c r="R151" s="336" t="n">
        <f aca="false">+[4]data1cf!Q151</f>
        <v>1093.22015951311</v>
      </c>
      <c r="S151" s="336" t="n">
        <f aca="false">+[4]data1cf!R151</f>
        <v>0</v>
      </c>
      <c r="T151" s="336" t="n">
        <f aca="false">+[4]data1cf!S151</f>
        <v>0</v>
      </c>
      <c r="U151" s="336" t="n">
        <f aca="false">+[4]data1cf!T151</f>
        <v>0</v>
      </c>
      <c r="V151" s="336" t="n">
        <f aca="false">+[4]data1cf!U151</f>
        <v>0</v>
      </c>
      <c r="W151" s="336" t="n">
        <f aca="false">+[4]data1cf!V151</f>
        <v>0</v>
      </c>
      <c r="X151" s="336" t="n">
        <f aca="false">+[4]data1cf!W151</f>
        <v>0</v>
      </c>
      <c r="Y151" s="336" t="n">
        <f aca="false">+[4]data1cf!X151</f>
        <v>0</v>
      </c>
      <c r="Z151" s="336" t="n">
        <f aca="false">+[4]data1cf!Y151</f>
        <v>0</v>
      </c>
      <c r="AA151" s="336" t="n">
        <f aca="false">+[4]data1cf!Z151</f>
        <v>0</v>
      </c>
      <c r="AB151" s="336"/>
      <c r="AC151" s="337" t="n">
        <f aca="false">XNPV(0.1,B151:AA151,$B$1:$AA$1)</f>
        <v>23482.1174867344</v>
      </c>
      <c r="AD151" s="337" t="n">
        <f aca="false">SUMPRODUCT(B151:AA151,$B$1010:$AA$1010)</f>
        <v>56343.0827492872</v>
      </c>
      <c r="AE151" s="338" t="n">
        <f aca="false">SUMPRODUCT(B151:AA151,$B$1012:$AA$1012)</f>
        <v>55659.9178294673</v>
      </c>
      <c r="AF151" s="339" t="n">
        <f aca="false">XIRR(B151:AA151,$B$1:$AA$1)</f>
        <v>0.141608757298992</v>
      </c>
      <c r="AG151" s="340" t="n">
        <f aca="false">1-EXP(-(1/0.25)*(AD151/ABS($AD$1010)))</f>
        <v>0.985737657185154</v>
      </c>
    </row>
    <row r="152" customFormat="false" ht="12.75" hidden="false" customHeight="false" outlineLevel="0" collapsed="false">
      <c r="A152" s="331"/>
      <c r="B152" s="336" t="n">
        <f aca="false">+[4]data1cf!A152</f>
        <v>-92479.850329738</v>
      </c>
      <c r="C152" s="336" t="n">
        <f aca="false">+[4]data1cf!B152</f>
        <v>14916.149596825</v>
      </c>
      <c r="D152" s="336" t="n">
        <f aca="false">+[4]data1cf!C152</f>
        <v>16495.8393260018</v>
      </c>
      <c r="E152" s="336" t="n">
        <f aca="false">+[4]data1cf!D152</f>
        <v>16300.0914017539</v>
      </c>
      <c r="F152" s="336" t="n">
        <f aca="false">+[4]data1cf!E152</f>
        <v>15789.3802152976</v>
      </c>
      <c r="G152" s="336" t="n">
        <f aca="false">+[4]data1cf!F152</f>
        <v>15480.0786277714</v>
      </c>
      <c r="H152" s="336" t="n">
        <f aca="false">+[4]data1cf!G152</f>
        <v>15255.7081947057</v>
      </c>
      <c r="I152" s="336" t="n">
        <f aca="false">+[4]data1cf!H152</f>
        <v>15086.9326542342</v>
      </c>
      <c r="J152" s="336" t="n">
        <f aca="false">+[4]data1cf!I152</f>
        <v>15097.7150752483</v>
      </c>
      <c r="K152" s="336" t="n">
        <f aca="false">+[4]data1cf!J152</f>
        <v>15321.7178500787</v>
      </c>
      <c r="L152" s="336" t="n">
        <f aca="false">+[4]data1cf!K152</f>
        <v>15198.8887733115</v>
      </c>
      <c r="M152" s="336" t="n">
        <f aca="false">+[4]data1cf!L152</f>
        <v>15254.837101822</v>
      </c>
      <c r="N152" s="336" t="n">
        <f aca="false">+[4]data1cf!M152</f>
        <v>14993.935024858</v>
      </c>
      <c r="O152" s="336" t="n">
        <f aca="false">+[4]data1cf!N152</f>
        <v>15257.2662470344</v>
      </c>
      <c r="P152" s="336" t="n">
        <f aca="false">+[4]data1cf!O152</f>
        <v>15128.731217079</v>
      </c>
      <c r="Q152" s="336" t="n">
        <f aca="false">+[4]data1cf!P152</f>
        <v>15320.2153123148</v>
      </c>
      <c r="R152" s="336" t="n">
        <f aca="false">+[4]data1cf!Q152</f>
        <v>1060.70689134196</v>
      </c>
      <c r="S152" s="336" t="n">
        <f aca="false">+[4]data1cf!R152</f>
        <v>0</v>
      </c>
      <c r="T152" s="336" t="n">
        <f aca="false">+[4]data1cf!S152</f>
        <v>0</v>
      </c>
      <c r="U152" s="336" t="n">
        <f aca="false">+[4]data1cf!T152</f>
        <v>0</v>
      </c>
      <c r="V152" s="336" t="n">
        <f aca="false">+[4]data1cf!U152</f>
        <v>0</v>
      </c>
      <c r="W152" s="336" t="n">
        <f aca="false">+[4]data1cf!V152</f>
        <v>0</v>
      </c>
      <c r="X152" s="336" t="n">
        <f aca="false">+[4]data1cf!W152</f>
        <v>0</v>
      </c>
      <c r="Y152" s="336" t="n">
        <f aca="false">+[4]data1cf!X152</f>
        <v>0</v>
      </c>
      <c r="Z152" s="336" t="n">
        <f aca="false">+[4]data1cf!Y152</f>
        <v>0</v>
      </c>
      <c r="AA152" s="336" t="n">
        <f aca="false">+[4]data1cf!Z152</f>
        <v>0</v>
      </c>
      <c r="AB152" s="336"/>
      <c r="AC152" s="337" t="n">
        <f aca="false">XNPV(0.1,B152:AA152,$B$1:$AA$1)</f>
        <v>25484.4349121845</v>
      </c>
      <c r="AD152" s="337" t="n">
        <f aca="false">SUMPRODUCT(B152:AA152,$B$1010:$AA$1010)</f>
        <v>58127.9549957733</v>
      </c>
      <c r="AE152" s="338" t="n">
        <f aca="false">SUMPRODUCT(B152:AA152,$B$1012:$AA$1012)</f>
        <v>57449.1483287466</v>
      </c>
      <c r="AF152" s="339" t="n">
        <f aca="false">XIRR(B152:AA152,$B$1:$AA$1)</f>
        <v>0.146307349140441</v>
      </c>
      <c r="AG152" s="340" t="n">
        <f aca="false">1-EXP(-(1/0.25)*(AD152/ABS($AD$1010)))</f>
        <v>0.987534257608552</v>
      </c>
    </row>
    <row r="153" customFormat="false" ht="12.75" hidden="false" customHeight="false" outlineLevel="0" collapsed="false">
      <c r="A153" s="331"/>
      <c r="B153" s="336" t="n">
        <f aca="false">+[4]data1cf!A153</f>
        <v>-92061.9680683417</v>
      </c>
      <c r="C153" s="336" t="n">
        <f aca="false">+[4]data1cf!B153</f>
        <v>14918.5007744825</v>
      </c>
      <c r="D153" s="336" t="n">
        <f aca="false">+[4]data1cf!C153</f>
        <v>16417.1945568706</v>
      </c>
      <c r="E153" s="336" t="n">
        <f aca="false">+[4]data1cf!D153</f>
        <v>16179.9611595191</v>
      </c>
      <c r="F153" s="336" t="n">
        <f aca="false">+[4]data1cf!E153</f>
        <v>15952.1082359546</v>
      </c>
      <c r="G153" s="336" t="n">
        <f aca="false">+[4]data1cf!F153</f>
        <v>15512.6008344196</v>
      </c>
      <c r="H153" s="336" t="n">
        <f aca="false">+[4]data1cf!G153</f>
        <v>15198.7993131526</v>
      </c>
      <c r="I153" s="336" t="n">
        <f aca="false">+[4]data1cf!H153</f>
        <v>14928.5891348696</v>
      </c>
      <c r="J153" s="336" t="n">
        <f aca="false">+[4]data1cf!I153</f>
        <v>15033.3190701645</v>
      </c>
      <c r="K153" s="336" t="n">
        <f aca="false">+[4]data1cf!J153</f>
        <v>15147.3814782173</v>
      </c>
      <c r="L153" s="336" t="n">
        <f aca="false">+[4]data1cf!K153</f>
        <v>15266.3713912241</v>
      </c>
      <c r="M153" s="336" t="n">
        <f aca="false">+[4]data1cf!L153</f>
        <v>15075.3106748799</v>
      </c>
      <c r="N153" s="336" t="n">
        <f aca="false">+[4]data1cf!M153</f>
        <v>15124.1089216642</v>
      </c>
      <c r="O153" s="336" t="n">
        <f aca="false">+[4]data1cf!N153</f>
        <v>15399.197800096</v>
      </c>
      <c r="P153" s="336" t="n">
        <f aca="false">+[4]data1cf!O153</f>
        <v>15446.2328200886</v>
      </c>
      <c r="Q153" s="336" t="n">
        <f aca="false">+[4]data1cf!P153</f>
        <v>15229.9915121134</v>
      </c>
      <c r="R153" s="336" t="n">
        <f aca="false">+[4]data1cf!Q153</f>
        <v>1055.91394895665</v>
      </c>
      <c r="S153" s="336" t="n">
        <f aca="false">+[4]data1cf!R153</f>
        <v>0</v>
      </c>
      <c r="T153" s="336" t="n">
        <f aca="false">+[4]data1cf!S153</f>
        <v>0</v>
      </c>
      <c r="U153" s="336" t="n">
        <f aca="false">+[4]data1cf!T153</f>
        <v>0</v>
      </c>
      <c r="V153" s="336" t="n">
        <f aca="false">+[4]data1cf!U153</f>
        <v>0</v>
      </c>
      <c r="W153" s="336" t="n">
        <f aca="false">+[4]data1cf!V153</f>
        <v>0</v>
      </c>
      <c r="X153" s="336" t="n">
        <f aca="false">+[4]data1cf!W153</f>
        <v>0</v>
      </c>
      <c r="Y153" s="336" t="n">
        <f aca="false">+[4]data1cf!X153</f>
        <v>0</v>
      </c>
      <c r="Z153" s="336" t="n">
        <f aca="false">+[4]data1cf!Y153</f>
        <v>0</v>
      </c>
      <c r="AA153" s="336" t="n">
        <f aca="false">+[4]data1cf!Z153</f>
        <v>0</v>
      </c>
      <c r="AB153" s="336"/>
      <c r="AC153" s="337" t="n">
        <f aca="false">XNPV(0.1,B153:AA153,$B$1:$AA$1)</f>
        <v>25769.8577089852</v>
      </c>
      <c r="AD153" s="337" t="n">
        <f aca="false">SUMPRODUCT(B153:AA153,$B$1010:$AA$1010)</f>
        <v>58401.3108722328</v>
      </c>
      <c r="AE153" s="338" t="n">
        <f aca="false">SUMPRODUCT(B153:AA153,$B$1012:$AA$1012)</f>
        <v>57722.4203806043</v>
      </c>
      <c r="AF153" s="339" t="n">
        <f aca="false">XIRR(B153:AA153,$B$1:$AA$1)</f>
        <v>0.146962671899694</v>
      </c>
      <c r="AG153" s="340" t="n">
        <f aca="false">1-EXP(-(1/0.25)*(AD153/ABS($AD$1010)))</f>
        <v>0.987788670161809</v>
      </c>
    </row>
    <row r="154" customFormat="false" ht="12.75" hidden="false" customHeight="false" outlineLevel="0" collapsed="false">
      <c r="A154" s="331"/>
      <c r="B154" s="336" t="n">
        <f aca="false">+[4]data1cf!A154</f>
        <v>-98517.4210363614</v>
      </c>
      <c r="C154" s="336" t="n">
        <f aca="false">+[4]data1cf!B154</f>
        <v>15277.4895565361</v>
      </c>
      <c r="D154" s="336" t="n">
        <f aca="false">+[4]data1cf!C154</f>
        <v>16687.3256191495</v>
      </c>
      <c r="E154" s="336" t="n">
        <f aca="false">+[4]data1cf!D154</f>
        <v>16364.9361852358</v>
      </c>
      <c r="F154" s="336" t="n">
        <f aca="false">+[4]data1cf!E154</f>
        <v>16112.0170182163</v>
      </c>
      <c r="G154" s="336" t="n">
        <f aca="false">+[4]data1cf!F154</f>
        <v>15633.8121019262</v>
      </c>
      <c r="H154" s="336" t="n">
        <f aca="false">+[4]data1cf!G154</f>
        <v>15396.3135400523</v>
      </c>
      <c r="I154" s="336" t="n">
        <f aca="false">+[4]data1cf!H154</f>
        <v>15302.5657793528</v>
      </c>
      <c r="J154" s="336" t="n">
        <f aca="false">+[4]data1cf!I154</f>
        <v>15061.9702731015</v>
      </c>
      <c r="K154" s="336" t="n">
        <f aca="false">+[4]data1cf!J154</f>
        <v>15276.9343884081</v>
      </c>
      <c r="L154" s="336" t="n">
        <f aca="false">+[4]data1cf!K154</f>
        <v>15309.0712174795</v>
      </c>
      <c r="M154" s="336" t="n">
        <f aca="false">+[4]data1cf!L154</f>
        <v>15329.1233896394</v>
      </c>
      <c r="N154" s="336" t="n">
        <f aca="false">+[4]data1cf!M154</f>
        <v>15448.9557445326</v>
      </c>
      <c r="O154" s="336" t="n">
        <f aca="false">+[4]data1cf!N154</f>
        <v>15272.4166536739</v>
      </c>
      <c r="P154" s="336" t="n">
        <f aca="false">+[4]data1cf!O154</f>
        <v>15190.4351572585</v>
      </c>
      <c r="Q154" s="336" t="n">
        <f aca="false">+[4]data1cf!P154</f>
        <v>15360.5489851496</v>
      </c>
      <c r="R154" s="336" t="n">
        <f aca="false">+[4]data1cf!Q154</f>
        <v>1129.95541231865</v>
      </c>
      <c r="S154" s="336" t="n">
        <f aca="false">+[4]data1cf!R154</f>
        <v>0</v>
      </c>
      <c r="T154" s="336" t="n">
        <f aca="false">+[4]data1cf!S154</f>
        <v>0</v>
      </c>
      <c r="U154" s="336" t="n">
        <f aca="false">+[4]data1cf!T154</f>
        <v>0</v>
      </c>
      <c r="V154" s="336" t="n">
        <f aca="false">+[4]data1cf!U154</f>
        <v>0</v>
      </c>
      <c r="W154" s="336" t="n">
        <f aca="false">+[4]data1cf!V154</f>
        <v>0</v>
      </c>
      <c r="X154" s="336" t="n">
        <f aca="false">+[4]data1cf!W154</f>
        <v>0</v>
      </c>
      <c r="Y154" s="336" t="n">
        <f aca="false">+[4]data1cf!X154</f>
        <v>0</v>
      </c>
      <c r="Z154" s="336" t="n">
        <f aca="false">+[4]data1cf!Y154</f>
        <v>0</v>
      </c>
      <c r="AA154" s="336" t="n">
        <f aca="false">+[4]data1cf!Z154</f>
        <v>0</v>
      </c>
      <c r="AB154" s="336"/>
      <c r="AC154" s="337" t="n">
        <f aca="false">XNPV(0.1,B154:AA154,$B$1:$AA$1)</f>
        <v>20710.9361946655</v>
      </c>
      <c r="AD154" s="337" t="n">
        <f aca="false">SUMPRODUCT(B154:AA154,$B$1010:$AA$1010)</f>
        <v>53629.583968522</v>
      </c>
      <c r="AE154" s="338" t="n">
        <f aca="false">SUMPRODUCT(B154:AA154,$B$1012:$AA$1012)</f>
        <v>52945.1743940213</v>
      </c>
      <c r="AF154" s="339" t="n">
        <f aca="false">XIRR(B154:AA154,$B$1:$AA$1)</f>
        <v>0.135773082608409</v>
      </c>
      <c r="AG154" s="340" t="n">
        <f aca="false">1-EXP(-(1/0.25)*(AD154/ABS($AD$1010)))</f>
        <v>0.982498085409827</v>
      </c>
    </row>
    <row r="155" customFormat="false" ht="12.75" hidden="false" customHeight="false" outlineLevel="0" collapsed="false">
      <c r="A155" s="331"/>
      <c r="B155" s="336" t="n">
        <f aca="false">+[4]data1cf!A155</f>
        <v>-98265.0526114111</v>
      </c>
      <c r="C155" s="336" t="n">
        <f aca="false">+[4]data1cf!B155</f>
        <v>15336.303543845</v>
      </c>
      <c r="D155" s="336" t="n">
        <f aca="false">+[4]data1cf!C155</f>
        <v>16809.4059047819</v>
      </c>
      <c r="E155" s="336" t="n">
        <f aca="false">+[4]data1cf!D155</f>
        <v>16327.9530746483</v>
      </c>
      <c r="F155" s="336" t="n">
        <f aca="false">+[4]data1cf!E155</f>
        <v>15989.0996849981</v>
      </c>
      <c r="G155" s="336" t="n">
        <f aca="false">+[4]data1cf!F155</f>
        <v>15687.4344529618</v>
      </c>
      <c r="H155" s="336" t="n">
        <f aca="false">+[4]data1cf!G155</f>
        <v>15485.4680139641</v>
      </c>
      <c r="I155" s="336" t="n">
        <f aca="false">+[4]data1cf!H155</f>
        <v>15457.7988863745</v>
      </c>
      <c r="J155" s="336" t="n">
        <f aca="false">+[4]data1cf!I155</f>
        <v>15275.9569733687</v>
      </c>
      <c r="K155" s="336" t="n">
        <f aca="false">+[4]data1cf!J155</f>
        <v>15316.0826045588</v>
      </c>
      <c r="L155" s="336" t="n">
        <f aca="false">+[4]data1cf!K155</f>
        <v>15278.1030569767</v>
      </c>
      <c r="M155" s="336" t="n">
        <f aca="false">+[4]data1cf!L155</f>
        <v>15180.0963441605</v>
      </c>
      <c r="N155" s="336" t="n">
        <f aca="false">+[4]data1cf!M155</f>
        <v>15413.1723633542</v>
      </c>
      <c r="O155" s="336" t="n">
        <f aca="false">+[4]data1cf!N155</f>
        <v>15322.2820381845</v>
      </c>
      <c r="P155" s="336" t="n">
        <f aca="false">+[4]data1cf!O155</f>
        <v>15349.1722417247</v>
      </c>
      <c r="Q155" s="336" t="n">
        <f aca="false">+[4]data1cf!P155</f>
        <v>15239.9792685203</v>
      </c>
      <c r="R155" s="336" t="n">
        <f aca="false">+[4]data1cf!Q155</f>
        <v>1127.06084743184</v>
      </c>
      <c r="S155" s="336" t="n">
        <f aca="false">+[4]data1cf!R155</f>
        <v>0</v>
      </c>
      <c r="T155" s="336" t="n">
        <f aca="false">+[4]data1cf!S155</f>
        <v>0</v>
      </c>
      <c r="U155" s="336" t="n">
        <f aca="false">+[4]data1cf!T155</f>
        <v>0</v>
      </c>
      <c r="V155" s="336" t="n">
        <f aca="false">+[4]data1cf!U155</f>
        <v>0</v>
      </c>
      <c r="W155" s="336" t="n">
        <f aca="false">+[4]data1cf!V155</f>
        <v>0</v>
      </c>
      <c r="X155" s="336" t="n">
        <f aca="false">+[4]data1cf!W155</f>
        <v>0</v>
      </c>
      <c r="Y155" s="336" t="n">
        <f aca="false">+[4]data1cf!X155</f>
        <v>0</v>
      </c>
      <c r="Z155" s="336" t="n">
        <f aca="false">+[4]data1cf!Y155</f>
        <v>0</v>
      </c>
      <c r="AA155" s="336" t="n">
        <f aca="false">+[4]data1cf!Z155</f>
        <v>0</v>
      </c>
      <c r="AB155" s="336"/>
      <c r="AC155" s="337" t="n">
        <f aca="false">XNPV(0.1,B155:AA155,$B$1:$AA$1)</f>
        <v>21236.7108025957</v>
      </c>
      <c r="AD155" s="337" t="n">
        <f aca="false">SUMPRODUCT(B155:AA155,$B$1010:$AA$1010)</f>
        <v>54220.2479199545</v>
      </c>
      <c r="AE155" s="338" t="n">
        <f aca="false">SUMPRODUCT(B155:AA155,$B$1012:$AA$1012)</f>
        <v>53534.6950453608</v>
      </c>
      <c r="AF155" s="339" t="n">
        <f aca="false">XIRR(B155:AA155,$B$1:$AA$1)</f>
        <v>0.136760932988467</v>
      </c>
      <c r="AG155" s="340" t="n">
        <f aca="false">1-EXP(-(1/0.25)*(AD155/ABS($AD$1010)))</f>
        <v>0.983260776540215</v>
      </c>
    </row>
    <row r="156" customFormat="false" ht="12.75" hidden="false" customHeight="false" outlineLevel="0" collapsed="false">
      <c r="A156" s="331"/>
      <c r="B156" s="336" t="n">
        <f aca="false">+[4]data1cf!A156</f>
        <v>-101366.11238858</v>
      </c>
      <c r="C156" s="336" t="n">
        <f aca="false">+[4]data1cf!B156</f>
        <v>15317.1826831573</v>
      </c>
      <c r="D156" s="336" t="n">
        <f aca="false">+[4]data1cf!C156</f>
        <v>16895.1958867246</v>
      </c>
      <c r="E156" s="336" t="n">
        <f aca="false">+[4]data1cf!D156</f>
        <v>16516.7086103911</v>
      </c>
      <c r="F156" s="336" t="n">
        <f aca="false">+[4]data1cf!E156</f>
        <v>16151.5292773375</v>
      </c>
      <c r="G156" s="336" t="n">
        <f aca="false">+[4]data1cf!F156</f>
        <v>15795.3414638285</v>
      </c>
      <c r="H156" s="336" t="n">
        <f aca="false">+[4]data1cf!G156</f>
        <v>15596.2479788002</v>
      </c>
      <c r="I156" s="336" t="n">
        <f aca="false">+[4]data1cf!H156</f>
        <v>15507.4221253937</v>
      </c>
      <c r="J156" s="336" t="n">
        <f aca="false">+[4]data1cf!I156</f>
        <v>15327.077993194</v>
      </c>
      <c r="K156" s="336" t="n">
        <f aca="false">+[4]data1cf!J156</f>
        <v>15310.3913298566</v>
      </c>
      <c r="L156" s="336" t="n">
        <f aca="false">+[4]data1cf!K156</f>
        <v>15546.7625428522</v>
      </c>
      <c r="M156" s="336" t="n">
        <f aca="false">+[4]data1cf!L156</f>
        <v>15586.5462928268</v>
      </c>
      <c r="N156" s="336" t="n">
        <f aca="false">+[4]data1cf!M156</f>
        <v>15327.4626490755</v>
      </c>
      <c r="O156" s="336" t="n">
        <f aca="false">+[4]data1cf!N156</f>
        <v>15330.1587253605</v>
      </c>
      <c r="P156" s="336" t="n">
        <f aca="false">+[4]data1cf!O156</f>
        <v>15390.1817031323</v>
      </c>
      <c r="Q156" s="336" t="n">
        <f aca="false">+[4]data1cf!P156</f>
        <v>15596.7029402253</v>
      </c>
      <c r="R156" s="336" t="n">
        <f aca="false">+[4]data1cf!Q156</f>
        <v>1162.62876265206</v>
      </c>
      <c r="S156" s="336" t="n">
        <f aca="false">+[4]data1cf!R156</f>
        <v>0</v>
      </c>
      <c r="T156" s="336" t="n">
        <f aca="false">+[4]data1cf!S156</f>
        <v>0</v>
      </c>
      <c r="U156" s="336" t="n">
        <f aca="false">+[4]data1cf!T156</f>
        <v>0</v>
      </c>
      <c r="V156" s="336" t="n">
        <f aca="false">+[4]data1cf!U156</f>
        <v>0</v>
      </c>
      <c r="W156" s="336" t="n">
        <f aca="false">+[4]data1cf!V156</f>
        <v>0</v>
      </c>
      <c r="X156" s="336" t="n">
        <f aca="false">+[4]data1cf!W156</f>
        <v>0</v>
      </c>
      <c r="Y156" s="336" t="n">
        <f aca="false">+[4]data1cf!X156</f>
        <v>0</v>
      </c>
      <c r="Z156" s="336" t="n">
        <f aca="false">+[4]data1cf!Y156</f>
        <v>0</v>
      </c>
      <c r="AA156" s="336" t="n">
        <f aca="false">+[4]data1cf!Z156</f>
        <v>0</v>
      </c>
      <c r="AB156" s="336"/>
      <c r="AC156" s="337" t="n">
        <f aca="false">XNPV(0.1,B156:AA156,$B$1:$AA$1)</f>
        <v>18942.8647972721</v>
      </c>
      <c r="AD156" s="337" t="n">
        <f aca="false">SUMPRODUCT(B156:AA156,$B$1010:$AA$1010)</f>
        <v>52185.5592498079</v>
      </c>
      <c r="AE156" s="338" t="n">
        <f aca="false">SUMPRODUCT(B156:AA156,$B$1012:$AA$1012)</f>
        <v>51494.4539285085</v>
      </c>
      <c r="AF156" s="339" t="n">
        <f aca="false">XIRR(B156:AA156,$B$1:$AA$1)</f>
        <v>0.131894636116117</v>
      </c>
      <c r="AG156" s="340" t="n">
        <f aca="false">1-EXP(-(1/0.25)*(AD156/ABS($AD$1010)))</f>
        <v>0.980483943825489</v>
      </c>
    </row>
    <row r="157" customFormat="false" ht="12.75" hidden="false" customHeight="false" outlineLevel="0" collapsed="false">
      <c r="A157" s="331"/>
      <c r="B157" s="336" t="n">
        <f aca="false">+[4]data1cf!A157</f>
        <v>-106523.655921148</v>
      </c>
      <c r="C157" s="336" t="n">
        <f aca="false">+[4]data1cf!B157</f>
        <v>15540.1318931249</v>
      </c>
      <c r="D157" s="336" t="n">
        <f aca="false">+[4]data1cf!C157</f>
        <v>16861.482216527</v>
      </c>
      <c r="E157" s="336" t="n">
        <f aca="false">+[4]data1cf!D157</f>
        <v>16489.7614499751</v>
      </c>
      <c r="F157" s="336" t="n">
        <f aca="false">+[4]data1cf!E157</f>
        <v>16196.937726827</v>
      </c>
      <c r="G157" s="336" t="n">
        <f aca="false">+[4]data1cf!F157</f>
        <v>15819.9043097805</v>
      </c>
      <c r="H157" s="336" t="n">
        <f aca="false">+[4]data1cf!G157</f>
        <v>15727.6922480857</v>
      </c>
      <c r="I157" s="336" t="n">
        <f aca="false">+[4]data1cf!H157</f>
        <v>15495.0168984164</v>
      </c>
      <c r="J157" s="336" t="n">
        <f aca="false">+[4]data1cf!I157</f>
        <v>15335.3205306952</v>
      </c>
      <c r="K157" s="336" t="n">
        <f aca="false">+[4]data1cf!J157</f>
        <v>15526.6125612648</v>
      </c>
      <c r="L157" s="336" t="n">
        <f aca="false">+[4]data1cf!K157</f>
        <v>15521.8617005447</v>
      </c>
      <c r="M157" s="336" t="n">
        <f aca="false">+[4]data1cf!L157</f>
        <v>15333.2857425226</v>
      </c>
      <c r="N157" s="336" t="n">
        <f aca="false">+[4]data1cf!M157</f>
        <v>15428.6161382135</v>
      </c>
      <c r="O157" s="336" t="n">
        <f aca="false">+[4]data1cf!N157</f>
        <v>15412.022972017</v>
      </c>
      <c r="P157" s="336" t="n">
        <f aca="false">+[4]data1cf!O157</f>
        <v>15532.4204873717</v>
      </c>
      <c r="Q157" s="336" t="n">
        <f aca="false">+[4]data1cf!P157</f>
        <v>15541.7449299189</v>
      </c>
      <c r="R157" s="336" t="n">
        <f aca="false">+[4]data1cf!Q157</f>
        <v>1221.7837239532</v>
      </c>
      <c r="S157" s="336" t="n">
        <f aca="false">+[4]data1cf!R157</f>
        <v>0</v>
      </c>
      <c r="T157" s="336" t="n">
        <f aca="false">+[4]data1cf!S157</f>
        <v>0</v>
      </c>
      <c r="U157" s="336" t="n">
        <f aca="false">+[4]data1cf!T157</f>
        <v>0</v>
      </c>
      <c r="V157" s="336" t="n">
        <f aca="false">+[4]data1cf!U157</f>
        <v>0</v>
      </c>
      <c r="W157" s="336" t="n">
        <f aca="false">+[4]data1cf!V157</f>
        <v>0</v>
      </c>
      <c r="X157" s="336" t="n">
        <f aca="false">+[4]data1cf!W157</f>
        <v>0</v>
      </c>
      <c r="Y157" s="336" t="n">
        <f aca="false">+[4]data1cf!X157</f>
        <v>0</v>
      </c>
      <c r="Z157" s="336" t="n">
        <f aca="false">+[4]data1cf!Y157</f>
        <v>0</v>
      </c>
      <c r="AA157" s="336" t="n">
        <f aca="false">+[4]data1cf!Z157</f>
        <v>0</v>
      </c>
      <c r="AB157" s="336"/>
      <c r="AC157" s="337" t="n">
        <f aca="false">XNPV(0.1,B157:AA157,$B$1:$AA$1)</f>
        <v>14144.1953261829</v>
      </c>
      <c r="AD157" s="337" t="n">
        <f aca="false">SUMPRODUCT(B157:AA157,$B$1010:$AA$1010)</f>
        <v>47461.2450935452</v>
      </c>
      <c r="AE157" s="338" t="n">
        <f aca="false">SUMPRODUCT(B157:AA157,$B$1012:$AA$1012)</f>
        <v>46768.5758922302</v>
      </c>
      <c r="AF157" s="339" t="n">
        <f aca="false">XIRR(B157:AA157,$B$1:$AA$1)</f>
        <v>0.122885895037104</v>
      </c>
      <c r="AG157" s="340" t="n">
        <f aca="false">1-EXP(-(1/0.25)*(AD157/ABS($AD$1010)))</f>
        <v>0.972128431625973</v>
      </c>
    </row>
    <row r="158" customFormat="false" ht="12.75" hidden="false" customHeight="false" outlineLevel="0" collapsed="false">
      <c r="A158" s="331"/>
      <c r="B158" s="336" t="n">
        <f aca="false">+[4]data1cf!A158</f>
        <v>-108106.481593357</v>
      </c>
      <c r="C158" s="336" t="n">
        <f aca="false">+[4]data1cf!B158</f>
        <v>15299.3216789995</v>
      </c>
      <c r="D158" s="336" t="n">
        <f aca="false">+[4]data1cf!C158</f>
        <v>17021.4094541485</v>
      </c>
      <c r="E158" s="336" t="n">
        <f aca="false">+[4]data1cf!D158</f>
        <v>16614.9203443484</v>
      </c>
      <c r="F158" s="336" t="n">
        <f aca="false">+[4]data1cf!E158</f>
        <v>16345.728073616</v>
      </c>
      <c r="G158" s="336" t="n">
        <f aca="false">+[4]data1cf!F158</f>
        <v>15962.0257082612</v>
      </c>
      <c r="H158" s="336" t="n">
        <f aca="false">+[4]data1cf!G158</f>
        <v>15638.151803083</v>
      </c>
      <c r="I158" s="336" t="n">
        <f aca="false">+[4]data1cf!H158</f>
        <v>15524.2568003962</v>
      </c>
      <c r="J158" s="336" t="n">
        <f aca="false">+[4]data1cf!I158</f>
        <v>15560.7954683447</v>
      </c>
      <c r="K158" s="336" t="n">
        <f aca="false">+[4]data1cf!J158</f>
        <v>15606.4540029396</v>
      </c>
      <c r="L158" s="336" t="n">
        <f aca="false">+[4]data1cf!K158</f>
        <v>15527.3657960628</v>
      </c>
      <c r="M158" s="336" t="n">
        <f aca="false">+[4]data1cf!L158</f>
        <v>15566.2920586383</v>
      </c>
      <c r="N158" s="336" t="n">
        <f aca="false">+[4]data1cf!M158</f>
        <v>15734.1052418334</v>
      </c>
      <c r="O158" s="336" t="n">
        <f aca="false">+[4]data1cf!N158</f>
        <v>15586.1060388717</v>
      </c>
      <c r="P158" s="336" t="n">
        <f aca="false">+[4]data1cf!O158</f>
        <v>15756.8206273801</v>
      </c>
      <c r="Q158" s="336" t="n">
        <f aca="false">+[4]data1cf!P158</f>
        <v>15667.9582683866</v>
      </c>
      <c r="R158" s="336" t="n">
        <f aca="false">+[4]data1cf!Q158</f>
        <v>1239.93810128316</v>
      </c>
      <c r="S158" s="336" t="n">
        <f aca="false">+[4]data1cf!R158</f>
        <v>0</v>
      </c>
      <c r="T158" s="336" t="n">
        <f aca="false">+[4]data1cf!S158</f>
        <v>0</v>
      </c>
      <c r="U158" s="336" t="n">
        <f aca="false">+[4]data1cf!T158</f>
        <v>0</v>
      </c>
      <c r="V158" s="336" t="n">
        <f aca="false">+[4]data1cf!U158</f>
        <v>0</v>
      </c>
      <c r="W158" s="336" t="n">
        <f aca="false">+[4]data1cf!V158</f>
        <v>0</v>
      </c>
      <c r="X158" s="336" t="n">
        <f aca="false">+[4]data1cf!W158</f>
        <v>0</v>
      </c>
      <c r="Y158" s="336" t="n">
        <f aca="false">+[4]data1cf!X158</f>
        <v>0</v>
      </c>
      <c r="Z158" s="336" t="n">
        <f aca="false">+[4]data1cf!Y158</f>
        <v>0</v>
      </c>
      <c r="AA158" s="336" t="n">
        <f aca="false">+[4]data1cf!Z158</f>
        <v>0</v>
      </c>
      <c r="AB158" s="336"/>
      <c r="AC158" s="337" t="n">
        <f aca="false">XNPV(0.1,B158:AA158,$B$1:$AA$1)</f>
        <v>13186.4049023659</v>
      </c>
      <c r="AD158" s="337" t="n">
        <f aca="false">SUMPRODUCT(B158:AA158,$B$1010:$AA$1010)</f>
        <v>46774.6614191559</v>
      </c>
      <c r="AE158" s="338" t="n">
        <f aca="false">SUMPRODUCT(B158:AA158,$B$1012:$AA$1012)</f>
        <v>46076.0184170751</v>
      </c>
      <c r="AF158" s="339" t="n">
        <f aca="false">XIRR(B158:AA158,$B$1:$AA$1)</f>
        <v>0.120995010053896</v>
      </c>
      <c r="AG158" s="340" t="n">
        <f aca="false">1-EXP(-(1/0.25)*(AD158/ABS($AD$1010)))</f>
        <v>0.970646897735936</v>
      </c>
    </row>
    <row r="159" customFormat="false" ht="12.75" hidden="false" customHeight="false" outlineLevel="0" collapsed="false">
      <c r="A159" s="331"/>
      <c r="B159" s="336" t="n">
        <f aca="false">+[4]data1cf!A159</f>
        <v>-98104.8775240336</v>
      </c>
      <c r="C159" s="336" t="n">
        <f aca="false">+[4]data1cf!B159</f>
        <v>15120.8101430612</v>
      </c>
      <c r="D159" s="336" t="n">
        <f aca="false">+[4]data1cf!C159</f>
        <v>16498.457302642</v>
      </c>
      <c r="E159" s="336" t="n">
        <f aca="false">+[4]data1cf!D159</f>
        <v>16322.6889024165</v>
      </c>
      <c r="F159" s="336" t="n">
        <f aca="false">+[4]data1cf!E159</f>
        <v>16061.9166892929</v>
      </c>
      <c r="G159" s="336" t="n">
        <f aca="false">+[4]data1cf!F159</f>
        <v>15669.0499276689</v>
      </c>
      <c r="H159" s="336" t="n">
        <f aca="false">+[4]data1cf!G159</f>
        <v>15273.143927909</v>
      </c>
      <c r="I159" s="336" t="n">
        <f aca="false">+[4]data1cf!H159</f>
        <v>15242.7886524239</v>
      </c>
      <c r="J159" s="336" t="n">
        <f aca="false">+[4]data1cf!I159</f>
        <v>15302.5032353651</v>
      </c>
      <c r="K159" s="336" t="n">
        <f aca="false">+[4]data1cf!J159</f>
        <v>15147.2007202796</v>
      </c>
      <c r="L159" s="336" t="n">
        <f aca="false">+[4]data1cf!K159</f>
        <v>15233.6186791862</v>
      </c>
      <c r="M159" s="336" t="n">
        <f aca="false">+[4]data1cf!L159</f>
        <v>15354.6612556539</v>
      </c>
      <c r="N159" s="336" t="n">
        <f aca="false">+[4]data1cf!M159</f>
        <v>15315.024946007</v>
      </c>
      <c r="O159" s="336" t="n">
        <f aca="false">+[4]data1cf!N159</f>
        <v>15452.3702194209</v>
      </c>
      <c r="P159" s="336" t="n">
        <f aca="false">+[4]data1cf!O159</f>
        <v>15364.8483219322</v>
      </c>
      <c r="Q159" s="336" t="n">
        <f aca="false">+[4]data1cf!P159</f>
        <v>15512.699982614</v>
      </c>
      <c r="R159" s="336" t="n">
        <f aca="false">+[4]data1cf!Q159</f>
        <v>1125.22370324966</v>
      </c>
      <c r="S159" s="336" t="n">
        <f aca="false">+[4]data1cf!R159</f>
        <v>0</v>
      </c>
      <c r="T159" s="336" t="n">
        <f aca="false">+[4]data1cf!S159</f>
        <v>0</v>
      </c>
      <c r="U159" s="336" t="n">
        <f aca="false">+[4]data1cf!T159</f>
        <v>0</v>
      </c>
      <c r="V159" s="336" t="n">
        <f aca="false">+[4]data1cf!U159</f>
        <v>0</v>
      </c>
      <c r="W159" s="336" t="n">
        <f aca="false">+[4]data1cf!V159</f>
        <v>0</v>
      </c>
      <c r="X159" s="336" t="n">
        <f aca="false">+[4]data1cf!W159</f>
        <v>0</v>
      </c>
      <c r="Y159" s="336" t="n">
        <f aca="false">+[4]data1cf!X159</f>
        <v>0</v>
      </c>
      <c r="Z159" s="336" t="n">
        <f aca="false">+[4]data1cf!Y159</f>
        <v>0</v>
      </c>
      <c r="AA159" s="336" t="n">
        <f aca="false">+[4]data1cf!Z159</f>
        <v>0</v>
      </c>
      <c r="AB159" s="336"/>
      <c r="AC159" s="337" t="n">
        <f aca="false">XNPV(0.1,B159:AA159,$B$1:$AA$1)</f>
        <v>20808.4964924344</v>
      </c>
      <c r="AD159" s="337" t="n">
        <f aca="false">SUMPRODUCT(B159:AA159,$B$1010:$AA$1010)</f>
        <v>53740.8911156502</v>
      </c>
      <c r="AE159" s="338" t="n">
        <f aca="false">SUMPRODUCT(B159:AA159,$B$1012:$AA$1012)</f>
        <v>53055.8371439593</v>
      </c>
      <c r="AF159" s="339" t="n">
        <f aca="false">XIRR(B159:AA159,$B$1:$AA$1)</f>
        <v>0.135961981866519</v>
      </c>
      <c r="AG159" s="340" t="n">
        <f aca="false">1-EXP(-(1/0.25)*(AD159/ABS($AD$1010)))</f>
        <v>0.982644420520318</v>
      </c>
    </row>
    <row r="160" customFormat="false" ht="12.75" hidden="false" customHeight="false" outlineLevel="0" collapsed="false">
      <c r="A160" s="331"/>
      <c r="B160" s="336" t="n">
        <f aca="false">+[4]data1cf!A160</f>
        <v>-94192.6592911373</v>
      </c>
      <c r="C160" s="336" t="n">
        <f aca="false">+[4]data1cf!B160</f>
        <v>15025.21462256</v>
      </c>
      <c r="D160" s="336" t="n">
        <f aca="false">+[4]data1cf!C160</f>
        <v>16486.3042311922</v>
      </c>
      <c r="E160" s="336" t="n">
        <f aca="false">+[4]data1cf!D160</f>
        <v>16104.1968312978</v>
      </c>
      <c r="F160" s="336" t="n">
        <f aca="false">+[4]data1cf!E160</f>
        <v>15955.1061772052</v>
      </c>
      <c r="G160" s="336" t="n">
        <f aca="false">+[4]data1cf!F160</f>
        <v>15503.1624252615</v>
      </c>
      <c r="H160" s="336" t="n">
        <f aca="false">+[4]data1cf!G160</f>
        <v>15073.071557669</v>
      </c>
      <c r="I160" s="336" t="n">
        <f aca="false">+[4]data1cf!H160</f>
        <v>15239.1925621879</v>
      </c>
      <c r="J160" s="336" t="n">
        <f aca="false">+[4]data1cf!I160</f>
        <v>15162.1813759143</v>
      </c>
      <c r="K160" s="336" t="n">
        <f aca="false">+[4]data1cf!J160</f>
        <v>15235.9773896716</v>
      </c>
      <c r="L160" s="336" t="n">
        <f aca="false">+[4]data1cf!K160</f>
        <v>15198.2673925901</v>
      </c>
      <c r="M160" s="336" t="n">
        <f aca="false">+[4]data1cf!L160</f>
        <v>15176.9426899948</v>
      </c>
      <c r="N160" s="336" t="n">
        <f aca="false">+[4]data1cf!M160</f>
        <v>15431.8272415165</v>
      </c>
      <c r="O160" s="336" t="n">
        <f aca="false">+[4]data1cf!N160</f>
        <v>15407.5808283504</v>
      </c>
      <c r="P160" s="336" t="n">
        <f aca="false">+[4]data1cf!O160</f>
        <v>15399.9575302783</v>
      </c>
      <c r="Q160" s="336" t="n">
        <f aca="false">+[4]data1cf!P160</f>
        <v>15266.9928546453</v>
      </c>
      <c r="R160" s="336" t="n">
        <f aca="false">+[4]data1cf!Q160</f>
        <v>1080.35212500563</v>
      </c>
      <c r="S160" s="336" t="n">
        <f aca="false">+[4]data1cf!R160</f>
        <v>0</v>
      </c>
      <c r="T160" s="336" t="n">
        <f aca="false">+[4]data1cf!S160</f>
        <v>0</v>
      </c>
      <c r="U160" s="336" t="n">
        <f aca="false">+[4]data1cf!T160</f>
        <v>0</v>
      </c>
      <c r="V160" s="336" t="n">
        <f aca="false">+[4]data1cf!U160</f>
        <v>0</v>
      </c>
      <c r="W160" s="336" t="n">
        <f aca="false">+[4]data1cf!V160</f>
        <v>0</v>
      </c>
      <c r="X160" s="336" t="n">
        <f aca="false">+[4]data1cf!W160</f>
        <v>0</v>
      </c>
      <c r="Y160" s="336" t="n">
        <f aca="false">+[4]data1cf!X160</f>
        <v>0</v>
      </c>
      <c r="Z160" s="336" t="n">
        <f aca="false">+[4]data1cf!Y160</f>
        <v>0</v>
      </c>
      <c r="AA160" s="336" t="n">
        <f aca="false">+[4]data1cf!Z160</f>
        <v>0</v>
      </c>
      <c r="AB160" s="336"/>
      <c r="AC160" s="337" t="n">
        <f aca="false">XNPV(0.1,B160:AA160,$B$1:$AA$1)</f>
        <v>24030.3133421988</v>
      </c>
      <c r="AD160" s="337" t="n">
        <f aca="false">SUMPRODUCT(B160:AA160,$B$1010:$AA$1010)</f>
        <v>56794.6147227698</v>
      </c>
      <c r="AE160" s="338" t="n">
        <f aca="false">SUMPRODUCT(B160:AA160,$B$1012:$AA$1012)</f>
        <v>56112.9290531995</v>
      </c>
      <c r="AF160" s="339" t="n">
        <f aca="false">XIRR(B160:AA160,$B$1:$AA$1)</f>
        <v>0.142931866572674</v>
      </c>
      <c r="AG160" s="340" t="n">
        <f aca="false">1-EXP(-(1/0.25)*(AD160/ABS($AD$1010)))</f>
        <v>0.986215259158744</v>
      </c>
    </row>
    <row r="161" customFormat="false" ht="12.75" hidden="false" customHeight="false" outlineLevel="0" collapsed="false">
      <c r="A161" s="331"/>
      <c r="B161" s="336" t="n">
        <f aca="false">+[4]data1cf!A161</f>
        <v>-92977.4506357207</v>
      </c>
      <c r="C161" s="336" t="n">
        <f aca="false">+[4]data1cf!B161</f>
        <v>15051.2568149446</v>
      </c>
      <c r="D161" s="336" t="n">
        <f aca="false">+[4]data1cf!C161</f>
        <v>16592.029670536</v>
      </c>
      <c r="E161" s="336" t="n">
        <f aca="false">+[4]data1cf!D161</f>
        <v>16101.4074605312</v>
      </c>
      <c r="F161" s="336" t="n">
        <f aca="false">+[4]data1cf!E161</f>
        <v>16018.0900490715</v>
      </c>
      <c r="G161" s="336" t="n">
        <f aca="false">+[4]data1cf!F161</f>
        <v>15600.5156458483</v>
      </c>
      <c r="H161" s="336" t="n">
        <f aca="false">+[4]data1cf!G161</f>
        <v>15146.3010899014</v>
      </c>
      <c r="I161" s="336" t="n">
        <f aca="false">+[4]data1cf!H161</f>
        <v>15133.5057329316</v>
      </c>
      <c r="J161" s="336" t="n">
        <f aca="false">+[4]data1cf!I161</f>
        <v>15135.1245936175</v>
      </c>
      <c r="K161" s="336" t="n">
        <f aca="false">+[4]data1cf!J161</f>
        <v>15096.7739959577</v>
      </c>
      <c r="L161" s="336" t="n">
        <f aca="false">+[4]data1cf!K161</f>
        <v>14992.1990096156</v>
      </c>
      <c r="M161" s="336" t="n">
        <f aca="false">+[4]data1cf!L161</f>
        <v>15179.4339925648</v>
      </c>
      <c r="N161" s="336" t="n">
        <f aca="false">+[4]data1cf!M161</f>
        <v>15087.4461059108</v>
      </c>
      <c r="O161" s="336" t="n">
        <f aca="false">+[4]data1cf!N161</f>
        <v>15145.6050754674</v>
      </c>
      <c r="P161" s="336" t="n">
        <f aca="false">+[4]data1cf!O161</f>
        <v>15176.1873143388</v>
      </c>
      <c r="Q161" s="336" t="n">
        <f aca="false">+[4]data1cf!P161</f>
        <v>15314.8862235538</v>
      </c>
      <c r="R161" s="336" t="n">
        <f aca="false">+[4]data1cf!Q161</f>
        <v>1066.41416781146</v>
      </c>
      <c r="S161" s="336" t="n">
        <f aca="false">+[4]data1cf!R161</f>
        <v>0</v>
      </c>
      <c r="T161" s="336" t="n">
        <f aca="false">+[4]data1cf!S161</f>
        <v>0</v>
      </c>
      <c r="U161" s="336" t="n">
        <f aca="false">+[4]data1cf!T161</f>
        <v>0</v>
      </c>
      <c r="V161" s="336" t="n">
        <f aca="false">+[4]data1cf!U161</f>
        <v>0</v>
      </c>
      <c r="W161" s="336" t="n">
        <f aca="false">+[4]data1cf!V161</f>
        <v>0</v>
      </c>
      <c r="X161" s="336" t="n">
        <f aca="false">+[4]data1cf!W161</f>
        <v>0</v>
      </c>
      <c r="Y161" s="336" t="n">
        <f aca="false">+[4]data1cf!X161</f>
        <v>0</v>
      </c>
      <c r="Z161" s="336" t="n">
        <f aca="false">+[4]data1cf!Y161</f>
        <v>0</v>
      </c>
      <c r="AA161" s="336" t="n">
        <f aca="false">+[4]data1cf!Z161</f>
        <v>0</v>
      </c>
      <c r="AB161" s="336"/>
      <c r="AC161" s="337" t="n">
        <f aca="false">XNPV(0.1,B161:AA161,$B$1:$AA$1)</f>
        <v>25058.959202523</v>
      </c>
      <c r="AD161" s="337" t="n">
        <f aca="false">SUMPRODUCT(B161:AA161,$B$1010:$AA$1010)</f>
        <v>57658.2126314516</v>
      </c>
      <c r="AE161" s="338" t="n">
        <f aca="false">SUMPRODUCT(B161:AA161,$B$1012:$AA$1012)</f>
        <v>56980.5046864644</v>
      </c>
      <c r="AF161" s="339" t="n">
        <f aca="false">XIRR(B161:AA161,$B$1:$AA$1)</f>
        <v>0.145438003888372</v>
      </c>
      <c r="AG161" s="340" t="n">
        <f aca="false">1-EXP(-(1/0.25)*(AD161/ABS($AD$1010)))</f>
        <v>0.987084625941099</v>
      </c>
    </row>
    <row r="162" customFormat="false" ht="12.75" hidden="false" customHeight="false" outlineLevel="0" collapsed="false">
      <c r="A162" s="331"/>
      <c r="B162" s="336" t="n">
        <f aca="false">+[4]data1cf!A162</f>
        <v>-98847.8833665363</v>
      </c>
      <c r="C162" s="336" t="n">
        <f aca="false">+[4]data1cf!B162</f>
        <v>15213.3212069868</v>
      </c>
      <c r="D162" s="336" t="n">
        <f aca="false">+[4]data1cf!C162</f>
        <v>16803.2693875177</v>
      </c>
      <c r="E162" s="336" t="n">
        <f aca="false">+[4]data1cf!D162</f>
        <v>16261.6002503994</v>
      </c>
      <c r="F162" s="336" t="n">
        <f aca="false">+[4]data1cf!E162</f>
        <v>15906.9841990939</v>
      </c>
      <c r="G162" s="336" t="n">
        <f aca="false">+[4]data1cf!F162</f>
        <v>15764.8006339984</v>
      </c>
      <c r="H162" s="336" t="n">
        <f aca="false">+[4]data1cf!G162</f>
        <v>15726.1527679658</v>
      </c>
      <c r="I162" s="336" t="n">
        <f aca="false">+[4]data1cf!H162</f>
        <v>15475.328292919</v>
      </c>
      <c r="J162" s="336" t="n">
        <f aca="false">+[4]data1cf!I162</f>
        <v>15346.5369286398</v>
      </c>
      <c r="K162" s="336" t="n">
        <f aca="false">+[4]data1cf!J162</f>
        <v>15131.2679647701</v>
      </c>
      <c r="L162" s="336" t="n">
        <f aca="false">+[4]data1cf!K162</f>
        <v>15246.7395924129</v>
      </c>
      <c r="M162" s="336" t="n">
        <f aca="false">+[4]data1cf!L162</f>
        <v>15337.7295558471</v>
      </c>
      <c r="N162" s="336" t="n">
        <f aca="false">+[4]data1cf!M162</f>
        <v>15272.3324560653</v>
      </c>
      <c r="O162" s="336" t="n">
        <f aca="false">+[4]data1cf!N162</f>
        <v>15376.9952827017</v>
      </c>
      <c r="P162" s="336" t="n">
        <f aca="false">+[4]data1cf!O162</f>
        <v>15500.7850301431</v>
      </c>
      <c r="Q162" s="336" t="n">
        <f aca="false">+[4]data1cf!P162</f>
        <v>15421.3912463283</v>
      </c>
      <c r="R162" s="336" t="n">
        <f aca="false">+[4]data1cf!Q162</f>
        <v>1133.74568306082</v>
      </c>
      <c r="S162" s="336" t="n">
        <f aca="false">+[4]data1cf!R162</f>
        <v>0</v>
      </c>
      <c r="T162" s="336" t="n">
        <f aca="false">+[4]data1cf!S162</f>
        <v>0</v>
      </c>
      <c r="U162" s="336" t="n">
        <f aca="false">+[4]data1cf!T162</f>
        <v>0</v>
      </c>
      <c r="V162" s="336" t="n">
        <f aca="false">+[4]data1cf!U162</f>
        <v>0</v>
      </c>
      <c r="W162" s="336" t="n">
        <f aca="false">+[4]data1cf!V162</f>
        <v>0</v>
      </c>
      <c r="X162" s="336" t="n">
        <f aca="false">+[4]data1cf!W162</f>
        <v>0</v>
      </c>
      <c r="Y162" s="336" t="n">
        <f aca="false">+[4]data1cf!X162</f>
        <v>0</v>
      </c>
      <c r="Z162" s="336" t="n">
        <f aca="false">+[4]data1cf!Y162</f>
        <v>0</v>
      </c>
      <c r="AA162" s="336" t="n">
        <f aca="false">+[4]data1cf!Z162</f>
        <v>0</v>
      </c>
      <c r="AB162" s="336"/>
      <c r="AC162" s="337" t="n">
        <f aca="false">XNPV(0.1,B162:AA162,$B$1:$AA$1)</f>
        <v>20677.3119167941</v>
      </c>
      <c r="AD162" s="337" t="n">
        <f aca="false">SUMPRODUCT(B162:AA162,$B$1010:$AA$1010)</f>
        <v>53729.9550321317</v>
      </c>
      <c r="AE162" s="338" t="n">
        <f aca="false">SUMPRODUCT(B162:AA162,$B$1012:$AA$1012)</f>
        <v>53042.7866449187</v>
      </c>
      <c r="AF162" s="339" t="n">
        <f aca="false">XIRR(B162:AA162,$B$1:$AA$1)</f>
        <v>0.13554628794707</v>
      </c>
      <c r="AG162" s="340" t="n">
        <f aca="false">1-EXP(-(1/0.25)*(AD162/ABS($AD$1010)))</f>
        <v>0.982630097257649</v>
      </c>
    </row>
    <row r="163" customFormat="false" ht="12.75" hidden="false" customHeight="false" outlineLevel="0" collapsed="false">
      <c r="A163" s="331"/>
      <c r="B163" s="336" t="n">
        <f aca="false">+[4]data1cf!A163</f>
        <v>-100835.190487688</v>
      </c>
      <c r="C163" s="336" t="n">
        <f aca="false">+[4]data1cf!B163</f>
        <v>15181.1097999883</v>
      </c>
      <c r="D163" s="336" t="n">
        <f aca="false">+[4]data1cf!C163</f>
        <v>16844.9699785833</v>
      </c>
      <c r="E163" s="336" t="n">
        <f aca="false">+[4]data1cf!D163</f>
        <v>16442.2550857941</v>
      </c>
      <c r="F163" s="336" t="n">
        <f aca="false">+[4]data1cf!E163</f>
        <v>16270.891229779</v>
      </c>
      <c r="G163" s="336" t="n">
        <f aca="false">+[4]data1cf!F163</f>
        <v>15914.8086616848</v>
      </c>
      <c r="H163" s="336" t="n">
        <f aca="false">+[4]data1cf!G163</f>
        <v>15588.4406476302</v>
      </c>
      <c r="I163" s="336" t="n">
        <f aca="false">+[4]data1cf!H163</f>
        <v>15216.0186503675</v>
      </c>
      <c r="J163" s="336" t="n">
        <f aca="false">+[4]data1cf!I163</f>
        <v>15273.3871040573</v>
      </c>
      <c r="K163" s="336" t="n">
        <f aca="false">+[4]data1cf!J163</f>
        <v>15543.9107387658</v>
      </c>
      <c r="L163" s="336" t="n">
        <f aca="false">+[4]data1cf!K163</f>
        <v>15230.4813546457</v>
      </c>
      <c r="M163" s="336" t="n">
        <f aca="false">+[4]data1cf!L163</f>
        <v>15429.0033825646</v>
      </c>
      <c r="N163" s="336" t="n">
        <f aca="false">+[4]data1cf!M163</f>
        <v>15348.1531186798</v>
      </c>
      <c r="O163" s="336" t="n">
        <f aca="false">+[4]data1cf!N163</f>
        <v>15370.7057376781</v>
      </c>
      <c r="P163" s="336" t="n">
        <f aca="false">+[4]data1cf!O163</f>
        <v>15347.8102725775</v>
      </c>
      <c r="Q163" s="336" t="n">
        <f aca="false">+[4]data1cf!P163</f>
        <v>15336.2252097295</v>
      </c>
      <c r="R163" s="336" t="n">
        <f aca="false">+[4]data1cf!Q163</f>
        <v>1156.53930081759</v>
      </c>
      <c r="S163" s="336" t="n">
        <f aca="false">+[4]data1cf!R163</f>
        <v>0</v>
      </c>
      <c r="T163" s="336" t="n">
        <f aca="false">+[4]data1cf!S163</f>
        <v>0</v>
      </c>
      <c r="U163" s="336" t="n">
        <f aca="false">+[4]data1cf!T163</f>
        <v>0</v>
      </c>
      <c r="V163" s="336" t="n">
        <f aca="false">+[4]data1cf!U163</f>
        <v>0</v>
      </c>
      <c r="W163" s="336" t="n">
        <f aca="false">+[4]data1cf!V163</f>
        <v>0</v>
      </c>
      <c r="X163" s="336" t="n">
        <f aca="false">+[4]data1cf!W163</f>
        <v>0</v>
      </c>
      <c r="Y163" s="336" t="n">
        <f aca="false">+[4]data1cf!X163</f>
        <v>0</v>
      </c>
      <c r="Z163" s="336" t="n">
        <f aca="false">+[4]data1cf!Y163</f>
        <v>0</v>
      </c>
      <c r="AA163" s="336" t="n">
        <f aca="false">+[4]data1cf!Z163</f>
        <v>0</v>
      </c>
      <c r="AB163" s="336"/>
      <c r="AC163" s="337" t="n">
        <f aca="false">XNPV(0.1,B163:AA163,$B$1:$AA$1)</f>
        <v>19094.9568061686</v>
      </c>
      <c r="AD163" s="337" t="n">
        <f aca="false">SUMPRODUCT(B163:AA163,$B$1010:$AA$1010)</f>
        <v>52214.01012155</v>
      </c>
      <c r="AE163" s="338" t="n">
        <f aca="false">SUMPRODUCT(B163:AA163,$B$1012:$AA$1012)</f>
        <v>51525.6402344822</v>
      </c>
      <c r="AF163" s="339" t="n">
        <f aca="false">XIRR(B163:AA163,$B$1:$AA$1)</f>
        <v>0.132322833846954</v>
      </c>
      <c r="AG163" s="340" t="n">
        <f aca="false">1-EXP(-(1/0.25)*(AD163/ABS($AD$1010)))</f>
        <v>0.980525783044188</v>
      </c>
    </row>
    <row r="164" customFormat="false" ht="12.75" hidden="false" customHeight="false" outlineLevel="0" collapsed="false">
      <c r="A164" s="331"/>
      <c r="B164" s="336" t="n">
        <f aca="false">+[4]data1cf!A164</f>
        <v>-90995.7812746222</v>
      </c>
      <c r="C164" s="336" t="n">
        <f aca="false">+[4]data1cf!B164</f>
        <v>15238.7635197403</v>
      </c>
      <c r="D164" s="336" t="n">
        <f aca="false">+[4]data1cf!C164</f>
        <v>16517.9209505436</v>
      </c>
      <c r="E164" s="336" t="n">
        <f aca="false">+[4]data1cf!D164</f>
        <v>16051.6420081475</v>
      </c>
      <c r="F164" s="336" t="n">
        <f aca="false">+[4]data1cf!E164</f>
        <v>15927.8553972885</v>
      </c>
      <c r="G164" s="336" t="n">
        <f aca="false">+[4]data1cf!F164</f>
        <v>15309.6410130945</v>
      </c>
      <c r="H164" s="336" t="n">
        <f aca="false">+[4]data1cf!G164</f>
        <v>15178.3915727565</v>
      </c>
      <c r="I164" s="336" t="n">
        <f aca="false">+[4]data1cf!H164</f>
        <v>15171.1833572477</v>
      </c>
      <c r="J164" s="336" t="n">
        <f aca="false">+[4]data1cf!I164</f>
        <v>15154.2637715415</v>
      </c>
      <c r="K164" s="336" t="n">
        <f aca="false">+[4]data1cf!J164</f>
        <v>15021.4837905186</v>
      </c>
      <c r="L164" s="336" t="n">
        <f aca="false">+[4]data1cf!K164</f>
        <v>15203.8356585967</v>
      </c>
      <c r="M164" s="336" t="n">
        <f aca="false">+[4]data1cf!L164</f>
        <v>15021.655735646</v>
      </c>
      <c r="N164" s="336" t="n">
        <f aca="false">+[4]data1cf!M164</f>
        <v>15326.2279206683</v>
      </c>
      <c r="O164" s="336" t="n">
        <f aca="false">+[4]data1cf!N164</f>
        <v>15333.521047667</v>
      </c>
      <c r="P164" s="336" t="n">
        <f aca="false">+[4]data1cf!O164</f>
        <v>15188.9028106705</v>
      </c>
      <c r="Q164" s="336" t="n">
        <f aca="false">+[4]data1cf!P164</f>
        <v>15299.091615876</v>
      </c>
      <c r="R164" s="336" t="n">
        <f aca="false">+[4]data1cf!Q164</f>
        <v>1043.68521290741</v>
      </c>
      <c r="S164" s="336" t="n">
        <f aca="false">+[4]data1cf!R164</f>
        <v>0</v>
      </c>
      <c r="T164" s="336" t="n">
        <f aca="false">+[4]data1cf!S164</f>
        <v>0</v>
      </c>
      <c r="U164" s="336" t="n">
        <f aca="false">+[4]data1cf!T164</f>
        <v>0</v>
      </c>
      <c r="V164" s="336" t="n">
        <f aca="false">+[4]data1cf!U164</f>
        <v>0</v>
      </c>
      <c r="W164" s="336" t="n">
        <f aca="false">+[4]data1cf!V164</f>
        <v>0</v>
      </c>
      <c r="X164" s="336" t="n">
        <f aca="false">+[4]data1cf!W164</f>
        <v>0</v>
      </c>
      <c r="Y164" s="336" t="n">
        <f aca="false">+[4]data1cf!X164</f>
        <v>0</v>
      </c>
      <c r="Z164" s="336" t="n">
        <f aca="false">+[4]data1cf!Y164</f>
        <v>0</v>
      </c>
      <c r="AA164" s="336" t="n">
        <f aca="false">+[4]data1cf!Z164</f>
        <v>0</v>
      </c>
      <c r="AB164" s="336"/>
      <c r="AC164" s="337" t="n">
        <f aca="false">XNPV(0.1,B164:AA164,$B$1:$AA$1)</f>
        <v>27036.0537175821</v>
      </c>
      <c r="AD164" s="337" t="n">
        <f aca="false">SUMPRODUCT(B164:AA164,$B$1010:$AA$1010)</f>
        <v>59656.563569862</v>
      </c>
      <c r="AE164" s="338" t="n">
        <f aca="false">SUMPRODUCT(B164:AA164,$B$1012:$AA$1012)</f>
        <v>58978.1166345284</v>
      </c>
      <c r="AF164" s="339" t="n">
        <f aca="false">XIRR(B164:AA164,$B$1:$AA$1)</f>
        <v>0.149855927037107</v>
      </c>
      <c r="AG164" s="340" t="n">
        <f aca="false">1-EXP(-(1/0.25)*(AD164/ABS($AD$1010)))</f>
        <v>0.988891877340366</v>
      </c>
    </row>
    <row r="165" customFormat="false" ht="12.75" hidden="false" customHeight="false" outlineLevel="0" collapsed="false">
      <c r="A165" s="331"/>
      <c r="B165" s="336" t="n">
        <f aca="false">+[4]data1cf!A165</f>
        <v>-90017.4689255177</v>
      </c>
      <c r="C165" s="336" t="n">
        <f aca="false">+[4]data1cf!B165</f>
        <v>15201.0191055226</v>
      </c>
      <c r="D165" s="336" t="n">
        <f aca="false">+[4]data1cf!C165</f>
        <v>16600.0002591607</v>
      </c>
      <c r="E165" s="336" t="n">
        <f aca="false">+[4]data1cf!D165</f>
        <v>15903.8329759499</v>
      </c>
      <c r="F165" s="336" t="n">
        <f aca="false">+[4]data1cf!E165</f>
        <v>15647.7471413154</v>
      </c>
      <c r="G165" s="336" t="n">
        <f aca="false">+[4]data1cf!F165</f>
        <v>15594.6137909415</v>
      </c>
      <c r="H165" s="336" t="n">
        <f aca="false">+[4]data1cf!G165</f>
        <v>15142.4279843967</v>
      </c>
      <c r="I165" s="336" t="n">
        <f aca="false">+[4]data1cf!H165</f>
        <v>15045.7279550724</v>
      </c>
      <c r="J165" s="336" t="n">
        <f aca="false">+[4]data1cf!I165</f>
        <v>15066.5990867755</v>
      </c>
      <c r="K165" s="336" t="n">
        <f aca="false">+[4]data1cf!J165</f>
        <v>15015.3881023518</v>
      </c>
      <c r="L165" s="336" t="n">
        <f aca="false">+[4]data1cf!K165</f>
        <v>15088.925630887</v>
      </c>
      <c r="M165" s="336" t="n">
        <f aca="false">+[4]data1cf!L165</f>
        <v>15159.3124942736</v>
      </c>
      <c r="N165" s="336" t="n">
        <f aca="false">+[4]data1cf!M165</f>
        <v>15107.2705099501</v>
      </c>
      <c r="O165" s="336" t="n">
        <f aca="false">+[4]data1cf!N165</f>
        <v>15180.7079978157</v>
      </c>
      <c r="P165" s="336" t="n">
        <f aca="false">+[4]data1cf!O165</f>
        <v>15336.9243589471</v>
      </c>
      <c r="Q165" s="336" t="n">
        <f aca="false">+[4]data1cf!P165</f>
        <v>15184.1812276396</v>
      </c>
      <c r="R165" s="336" t="n">
        <f aca="false">+[4]data1cf!Q165</f>
        <v>1032.46436158812</v>
      </c>
      <c r="S165" s="336" t="n">
        <f aca="false">+[4]data1cf!R165</f>
        <v>0</v>
      </c>
      <c r="T165" s="336" t="n">
        <f aca="false">+[4]data1cf!S165</f>
        <v>0</v>
      </c>
      <c r="U165" s="336" t="n">
        <f aca="false">+[4]data1cf!T165</f>
        <v>0</v>
      </c>
      <c r="V165" s="336" t="n">
        <f aca="false">+[4]data1cf!U165</f>
        <v>0</v>
      </c>
      <c r="W165" s="336" t="n">
        <f aca="false">+[4]data1cf!V165</f>
        <v>0</v>
      </c>
      <c r="X165" s="336" t="n">
        <f aca="false">+[4]data1cf!W165</f>
        <v>0</v>
      </c>
      <c r="Y165" s="336" t="n">
        <f aca="false">+[4]data1cf!X165</f>
        <v>0</v>
      </c>
      <c r="Z165" s="336" t="n">
        <f aca="false">+[4]data1cf!Y165</f>
        <v>0</v>
      </c>
      <c r="AA165" s="336" t="n">
        <f aca="false">+[4]data1cf!Z165</f>
        <v>0</v>
      </c>
      <c r="AB165" s="336"/>
      <c r="AC165" s="337" t="n">
        <f aca="false">XNPV(0.1,B165:AA165,$B$1:$AA$1)</f>
        <v>27693.4043994911</v>
      </c>
      <c r="AD165" s="337" t="n">
        <f aca="false">SUMPRODUCT(B165:AA165,$B$1010:$AA$1010)</f>
        <v>60211.5976912378</v>
      </c>
      <c r="AE165" s="338" t="n">
        <f aca="false">SUMPRODUCT(B165:AA165,$B$1012:$AA$1012)</f>
        <v>59535.2837233181</v>
      </c>
      <c r="AF165" s="339" t="n">
        <f aca="false">XIRR(B165:AA165,$B$1:$AA$1)</f>
        <v>0.151566892004881</v>
      </c>
      <c r="AG165" s="340" t="n">
        <f aca="false">1-EXP(-(1/0.25)*(AD165/ABS($AD$1010)))</f>
        <v>0.98934735012834</v>
      </c>
    </row>
    <row r="166" customFormat="false" ht="12.75" hidden="false" customHeight="false" outlineLevel="0" collapsed="false">
      <c r="A166" s="331"/>
      <c r="B166" s="336" t="n">
        <f aca="false">+[4]data1cf!A166</f>
        <v>-104241.702420209</v>
      </c>
      <c r="C166" s="336" t="n">
        <f aca="false">+[4]data1cf!B166</f>
        <v>15468.9711470543</v>
      </c>
      <c r="D166" s="336" t="n">
        <f aca="false">+[4]data1cf!C166</f>
        <v>16894.8737731416</v>
      </c>
      <c r="E166" s="336" t="n">
        <f aca="false">+[4]data1cf!D166</f>
        <v>16324.7252115621</v>
      </c>
      <c r="F166" s="336" t="n">
        <f aca="false">+[4]data1cf!E166</f>
        <v>16285.1552378788</v>
      </c>
      <c r="G166" s="336" t="n">
        <f aca="false">+[4]data1cf!F166</f>
        <v>15789.3953469587</v>
      </c>
      <c r="H166" s="336" t="n">
        <f aca="false">+[4]data1cf!G166</f>
        <v>15457.1875499693</v>
      </c>
      <c r="I166" s="336" t="n">
        <f aca="false">+[4]data1cf!H166</f>
        <v>15526.4260705692</v>
      </c>
      <c r="J166" s="336" t="n">
        <f aca="false">+[4]data1cf!I166</f>
        <v>15474.3636223725</v>
      </c>
      <c r="K166" s="336" t="n">
        <f aca="false">+[4]data1cf!J166</f>
        <v>15386.6463453132</v>
      </c>
      <c r="L166" s="336" t="n">
        <f aca="false">+[4]data1cf!K166</f>
        <v>15347.4732406861</v>
      </c>
      <c r="M166" s="336" t="n">
        <f aca="false">+[4]data1cf!L166</f>
        <v>15416.0474231167</v>
      </c>
      <c r="N166" s="336" t="n">
        <f aca="false">+[4]data1cf!M166</f>
        <v>15485.5205531678</v>
      </c>
      <c r="O166" s="336" t="n">
        <f aca="false">+[4]data1cf!N166</f>
        <v>15387.494589675</v>
      </c>
      <c r="P166" s="336" t="n">
        <f aca="false">+[4]data1cf!O166</f>
        <v>15472.5938472758</v>
      </c>
      <c r="Q166" s="336" t="n">
        <f aca="false">+[4]data1cf!P166</f>
        <v>15529.7557166511</v>
      </c>
      <c r="R166" s="336" t="n">
        <f aca="false">+[4]data1cf!Q166</f>
        <v>1195.61063007883</v>
      </c>
      <c r="S166" s="336" t="n">
        <f aca="false">+[4]data1cf!R166</f>
        <v>0</v>
      </c>
      <c r="T166" s="336" t="n">
        <f aca="false">+[4]data1cf!S166</f>
        <v>0</v>
      </c>
      <c r="U166" s="336" t="n">
        <f aca="false">+[4]data1cf!T166</f>
        <v>0</v>
      </c>
      <c r="V166" s="336" t="n">
        <f aca="false">+[4]data1cf!U166</f>
        <v>0</v>
      </c>
      <c r="W166" s="336" t="n">
        <f aca="false">+[4]data1cf!V166</f>
        <v>0</v>
      </c>
      <c r="X166" s="336" t="n">
        <f aca="false">+[4]data1cf!W166</f>
        <v>0</v>
      </c>
      <c r="Y166" s="336" t="n">
        <f aca="false">+[4]data1cf!X166</f>
        <v>0</v>
      </c>
      <c r="Z166" s="336" t="n">
        <f aca="false">+[4]data1cf!Y166</f>
        <v>0</v>
      </c>
      <c r="AA166" s="336" t="n">
        <f aca="false">+[4]data1cf!Z166</f>
        <v>0</v>
      </c>
      <c r="AB166" s="336"/>
      <c r="AC166" s="337" t="n">
        <f aca="false">XNPV(0.1,B166:AA166,$B$1:$AA$1)</f>
        <v>16123.9085873522</v>
      </c>
      <c r="AD166" s="337" t="n">
        <f aca="false">SUMPRODUCT(B166:AA166,$B$1010:$AA$1010)</f>
        <v>49371.0120999896</v>
      </c>
      <c r="AE166" s="338" t="n">
        <f aca="false">SUMPRODUCT(B166:AA166,$B$1012:$AA$1012)</f>
        <v>48679.788317521</v>
      </c>
      <c r="AF166" s="339" t="n">
        <f aca="false">XIRR(B166:AA166,$B$1:$AA$1)</f>
        <v>0.126552510332027</v>
      </c>
      <c r="AG166" s="340" t="n">
        <f aca="false">1-EXP(-(1/0.25)*(AD166/ABS($AD$1010)))</f>
        <v>0.97586778918513</v>
      </c>
    </row>
    <row r="167" customFormat="false" ht="12.75" hidden="false" customHeight="false" outlineLevel="0" collapsed="false">
      <c r="A167" s="331"/>
      <c r="B167" s="336" t="n">
        <f aca="false">+[4]data1cf!A167</f>
        <v>-107693.545215751</v>
      </c>
      <c r="C167" s="336" t="n">
        <f aca="false">+[4]data1cf!B167</f>
        <v>15314.0262630611</v>
      </c>
      <c r="D167" s="336" t="n">
        <f aca="false">+[4]data1cf!C167</f>
        <v>16868.6103155633</v>
      </c>
      <c r="E167" s="336" t="n">
        <f aca="false">+[4]data1cf!D167</f>
        <v>16498.978222829</v>
      </c>
      <c r="F167" s="336" t="n">
        <f aca="false">+[4]data1cf!E167</f>
        <v>16288.0408049607</v>
      </c>
      <c r="G167" s="336" t="n">
        <f aca="false">+[4]data1cf!F167</f>
        <v>15976.1087892466</v>
      </c>
      <c r="H167" s="336" t="n">
        <f aca="false">+[4]data1cf!G167</f>
        <v>15411.4273264831</v>
      </c>
      <c r="I167" s="336" t="n">
        <f aca="false">+[4]data1cf!H167</f>
        <v>15332.6386311599</v>
      </c>
      <c r="J167" s="336" t="n">
        <f aca="false">+[4]data1cf!I167</f>
        <v>15697.3481625678</v>
      </c>
      <c r="K167" s="336" t="n">
        <f aca="false">+[4]data1cf!J167</f>
        <v>15710.7434310222</v>
      </c>
      <c r="L167" s="336" t="n">
        <f aca="false">+[4]data1cf!K167</f>
        <v>15489.2914854786</v>
      </c>
      <c r="M167" s="336" t="n">
        <f aca="false">+[4]data1cf!L167</f>
        <v>15467.7336069673</v>
      </c>
      <c r="N167" s="336" t="n">
        <f aca="false">+[4]data1cf!M167</f>
        <v>15704.9157509221</v>
      </c>
      <c r="O167" s="336" t="n">
        <f aca="false">+[4]data1cf!N167</f>
        <v>15463.5621457857</v>
      </c>
      <c r="P167" s="336" t="n">
        <f aca="false">+[4]data1cf!O167</f>
        <v>15597.0939563598</v>
      </c>
      <c r="Q167" s="336" t="n">
        <f aca="false">+[4]data1cf!P167</f>
        <v>15708.6405619135</v>
      </c>
      <c r="R167" s="336" t="n">
        <f aca="false">+[4]data1cf!Q167</f>
        <v>1235.20188620658</v>
      </c>
      <c r="S167" s="336" t="n">
        <f aca="false">+[4]data1cf!R167</f>
        <v>0</v>
      </c>
      <c r="T167" s="336" t="n">
        <f aca="false">+[4]data1cf!S167</f>
        <v>0</v>
      </c>
      <c r="U167" s="336" t="n">
        <f aca="false">+[4]data1cf!T167</f>
        <v>0</v>
      </c>
      <c r="V167" s="336" t="n">
        <f aca="false">+[4]data1cf!U167</f>
        <v>0</v>
      </c>
      <c r="W167" s="336" t="n">
        <f aca="false">+[4]data1cf!V167</f>
        <v>0</v>
      </c>
      <c r="X167" s="336" t="n">
        <f aca="false">+[4]data1cf!W167</f>
        <v>0</v>
      </c>
      <c r="Y167" s="336" t="n">
        <f aca="false">+[4]data1cf!X167</f>
        <v>0</v>
      </c>
      <c r="Z167" s="336" t="n">
        <f aca="false">+[4]data1cf!Y167</f>
        <v>0</v>
      </c>
      <c r="AA167" s="336" t="n">
        <f aca="false">+[4]data1cf!Z167</f>
        <v>0</v>
      </c>
      <c r="AB167" s="336"/>
      <c r="AC167" s="337" t="n">
        <f aca="false">XNPV(0.1,B167:AA167,$B$1:$AA$1)</f>
        <v>13123.1448578053</v>
      </c>
      <c r="AD167" s="337" t="n">
        <f aca="false">SUMPRODUCT(B167:AA167,$B$1010:$AA$1010)</f>
        <v>46592.2484681089</v>
      </c>
      <c r="AE167" s="338" t="n">
        <f aca="false">SUMPRODUCT(B167:AA167,$B$1012:$AA$1012)</f>
        <v>45896.0545427543</v>
      </c>
      <c r="AF167" s="339" t="n">
        <f aca="false">XIRR(B167:AA167,$B$1:$AA$1)</f>
        <v>0.120967649769711</v>
      </c>
      <c r="AG167" s="340" t="n">
        <f aca="false">1-EXP(-(1/0.25)*(AD167/ABS($AD$1010)))</f>
        <v>0.970240208276932</v>
      </c>
    </row>
    <row r="168" customFormat="false" ht="12.75" hidden="false" customHeight="false" outlineLevel="0" collapsed="false">
      <c r="A168" s="331"/>
      <c r="B168" s="336" t="n">
        <f aca="false">+[4]data1cf!A168</f>
        <v>-95031.2629480433</v>
      </c>
      <c r="C168" s="336" t="n">
        <f aca="false">+[4]data1cf!B168</f>
        <v>15248.9897043403</v>
      </c>
      <c r="D168" s="336" t="n">
        <f aca="false">+[4]data1cf!C168</f>
        <v>16548.4984953824</v>
      </c>
      <c r="E168" s="336" t="n">
        <f aca="false">+[4]data1cf!D168</f>
        <v>16144.4947373264</v>
      </c>
      <c r="F168" s="336" t="n">
        <f aca="false">+[4]data1cf!E168</f>
        <v>15930.6837189347</v>
      </c>
      <c r="G168" s="336" t="n">
        <f aca="false">+[4]data1cf!F168</f>
        <v>15531.6266973523</v>
      </c>
      <c r="H168" s="336" t="n">
        <f aca="false">+[4]data1cf!G168</f>
        <v>15280.7472150073</v>
      </c>
      <c r="I168" s="336" t="n">
        <f aca="false">+[4]data1cf!H168</f>
        <v>15078.8458658031</v>
      </c>
      <c r="J168" s="336" t="n">
        <f aca="false">+[4]data1cf!I168</f>
        <v>15272.6564703292</v>
      </c>
      <c r="K168" s="336" t="n">
        <f aca="false">+[4]data1cf!J168</f>
        <v>15096.0322462133</v>
      </c>
      <c r="L168" s="336" t="n">
        <f aca="false">+[4]data1cf!K168</f>
        <v>15234.4488935482</v>
      </c>
      <c r="M168" s="336" t="n">
        <f aca="false">+[4]data1cf!L168</f>
        <v>15331.767242095</v>
      </c>
      <c r="N168" s="336" t="n">
        <f aca="false">+[4]data1cf!M168</f>
        <v>15186.5119417112</v>
      </c>
      <c r="O168" s="336" t="n">
        <f aca="false">+[4]data1cf!N168</f>
        <v>15095.6707822556</v>
      </c>
      <c r="P168" s="336" t="n">
        <f aca="false">+[4]data1cf!O168</f>
        <v>15072.4400708487</v>
      </c>
      <c r="Q168" s="336" t="n">
        <f aca="false">+[4]data1cf!P168</f>
        <v>15297.0161287277</v>
      </c>
      <c r="R168" s="336" t="n">
        <f aca="false">+[4]data1cf!Q168</f>
        <v>1089.97057350888</v>
      </c>
      <c r="S168" s="336" t="n">
        <f aca="false">+[4]data1cf!R168</f>
        <v>0</v>
      </c>
      <c r="T168" s="336" t="n">
        <f aca="false">+[4]data1cf!S168</f>
        <v>0</v>
      </c>
      <c r="U168" s="336" t="n">
        <f aca="false">+[4]data1cf!T168</f>
        <v>0</v>
      </c>
      <c r="V168" s="336" t="n">
        <f aca="false">+[4]data1cf!U168</f>
        <v>0</v>
      </c>
      <c r="W168" s="336" t="n">
        <f aca="false">+[4]data1cf!V168</f>
        <v>0</v>
      </c>
      <c r="X168" s="336" t="n">
        <f aca="false">+[4]data1cf!W168</f>
        <v>0</v>
      </c>
      <c r="Y168" s="336" t="n">
        <f aca="false">+[4]data1cf!X168</f>
        <v>0</v>
      </c>
      <c r="Z168" s="336" t="n">
        <f aca="false">+[4]data1cf!Y168</f>
        <v>0</v>
      </c>
      <c r="AA168" s="336" t="n">
        <f aca="false">+[4]data1cf!Z168</f>
        <v>0</v>
      </c>
      <c r="AB168" s="336"/>
      <c r="AC168" s="337" t="n">
        <f aca="false">XNPV(0.1,B168:AA168,$B$1:$AA$1)</f>
        <v>23327.80124012</v>
      </c>
      <c r="AD168" s="337" t="n">
        <f aca="false">SUMPRODUCT(B168:AA168,$B$1010:$AA$1010)</f>
        <v>56011.8268749946</v>
      </c>
      <c r="AE168" s="338" t="n">
        <f aca="false">SUMPRODUCT(B168:AA168,$B$1012:$AA$1012)</f>
        <v>55332.3762905287</v>
      </c>
      <c r="AF168" s="339" t="n">
        <f aca="false">XIRR(B168:AA168,$B$1:$AA$1)</f>
        <v>0.141544136300541</v>
      </c>
      <c r="AG168" s="340" t="n">
        <f aca="false">1-EXP(-(1/0.25)*(AD168/ABS($AD$1010)))</f>
        <v>0.985376784815805</v>
      </c>
    </row>
    <row r="169" customFormat="false" ht="12.75" hidden="false" customHeight="false" outlineLevel="0" collapsed="false">
      <c r="A169" s="331"/>
      <c r="B169" s="336" t="n">
        <f aca="false">+[4]data1cf!A169</f>
        <v>-95274.2704693388</v>
      </c>
      <c r="C169" s="336" t="n">
        <f aca="false">+[4]data1cf!B169</f>
        <v>15219.5422204299</v>
      </c>
      <c r="D169" s="336" t="n">
        <f aca="false">+[4]data1cf!C169</f>
        <v>16821.7087671768</v>
      </c>
      <c r="E169" s="336" t="n">
        <f aca="false">+[4]data1cf!D169</f>
        <v>16317.5119607243</v>
      </c>
      <c r="F169" s="336" t="n">
        <f aca="false">+[4]data1cf!E169</f>
        <v>15865.0345233689</v>
      </c>
      <c r="G169" s="336" t="n">
        <f aca="false">+[4]data1cf!F169</f>
        <v>15637.6982695831</v>
      </c>
      <c r="H169" s="336" t="n">
        <f aca="false">+[4]data1cf!G169</f>
        <v>15569.4800265275</v>
      </c>
      <c r="I169" s="336" t="n">
        <f aca="false">+[4]data1cf!H169</f>
        <v>15281.3514198014</v>
      </c>
      <c r="J169" s="336" t="n">
        <f aca="false">+[4]data1cf!I169</f>
        <v>15198.626356</v>
      </c>
      <c r="K169" s="336" t="n">
        <f aca="false">+[4]data1cf!J169</f>
        <v>15448.2545073552</v>
      </c>
      <c r="L169" s="336" t="n">
        <f aca="false">+[4]data1cf!K169</f>
        <v>15368.0723511812</v>
      </c>
      <c r="M169" s="336" t="n">
        <f aca="false">+[4]data1cf!L169</f>
        <v>15294.8878050942</v>
      </c>
      <c r="N169" s="336" t="n">
        <f aca="false">+[4]data1cf!M169</f>
        <v>15189.7384172238</v>
      </c>
      <c r="O169" s="336" t="n">
        <f aca="false">+[4]data1cf!N169</f>
        <v>15302.4870316447</v>
      </c>
      <c r="P169" s="336" t="n">
        <f aca="false">+[4]data1cf!O169</f>
        <v>15239.1067148251</v>
      </c>
      <c r="Q169" s="336" t="n">
        <f aca="false">+[4]data1cf!P169</f>
        <v>15296.7756885354</v>
      </c>
      <c r="R169" s="336" t="n">
        <f aca="false">+[4]data1cf!Q169</f>
        <v>1092.75777257513</v>
      </c>
      <c r="S169" s="336" t="n">
        <f aca="false">+[4]data1cf!R169</f>
        <v>0</v>
      </c>
      <c r="T169" s="336" t="n">
        <f aca="false">+[4]data1cf!S169</f>
        <v>0</v>
      </c>
      <c r="U169" s="336" t="n">
        <f aca="false">+[4]data1cf!T169</f>
        <v>0</v>
      </c>
      <c r="V169" s="336" t="n">
        <f aca="false">+[4]data1cf!U169</f>
        <v>0</v>
      </c>
      <c r="W169" s="336" t="n">
        <f aca="false">+[4]data1cf!V169</f>
        <v>0</v>
      </c>
      <c r="X169" s="336" t="n">
        <f aca="false">+[4]data1cf!W169</f>
        <v>0</v>
      </c>
      <c r="Y169" s="336" t="n">
        <f aca="false">+[4]data1cf!X169</f>
        <v>0</v>
      </c>
      <c r="Z169" s="336" t="n">
        <f aca="false">+[4]data1cf!Y169</f>
        <v>0</v>
      </c>
      <c r="AA169" s="336" t="n">
        <f aca="false">+[4]data1cf!Z169</f>
        <v>0</v>
      </c>
      <c r="AB169" s="336"/>
      <c r="AC169" s="337" t="n">
        <f aca="false">XNPV(0.1,B169:AA169,$B$1:$AA$1)</f>
        <v>23960.1131505388</v>
      </c>
      <c r="AD169" s="337" t="n">
        <f aca="false">SUMPRODUCT(B169:AA169,$B$1010:$AA$1010)</f>
        <v>56888.2392648659</v>
      </c>
      <c r="AE169" s="338" t="n">
        <f aca="false">SUMPRODUCT(B169:AA169,$B$1012:$AA$1012)</f>
        <v>56203.7834977067</v>
      </c>
      <c r="AF169" s="339" t="n">
        <f aca="false">XIRR(B169:AA169,$B$1:$AA$1)</f>
        <v>0.142513910966639</v>
      </c>
      <c r="AG169" s="340" t="n">
        <f aca="false">1-EXP(-(1/0.25)*(AD169/ABS($AD$1010)))</f>
        <v>0.986312269383269</v>
      </c>
    </row>
    <row r="170" customFormat="false" ht="12.75" hidden="false" customHeight="false" outlineLevel="0" collapsed="false">
      <c r="A170" s="331"/>
      <c r="B170" s="336" t="n">
        <f aca="false">+[4]data1cf!A170</f>
        <v>-103046.572925209</v>
      </c>
      <c r="C170" s="336" t="n">
        <f aca="false">+[4]data1cf!B170</f>
        <v>15315.6425027684</v>
      </c>
      <c r="D170" s="336" t="n">
        <f aca="false">+[4]data1cf!C170</f>
        <v>16836.627709997</v>
      </c>
      <c r="E170" s="336" t="n">
        <f aca="false">+[4]data1cf!D170</f>
        <v>16699.6789711516</v>
      </c>
      <c r="F170" s="336" t="n">
        <f aca="false">+[4]data1cf!E170</f>
        <v>16239.2819637217</v>
      </c>
      <c r="G170" s="336" t="n">
        <f aca="false">+[4]data1cf!F170</f>
        <v>15758.8628163884</v>
      </c>
      <c r="H170" s="336" t="n">
        <f aca="false">+[4]data1cf!G170</f>
        <v>15408.0114155273</v>
      </c>
      <c r="I170" s="336" t="n">
        <f aca="false">+[4]data1cf!H170</f>
        <v>15469.5417396482</v>
      </c>
      <c r="J170" s="336" t="n">
        <f aca="false">+[4]data1cf!I170</f>
        <v>15309.3118412286</v>
      </c>
      <c r="K170" s="336" t="n">
        <f aca="false">+[4]data1cf!J170</f>
        <v>15191.9236537932</v>
      </c>
      <c r="L170" s="336" t="n">
        <f aca="false">+[4]data1cf!K170</f>
        <v>15281.3890618243</v>
      </c>
      <c r="M170" s="336" t="n">
        <f aca="false">+[4]data1cf!L170</f>
        <v>15276.4006874371</v>
      </c>
      <c r="N170" s="336" t="n">
        <f aca="false">+[4]data1cf!M170</f>
        <v>15436.8814801666</v>
      </c>
      <c r="O170" s="336" t="n">
        <f aca="false">+[4]data1cf!N170</f>
        <v>15475.5795914863</v>
      </c>
      <c r="P170" s="336" t="n">
        <f aca="false">+[4]data1cf!O170</f>
        <v>15508.5663921191</v>
      </c>
      <c r="Q170" s="336" t="n">
        <f aca="false">+[4]data1cf!P170</f>
        <v>15519.5003005811</v>
      </c>
      <c r="R170" s="336" t="n">
        <f aca="false">+[4]data1cf!Q170</f>
        <v>1181.90297282298</v>
      </c>
      <c r="S170" s="336" t="n">
        <f aca="false">+[4]data1cf!R170</f>
        <v>0</v>
      </c>
      <c r="T170" s="336" t="n">
        <f aca="false">+[4]data1cf!S170</f>
        <v>0</v>
      </c>
      <c r="U170" s="336" t="n">
        <f aca="false">+[4]data1cf!T170</f>
        <v>0</v>
      </c>
      <c r="V170" s="336" t="n">
        <f aca="false">+[4]data1cf!U170</f>
        <v>0</v>
      </c>
      <c r="W170" s="336" t="n">
        <f aca="false">+[4]data1cf!V170</f>
        <v>0</v>
      </c>
      <c r="X170" s="336" t="n">
        <f aca="false">+[4]data1cf!W170</f>
        <v>0</v>
      </c>
      <c r="Y170" s="336" t="n">
        <f aca="false">+[4]data1cf!X170</f>
        <v>0</v>
      </c>
      <c r="Z170" s="336" t="n">
        <f aca="false">+[4]data1cf!Y170</f>
        <v>0</v>
      </c>
      <c r="AA170" s="336" t="n">
        <f aca="false">+[4]data1cf!Z170</f>
        <v>0</v>
      </c>
      <c r="AB170" s="336"/>
      <c r="AC170" s="337" t="n">
        <f aca="false">XNPV(0.1,B170:AA170,$B$1:$AA$1)</f>
        <v>17086.1399099301</v>
      </c>
      <c r="AD170" s="337" t="n">
        <f aca="false">SUMPRODUCT(B170:AA170,$B$1010:$AA$1010)</f>
        <v>50243.0270056498</v>
      </c>
      <c r="AE170" s="338" t="n">
        <f aca="false">SUMPRODUCT(B170:AA170,$B$1012:$AA$1012)</f>
        <v>49553.6627040071</v>
      </c>
      <c r="AF170" s="339" t="n">
        <f aca="false">XIRR(B170:AA170,$B$1:$AA$1)</f>
        <v>0.12843094443536</v>
      </c>
      <c r="AG170" s="340" t="n">
        <f aca="false">1-EXP(-(1/0.25)*(AD170/ABS($AD$1010)))</f>
        <v>0.977404094407058</v>
      </c>
    </row>
    <row r="171" customFormat="false" ht="12.75" hidden="false" customHeight="false" outlineLevel="0" collapsed="false">
      <c r="A171" s="331"/>
      <c r="B171" s="336" t="n">
        <f aca="false">+[4]data1cf!A171</f>
        <v>-106457.839294718</v>
      </c>
      <c r="C171" s="336" t="n">
        <f aca="false">+[4]data1cf!B171</f>
        <v>15115.3091254223</v>
      </c>
      <c r="D171" s="336" t="n">
        <f aca="false">+[4]data1cf!C171</f>
        <v>17026.9771226733</v>
      </c>
      <c r="E171" s="336" t="n">
        <f aca="false">+[4]data1cf!D171</f>
        <v>16521.2911117357</v>
      </c>
      <c r="F171" s="336" t="n">
        <f aca="false">+[4]data1cf!E171</f>
        <v>16076.225853686</v>
      </c>
      <c r="G171" s="336" t="n">
        <f aca="false">+[4]data1cf!F171</f>
        <v>15825.0684777544</v>
      </c>
      <c r="H171" s="336" t="n">
        <f aca="false">+[4]data1cf!G171</f>
        <v>15651.1994249187</v>
      </c>
      <c r="I171" s="336" t="n">
        <f aca="false">+[4]data1cf!H171</f>
        <v>15404.7603431673</v>
      </c>
      <c r="J171" s="336" t="n">
        <f aca="false">+[4]data1cf!I171</f>
        <v>15514.5601213918</v>
      </c>
      <c r="K171" s="336" t="n">
        <f aca="false">+[4]data1cf!J171</f>
        <v>15702.79799041</v>
      </c>
      <c r="L171" s="336" t="n">
        <f aca="false">+[4]data1cf!K171</f>
        <v>15615.4036998794</v>
      </c>
      <c r="M171" s="336" t="n">
        <f aca="false">+[4]data1cf!L171</f>
        <v>15817.3244319554</v>
      </c>
      <c r="N171" s="336" t="n">
        <f aca="false">+[4]data1cf!M171</f>
        <v>15778.8592063924</v>
      </c>
      <c r="O171" s="336" t="n">
        <f aca="false">+[4]data1cf!N171</f>
        <v>15631.4922756855</v>
      </c>
      <c r="P171" s="336" t="n">
        <f aca="false">+[4]data1cf!O171</f>
        <v>15525.7248074625</v>
      </c>
      <c r="Q171" s="336" t="n">
        <f aca="false">+[4]data1cf!P171</f>
        <v>15592.8446219459</v>
      </c>
      <c r="R171" s="336" t="n">
        <f aca="false">+[4]data1cf!Q171</f>
        <v>1221.02883357469</v>
      </c>
      <c r="S171" s="336" t="n">
        <f aca="false">+[4]data1cf!R171</f>
        <v>0</v>
      </c>
      <c r="T171" s="336" t="n">
        <f aca="false">+[4]data1cf!S171</f>
        <v>0</v>
      </c>
      <c r="U171" s="336" t="n">
        <f aca="false">+[4]data1cf!T171</f>
        <v>0</v>
      </c>
      <c r="V171" s="336" t="n">
        <f aca="false">+[4]data1cf!U171</f>
        <v>0</v>
      </c>
      <c r="W171" s="336" t="n">
        <f aca="false">+[4]data1cf!V171</f>
        <v>0</v>
      </c>
      <c r="X171" s="336" t="n">
        <f aca="false">+[4]data1cf!W171</f>
        <v>0</v>
      </c>
      <c r="Y171" s="336" t="n">
        <f aca="false">+[4]data1cf!X171</f>
        <v>0</v>
      </c>
      <c r="Z171" s="336" t="n">
        <f aca="false">+[4]data1cf!Y171</f>
        <v>0</v>
      </c>
      <c r="AA171" s="336" t="n">
        <f aca="false">+[4]data1cf!Z171</f>
        <v>0</v>
      </c>
      <c r="AB171" s="336"/>
      <c r="AC171" s="337" t="n">
        <f aca="false">XNPV(0.1,B171:AA171,$B$1:$AA$1)</f>
        <v>14364.6988181947</v>
      </c>
      <c r="AD171" s="337" t="n">
        <f aca="false">SUMPRODUCT(B171:AA171,$B$1010:$AA$1010)</f>
        <v>47894.3279674248</v>
      </c>
      <c r="AE171" s="338" t="n">
        <f aca="false">SUMPRODUCT(B171:AA171,$B$1012:$AA$1012)</f>
        <v>47196.6845472702</v>
      </c>
      <c r="AF171" s="339" t="n">
        <f aca="false">XIRR(B171:AA171,$B$1:$AA$1)</f>
        <v>0.123118125284245</v>
      </c>
      <c r="AG171" s="340" t="n">
        <f aca="false">1-EXP(-(1/0.25)*(AD171/ABS($AD$1010)))</f>
        <v>0.973024249385996</v>
      </c>
    </row>
    <row r="172" customFormat="false" ht="12.75" hidden="false" customHeight="false" outlineLevel="0" collapsed="false">
      <c r="A172" s="331"/>
      <c r="B172" s="336" t="n">
        <f aca="false">+[4]data1cf!A172</f>
        <v>-101586.148566057</v>
      </c>
      <c r="C172" s="336" t="n">
        <f aca="false">+[4]data1cf!B172</f>
        <v>15183.8502503</v>
      </c>
      <c r="D172" s="336" t="n">
        <f aca="false">+[4]data1cf!C172</f>
        <v>16812.1709829197</v>
      </c>
      <c r="E172" s="336" t="n">
        <f aca="false">+[4]data1cf!D172</f>
        <v>16328.8799424509</v>
      </c>
      <c r="F172" s="336" t="n">
        <f aca="false">+[4]data1cf!E172</f>
        <v>15935.8818016164</v>
      </c>
      <c r="G172" s="336" t="n">
        <f aca="false">+[4]data1cf!F172</f>
        <v>15749.6592753963</v>
      </c>
      <c r="H172" s="336" t="n">
        <f aca="false">+[4]data1cf!G172</f>
        <v>15529.616762696</v>
      </c>
      <c r="I172" s="336" t="n">
        <f aca="false">+[4]data1cf!H172</f>
        <v>15394.1590623051</v>
      </c>
      <c r="J172" s="336" t="n">
        <f aca="false">+[4]data1cf!I172</f>
        <v>15287.6909271251</v>
      </c>
      <c r="K172" s="336" t="n">
        <f aca="false">+[4]data1cf!J172</f>
        <v>15478.6551167442</v>
      </c>
      <c r="L172" s="336" t="n">
        <f aca="false">+[4]data1cf!K172</f>
        <v>15377.0183237783</v>
      </c>
      <c r="M172" s="336" t="n">
        <f aca="false">+[4]data1cf!L172</f>
        <v>15533.6670369015</v>
      </c>
      <c r="N172" s="336" t="n">
        <f aca="false">+[4]data1cf!M172</f>
        <v>15450.4442132345</v>
      </c>
      <c r="O172" s="336" t="n">
        <f aca="false">+[4]data1cf!N172</f>
        <v>15457.3910166949</v>
      </c>
      <c r="P172" s="336" t="n">
        <f aca="false">+[4]data1cf!O172</f>
        <v>15488.1183412059</v>
      </c>
      <c r="Q172" s="336" t="n">
        <f aca="false">+[4]data1cf!P172</f>
        <v>15444.3549211021</v>
      </c>
      <c r="R172" s="336" t="n">
        <f aca="false">+[4]data1cf!Q172</f>
        <v>1165.15248959325</v>
      </c>
      <c r="S172" s="336" t="n">
        <f aca="false">+[4]data1cf!R172</f>
        <v>0</v>
      </c>
      <c r="T172" s="336" t="n">
        <f aca="false">+[4]data1cf!S172</f>
        <v>0</v>
      </c>
      <c r="U172" s="336" t="n">
        <f aca="false">+[4]data1cf!T172</f>
        <v>0</v>
      </c>
      <c r="V172" s="336" t="n">
        <f aca="false">+[4]data1cf!U172</f>
        <v>0</v>
      </c>
      <c r="W172" s="336" t="n">
        <f aca="false">+[4]data1cf!V172</f>
        <v>0</v>
      </c>
      <c r="X172" s="336" t="n">
        <f aca="false">+[4]data1cf!W172</f>
        <v>0</v>
      </c>
      <c r="Y172" s="336" t="n">
        <f aca="false">+[4]data1cf!X172</f>
        <v>0</v>
      </c>
      <c r="Z172" s="336" t="n">
        <f aca="false">+[4]data1cf!Y172</f>
        <v>0</v>
      </c>
      <c r="AA172" s="336" t="n">
        <f aca="false">+[4]data1cf!Z172</f>
        <v>0</v>
      </c>
      <c r="AB172" s="336"/>
      <c r="AC172" s="337" t="n">
        <f aca="false">XNPV(0.1,B172:AA172,$B$1:$AA$1)</f>
        <v>18155.5511534017</v>
      </c>
      <c r="AD172" s="337" t="n">
        <f aca="false">SUMPRODUCT(B172:AA172,$B$1010:$AA$1010)</f>
        <v>51320.3218142597</v>
      </c>
      <c r="AE172" s="338" t="n">
        <f aca="false">SUMPRODUCT(B172:AA172,$B$1012:$AA$1012)</f>
        <v>50630.4667094566</v>
      </c>
      <c r="AF172" s="339" t="n">
        <f aca="false">XIRR(B172:AA172,$B$1:$AA$1)</f>
        <v>0.13046119075332</v>
      </c>
      <c r="AG172" s="340" t="n">
        <f aca="false">1-EXP(-(1/0.25)*(AD172/ABS($AD$1010)))</f>
        <v>0.979167692020416</v>
      </c>
    </row>
    <row r="173" customFormat="false" ht="12.75" hidden="false" customHeight="false" outlineLevel="0" collapsed="false">
      <c r="A173" s="331"/>
      <c r="B173" s="336" t="n">
        <f aca="false">+[4]data1cf!A173</f>
        <v>-104529.560615239</v>
      </c>
      <c r="C173" s="336" t="n">
        <f aca="false">+[4]data1cf!B173</f>
        <v>15441.0960527245</v>
      </c>
      <c r="D173" s="336" t="n">
        <f aca="false">+[4]data1cf!C173</f>
        <v>16714.5275515146</v>
      </c>
      <c r="E173" s="336" t="n">
        <f aca="false">+[4]data1cf!D173</f>
        <v>16432.59070816</v>
      </c>
      <c r="F173" s="336" t="n">
        <f aca="false">+[4]data1cf!E173</f>
        <v>16273.2832551184</v>
      </c>
      <c r="G173" s="336" t="n">
        <f aca="false">+[4]data1cf!F173</f>
        <v>16094.8116958785</v>
      </c>
      <c r="H173" s="336" t="n">
        <f aca="false">+[4]data1cf!G173</f>
        <v>15428.0276175298</v>
      </c>
      <c r="I173" s="336" t="n">
        <f aca="false">+[4]data1cf!H173</f>
        <v>15395.6930393439</v>
      </c>
      <c r="J173" s="336" t="n">
        <f aca="false">+[4]data1cf!I173</f>
        <v>15441.7550265024</v>
      </c>
      <c r="K173" s="336" t="n">
        <f aca="false">+[4]data1cf!J173</f>
        <v>15521.1984700233</v>
      </c>
      <c r="L173" s="336" t="n">
        <f aca="false">+[4]data1cf!K173</f>
        <v>15532.8565061145</v>
      </c>
      <c r="M173" s="336" t="n">
        <f aca="false">+[4]data1cf!L173</f>
        <v>15357.9907972955</v>
      </c>
      <c r="N173" s="336" t="n">
        <f aca="false">+[4]data1cf!M173</f>
        <v>15303.0711256218</v>
      </c>
      <c r="O173" s="336" t="n">
        <f aca="false">+[4]data1cf!N173</f>
        <v>15425.5540492045</v>
      </c>
      <c r="P173" s="336" t="n">
        <f aca="false">+[4]data1cf!O173</f>
        <v>15283.1155675322</v>
      </c>
      <c r="Q173" s="336" t="n">
        <f aca="false">+[4]data1cf!P173</f>
        <v>15520.838968498</v>
      </c>
      <c r="R173" s="336" t="n">
        <f aca="false">+[4]data1cf!Q173</f>
        <v>1198.91224843254</v>
      </c>
      <c r="S173" s="336" t="n">
        <f aca="false">+[4]data1cf!R173</f>
        <v>0</v>
      </c>
      <c r="T173" s="336" t="n">
        <f aca="false">+[4]data1cf!S173</f>
        <v>0</v>
      </c>
      <c r="U173" s="336" t="n">
        <f aca="false">+[4]data1cf!T173</f>
        <v>0</v>
      </c>
      <c r="V173" s="336" t="n">
        <f aca="false">+[4]data1cf!U173</f>
        <v>0</v>
      </c>
      <c r="W173" s="336" t="n">
        <f aca="false">+[4]data1cf!V173</f>
        <v>0</v>
      </c>
      <c r="X173" s="336" t="n">
        <f aca="false">+[4]data1cf!W173</f>
        <v>0</v>
      </c>
      <c r="Y173" s="336" t="n">
        <f aca="false">+[4]data1cf!X173</f>
        <v>0</v>
      </c>
      <c r="Z173" s="336" t="n">
        <f aca="false">+[4]data1cf!Y173</f>
        <v>0</v>
      </c>
      <c r="AA173" s="336" t="n">
        <f aca="false">+[4]data1cf!Z173</f>
        <v>0</v>
      </c>
      <c r="AB173" s="336"/>
      <c r="AC173" s="337" t="n">
        <f aca="false">XNPV(0.1,B173:AA173,$B$1:$AA$1)</f>
        <v>15835.2851929118</v>
      </c>
      <c r="AD173" s="337" t="n">
        <f aca="false">SUMPRODUCT(B173:AA173,$B$1010:$AA$1010)</f>
        <v>49077.9314994003</v>
      </c>
      <c r="AE173" s="338" t="n">
        <f aca="false">SUMPRODUCT(B173:AA173,$B$1012:$AA$1012)</f>
        <v>48386.983740974</v>
      </c>
      <c r="AF173" s="339" t="n">
        <f aca="false">XIRR(B173:AA173,$B$1:$AA$1)</f>
        <v>0.126021212968012</v>
      </c>
      <c r="AG173" s="340" t="n">
        <f aca="false">1-EXP(-(1/0.25)*(AD173/ABS($AD$1010)))</f>
        <v>0.975328333733405</v>
      </c>
    </row>
    <row r="174" customFormat="false" ht="12.75" hidden="false" customHeight="false" outlineLevel="0" collapsed="false">
      <c r="A174" s="331"/>
      <c r="B174" s="336" t="n">
        <f aca="false">+[4]data1cf!A174</f>
        <v>-96823.4565291849</v>
      </c>
      <c r="C174" s="336" t="n">
        <f aca="false">+[4]data1cf!B174</f>
        <v>15306.9071962262</v>
      </c>
      <c r="D174" s="336" t="n">
        <f aca="false">+[4]data1cf!C174</f>
        <v>16714.4559268548</v>
      </c>
      <c r="E174" s="336" t="n">
        <f aca="false">+[4]data1cf!D174</f>
        <v>16400.7119597283</v>
      </c>
      <c r="F174" s="336" t="n">
        <f aca="false">+[4]data1cf!E174</f>
        <v>15905.2508946582</v>
      </c>
      <c r="G174" s="336" t="n">
        <f aca="false">+[4]data1cf!F174</f>
        <v>15565.6814350349</v>
      </c>
      <c r="H174" s="336" t="n">
        <f aca="false">+[4]data1cf!G174</f>
        <v>15152.6452214748</v>
      </c>
      <c r="I174" s="336" t="n">
        <f aca="false">+[4]data1cf!H174</f>
        <v>15201.1092936768</v>
      </c>
      <c r="J174" s="336" t="n">
        <f aca="false">+[4]data1cf!I174</f>
        <v>15285.8105680251</v>
      </c>
      <c r="K174" s="336" t="n">
        <f aca="false">+[4]data1cf!J174</f>
        <v>15244.6743445377</v>
      </c>
      <c r="L174" s="336" t="n">
        <f aca="false">+[4]data1cf!K174</f>
        <v>15106.9615807243</v>
      </c>
      <c r="M174" s="336" t="n">
        <f aca="false">+[4]data1cf!L174</f>
        <v>15140.1571321059</v>
      </c>
      <c r="N174" s="336" t="n">
        <f aca="false">+[4]data1cf!M174</f>
        <v>15287.6461708548</v>
      </c>
      <c r="O174" s="336" t="n">
        <f aca="false">+[4]data1cf!N174</f>
        <v>15464.9107330801</v>
      </c>
      <c r="P174" s="336" t="n">
        <f aca="false">+[4]data1cf!O174</f>
        <v>15382.5594642779</v>
      </c>
      <c r="Q174" s="336" t="n">
        <f aca="false">+[4]data1cf!P174</f>
        <v>15229.0152885148</v>
      </c>
      <c r="R174" s="336" t="n">
        <f aca="false">+[4]data1cf!Q174</f>
        <v>1110.52631700714</v>
      </c>
      <c r="S174" s="336" t="n">
        <f aca="false">+[4]data1cf!R174</f>
        <v>0</v>
      </c>
      <c r="T174" s="336" t="n">
        <f aca="false">+[4]data1cf!S174</f>
        <v>0</v>
      </c>
      <c r="U174" s="336" t="n">
        <f aca="false">+[4]data1cf!T174</f>
        <v>0</v>
      </c>
      <c r="V174" s="336" t="n">
        <f aca="false">+[4]data1cf!U174</f>
        <v>0</v>
      </c>
      <c r="W174" s="336" t="n">
        <f aca="false">+[4]data1cf!V174</f>
        <v>0</v>
      </c>
      <c r="X174" s="336" t="n">
        <f aca="false">+[4]data1cf!W174</f>
        <v>0</v>
      </c>
      <c r="Y174" s="336" t="n">
        <f aca="false">+[4]data1cf!X174</f>
        <v>0</v>
      </c>
      <c r="Z174" s="336" t="n">
        <f aca="false">+[4]data1cf!Y174</f>
        <v>0</v>
      </c>
      <c r="AA174" s="336" t="n">
        <f aca="false">+[4]data1cf!Z174</f>
        <v>0</v>
      </c>
      <c r="AB174" s="336"/>
      <c r="AC174" s="337" t="n">
        <f aca="false">XNPV(0.1,B174:AA174,$B$1:$AA$1)</f>
        <v>22073.8143223053</v>
      </c>
      <c r="AD174" s="337" t="n">
        <f aca="false">SUMPRODUCT(B174:AA174,$B$1010:$AA$1010)</f>
        <v>54889.3433885462</v>
      </c>
      <c r="AE174" s="338" t="n">
        <f aca="false">SUMPRODUCT(B174:AA174,$B$1012:$AA$1012)</f>
        <v>54206.9779942186</v>
      </c>
      <c r="AF174" s="339" t="n">
        <f aca="false">XIRR(B174:AA174,$B$1:$AA$1)</f>
        <v>0.138707440193006</v>
      </c>
      <c r="AG174" s="340" t="n">
        <f aca="false">1-EXP(-(1/0.25)*(AD174/ABS($AD$1010)))</f>
        <v>0.984084670887425</v>
      </c>
    </row>
    <row r="175" customFormat="false" ht="12.75" hidden="false" customHeight="false" outlineLevel="0" collapsed="false">
      <c r="A175" s="331"/>
      <c r="B175" s="336" t="n">
        <f aca="false">+[4]data1cf!A175</f>
        <v>-98110.8244337099</v>
      </c>
      <c r="C175" s="336" t="n">
        <f aca="false">+[4]data1cf!B175</f>
        <v>15089.0641111915</v>
      </c>
      <c r="D175" s="336" t="n">
        <f aca="false">+[4]data1cf!C175</f>
        <v>16709.6473848223</v>
      </c>
      <c r="E175" s="336" t="n">
        <f aca="false">+[4]data1cf!D175</f>
        <v>16270.4368875134</v>
      </c>
      <c r="F175" s="336" t="n">
        <f aca="false">+[4]data1cf!E175</f>
        <v>15943.3379323882</v>
      </c>
      <c r="G175" s="336" t="n">
        <f aca="false">+[4]data1cf!F175</f>
        <v>15663.1494047039</v>
      </c>
      <c r="H175" s="336" t="n">
        <f aca="false">+[4]data1cf!G175</f>
        <v>15245.5211425371</v>
      </c>
      <c r="I175" s="336" t="n">
        <f aca="false">+[4]data1cf!H175</f>
        <v>15301.7769761014</v>
      </c>
      <c r="J175" s="336" t="n">
        <f aca="false">+[4]data1cf!I175</f>
        <v>15393.8224691611</v>
      </c>
      <c r="K175" s="336" t="n">
        <f aca="false">+[4]data1cf!J175</f>
        <v>15309.437725662</v>
      </c>
      <c r="L175" s="336" t="n">
        <f aca="false">+[4]data1cf!K175</f>
        <v>15235.9343505679</v>
      </c>
      <c r="M175" s="336" t="n">
        <f aca="false">+[4]data1cf!L175</f>
        <v>15354.4697068842</v>
      </c>
      <c r="N175" s="336" t="n">
        <f aca="false">+[4]data1cf!M175</f>
        <v>15453.697063951</v>
      </c>
      <c r="O175" s="336" t="n">
        <f aca="false">+[4]data1cf!N175</f>
        <v>15285.7634383812</v>
      </c>
      <c r="P175" s="336" t="n">
        <f aca="false">+[4]data1cf!O175</f>
        <v>15332.2514761594</v>
      </c>
      <c r="Q175" s="336" t="n">
        <f aca="false">+[4]data1cf!P175</f>
        <v>15303.534781425</v>
      </c>
      <c r="R175" s="336" t="n">
        <f aca="false">+[4]data1cf!Q175</f>
        <v>1125.29191192488</v>
      </c>
      <c r="S175" s="336" t="n">
        <f aca="false">+[4]data1cf!R175</f>
        <v>0</v>
      </c>
      <c r="T175" s="336" t="n">
        <f aca="false">+[4]data1cf!S175</f>
        <v>0</v>
      </c>
      <c r="U175" s="336" t="n">
        <f aca="false">+[4]data1cf!T175</f>
        <v>0</v>
      </c>
      <c r="V175" s="336" t="n">
        <f aca="false">+[4]data1cf!U175</f>
        <v>0</v>
      </c>
      <c r="W175" s="336" t="n">
        <f aca="false">+[4]data1cf!V175</f>
        <v>0</v>
      </c>
      <c r="X175" s="336" t="n">
        <f aca="false">+[4]data1cf!W175</f>
        <v>0</v>
      </c>
      <c r="Y175" s="336" t="n">
        <f aca="false">+[4]data1cf!X175</f>
        <v>0</v>
      </c>
      <c r="Z175" s="336" t="n">
        <f aca="false">+[4]data1cf!Y175</f>
        <v>0</v>
      </c>
      <c r="AA175" s="336" t="n">
        <f aca="false">+[4]data1cf!Z175</f>
        <v>0</v>
      </c>
      <c r="AB175" s="336"/>
      <c r="AC175" s="337" t="n">
        <f aca="false">XNPV(0.1,B175:AA175,$B$1:$AA$1)</f>
        <v>20888.4919925516</v>
      </c>
      <c r="AD175" s="337" t="n">
        <f aca="false">SUMPRODUCT(B175:AA175,$B$1010:$AA$1010)</f>
        <v>53824.9343084729</v>
      </c>
      <c r="AE175" s="338" t="n">
        <f aca="false">SUMPRODUCT(B175:AA175,$B$1012:$AA$1012)</f>
        <v>53140.0360548563</v>
      </c>
      <c r="AF175" s="339" t="n">
        <f aca="false">XIRR(B175:AA175,$B$1:$AA$1)</f>
        <v>0.136119982062659</v>
      </c>
      <c r="AG175" s="340" t="n">
        <f aca="false">1-EXP(-(1/0.25)*(AD175/ABS($AD$1010)))</f>
        <v>0.982754100567174</v>
      </c>
    </row>
    <row r="176" customFormat="false" ht="12.75" hidden="false" customHeight="false" outlineLevel="0" collapsed="false">
      <c r="A176" s="331"/>
      <c r="B176" s="336" t="n">
        <f aca="false">+[4]data1cf!A176</f>
        <v>-96940.5203268773</v>
      </c>
      <c r="C176" s="336" t="n">
        <f aca="false">+[4]data1cf!B176</f>
        <v>15338.0242413249</v>
      </c>
      <c r="D176" s="336" t="n">
        <f aca="false">+[4]data1cf!C176</f>
        <v>16801.0861143961</v>
      </c>
      <c r="E176" s="336" t="n">
        <f aca="false">+[4]data1cf!D176</f>
        <v>16228.2555307497</v>
      </c>
      <c r="F176" s="336" t="n">
        <f aca="false">+[4]data1cf!E176</f>
        <v>15785.8785850888</v>
      </c>
      <c r="G176" s="336" t="n">
        <f aca="false">+[4]data1cf!F176</f>
        <v>15644.4849988223</v>
      </c>
      <c r="H176" s="336" t="n">
        <f aca="false">+[4]data1cf!G176</f>
        <v>15417.3831593985</v>
      </c>
      <c r="I176" s="336" t="n">
        <f aca="false">+[4]data1cf!H176</f>
        <v>15193.3774487998</v>
      </c>
      <c r="J176" s="336" t="n">
        <f aca="false">+[4]data1cf!I176</f>
        <v>15156.9153927463</v>
      </c>
      <c r="K176" s="336" t="n">
        <f aca="false">+[4]data1cf!J176</f>
        <v>15155.3622274136</v>
      </c>
      <c r="L176" s="336" t="n">
        <f aca="false">+[4]data1cf!K176</f>
        <v>15406.7639027813</v>
      </c>
      <c r="M176" s="336" t="n">
        <f aca="false">+[4]data1cf!L176</f>
        <v>15100.5207876564</v>
      </c>
      <c r="N176" s="336" t="n">
        <f aca="false">+[4]data1cf!M176</f>
        <v>15534.704083287</v>
      </c>
      <c r="O176" s="336" t="n">
        <f aca="false">+[4]data1cf!N176</f>
        <v>15218.4827442774</v>
      </c>
      <c r="P176" s="336" t="n">
        <f aca="false">+[4]data1cf!O176</f>
        <v>15426.651700486</v>
      </c>
      <c r="Q176" s="336" t="n">
        <f aca="false">+[4]data1cf!P176</f>
        <v>15285.0823065455</v>
      </c>
      <c r="R176" s="336" t="n">
        <f aca="false">+[4]data1cf!Q176</f>
        <v>1111.86899194115</v>
      </c>
      <c r="S176" s="336" t="n">
        <f aca="false">+[4]data1cf!R176</f>
        <v>0</v>
      </c>
      <c r="T176" s="336" t="n">
        <f aca="false">+[4]data1cf!S176</f>
        <v>0</v>
      </c>
      <c r="U176" s="336" t="n">
        <f aca="false">+[4]data1cf!T176</f>
        <v>0</v>
      </c>
      <c r="V176" s="336" t="n">
        <f aca="false">+[4]data1cf!U176</f>
        <v>0</v>
      </c>
      <c r="W176" s="336" t="n">
        <f aca="false">+[4]data1cf!V176</f>
        <v>0</v>
      </c>
      <c r="X176" s="336" t="n">
        <f aca="false">+[4]data1cf!W176</f>
        <v>0</v>
      </c>
      <c r="Y176" s="336" t="n">
        <f aca="false">+[4]data1cf!X176</f>
        <v>0</v>
      </c>
      <c r="Z176" s="336" t="n">
        <f aca="false">+[4]data1cf!Y176</f>
        <v>0</v>
      </c>
      <c r="AA176" s="336" t="n">
        <f aca="false">+[4]data1cf!Z176</f>
        <v>0</v>
      </c>
      <c r="AB176" s="336"/>
      <c r="AC176" s="337" t="n">
        <f aca="false">XNPV(0.1,B176:AA176,$B$1:$AA$1)</f>
        <v>22076.170641767</v>
      </c>
      <c r="AD176" s="337" t="n">
        <f aca="false">SUMPRODUCT(B176:AA176,$B$1010:$AA$1010)</f>
        <v>54939.9326427967</v>
      </c>
      <c r="AE176" s="338" t="n">
        <f aca="false">SUMPRODUCT(B176:AA176,$B$1012:$AA$1012)</f>
        <v>54256.4834155686</v>
      </c>
      <c r="AF176" s="339" t="n">
        <f aca="false">XIRR(B176:AA176,$B$1:$AA$1)</f>
        <v>0.138643883997287</v>
      </c>
      <c r="AG176" s="340" t="n">
        <f aca="false">1-EXP(-(1/0.25)*(AD176/ABS($AD$1010)))</f>
        <v>0.984145289693917</v>
      </c>
    </row>
    <row r="177" customFormat="false" ht="12.75" hidden="false" customHeight="false" outlineLevel="0" collapsed="false">
      <c r="A177" s="331"/>
      <c r="B177" s="336" t="n">
        <f aca="false">+[4]data1cf!A177</f>
        <v>-98864.5911096896</v>
      </c>
      <c r="C177" s="336" t="n">
        <f aca="false">+[4]data1cf!B177</f>
        <v>15286.6716952772</v>
      </c>
      <c r="D177" s="336" t="n">
        <f aca="false">+[4]data1cf!C177</f>
        <v>16922.1358351282</v>
      </c>
      <c r="E177" s="336" t="n">
        <f aca="false">+[4]data1cf!D177</f>
        <v>16208.0382936613</v>
      </c>
      <c r="F177" s="336" t="n">
        <f aca="false">+[4]data1cf!E177</f>
        <v>16048.9391019348</v>
      </c>
      <c r="G177" s="336" t="n">
        <f aca="false">+[4]data1cf!F177</f>
        <v>15637.9123277191</v>
      </c>
      <c r="H177" s="336" t="n">
        <f aca="false">+[4]data1cf!G177</f>
        <v>15428.2245033124</v>
      </c>
      <c r="I177" s="336" t="n">
        <f aca="false">+[4]data1cf!H177</f>
        <v>15324.9335082153</v>
      </c>
      <c r="J177" s="336" t="n">
        <f aca="false">+[4]data1cf!I177</f>
        <v>15313.2613473778</v>
      </c>
      <c r="K177" s="336" t="n">
        <f aca="false">+[4]data1cf!J177</f>
        <v>15340.1666332964</v>
      </c>
      <c r="L177" s="336" t="n">
        <f aca="false">+[4]data1cf!K177</f>
        <v>15359.042044229</v>
      </c>
      <c r="M177" s="336" t="n">
        <f aca="false">+[4]data1cf!L177</f>
        <v>15413.7946446843</v>
      </c>
      <c r="N177" s="336" t="n">
        <f aca="false">+[4]data1cf!M177</f>
        <v>15370.268023236</v>
      </c>
      <c r="O177" s="336" t="n">
        <f aca="false">+[4]data1cf!N177</f>
        <v>15349.1624865912</v>
      </c>
      <c r="P177" s="336" t="n">
        <f aca="false">+[4]data1cf!O177</f>
        <v>15462.068908626</v>
      </c>
      <c r="Q177" s="336" t="n">
        <f aca="false">+[4]data1cf!P177</f>
        <v>15378.4729770136</v>
      </c>
      <c r="R177" s="336" t="n">
        <f aca="false">+[4]data1cf!Q177</f>
        <v>1133.9373141917</v>
      </c>
      <c r="S177" s="336" t="n">
        <f aca="false">+[4]data1cf!R177</f>
        <v>0</v>
      </c>
      <c r="T177" s="336" t="n">
        <f aca="false">+[4]data1cf!S177</f>
        <v>0</v>
      </c>
      <c r="U177" s="336" t="n">
        <f aca="false">+[4]data1cf!T177</f>
        <v>0</v>
      </c>
      <c r="V177" s="336" t="n">
        <f aca="false">+[4]data1cf!U177</f>
        <v>0</v>
      </c>
      <c r="W177" s="336" t="n">
        <f aca="false">+[4]data1cf!V177</f>
        <v>0</v>
      </c>
      <c r="X177" s="336" t="n">
        <f aca="false">+[4]data1cf!W177</f>
        <v>0</v>
      </c>
      <c r="Y177" s="336" t="n">
        <f aca="false">+[4]data1cf!X177</f>
        <v>0</v>
      </c>
      <c r="Z177" s="336" t="n">
        <f aca="false">+[4]data1cf!Y177</f>
        <v>0</v>
      </c>
      <c r="AA177" s="336" t="n">
        <f aca="false">+[4]data1cf!Z177</f>
        <v>0</v>
      </c>
      <c r="AB177" s="336"/>
      <c r="AC177" s="337" t="n">
        <f aca="false">XNPV(0.1,B177:AA177,$B$1:$AA$1)</f>
        <v>20703.8634708304</v>
      </c>
      <c r="AD177" s="337" t="n">
        <f aca="false">SUMPRODUCT(B177:AA177,$B$1010:$AA$1010)</f>
        <v>53749.3024685764</v>
      </c>
      <c r="AE177" s="338" t="n">
        <f aca="false">SUMPRODUCT(B177:AA177,$B$1012:$AA$1012)</f>
        <v>53062.1196908963</v>
      </c>
      <c r="AF177" s="339" t="n">
        <f aca="false">XIRR(B177:AA177,$B$1:$AA$1)</f>
        <v>0.13560427827752</v>
      </c>
      <c r="AG177" s="340" t="n">
        <f aca="false">1-EXP(-(1/0.25)*(AD177/ABS($AD$1010)))</f>
        <v>0.982655429043872</v>
      </c>
    </row>
    <row r="178" customFormat="false" ht="12.75" hidden="false" customHeight="false" outlineLevel="0" collapsed="false">
      <c r="A178" s="331"/>
      <c r="B178" s="336" t="n">
        <f aca="false">+[4]data1cf!A178</f>
        <v>-107731.009961037</v>
      </c>
      <c r="C178" s="336" t="n">
        <f aca="false">+[4]data1cf!B178</f>
        <v>15475.6877862813</v>
      </c>
      <c r="D178" s="336" t="n">
        <f aca="false">+[4]data1cf!C178</f>
        <v>17009.2254700706</v>
      </c>
      <c r="E178" s="336" t="n">
        <f aca="false">+[4]data1cf!D178</f>
        <v>16669.0627656169</v>
      </c>
      <c r="F178" s="336" t="n">
        <f aca="false">+[4]data1cf!E178</f>
        <v>16282.7545050629</v>
      </c>
      <c r="G178" s="336" t="n">
        <f aca="false">+[4]data1cf!F178</f>
        <v>15814.3627763208</v>
      </c>
      <c r="H178" s="336" t="n">
        <f aca="false">+[4]data1cf!G178</f>
        <v>15574.4146968152</v>
      </c>
      <c r="I178" s="336" t="n">
        <f aca="false">+[4]data1cf!H178</f>
        <v>15426.5545294898</v>
      </c>
      <c r="J178" s="336" t="n">
        <f aca="false">+[4]data1cf!I178</f>
        <v>15495.129695863</v>
      </c>
      <c r="K178" s="336" t="n">
        <f aca="false">+[4]data1cf!J178</f>
        <v>15392.6408941546</v>
      </c>
      <c r="L178" s="336" t="n">
        <f aca="false">+[4]data1cf!K178</f>
        <v>15500.066789582</v>
      </c>
      <c r="M178" s="336" t="n">
        <f aca="false">+[4]data1cf!L178</f>
        <v>15599.7083214813</v>
      </c>
      <c r="N178" s="336" t="n">
        <f aca="false">+[4]data1cf!M178</f>
        <v>15497.5875094333</v>
      </c>
      <c r="O178" s="336" t="n">
        <f aca="false">+[4]data1cf!N178</f>
        <v>15807.1222179487</v>
      </c>
      <c r="P178" s="336" t="n">
        <f aca="false">+[4]data1cf!O178</f>
        <v>15748.1720198979</v>
      </c>
      <c r="Q178" s="336" t="n">
        <f aca="false">+[4]data1cf!P178</f>
        <v>15661.2001311914</v>
      </c>
      <c r="R178" s="336" t="n">
        <f aca="false">+[4]data1cf!Q178</f>
        <v>1235.6315918491</v>
      </c>
      <c r="S178" s="336" t="n">
        <f aca="false">+[4]data1cf!R178</f>
        <v>0</v>
      </c>
      <c r="T178" s="336" t="n">
        <f aca="false">+[4]data1cf!S178</f>
        <v>0</v>
      </c>
      <c r="U178" s="336" t="n">
        <f aca="false">+[4]data1cf!T178</f>
        <v>0</v>
      </c>
      <c r="V178" s="336" t="n">
        <f aca="false">+[4]data1cf!U178</f>
        <v>0</v>
      </c>
      <c r="W178" s="336" t="n">
        <f aca="false">+[4]data1cf!V178</f>
        <v>0</v>
      </c>
      <c r="X178" s="336" t="n">
        <f aca="false">+[4]data1cf!W178</f>
        <v>0</v>
      </c>
      <c r="Y178" s="336" t="n">
        <f aca="false">+[4]data1cf!X178</f>
        <v>0</v>
      </c>
      <c r="Z178" s="336" t="n">
        <f aca="false">+[4]data1cf!Y178</f>
        <v>0</v>
      </c>
      <c r="AA178" s="336" t="n">
        <f aca="false">+[4]data1cf!Z178</f>
        <v>0</v>
      </c>
      <c r="AB178" s="336"/>
      <c r="AC178" s="337" t="n">
        <f aca="false">XNPV(0.1,B178:AA178,$B$1:$AA$1)</f>
        <v>13395.8551308598</v>
      </c>
      <c r="AD178" s="337" t="n">
        <f aca="false">SUMPRODUCT(B178:AA178,$B$1010:$AA$1010)</f>
        <v>46886.4202743659</v>
      </c>
      <c r="AE178" s="338" t="n">
        <f aca="false">SUMPRODUCT(B178:AA178,$B$1012:$AA$1012)</f>
        <v>46189.6836943132</v>
      </c>
      <c r="AF178" s="339" t="n">
        <f aca="false">XIRR(B178:AA178,$B$1:$AA$1)</f>
        <v>0.121428308997414</v>
      </c>
      <c r="AG178" s="340" t="n">
        <f aca="false">1-EXP(-(1/0.25)*(AD178/ABS($AD$1010)))</f>
        <v>0.97089331350215</v>
      </c>
    </row>
    <row r="179" customFormat="false" ht="12.75" hidden="false" customHeight="false" outlineLevel="0" collapsed="false">
      <c r="A179" s="331"/>
      <c r="B179" s="336" t="n">
        <f aca="false">+[4]data1cf!A179</f>
        <v>-104767.229164842</v>
      </c>
      <c r="C179" s="336" t="n">
        <f aca="false">+[4]data1cf!B179</f>
        <v>15267.6065494953</v>
      </c>
      <c r="D179" s="336" t="n">
        <f aca="false">+[4]data1cf!C179</f>
        <v>16990.5976206473</v>
      </c>
      <c r="E179" s="336" t="n">
        <f aca="false">+[4]data1cf!D179</f>
        <v>16421.8298989672</v>
      </c>
      <c r="F179" s="336" t="n">
        <f aca="false">+[4]data1cf!E179</f>
        <v>16136.0455765331</v>
      </c>
      <c r="G179" s="336" t="n">
        <f aca="false">+[4]data1cf!F179</f>
        <v>15863.9958177415</v>
      </c>
      <c r="H179" s="336" t="n">
        <f aca="false">+[4]data1cf!G179</f>
        <v>15561.6430135892</v>
      </c>
      <c r="I179" s="336" t="n">
        <f aca="false">+[4]data1cf!H179</f>
        <v>15418.3221389138</v>
      </c>
      <c r="J179" s="336" t="n">
        <f aca="false">+[4]data1cf!I179</f>
        <v>15506.4854819407</v>
      </c>
      <c r="K179" s="336" t="n">
        <f aca="false">+[4]data1cf!J179</f>
        <v>15463.1783612393</v>
      </c>
      <c r="L179" s="336" t="n">
        <f aca="false">+[4]data1cf!K179</f>
        <v>15535.1929723879</v>
      </c>
      <c r="M179" s="336" t="n">
        <f aca="false">+[4]data1cf!L179</f>
        <v>15504.6951080853</v>
      </c>
      <c r="N179" s="336" t="n">
        <f aca="false">+[4]data1cf!M179</f>
        <v>15613.1525983793</v>
      </c>
      <c r="O179" s="336" t="n">
        <f aca="false">+[4]data1cf!N179</f>
        <v>15389.8679907804</v>
      </c>
      <c r="P179" s="336" t="n">
        <f aca="false">+[4]data1cf!O179</f>
        <v>15605.5195517224</v>
      </c>
      <c r="Q179" s="336" t="n">
        <f aca="false">+[4]data1cf!P179</f>
        <v>15600.0570563213</v>
      </c>
      <c r="R179" s="336" t="n">
        <f aca="false">+[4]data1cf!Q179</f>
        <v>1201.63821162907</v>
      </c>
      <c r="S179" s="336" t="n">
        <f aca="false">+[4]data1cf!R179</f>
        <v>0</v>
      </c>
      <c r="T179" s="336" t="n">
        <f aca="false">+[4]data1cf!S179</f>
        <v>0</v>
      </c>
      <c r="U179" s="336" t="n">
        <f aca="false">+[4]data1cf!T179</f>
        <v>0</v>
      </c>
      <c r="V179" s="336" t="n">
        <f aca="false">+[4]data1cf!U179</f>
        <v>0</v>
      </c>
      <c r="W179" s="336" t="n">
        <f aca="false">+[4]data1cf!V179</f>
        <v>0</v>
      </c>
      <c r="X179" s="336" t="n">
        <f aca="false">+[4]data1cf!W179</f>
        <v>0</v>
      </c>
      <c r="Y179" s="336" t="n">
        <f aca="false">+[4]data1cf!X179</f>
        <v>0</v>
      </c>
      <c r="Z179" s="336" t="n">
        <f aca="false">+[4]data1cf!Y179</f>
        <v>0</v>
      </c>
      <c r="AA179" s="336" t="n">
        <f aca="false">+[4]data1cf!Z179</f>
        <v>0</v>
      </c>
      <c r="AB179" s="336"/>
      <c r="AC179" s="337" t="n">
        <f aca="false">XNPV(0.1,B179:AA179,$B$1:$AA$1)</f>
        <v>15760.5208826692</v>
      </c>
      <c r="AD179" s="337" t="n">
        <f aca="false">SUMPRODUCT(B179:AA179,$B$1010:$AA$1010)</f>
        <v>49123.3213057911</v>
      </c>
      <c r="AE179" s="338" t="n">
        <f aca="false">SUMPRODUCT(B179:AA179,$B$1012:$AA$1012)</f>
        <v>48429.4229347421</v>
      </c>
      <c r="AF179" s="339" t="n">
        <f aca="false">XIRR(B179:AA179,$B$1:$AA$1)</f>
        <v>0.125779419883584</v>
      </c>
      <c r="AG179" s="340" t="n">
        <f aca="false">1-EXP(-(1/0.25)*(AD179/ABS($AD$1010)))</f>
        <v>0.975412662433957</v>
      </c>
    </row>
    <row r="180" customFormat="false" ht="12.75" hidden="false" customHeight="false" outlineLevel="0" collapsed="false">
      <c r="A180" s="331"/>
      <c r="B180" s="336" t="n">
        <f aca="false">+[4]data1cf!A180</f>
        <v>-92894.4304839403</v>
      </c>
      <c r="C180" s="336" t="n">
        <f aca="false">+[4]data1cf!B180</f>
        <v>14997.9570646154</v>
      </c>
      <c r="D180" s="336" t="n">
        <f aca="false">+[4]data1cf!C180</f>
        <v>16395.3126726216</v>
      </c>
      <c r="E180" s="336" t="n">
        <f aca="false">+[4]data1cf!D180</f>
        <v>16221.2471127999</v>
      </c>
      <c r="F180" s="336" t="n">
        <f aca="false">+[4]data1cf!E180</f>
        <v>15992.9057053279</v>
      </c>
      <c r="G180" s="336" t="n">
        <f aca="false">+[4]data1cf!F180</f>
        <v>15654.0084273747</v>
      </c>
      <c r="H180" s="336" t="n">
        <f aca="false">+[4]data1cf!G180</f>
        <v>15153.3813526027</v>
      </c>
      <c r="I180" s="336" t="n">
        <f aca="false">+[4]data1cf!H180</f>
        <v>15163.3731041515</v>
      </c>
      <c r="J180" s="336" t="n">
        <f aca="false">+[4]data1cf!I180</f>
        <v>15168.9852028713</v>
      </c>
      <c r="K180" s="336" t="n">
        <f aca="false">+[4]data1cf!J180</f>
        <v>15311.5444298961</v>
      </c>
      <c r="L180" s="336" t="n">
        <f aca="false">+[4]data1cf!K180</f>
        <v>15141.7773581489</v>
      </c>
      <c r="M180" s="336" t="n">
        <f aca="false">+[4]data1cf!L180</f>
        <v>15340.6528460698</v>
      </c>
      <c r="N180" s="336" t="n">
        <f aca="false">+[4]data1cf!M180</f>
        <v>15140.8287048569</v>
      </c>
      <c r="O180" s="336" t="n">
        <f aca="false">+[4]data1cf!N180</f>
        <v>15402.9333038965</v>
      </c>
      <c r="P180" s="336" t="n">
        <f aca="false">+[4]data1cf!O180</f>
        <v>15318.4836763006</v>
      </c>
      <c r="Q180" s="336" t="n">
        <f aca="false">+[4]data1cf!P180</f>
        <v>15555.5449580641</v>
      </c>
      <c r="R180" s="336" t="n">
        <f aca="false">+[4]data1cf!Q180</f>
        <v>1065.4619598786</v>
      </c>
      <c r="S180" s="336" t="n">
        <f aca="false">+[4]data1cf!R180</f>
        <v>0</v>
      </c>
      <c r="T180" s="336" t="n">
        <f aca="false">+[4]data1cf!S180</f>
        <v>0</v>
      </c>
      <c r="U180" s="336" t="n">
        <f aca="false">+[4]data1cf!T180</f>
        <v>0</v>
      </c>
      <c r="V180" s="336" t="n">
        <f aca="false">+[4]data1cf!U180</f>
        <v>0</v>
      </c>
      <c r="W180" s="336" t="n">
        <f aca="false">+[4]data1cf!V180</f>
        <v>0</v>
      </c>
      <c r="X180" s="336" t="n">
        <f aca="false">+[4]data1cf!W180</f>
        <v>0</v>
      </c>
      <c r="Y180" s="336" t="n">
        <f aca="false">+[4]data1cf!X180</f>
        <v>0</v>
      </c>
      <c r="Z180" s="336" t="n">
        <f aca="false">+[4]data1cf!Y180</f>
        <v>0</v>
      </c>
      <c r="AA180" s="336" t="n">
        <f aca="false">+[4]data1cf!Z180</f>
        <v>0</v>
      </c>
      <c r="AB180" s="336"/>
      <c r="AC180" s="337" t="n">
        <f aca="false">XNPV(0.1,B180:AA180,$B$1:$AA$1)</f>
        <v>25463.4907143106</v>
      </c>
      <c r="AD180" s="337" t="n">
        <f aca="false">SUMPRODUCT(B180:AA180,$B$1010:$AA$1010)</f>
        <v>58269.4623855766</v>
      </c>
      <c r="AE180" s="338" t="n">
        <f aca="false">SUMPRODUCT(B180:AA180,$B$1012:$AA$1012)</f>
        <v>57586.938746238</v>
      </c>
      <c r="AF180" s="339" t="n">
        <f aca="false">XIRR(B180:AA180,$B$1:$AA$1)</f>
        <v>0.145987786658007</v>
      </c>
      <c r="AG180" s="340" t="n">
        <f aca="false">1-EXP(-(1/0.25)*(AD180/ABS($AD$1010)))</f>
        <v>0.987666613506748</v>
      </c>
    </row>
    <row r="181" customFormat="false" ht="12.75" hidden="false" customHeight="false" outlineLevel="0" collapsed="false">
      <c r="A181" s="331"/>
      <c r="B181" s="336" t="n">
        <f aca="false">+[4]data1cf!A181</f>
        <v>-95022.0277894763</v>
      </c>
      <c r="C181" s="336" t="n">
        <f aca="false">+[4]data1cf!B181</f>
        <v>15071.1698702879</v>
      </c>
      <c r="D181" s="336" t="n">
        <f aca="false">+[4]data1cf!C181</f>
        <v>16440.7454298397</v>
      </c>
      <c r="E181" s="336" t="n">
        <f aca="false">+[4]data1cf!D181</f>
        <v>16266.785428101</v>
      </c>
      <c r="F181" s="336" t="n">
        <f aca="false">+[4]data1cf!E181</f>
        <v>15836.3356635864</v>
      </c>
      <c r="G181" s="336" t="n">
        <f aca="false">+[4]data1cf!F181</f>
        <v>15599.6766061211</v>
      </c>
      <c r="H181" s="336" t="n">
        <f aca="false">+[4]data1cf!G181</f>
        <v>15485.2825226807</v>
      </c>
      <c r="I181" s="336" t="n">
        <f aca="false">+[4]data1cf!H181</f>
        <v>15184.05761456</v>
      </c>
      <c r="J181" s="336" t="n">
        <f aca="false">+[4]data1cf!I181</f>
        <v>15316.337683285</v>
      </c>
      <c r="K181" s="336" t="n">
        <f aca="false">+[4]data1cf!J181</f>
        <v>15095.0709332592</v>
      </c>
      <c r="L181" s="336" t="n">
        <f aca="false">+[4]data1cf!K181</f>
        <v>15379.5242801371</v>
      </c>
      <c r="M181" s="336" t="n">
        <f aca="false">+[4]data1cf!L181</f>
        <v>15324.8904490015</v>
      </c>
      <c r="N181" s="336" t="n">
        <f aca="false">+[4]data1cf!M181</f>
        <v>15287.7634193535</v>
      </c>
      <c r="O181" s="336" t="n">
        <f aca="false">+[4]data1cf!N181</f>
        <v>15371.477621113</v>
      </c>
      <c r="P181" s="336" t="n">
        <f aca="false">+[4]data1cf!O181</f>
        <v>15459.9039930725</v>
      </c>
      <c r="Q181" s="336" t="n">
        <f aca="false">+[4]data1cf!P181</f>
        <v>15251.9459414744</v>
      </c>
      <c r="R181" s="336" t="n">
        <f aca="false">+[4]data1cf!Q181</f>
        <v>1089.86464993418</v>
      </c>
      <c r="S181" s="336" t="n">
        <f aca="false">+[4]data1cf!R181</f>
        <v>0</v>
      </c>
      <c r="T181" s="336" t="n">
        <f aca="false">+[4]data1cf!S181</f>
        <v>0</v>
      </c>
      <c r="U181" s="336" t="n">
        <f aca="false">+[4]data1cf!T181</f>
        <v>0</v>
      </c>
      <c r="V181" s="336" t="n">
        <f aca="false">+[4]data1cf!U181</f>
        <v>0</v>
      </c>
      <c r="W181" s="336" t="n">
        <f aca="false">+[4]data1cf!V181</f>
        <v>0</v>
      </c>
      <c r="X181" s="336" t="n">
        <f aca="false">+[4]data1cf!W181</f>
        <v>0</v>
      </c>
      <c r="Y181" s="336" t="n">
        <f aca="false">+[4]data1cf!X181</f>
        <v>0</v>
      </c>
      <c r="Z181" s="336" t="n">
        <f aca="false">+[4]data1cf!Y181</f>
        <v>0</v>
      </c>
      <c r="AA181" s="336" t="n">
        <f aca="false">+[4]data1cf!Z181</f>
        <v>0</v>
      </c>
      <c r="AB181" s="336"/>
      <c r="AC181" s="337" t="n">
        <f aca="false">XNPV(0.1,B181:AA181,$B$1:$AA$1)</f>
        <v>23602.0122537631</v>
      </c>
      <c r="AD181" s="337" t="n">
        <f aca="false">SUMPRODUCT(B181:AA181,$B$1010:$AA$1010)</f>
        <v>56474.0973532799</v>
      </c>
      <c r="AE181" s="338" t="n">
        <f aca="false">SUMPRODUCT(B181:AA181,$B$1012:$AA$1012)</f>
        <v>55790.38068445</v>
      </c>
      <c r="AF181" s="339" t="n">
        <f aca="false">XIRR(B181:AA181,$B$1:$AA$1)</f>
        <v>0.141847641032939</v>
      </c>
      <c r="AG181" s="340" t="n">
        <f aca="false">1-EXP(-(1/0.25)*(AD181/ABS($AD$1010)))</f>
        <v>0.985877915362023</v>
      </c>
    </row>
    <row r="182" customFormat="false" ht="12.75" hidden="false" customHeight="false" outlineLevel="0" collapsed="false">
      <c r="A182" s="331"/>
      <c r="B182" s="336" t="n">
        <f aca="false">+[4]data1cf!A182</f>
        <v>-90225.8953695865</v>
      </c>
      <c r="C182" s="336" t="n">
        <f aca="false">+[4]data1cf!B182</f>
        <v>14893.7315552004</v>
      </c>
      <c r="D182" s="336" t="n">
        <f aca="false">+[4]data1cf!C182</f>
        <v>16336.8501483895</v>
      </c>
      <c r="E182" s="336" t="n">
        <f aca="false">+[4]data1cf!D182</f>
        <v>16081.9837342585</v>
      </c>
      <c r="F182" s="336" t="n">
        <f aca="false">+[4]data1cf!E182</f>
        <v>15839.8959804298</v>
      </c>
      <c r="G182" s="336" t="n">
        <f aca="false">+[4]data1cf!F182</f>
        <v>15460.4331572458</v>
      </c>
      <c r="H182" s="336" t="n">
        <f aca="false">+[4]data1cf!G182</f>
        <v>15322.1799321124</v>
      </c>
      <c r="I182" s="336" t="n">
        <f aca="false">+[4]data1cf!H182</f>
        <v>15222.405025735</v>
      </c>
      <c r="J182" s="336" t="n">
        <f aca="false">+[4]data1cf!I182</f>
        <v>15087.7918099557</v>
      </c>
      <c r="K182" s="336" t="n">
        <f aca="false">+[4]data1cf!J182</f>
        <v>15012.9507507967</v>
      </c>
      <c r="L182" s="336" t="n">
        <f aca="false">+[4]data1cf!K182</f>
        <v>15390.5471000712</v>
      </c>
      <c r="M182" s="336" t="n">
        <f aca="false">+[4]data1cf!L182</f>
        <v>15316.5963510322</v>
      </c>
      <c r="N182" s="336" t="n">
        <f aca="false">+[4]data1cf!M182</f>
        <v>15201.1146235861</v>
      </c>
      <c r="O182" s="336" t="n">
        <f aca="false">+[4]data1cf!N182</f>
        <v>15110.128804571</v>
      </c>
      <c r="P182" s="336" t="n">
        <f aca="false">+[4]data1cf!O182</f>
        <v>15133.1376465099</v>
      </c>
      <c r="Q182" s="336" t="n">
        <f aca="false">+[4]data1cf!P182</f>
        <v>15123.5498667066</v>
      </c>
      <c r="R182" s="336" t="n">
        <f aca="false">+[4]data1cf!Q182</f>
        <v>1034.85492953101</v>
      </c>
      <c r="S182" s="336" t="n">
        <f aca="false">+[4]data1cf!R182</f>
        <v>0</v>
      </c>
      <c r="T182" s="336" t="n">
        <f aca="false">+[4]data1cf!S182</f>
        <v>0</v>
      </c>
      <c r="U182" s="336" t="n">
        <f aca="false">+[4]data1cf!T182</f>
        <v>0</v>
      </c>
      <c r="V182" s="336" t="n">
        <f aca="false">+[4]data1cf!U182</f>
        <v>0</v>
      </c>
      <c r="W182" s="336" t="n">
        <f aca="false">+[4]data1cf!V182</f>
        <v>0</v>
      </c>
      <c r="X182" s="336" t="n">
        <f aca="false">+[4]data1cf!W182</f>
        <v>0</v>
      </c>
      <c r="Y182" s="336" t="n">
        <f aca="false">+[4]data1cf!X182</f>
        <v>0</v>
      </c>
      <c r="Z182" s="336" t="n">
        <f aca="false">+[4]data1cf!Y182</f>
        <v>0</v>
      </c>
      <c r="AA182" s="336" t="n">
        <f aca="false">+[4]data1cf!Z182</f>
        <v>0</v>
      </c>
      <c r="AB182" s="336"/>
      <c r="AC182" s="337" t="n">
        <f aca="false">XNPV(0.1,B182:AA182,$B$1:$AA$1)</f>
        <v>27483.9476619645</v>
      </c>
      <c r="AD182" s="337" t="n">
        <f aca="false">SUMPRODUCT(B182:AA182,$B$1010:$AA$1010)</f>
        <v>60097.0860283891</v>
      </c>
      <c r="AE182" s="338" t="n">
        <f aca="false">SUMPRODUCT(B182:AA182,$B$1012:$AA$1012)</f>
        <v>59418.9756535344</v>
      </c>
      <c r="AF182" s="339" t="n">
        <f aca="false">XIRR(B182:AA182,$B$1:$AA$1)</f>
        <v>0.150900731962366</v>
      </c>
      <c r="AG182" s="340" t="n">
        <f aca="false">1-EXP(-(1/0.25)*(AD182/ABS($AD$1010)))</f>
        <v>0.989254934311106</v>
      </c>
    </row>
    <row r="183" customFormat="false" ht="12.75" hidden="false" customHeight="false" outlineLevel="0" collapsed="false">
      <c r="A183" s="331"/>
      <c r="B183" s="336" t="n">
        <f aca="false">+[4]data1cf!A183</f>
        <v>-97409.7252845064</v>
      </c>
      <c r="C183" s="336" t="n">
        <f aca="false">+[4]data1cf!B183</f>
        <v>15314.5489774148</v>
      </c>
      <c r="D183" s="336" t="n">
        <f aca="false">+[4]data1cf!C183</f>
        <v>16612.6943549719</v>
      </c>
      <c r="E183" s="336" t="n">
        <f aca="false">+[4]data1cf!D183</f>
        <v>16287.3227462906</v>
      </c>
      <c r="F183" s="336" t="n">
        <f aca="false">+[4]data1cf!E183</f>
        <v>16164.3392010702</v>
      </c>
      <c r="G183" s="336" t="n">
        <f aca="false">+[4]data1cf!F183</f>
        <v>15719.7683964548</v>
      </c>
      <c r="H183" s="336" t="n">
        <f aca="false">+[4]data1cf!G183</f>
        <v>15334.6566888339</v>
      </c>
      <c r="I183" s="336" t="n">
        <f aca="false">+[4]data1cf!H183</f>
        <v>15223.3051573977</v>
      </c>
      <c r="J183" s="336" t="n">
        <f aca="false">+[4]data1cf!I183</f>
        <v>15179.0191543268</v>
      </c>
      <c r="K183" s="336" t="n">
        <f aca="false">+[4]data1cf!J183</f>
        <v>15268.1940026379</v>
      </c>
      <c r="L183" s="336" t="n">
        <f aca="false">+[4]data1cf!K183</f>
        <v>15274.2462139393</v>
      </c>
      <c r="M183" s="336" t="n">
        <f aca="false">+[4]data1cf!L183</f>
        <v>15271.8359284945</v>
      </c>
      <c r="N183" s="336" t="n">
        <f aca="false">+[4]data1cf!M183</f>
        <v>15415.6777740408</v>
      </c>
      <c r="O183" s="336" t="n">
        <f aca="false">+[4]data1cf!N183</f>
        <v>15209.1508439442</v>
      </c>
      <c r="P183" s="336" t="n">
        <f aca="false">+[4]data1cf!O183</f>
        <v>15562.8208213126</v>
      </c>
      <c r="Q183" s="336" t="n">
        <f aca="false">+[4]data1cf!P183</f>
        <v>15383.9527606441</v>
      </c>
      <c r="R183" s="336" t="n">
        <f aca="false">+[4]data1cf!Q183</f>
        <v>1117.25058512318</v>
      </c>
      <c r="S183" s="336" t="n">
        <f aca="false">+[4]data1cf!R183</f>
        <v>0</v>
      </c>
      <c r="T183" s="336" t="n">
        <f aca="false">+[4]data1cf!S183</f>
        <v>0</v>
      </c>
      <c r="U183" s="336" t="n">
        <f aca="false">+[4]data1cf!T183</f>
        <v>0</v>
      </c>
      <c r="V183" s="336" t="n">
        <f aca="false">+[4]data1cf!U183</f>
        <v>0</v>
      </c>
      <c r="W183" s="336" t="n">
        <f aca="false">+[4]data1cf!V183</f>
        <v>0</v>
      </c>
      <c r="X183" s="336" t="n">
        <f aca="false">+[4]data1cf!W183</f>
        <v>0</v>
      </c>
      <c r="Y183" s="336" t="n">
        <f aca="false">+[4]data1cf!X183</f>
        <v>0</v>
      </c>
      <c r="Z183" s="336" t="n">
        <f aca="false">+[4]data1cf!Y183</f>
        <v>0</v>
      </c>
      <c r="AA183" s="336" t="n">
        <f aca="false">+[4]data1cf!Z183</f>
        <v>0</v>
      </c>
      <c r="AB183" s="336"/>
      <c r="AC183" s="337" t="n">
        <f aca="false">XNPV(0.1,B183:AA183,$B$1:$AA$1)</f>
        <v>21835.2890817118</v>
      </c>
      <c r="AD183" s="337" t="n">
        <f aca="false">SUMPRODUCT(B183:AA183,$B$1010:$AA$1010)</f>
        <v>54784.6617242093</v>
      </c>
      <c r="AE183" s="338" t="n">
        <f aca="false">SUMPRODUCT(B183:AA183,$B$1012:$AA$1012)</f>
        <v>54099.4239109998</v>
      </c>
      <c r="AF183" s="339" t="n">
        <f aca="false">XIRR(B183:AA183,$B$1:$AA$1)</f>
        <v>0.138027585168933</v>
      </c>
      <c r="AG183" s="340" t="n">
        <f aca="false">1-EXP(-(1/0.25)*(AD183/ABS($AD$1010)))</f>
        <v>0.983958498610998</v>
      </c>
    </row>
    <row r="184" customFormat="false" ht="12.75" hidden="false" customHeight="false" outlineLevel="0" collapsed="false">
      <c r="A184" s="331"/>
      <c r="B184" s="336" t="n">
        <f aca="false">+[4]data1cf!A184</f>
        <v>-102109.771843958</v>
      </c>
      <c r="C184" s="336" t="n">
        <f aca="false">+[4]data1cf!B184</f>
        <v>15378.4306942282</v>
      </c>
      <c r="D184" s="336" t="n">
        <f aca="false">+[4]data1cf!C184</f>
        <v>16866.2607051991</v>
      </c>
      <c r="E184" s="336" t="n">
        <f aca="false">+[4]data1cf!D184</f>
        <v>16626.2743891222</v>
      </c>
      <c r="F184" s="336" t="n">
        <f aca="false">+[4]data1cf!E184</f>
        <v>16125.1427869149</v>
      </c>
      <c r="G184" s="336" t="n">
        <f aca="false">+[4]data1cf!F184</f>
        <v>15622.5859725344</v>
      </c>
      <c r="H184" s="336" t="n">
        <f aca="false">+[4]data1cf!G184</f>
        <v>15459.1093719611</v>
      </c>
      <c r="I184" s="336" t="n">
        <f aca="false">+[4]data1cf!H184</f>
        <v>15330.1147566822</v>
      </c>
      <c r="J184" s="336" t="n">
        <f aca="false">+[4]data1cf!I184</f>
        <v>15479.1228275163</v>
      </c>
      <c r="K184" s="336" t="n">
        <f aca="false">+[4]data1cf!J184</f>
        <v>15559.0477642413</v>
      </c>
      <c r="L184" s="336" t="n">
        <f aca="false">+[4]data1cf!K184</f>
        <v>15603.0906188224</v>
      </c>
      <c r="M184" s="336" t="n">
        <f aca="false">+[4]data1cf!L184</f>
        <v>15491.0560230162</v>
      </c>
      <c r="N184" s="336" t="n">
        <f aca="false">+[4]data1cf!M184</f>
        <v>15454.3084626127</v>
      </c>
      <c r="O184" s="336" t="n">
        <f aca="false">+[4]data1cf!N184</f>
        <v>15621.8404847102</v>
      </c>
      <c r="P184" s="336" t="n">
        <f aca="false">+[4]data1cf!O184</f>
        <v>15471.7608306329</v>
      </c>
      <c r="Q184" s="336" t="n">
        <f aca="false">+[4]data1cf!P184</f>
        <v>15381.5415651548</v>
      </c>
      <c r="R184" s="336" t="n">
        <f aca="false">+[4]data1cf!Q184</f>
        <v>1171.15823914146</v>
      </c>
      <c r="S184" s="336" t="n">
        <f aca="false">+[4]data1cf!R184</f>
        <v>0</v>
      </c>
      <c r="T184" s="336" t="n">
        <f aca="false">+[4]data1cf!S184</f>
        <v>0</v>
      </c>
      <c r="U184" s="336" t="n">
        <f aca="false">+[4]data1cf!T184</f>
        <v>0</v>
      </c>
      <c r="V184" s="336" t="n">
        <f aca="false">+[4]data1cf!U184</f>
        <v>0</v>
      </c>
      <c r="W184" s="336" t="n">
        <f aca="false">+[4]data1cf!V184</f>
        <v>0</v>
      </c>
      <c r="X184" s="336" t="n">
        <f aca="false">+[4]data1cf!W184</f>
        <v>0</v>
      </c>
      <c r="Y184" s="336" t="n">
        <f aca="false">+[4]data1cf!X184</f>
        <v>0</v>
      </c>
      <c r="Z184" s="336" t="n">
        <f aca="false">+[4]data1cf!Y184</f>
        <v>0</v>
      </c>
      <c r="AA184" s="336" t="n">
        <f aca="false">+[4]data1cf!Z184</f>
        <v>0</v>
      </c>
      <c r="AB184" s="336"/>
      <c r="AC184" s="337" t="n">
        <f aca="false">XNPV(0.1,B184:AA184,$B$1:$AA$1)</f>
        <v>18280.9269513281</v>
      </c>
      <c r="AD184" s="337" t="n">
        <f aca="false">SUMPRODUCT(B184:AA184,$B$1010:$AA$1010)</f>
        <v>51566.2203611968</v>
      </c>
      <c r="AE184" s="338" t="n">
        <f aca="false">SUMPRODUCT(B184:AA184,$B$1012:$AA$1012)</f>
        <v>50874.010954631</v>
      </c>
      <c r="AF184" s="339" t="n">
        <f aca="false">XIRR(B184:AA184,$B$1:$AA$1)</f>
        <v>0.130573170536361</v>
      </c>
      <c r="AG184" s="340" t="n">
        <f aca="false">1-EXP(-(1/0.25)*(AD184/ABS($AD$1010)))</f>
        <v>0.979550546391116</v>
      </c>
    </row>
    <row r="185" customFormat="false" ht="12.75" hidden="false" customHeight="false" outlineLevel="0" collapsed="false">
      <c r="A185" s="331"/>
      <c r="B185" s="336" t="n">
        <f aca="false">+[4]data1cf!A185</f>
        <v>-107551.442144509</v>
      </c>
      <c r="C185" s="336" t="n">
        <f aca="false">+[4]data1cf!B185</f>
        <v>15499.6070382324</v>
      </c>
      <c r="D185" s="336" t="n">
        <f aca="false">+[4]data1cf!C185</f>
        <v>17124.2548489591</v>
      </c>
      <c r="E185" s="336" t="n">
        <f aca="false">+[4]data1cf!D185</f>
        <v>16580.9200036888</v>
      </c>
      <c r="F185" s="336" t="n">
        <f aca="false">+[4]data1cf!E185</f>
        <v>16258.3636329257</v>
      </c>
      <c r="G185" s="336" t="n">
        <f aca="false">+[4]data1cf!F185</f>
        <v>16034.906522213</v>
      </c>
      <c r="H185" s="336" t="n">
        <f aca="false">+[4]data1cf!G185</f>
        <v>15806.1528314766</v>
      </c>
      <c r="I185" s="336" t="n">
        <f aca="false">+[4]data1cf!H185</f>
        <v>15519.6755625405</v>
      </c>
      <c r="J185" s="336" t="n">
        <f aca="false">+[4]data1cf!I185</f>
        <v>15586.3907385997</v>
      </c>
      <c r="K185" s="336" t="n">
        <f aca="false">+[4]data1cf!J185</f>
        <v>15492.3357095459</v>
      </c>
      <c r="L185" s="336" t="n">
        <f aca="false">+[4]data1cf!K185</f>
        <v>15396.9300668443</v>
      </c>
      <c r="M185" s="336" t="n">
        <f aca="false">+[4]data1cf!L185</f>
        <v>15352.489928334</v>
      </c>
      <c r="N185" s="336" t="n">
        <f aca="false">+[4]data1cf!M185</f>
        <v>15438.3124136641</v>
      </c>
      <c r="O185" s="336" t="n">
        <f aca="false">+[4]data1cf!N185</f>
        <v>15724.0380849299</v>
      </c>
      <c r="P185" s="336" t="n">
        <f aca="false">+[4]data1cf!O185</f>
        <v>15419.315540591</v>
      </c>
      <c r="Q185" s="336" t="n">
        <f aca="false">+[4]data1cf!P185</f>
        <v>15306.7600981365</v>
      </c>
      <c r="R185" s="336" t="n">
        <f aca="false">+[4]data1cf!Q185</f>
        <v>1233.57202082066</v>
      </c>
      <c r="S185" s="336" t="n">
        <f aca="false">+[4]data1cf!R185</f>
        <v>0</v>
      </c>
      <c r="T185" s="336" t="n">
        <f aca="false">+[4]data1cf!S185</f>
        <v>0</v>
      </c>
      <c r="U185" s="336" t="n">
        <f aca="false">+[4]data1cf!T185</f>
        <v>0</v>
      </c>
      <c r="V185" s="336" t="n">
        <f aca="false">+[4]data1cf!U185</f>
        <v>0</v>
      </c>
      <c r="W185" s="336" t="n">
        <f aca="false">+[4]data1cf!V185</f>
        <v>0</v>
      </c>
      <c r="X185" s="336" t="n">
        <f aca="false">+[4]data1cf!W185</f>
        <v>0</v>
      </c>
      <c r="Y185" s="336" t="n">
        <f aca="false">+[4]data1cf!X185</f>
        <v>0</v>
      </c>
      <c r="Z185" s="336" t="n">
        <f aca="false">+[4]data1cf!Y185</f>
        <v>0</v>
      </c>
      <c r="AA185" s="336" t="n">
        <f aca="false">+[4]data1cf!Z185</f>
        <v>0</v>
      </c>
      <c r="AB185" s="336"/>
      <c r="AC185" s="337" t="n">
        <f aca="false">XNPV(0.1,B185:AA185,$B$1:$AA$1)</f>
        <v>13668.6150734956</v>
      </c>
      <c r="AD185" s="337" t="n">
        <f aca="false">SUMPRODUCT(B185:AA185,$B$1010:$AA$1010)</f>
        <v>47090.1042978871</v>
      </c>
      <c r="AE185" s="338" t="n">
        <f aca="false">SUMPRODUCT(B185:AA185,$B$1012:$AA$1012)</f>
        <v>46395.6976572707</v>
      </c>
      <c r="AF185" s="339" t="n">
        <f aca="false">XIRR(B185:AA185,$B$1:$AA$1)</f>
        <v>0.121963150403215</v>
      </c>
      <c r="AG185" s="340" t="n">
        <f aca="false">1-EXP(-(1/0.25)*(AD185/ABS($AD$1010)))</f>
        <v>0.971337105550468</v>
      </c>
    </row>
    <row r="186" customFormat="false" ht="12.75" hidden="false" customHeight="false" outlineLevel="0" collapsed="false">
      <c r="A186" s="331"/>
      <c r="B186" s="336" t="n">
        <f aca="false">+[4]data1cf!A186</f>
        <v>-102437.529550901</v>
      </c>
      <c r="C186" s="336" t="n">
        <f aca="false">+[4]data1cf!B186</f>
        <v>15284.9324256872</v>
      </c>
      <c r="D186" s="336" t="n">
        <f aca="false">+[4]data1cf!C186</f>
        <v>16740.3614187473</v>
      </c>
      <c r="E186" s="336" t="n">
        <f aca="false">+[4]data1cf!D186</f>
        <v>16519.9079059031</v>
      </c>
      <c r="F186" s="336" t="n">
        <f aca="false">+[4]data1cf!E186</f>
        <v>16164.6482664888</v>
      </c>
      <c r="G186" s="336" t="n">
        <f aca="false">+[4]data1cf!F186</f>
        <v>15754.1008920703</v>
      </c>
      <c r="H186" s="336" t="n">
        <f aca="false">+[4]data1cf!G186</f>
        <v>15498.1909346549</v>
      </c>
      <c r="I186" s="336" t="n">
        <f aca="false">+[4]data1cf!H186</f>
        <v>15362.235313785</v>
      </c>
      <c r="J186" s="336" t="n">
        <f aca="false">+[4]data1cf!I186</f>
        <v>15198.491749907</v>
      </c>
      <c r="K186" s="336" t="n">
        <f aca="false">+[4]data1cf!J186</f>
        <v>15216.919486025</v>
      </c>
      <c r="L186" s="336" t="n">
        <f aca="false">+[4]data1cf!K186</f>
        <v>15464.1721997785</v>
      </c>
      <c r="M186" s="336" t="n">
        <f aca="false">+[4]data1cf!L186</f>
        <v>15299.9092394589</v>
      </c>
      <c r="N186" s="336" t="n">
        <f aca="false">+[4]data1cf!M186</f>
        <v>15326.3536186872</v>
      </c>
      <c r="O186" s="336" t="n">
        <f aca="false">+[4]data1cf!N186</f>
        <v>15272.678450358</v>
      </c>
      <c r="P186" s="336" t="n">
        <f aca="false">+[4]data1cf!O186</f>
        <v>15571.9028437927</v>
      </c>
      <c r="Q186" s="336" t="n">
        <f aca="false">+[4]data1cf!P186</f>
        <v>15664.3403899119</v>
      </c>
      <c r="R186" s="336" t="n">
        <f aca="false">+[4]data1cf!Q186</f>
        <v>1174.91748893702</v>
      </c>
      <c r="S186" s="336" t="n">
        <f aca="false">+[4]data1cf!R186</f>
        <v>0</v>
      </c>
      <c r="T186" s="336" t="n">
        <f aca="false">+[4]data1cf!S186</f>
        <v>0</v>
      </c>
      <c r="U186" s="336" t="n">
        <f aca="false">+[4]data1cf!T186</f>
        <v>0</v>
      </c>
      <c r="V186" s="336" t="n">
        <f aca="false">+[4]data1cf!U186</f>
        <v>0</v>
      </c>
      <c r="W186" s="336" t="n">
        <f aca="false">+[4]data1cf!V186</f>
        <v>0</v>
      </c>
      <c r="X186" s="336" t="n">
        <f aca="false">+[4]data1cf!W186</f>
        <v>0</v>
      </c>
      <c r="Y186" s="336" t="n">
        <f aca="false">+[4]data1cf!X186</f>
        <v>0</v>
      </c>
      <c r="Z186" s="336" t="n">
        <f aca="false">+[4]data1cf!Y186</f>
        <v>0</v>
      </c>
      <c r="AA186" s="336" t="n">
        <f aca="false">+[4]data1cf!Z186</f>
        <v>0</v>
      </c>
      <c r="AB186" s="336"/>
      <c r="AC186" s="337" t="n">
        <f aca="false">XNPV(0.1,B186:AA186,$B$1:$AA$1)</f>
        <v>17388.0550381138</v>
      </c>
      <c r="AD186" s="337" t="n">
        <f aca="false">SUMPRODUCT(B186:AA186,$B$1010:$AA$1010)</f>
        <v>50502.7026195306</v>
      </c>
      <c r="AE186" s="338" t="n">
        <f aca="false">SUMPRODUCT(B186:AA186,$B$1012:$AA$1012)</f>
        <v>49814.0028030954</v>
      </c>
      <c r="AF186" s="339" t="n">
        <f aca="false">XIRR(B186:AA186,$B$1:$AA$1)</f>
        <v>0.129043667004946</v>
      </c>
      <c r="AG186" s="340" t="n">
        <f aca="false">1-EXP(-(1/0.25)*(AD186/ABS($AD$1010)))</f>
        <v>0.977842399206024</v>
      </c>
    </row>
    <row r="187" customFormat="false" ht="12.75" hidden="false" customHeight="false" outlineLevel="0" collapsed="false">
      <c r="A187" s="331"/>
      <c r="B187" s="336" t="n">
        <f aca="false">+[4]data1cf!A187</f>
        <v>-108651.148352535</v>
      </c>
      <c r="C187" s="336" t="n">
        <f aca="false">+[4]data1cf!B187</f>
        <v>15398.1445866608</v>
      </c>
      <c r="D187" s="336" t="n">
        <f aca="false">+[4]data1cf!C187</f>
        <v>17000.6997839384</v>
      </c>
      <c r="E187" s="336" t="n">
        <f aca="false">+[4]data1cf!D187</f>
        <v>16702.1717991125</v>
      </c>
      <c r="F187" s="336" t="n">
        <f aca="false">+[4]data1cf!E187</f>
        <v>16079.4896035924</v>
      </c>
      <c r="G187" s="336" t="n">
        <f aca="false">+[4]data1cf!F187</f>
        <v>15869.2767028886</v>
      </c>
      <c r="H187" s="336" t="n">
        <f aca="false">+[4]data1cf!G187</f>
        <v>15573.4447485799</v>
      </c>
      <c r="I187" s="336" t="n">
        <f aca="false">+[4]data1cf!H187</f>
        <v>15469.7546647119</v>
      </c>
      <c r="J187" s="336" t="n">
        <f aca="false">+[4]data1cf!I187</f>
        <v>15397.2346149618</v>
      </c>
      <c r="K187" s="336" t="n">
        <f aca="false">+[4]data1cf!J187</f>
        <v>15539.3843505567</v>
      </c>
      <c r="L187" s="336" t="n">
        <f aca="false">+[4]data1cf!K187</f>
        <v>15403.3297106197</v>
      </c>
      <c r="M187" s="336" t="n">
        <f aca="false">+[4]data1cf!L187</f>
        <v>15353.8785309556</v>
      </c>
      <c r="N187" s="336" t="n">
        <f aca="false">+[4]data1cf!M187</f>
        <v>15614.856540575</v>
      </c>
      <c r="O187" s="336" t="n">
        <f aca="false">+[4]data1cf!N187</f>
        <v>15584.6896852678</v>
      </c>
      <c r="P187" s="336" t="n">
        <f aca="false">+[4]data1cf!O187</f>
        <v>15551.5433196053</v>
      </c>
      <c r="Q187" s="336" t="n">
        <f aca="false">+[4]data1cf!P187</f>
        <v>15937.9983756126</v>
      </c>
      <c r="R187" s="336" t="n">
        <f aca="false">+[4]data1cf!Q187</f>
        <v>1246.18521114424</v>
      </c>
      <c r="S187" s="336" t="n">
        <f aca="false">+[4]data1cf!R187</f>
        <v>0</v>
      </c>
      <c r="T187" s="336" t="n">
        <f aca="false">+[4]data1cf!S187</f>
        <v>0</v>
      </c>
      <c r="U187" s="336" t="n">
        <f aca="false">+[4]data1cf!T187</f>
        <v>0</v>
      </c>
      <c r="V187" s="336" t="n">
        <f aca="false">+[4]data1cf!U187</f>
        <v>0</v>
      </c>
      <c r="W187" s="336" t="n">
        <f aca="false">+[4]data1cf!V187</f>
        <v>0</v>
      </c>
      <c r="X187" s="336" t="n">
        <f aca="false">+[4]data1cf!W187</f>
        <v>0</v>
      </c>
      <c r="Y187" s="336" t="n">
        <f aca="false">+[4]data1cf!X187</f>
        <v>0</v>
      </c>
      <c r="Z187" s="336" t="n">
        <f aca="false">+[4]data1cf!Y187</f>
        <v>0</v>
      </c>
      <c r="AA187" s="336" t="n">
        <f aca="false">+[4]data1cf!Z187</f>
        <v>0</v>
      </c>
      <c r="AB187" s="336"/>
      <c r="AC187" s="337" t="n">
        <f aca="false">XNPV(0.1,B187:AA187,$B$1:$AA$1)</f>
        <v>12222.8638017385</v>
      </c>
      <c r="AD187" s="337" t="n">
        <f aca="false">SUMPRODUCT(B187:AA187,$B$1010:$AA$1010)</f>
        <v>45649.707163308</v>
      </c>
      <c r="AE187" s="338" t="n">
        <f aca="false">SUMPRODUCT(B187:AA187,$B$1012:$AA$1012)</f>
        <v>44954.2881542117</v>
      </c>
      <c r="AF187" s="339" t="n">
        <f aca="false">XIRR(B187:AA187,$B$1:$AA$1)</f>
        <v>0.119423126448796</v>
      </c>
      <c r="AG187" s="340" t="n">
        <f aca="false">1-EXP(-(1/0.25)*(AD187/ABS($AD$1010)))</f>
        <v>0.968047289582425</v>
      </c>
    </row>
    <row r="188" customFormat="false" ht="12.75" hidden="false" customHeight="false" outlineLevel="0" collapsed="false">
      <c r="A188" s="331"/>
      <c r="B188" s="336" t="n">
        <f aca="false">+[4]data1cf!A188</f>
        <v>-102279.395901076</v>
      </c>
      <c r="C188" s="336" t="n">
        <f aca="false">+[4]data1cf!B188</f>
        <v>15205.1742345107</v>
      </c>
      <c r="D188" s="336" t="n">
        <f aca="false">+[4]data1cf!C188</f>
        <v>16763.2343108042</v>
      </c>
      <c r="E188" s="336" t="n">
        <f aca="false">+[4]data1cf!D188</f>
        <v>16556.7676660482</v>
      </c>
      <c r="F188" s="336" t="n">
        <f aca="false">+[4]data1cf!E188</f>
        <v>16047.7434568902</v>
      </c>
      <c r="G188" s="336" t="n">
        <f aca="false">+[4]data1cf!F188</f>
        <v>15689.460107684</v>
      </c>
      <c r="H188" s="336" t="n">
        <f aca="false">+[4]data1cf!G188</f>
        <v>15397.0970074982</v>
      </c>
      <c r="I188" s="336" t="n">
        <f aca="false">+[4]data1cf!H188</f>
        <v>15443.7885711201</v>
      </c>
      <c r="J188" s="336" t="n">
        <f aca="false">+[4]data1cf!I188</f>
        <v>15380.417022769</v>
      </c>
      <c r="K188" s="336" t="n">
        <f aca="false">+[4]data1cf!J188</f>
        <v>15390.0801124146</v>
      </c>
      <c r="L188" s="336" t="n">
        <f aca="false">+[4]data1cf!K188</f>
        <v>15233.3897432525</v>
      </c>
      <c r="M188" s="336" t="n">
        <f aca="false">+[4]data1cf!L188</f>
        <v>15452.7751603776</v>
      </c>
      <c r="N188" s="336" t="n">
        <f aca="false">+[4]data1cf!M188</f>
        <v>15340.0419174716</v>
      </c>
      <c r="O188" s="336" t="n">
        <f aca="false">+[4]data1cf!N188</f>
        <v>15386.3445761807</v>
      </c>
      <c r="P188" s="336" t="n">
        <f aca="false">+[4]data1cf!O188</f>
        <v>15497.8742643436</v>
      </c>
      <c r="Q188" s="336" t="n">
        <f aca="false">+[4]data1cf!P188</f>
        <v>15486.4184035749</v>
      </c>
      <c r="R188" s="336" t="n">
        <f aca="false">+[4]data1cf!Q188</f>
        <v>1173.10375922698</v>
      </c>
      <c r="S188" s="336" t="n">
        <f aca="false">+[4]data1cf!R188</f>
        <v>0</v>
      </c>
      <c r="T188" s="336" t="n">
        <f aca="false">+[4]data1cf!S188</f>
        <v>0</v>
      </c>
      <c r="U188" s="336" t="n">
        <f aca="false">+[4]data1cf!T188</f>
        <v>0</v>
      </c>
      <c r="V188" s="336" t="n">
        <f aca="false">+[4]data1cf!U188</f>
        <v>0</v>
      </c>
      <c r="W188" s="336" t="n">
        <f aca="false">+[4]data1cf!V188</f>
        <v>0</v>
      </c>
      <c r="X188" s="336" t="n">
        <f aca="false">+[4]data1cf!W188</f>
        <v>0</v>
      </c>
      <c r="Y188" s="336" t="n">
        <f aca="false">+[4]data1cf!X188</f>
        <v>0</v>
      </c>
      <c r="Z188" s="336" t="n">
        <f aca="false">+[4]data1cf!Y188</f>
        <v>0</v>
      </c>
      <c r="AA188" s="336" t="n">
        <f aca="false">+[4]data1cf!Z188</f>
        <v>0</v>
      </c>
      <c r="AB188" s="336"/>
      <c r="AC188" s="337" t="n">
        <f aca="false">XNPV(0.1,B188:AA188,$B$1:$AA$1)</f>
        <v>17482.7994826942</v>
      </c>
      <c r="AD188" s="337" t="n">
        <f aca="false">SUMPRODUCT(B188:AA188,$B$1010:$AA$1010)</f>
        <v>50605.7108179197</v>
      </c>
      <c r="AE188" s="338" t="n">
        <f aca="false">SUMPRODUCT(B188:AA188,$B$1012:$AA$1012)</f>
        <v>49916.9308493759</v>
      </c>
      <c r="AF188" s="339" t="n">
        <f aca="false">XIRR(B188:AA188,$B$1:$AA$1)</f>
        <v>0.129219693452283</v>
      </c>
      <c r="AG188" s="340" t="n">
        <f aca="false">1-EXP(-(1/0.25)*(AD188/ABS($AD$1010)))</f>
        <v>0.97801390160818</v>
      </c>
    </row>
    <row r="189" customFormat="false" ht="12.75" hidden="false" customHeight="false" outlineLevel="0" collapsed="false">
      <c r="A189" s="331"/>
      <c r="B189" s="336" t="n">
        <f aca="false">+[4]data1cf!A189</f>
        <v>-96979.8032463248</v>
      </c>
      <c r="C189" s="336" t="n">
        <f aca="false">+[4]data1cf!B189</f>
        <v>15106.4967980434</v>
      </c>
      <c r="D189" s="336" t="n">
        <f aca="false">+[4]data1cf!C189</f>
        <v>16587.1796383426</v>
      </c>
      <c r="E189" s="336" t="n">
        <f aca="false">+[4]data1cf!D189</f>
        <v>16253.2117464667</v>
      </c>
      <c r="F189" s="336" t="n">
        <f aca="false">+[4]data1cf!E189</f>
        <v>15796.7795701178</v>
      </c>
      <c r="G189" s="336" t="n">
        <f aca="false">+[4]data1cf!F189</f>
        <v>15551.6444930544</v>
      </c>
      <c r="H189" s="336" t="n">
        <f aca="false">+[4]data1cf!G189</f>
        <v>15217.8018160554</v>
      </c>
      <c r="I189" s="336" t="n">
        <f aca="false">+[4]data1cf!H189</f>
        <v>15053.115483598</v>
      </c>
      <c r="J189" s="336" t="n">
        <f aca="false">+[4]data1cf!I189</f>
        <v>15206.434167532</v>
      </c>
      <c r="K189" s="336" t="n">
        <f aca="false">+[4]data1cf!J189</f>
        <v>15127.6218272364</v>
      </c>
      <c r="L189" s="336" t="n">
        <f aca="false">+[4]data1cf!K189</f>
        <v>15251.2341408492</v>
      </c>
      <c r="M189" s="336" t="n">
        <f aca="false">+[4]data1cf!L189</f>
        <v>15269.0767978299</v>
      </c>
      <c r="N189" s="336" t="n">
        <f aca="false">+[4]data1cf!M189</f>
        <v>15246.3711700199</v>
      </c>
      <c r="O189" s="336" t="n">
        <f aca="false">+[4]data1cf!N189</f>
        <v>15269.9388212495</v>
      </c>
      <c r="P189" s="336" t="n">
        <f aca="false">+[4]data1cf!O189</f>
        <v>15262.9929544865</v>
      </c>
      <c r="Q189" s="336" t="n">
        <f aca="false">+[4]data1cf!P189</f>
        <v>15314.3163540551</v>
      </c>
      <c r="R189" s="336" t="n">
        <f aca="false">+[4]data1cf!Q189</f>
        <v>1112.31955131405</v>
      </c>
      <c r="S189" s="336" t="n">
        <f aca="false">+[4]data1cf!R189</f>
        <v>0</v>
      </c>
      <c r="T189" s="336" t="n">
        <f aca="false">+[4]data1cf!S189</f>
        <v>0</v>
      </c>
      <c r="U189" s="336" t="n">
        <f aca="false">+[4]data1cf!T189</f>
        <v>0</v>
      </c>
      <c r="V189" s="336" t="n">
        <f aca="false">+[4]data1cf!U189</f>
        <v>0</v>
      </c>
      <c r="W189" s="336" t="n">
        <f aca="false">+[4]data1cf!V189</f>
        <v>0</v>
      </c>
      <c r="X189" s="336" t="n">
        <f aca="false">+[4]data1cf!W189</f>
        <v>0</v>
      </c>
      <c r="Y189" s="336" t="n">
        <f aca="false">+[4]data1cf!X189</f>
        <v>0</v>
      </c>
      <c r="Z189" s="336" t="n">
        <f aca="false">+[4]data1cf!Y189</f>
        <v>0</v>
      </c>
      <c r="AA189" s="336" t="n">
        <f aca="false">+[4]data1cf!Z189</f>
        <v>0</v>
      </c>
      <c r="AB189" s="336"/>
      <c r="AC189" s="337" t="n">
        <f aca="false">XNPV(0.1,B189:AA189,$B$1:$AA$1)</f>
        <v>21331.2670886663</v>
      </c>
      <c r="AD189" s="337" t="n">
        <f aca="false">SUMPRODUCT(B189:AA189,$B$1010:$AA$1010)</f>
        <v>54052.2726508298</v>
      </c>
      <c r="AE189" s="338" t="n">
        <f aca="false">SUMPRODUCT(B189:AA189,$B$1012:$AA$1012)</f>
        <v>53371.6988261453</v>
      </c>
      <c r="AF189" s="339" t="n">
        <f aca="false">XIRR(B189:AA189,$B$1:$AA$1)</f>
        <v>0.137303080087296</v>
      </c>
      <c r="AG189" s="340" t="n">
        <f aca="false">1-EXP(-(1/0.25)*(AD189/ABS($AD$1010)))</f>
        <v>0.983047326185773</v>
      </c>
    </row>
    <row r="190" customFormat="false" ht="12.75" hidden="false" customHeight="false" outlineLevel="0" collapsed="false">
      <c r="A190" s="331"/>
      <c r="B190" s="336" t="n">
        <f aca="false">+[4]data1cf!A190</f>
        <v>-100013.084584462</v>
      </c>
      <c r="C190" s="336" t="n">
        <f aca="false">+[4]data1cf!B190</f>
        <v>15282.7605594302</v>
      </c>
      <c r="D190" s="336" t="n">
        <f aca="false">+[4]data1cf!C190</f>
        <v>16809.7027025045</v>
      </c>
      <c r="E190" s="336" t="n">
        <f aca="false">+[4]data1cf!D190</f>
        <v>16258.0460853937</v>
      </c>
      <c r="F190" s="336" t="n">
        <f aca="false">+[4]data1cf!E190</f>
        <v>16115.2663544589</v>
      </c>
      <c r="G190" s="336" t="n">
        <f aca="false">+[4]data1cf!F190</f>
        <v>15686.6830021198</v>
      </c>
      <c r="H190" s="336" t="n">
        <f aca="false">+[4]data1cf!G190</f>
        <v>15485.3913773813</v>
      </c>
      <c r="I190" s="336" t="n">
        <f aca="false">+[4]data1cf!H190</f>
        <v>15204.7227966531</v>
      </c>
      <c r="J190" s="336" t="n">
        <f aca="false">+[4]data1cf!I190</f>
        <v>15563.6574052782</v>
      </c>
      <c r="K190" s="336" t="n">
        <f aca="false">+[4]data1cf!J190</f>
        <v>15397.9467439032</v>
      </c>
      <c r="L190" s="336" t="n">
        <f aca="false">+[4]data1cf!K190</f>
        <v>15390.2657859574</v>
      </c>
      <c r="M190" s="336" t="n">
        <f aca="false">+[4]data1cf!L190</f>
        <v>15397.8808556064</v>
      </c>
      <c r="N190" s="336" t="n">
        <f aca="false">+[4]data1cf!M190</f>
        <v>15377.3472650404</v>
      </c>
      <c r="O190" s="336" t="n">
        <f aca="false">+[4]data1cf!N190</f>
        <v>15595.8778073132</v>
      </c>
      <c r="P190" s="336" t="n">
        <f aca="false">+[4]data1cf!O190</f>
        <v>15482.2387411405</v>
      </c>
      <c r="Q190" s="336" t="n">
        <f aca="false">+[4]data1cf!P190</f>
        <v>15444.0697377802</v>
      </c>
      <c r="R190" s="336" t="n">
        <f aca="false">+[4]data1cf!Q190</f>
        <v>1147.11007494995</v>
      </c>
      <c r="S190" s="336" t="n">
        <f aca="false">+[4]data1cf!R190</f>
        <v>0</v>
      </c>
      <c r="T190" s="336" t="n">
        <f aca="false">+[4]data1cf!S190</f>
        <v>0</v>
      </c>
      <c r="U190" s="336" t="n">
        <f aca="false">+[4]data1cf!T190</f>
        <v>0</v>
      </c>
      <c r="V190" s="336" t="n">
        <f aca="false">+[4]data1cf!U190</f>
        <v>0</v>
      </c>
      <c r="W190" s="336" t="n">
        <f aca="false">+[4]data1cf!V190</f>
        <v>0</v>
      </c>
      <c r="X190" s="336" t="n">
        <f aca="false">+[4]data1cf!W190</f>
        <v>0</v>
      </c>
      <c r="Y190" s="336" t="n">
        <f aca="false">+[4]data1cf!X190</f>
        <v>0</v>
      </c>
      <c r="Z190" s="336" t="n">
        <f aca="false">+[4]data1cf!Y190</f>
        <v>0</v>
      </c>
      <c r="AA190" s="336" t="n">
        <f aca="false">+[4]data1cf!Z190</f>
        <v>0</v>
      </c>
      <c r="AB190" s="336"/>
      <c r="AC190" s="337" t="n">
        <f aca="false">XNPV(0.1,B190:AA190,$B$1:$AA$1)</f>
        <v>19787.8601144757</v>
      </c>
      <c r="AD190" s="337" t="n">
        <f aca="false">SUMPRODUCT(B190:AA190,$B$1010:$AA$1010)</f>
        <v>52946.3905414173</v>
      </c>
      <c r="AE190" s="338" t="n">
        <f aca="false">SUMPRODUCT(B190:AA190,$B$1012:$AA$1012)</f>
        <v>52256.733560288</v>
      </c>
      <c r="AF190" s="339" t="n">
        <f aca="false">XIRR(B190:AA190,$B$1:$AA$1)</f>
        <v>0.133646377725519</v>
      </c>
      <c r="AG190" s="340" t="n">
        <f aca="false">1-EXP(-(1/0.25)*(AD190/ABS($AD$1010)))</f>
        <v>0.981572471358233</v>
      </c>
    </row>
    <row r="191" customFormat="false" ht="12.75" hidden="false" customHeight="false" outlineLevel="0" collapsed="false">
      <c r="A191" s="331"/>
      <c r="B191" s="336" t="n">
        <f aca="false">+[4]data1cf!A191</f>
        <v>-94078.7406047987</v>
      </c>
      <c r="C191" s="336" t="n">
        <f aca="false">+[4]data1cf!B191</f>
        <v>15309.1766119796</v>
      </c>
      <c r="D191" s="336" t="n">
        <f aca="false">+[4]data1cf!C191</f>
        <v>16579.6831580159</v>
      </c>
      <c r="E191" s="336" t="n">
        <f aca="false">+[4]data1cf!D191</f>
        <v>16272.5751113062</v>
      </c>
      <c r="F191" s="336" t="n">
        <f aca="false">+[4]data1cf!E191</f>
        <v>15817.8611182413</v>
      </c>
      <c r="G191" s="336" t="n">
        <f aca="false">+[4]data1cf!F191</f>
        <v>15566.6699453444</v>
      </c>
      <c r="H191" s="336" t="n">
        <f aca="false">+[4]data1cf!G191</f>
        <v>15446.2330872794</v>
      </c>
      <c r="I191" s="336" t="n">
        <f aca="false">+[4]data1cf!H191</f>
        <v>15373.267301551</v>
      </c>
      <c r="J191" s="336" t="n">
        <f aca="false">+[4]data1cf!I191</f>
        <v>15266.6055416727</v>
      </c>
      <c r="K191" s="336" t="n">
        <f aca="false">+[4]data1cf!J191</f>
        <v>15136.9203244675</v>
      </c>
      <c r="L191" s="336" t="n">
        <f aca="false">+[4]data1cf!K191</f>
        <v>15110.7645587664</v>
      </c>
      <c r="M191" s="336" t="n">
        <f aca="false">+[4]data1cf!L191</f>
        <v>15153.8221488291</v>
      </c>
      <c r="N191" s="336" t="n">
        <f aca="false">+[4]data1cf!M191</f>
        <v>15071.4790533658</v>
      </c>
      <c r="O191" s="336" t="n">
        <f aca="false">+[4]data1cf!N191</f>
        <v>15403.62491977</v>
      </c>
      <c r="P191" s="336" t="n">
        <f aca="false">+[4]data1cf!O191</f>
        <v>15140.4328952609</v>
      </c>
      <c r="Q191" s="336" t="n">
        <f aca="false">+[4]data1cf!P191</f>
        <v>15206.1305212525</v>
      </c>
      <c r="R191" s="336" t="n">
        <f aca="false">+[4]data1cf!Q191</f>
        <v>1079.0455232408</v>
      </c>
      <c r="S191" s="336" t="n">
        <f aca="false">+[4]data1cf!R191</f>
        <v>0</v>
      </c>
      <c r="T191" s="336" t="n">
        <f aca="false">+[4]data1cf!S191</f>
        <v>0</v>
      </c>
      <c r="U191" s="336" t="n">
        <f aca="false">+[4]data1cf!T191</f>
        <v>0</v>
      </c>
      <c r="V191" s="336" t="n">
        <f aca="false">+[4]data1cf!U191</f>
        <v>0</v>
      </c>
      <c r="W191" s="336" t="n">
        <f aca="false">+[4]data1cf!V191</f>
        <v>0</v>
      </c>
      <c r="X191" s="336" t="n">
        <f aca="false">+[4]data1cf!W191</f>
        <v>0</v>
      </c>
      <c r="Y191" s="336" t="n">
        <f aca="false">+[4]data1cf!X191</f>
        <v>0</v>
      </c>
      <c r="Z191" s="336" t="n">
        <f aca="false">+[4]data1cf!Y191</f>
        <v>0</v>
      </c>
      <c r="AA191" s="336" t="n">
        <f aca="false">+[4]data1cf!Z191</f>
        <v>0</v>
      </c>
      <c r="AB191" s="336"/>
      <c r="AC191" s="337" t="n">
        <f aca="false">XNPV(0.1,B191:AA191,$B$1:$AA$1)</f>
        <v>24596.9193776195</v>
      </c>
      <c r="AD191" s="337" t="n">
        <f aca="false">SUMPRODUCT(B191:AA191,$B$1010:$AA$1010)</f>
        <v>57347.0704621189</v>
      </c>
      <c r="AE191" s="338" t="n">
        <f aca="false">SUMPRODUCT(B191:AA191,$B$1012:$AA$1012)</f>
        <v>56666.4459107177</v>
      </c>
      <c r="AF191" s="339" t="n">
        <f aca="false">XIRR(B191:AA191,$B$1:$AA$1)</f>
        <v>0.144177417707883</v>
      </c>
      <c r="AG191" s="340" t="n">
        <f aca="false">1-EXP(-(1/0.25)*(AD191/ABS($AD$1010)))</f>
        <v>0.98677791148833</v>
      </c>
    </row>
    <row r="192" customFormat="false" ht="12.75" hidden="false" customHeight="false" outlineLevel="0" collapsed="false">
      <c r="A192" s="331"/>
      <c r="B192" s="336" t="n">
        <f aca="false">+[4]data1cf!A192</f>
        <v>-107219.291809899</v>
      </c>
      <c r="C192" s="336" t="n">
        <f aca="false">+[4]data1cf!B192</f>
        <v>15385.4055883652</v>
      </c>
      <c r="D192" s="336" t="n">
        <f aca="false">+[4]data1cf!C192</f>
        <v>16927.2861394192</v>
      </c>
      <c r="E192" s="336" t="n">
        <f aca="false">+[4]data1cf!D192</f>
        <v>16480.4809044408</v>
      </c>
      <c r="F192" s="336" t="n">
        <f aca="false">+[4]data1cf!E192</f>
        <v>16262.7923956372</v>
      </c>
      <c r="G192" s="336" t="n">
        <f aca="false">+[4]data1cf!F192</f>
        <v>15977.9415575581</v>
      </c>
      <c r="H192" s="336" t="n">
        <f aca="false">+[4]data1cf!G192</f>
        <v>15726.5245112596</v>
      </c>
      <c r="I192" s="336" t="n">
        <f aca="false">+[4]data1cf!H192</f>
        <v>15378.8488632468</v>
      </c>
      <c r="J192" s="336" t="n">
        <f aca="false">+[4]data1cf!I192</f>
        <v>15522.3518868996</v>
      </c>
      <c r="K192" s="336" t="n">
        <f aca="false">+[4]data1cf!J192</f>
        <v>15515.3881540935</v>
      </c>
      <c r="L192" s="336" t="n">
        <f aca="false">+[4]data1cf!K192</f>
        <v>15579.829364902</v>
      </c>
      <c r="M192" s="336" t="n">
        <f aca="false">+[4]data1cf!L192</f>
        <v>15560.535202033</v>
      </c>
      <c r="N192" s="336" t="n">
        <f aca="false">+[4]data1cf!M192</f>
        <v>15601.3049389051</v>
      </c>
      <c r="O192" s="336" t="n">
        <f aca="false">+[4]data1cf!N192</f>
        <v>15708.6365548577</v>
      </c>
      <c r="P192" s="336" t="n">
        <f aca="false">+[4]data1cf!O192</f>
        <v>15511.4521134496</v>
      </c>
      <c r="Q192" s="336" t="n">
        <f aca="false">+[4]data1cf!P192</f>
        <v>15621.8018870704</v>
      </c>
      <c r="R192" s="336" t="n">
        <f aca="false">+[4]data1cf!Q192</f>
        <v>1229.76238934282</v>
      </c>
      <c r="S192" s="336" t="n">
        <f aca="false">+[4]data1cf!R192</f>
        <v>0</v>
      </c>
      <c r="T192" s="336" t="n">
        <f aca="false">+[4]data1cf!S192</f>
        <v>0</v>
      </c>
      <c r="U192" s="336" t="n">
        <f aca="false">+[4]data1cf!T192</f>
        <v>0</v>
      </c>
      <c r="V192" s="336" t="n">
        <f aca="false">+[4]data1cf!U192</f>
        <v>0</v>
      </c>
      <c r="W192" s="336" t="n">
        <f aca="false">+[4]data1cf!V192</f>
        <v>0</v>
      </c>
      <c r="X192" s="336" t="n">
        <f aca="false">+[4]data1cf!W192</f>
        <v>0</v>
      </c>
      <c r="Y192" s="336" t="n">
        <f aca="false">+[4]data1cf!X192</f>
        <v>0</v>
      </c>
      <c r="Z192" s="336" t="n">
        <f aca="false">+[4]data1cf!Y192</f>
        <v>0</v>
      </c>
      <c r="AA192" s="336" t="n">
        <f aca="false">+[4]data1cf!Z192</f>
        <v>0</v>
      </c>
      <c r="AB192" s="336"/>
      <c r="AC192" s="337" t="n">
        <f aca="false">XNPV(0.1,B192:AA192,$B$1:$AA$1)</f>
        <v>13778.6908942802</v>
      </c>
      <c r="AD192" s="337" t="n">
        <f aca="false">SUMPRODUCT(B192:AA192,$B$1010:$AA$1010)</f>
        <v>47268.0795217126</v>
      </c>
      <c r="AE192" s="338" t="n">
        <f aca="false">SUMPRODUCT(B192:AA192,$B$1012:$AA$1012)</f>
        <v>46571.5500562318</v>
      </c>
      <c r="AF192" s="339" t="n">
        <f aca="false">XIRR(B192:AA192,$B$1:$AA$1)</f>
        <v>0.122106771710998</v>
      </c>
      <c r="AG192" s="340" t="n">
        <f aca="false">1-EXP(-(1/0.25)*(AD192/ABS($AD$1010)))</f>
        <v>0.971719339692955</v>
      </c>
    </row>
    <row r="193" customFormat="false" ht="12.75" hidden="false" customHeight="false" outlineLevel="0" collapsed="false">
      <c r="A193" s="331"/>
      <c r="B193" s="336" t="n">
        <f aca="false">+[4]data1cf!A193</f>
        <v>-94073.27961696</v>
      </c>
      <c r="C193" s="336" t="n">
        <f aca="false">+[4]data1cf!B193</f>
        <v>15227.5342098566</v>
      </c>
      <c r="D193" s="336" t="n">
        <f aca="false">+[4]data1cf!C193</f>
        <v>16557.0318651005</v>
      </c>
      <c r="E193" s="336" t="n">
        <f aca="false">+[4]data1cf!D193</f>
        <v>16136.8284833228</v>
      </c>
      <c r="F193" s="336" t="n">
        <f aca="false">+[4]data1cf!E193</f>
        <v>15952.1630962219</v>
      </c>
      <c r="G193" s="336" t="n">
        <f aca="false">+[4]data1cf!F193</f>
        <v>15574.3092973725</v>
      </c>
      <c r="H193" s="336" t="n">
        <f aca="false">+[4]data1cf!G193</f>
        <v>15358.5643142184</v>
      </c>
      <c r="I193" s="336" t="n">
        <f aca="false">+[4]data1cf!H193</f>
        <v>15282.9222057438</v>
      </c>
      <c r="J193" s="336" t="n">
        <f aca="false">+[4]data1cf!I193</f>
        <v>15137.9337712559</v>
      </c>
      <c r="K193" s="336" t="n">
        <f aca="false">+[4]data1cf!J193</f>
        <v>15292.9934261606</v>
      </c>
      <c r="L193" s="336" t="n">
        <f aca="false">+[4]data1cf!K193</f>
        <v>15310.5857875944</v>
      </c>
      <c r="M193" s="336" t="n">
        <f aca="false">+[4]data1cf!L193</f>
        <v>15300.2915621053</v>
      </c>
      <c r="N193" s="336" t="n">
        <f aca="false">+[4]data1cf!M193</f>
        <v>15114.7505804757</v>
      </c>
      <c r="O193" s="336" t="n">
        <f aca="false">+[4]data1cf!N193</f>
        <v>15227.5563876858</v>
      </c>
      <c r="P193" s="336" t="n">
        <f aca="false">+[4]data1cf!O193</f>
        <v>15207.7906822777</v>
      </c>
      <c r="Q193" s="336" t="n">
        <f aca="false">+[4]data1cf!P193</f>
        <v>15110.7127709059</v>
      </c>
      <c r="R193" s="336" t="n">
        <f aca="false">+[4]data1cf!Q193</f>
        <v>1078.98288789468</v>
      </c>
      <c r="S193" s="336" t="n">
        <f aca="false">+[4]data1cf!R193</f>
        <v>0</v>
      </c>
      <c r="T193" s="336" t="n">
        <f aca="false">+[4]data1cf!S193</f>
        <v>0</v>
      </c>
      <c r="U193" s="336" t="n">
        <f aca="false">+[4]data1cf!T193</f>
        <v>0</v>
      </c>
      <c r="V193" s="336" t="n">
        <f aca="false">+[4]data1cf!U193</f>
        <v>0</v>
      </c>
      <c r="W193" s="336" t="n">
        <f aca="false">+[4]data1cf!V193</f>
        <v>0</v>
      </c>
      <c r="X193" s="336" t="n">
        <f aca="false">+[4]data1cf!W193</f>
        <v>0</v>
      </c>
      <c r="Y193" s="336" t="n">
        <f aca="false">+[4]data1cf!X193</f>
        <v>0</v>
      </c>
      <c r="Z193" s="336" t="n">
        <f aca="false">+[4]data1cf!Y193</f>
        <v>0</v>
      </c>
      <c r="AA193" s="336" t="n">
        <f aca="false">+[4]data1cf!Z193</f>
        <v>0</v>
      </c>
      <c r="AB193" s="336"/>
      <c r="AC193" s="337" t="n">
        <f aca="false">XNPV(0.1,B193:AA193,$B$1:$AA$1)</f>
        <v>24500.2726783244</v>
      </c>
      <c r="AD193" s="337" t="n">
        <f aca="false">SUMPRODUCT(B193:AA193,$B$1010:$AA$1010)</f>
        <v>57255.5066662432</v>
      </c>
      <c r="AE193" s="338" t="n">
        <f aca="false">SUMPRODUCT(B193:AA193,$B$1012:$AA$1012)</f>
        <v>56574.6592200172</v>
      </c>
      <c r="AF193" s="339" t="n">
        <f aca="false">XIRR(B193:AA193,$B$1:$AA$1)</f>
        <v>0.143954791460993</v>
      </c>
      <c r="AG193" s="340" t="n">
        <f aca="false">1-EXP(-(1/0.25)*(AD193/ABS($AD$1010)))</f>
        <v>0.986686271208261</v>
      </c>
    </row>
    <row r="194" customFormat="false" ht="12.75" hidden="false" customHeight="false" outlineLevel="0" collapsed="false">
      <c r="A194" s="331"/>
      <c r="B194" s="336" t="n">
        <f aca="false">+[4]data1cf!A194</f>
        <v>-93183.3159465824</v>
      </c>
      <c r="C194" s="336" t="n">
        <f aca="false">+[4]data1cf!B194</f>
        <v>14908.3956428573</v>
      </c>
      <c r="D194" s="336" t="n">
        <f aca="false">+[4]data1cf!C194</f>
        <v>16406.3118227182</v>
      </c>
      <c r="E194" s="336" t="n">
        <f aca="false">+[4]data1cf!D194</f>
        <v>16057.0501428792</v>
      </c>
      <c r="F194" s="336" t="n">
        <f aca="false">+[4]data1cf!E194</f>
        <v>15881.3338060629</v>
      </c>
      <c r="G194" s="336" t="n">
        <f aca="false">+[4]data1cf!F194</f>
        <v>15559.9671071574</v>
      </c>
      <c r="H194" s="336" t="n">
        <f aca="false">+[4]data1cf!G194</f>
        <v>15333.5869089332</v>
      </c>
      <c r="I194" s="336" t="n">
        <f aca="false">+[4]data1cf!H194</f>
        <v>15337.4283216824</v>
      </c>
      <c r="J194" s="336" t="n">
        <f aca="false">+[4]data1cf!I194</f>
        <v>15299.5375089172</v>
      </c>
      <c r="K194" s="336" t="n">
        <f aca="false">+[4]data1cf!J194</f>
        <v>15050.4180620032</v>
      </c>
      <c r="L194" s="336" t="n">
        <f aca="false">+[4]data1cf!K194</f>
        <v>15244.445238493</v>
      </c>
      <c r="M194" s="336" t="n">
        <f aca="false">+[4]data1cf!L194</f>
        <v>15352.7088276933</v>
      </c>
      <c r="N194" s="336" t="n">
        <f aca="false">+[4]data1cf!M194</f>
        <v>15399.0939036634</v>
      </c>
      <c r="O194" s="336" t="n">
        <f aca="false">+[4]data1cf!N194</f>
        <v>15292.7173586545</v>
      </c>
      <c r="P194" s="336" t="n">
        <f aca="false">+[4]data1cf!O194</f>
        <v>15046.9830510206</v>
      </c>
      <c r="Q194" s="336" t="n">
        <f aca="false">+[4]data1cf!P194</f>
        <v>15302.0364213988</v>
      </c>
      <c r="R194" s="336" t="n">
        <f aca="false">+[4]data1cf!Q194</f>
        <v>1068.77536058092</v>
      </c>
      <c r="S194" s="336" t="n">
        <f aca="false">+[4]data1cf!R194</f>
        <v>0</v>
      </c>
      <c r="T194" s="336" t="n">
        <f aca="false">+[4]data1cf!S194</f>
        <v>0</v>
      </c>
      <c r="U194" s="336" t="n">
        <f aca="false">+[4]data1cf!T194</f>
        <v>0</v>
      </c>
      <c r="V194" s="336" t="n">
        <f aca="false">+[4]data1cf!U194</f>
        <v>0</v>
      </c>
      <c r="W194" s="336" t="n">
        <f aca="false">+[4]data1cf!V194</f>
        <v>0</v>
      </c>
      <c r="X194" s="336" t="n">
        <f aca="false">+[4]data1cf!W194</f>
        <v>0</v>
      </c>
      <c r="Y194" s="336" t="n">
        <f aca="false">+[4]data1cf!X194</f>
        <v>0</v>
      </c>
      <c r="Z194" s="336" t="n">
        <f aca="false">+[4]data1cf!Y194</f>
        <v>0</v>
      </c>
      <c r="AA194" s="336" t="n">
        <f aca="false">+[4]data1cf!Z194</f>
        <v>0</v>
      </c>
      <c r="AB194" s="336"/>
      <c r="AC194" s="337" t="n">
        <f aca="false">XNPV(0.1,B194:AA194,$B$1:$AA$1)</f>
        <v>24948.2821238914</v>
      </c>
      <c r="AD194" s="337" t="n">
        <f aca="false">SUMPRODUCT(B194:AA194,$B$1010:$AA$1010)</f>
        <v>57712.1128779235</v>
      </c>
      <c r="AE194" s="338" t="n">
        <f aca="false">SUMPRODUCT(B194:AA194,$B$1012:$AA$1012)</f>
        <v>57030.7988527053</v>
      </c>
      <c r="AF194" s="339" t="n">
        <f aca="false">XIRR(B194:AA194,$B$1:$AA$1)</f>
        <v>0.144935237349303</v>
      </c>
      <c r="AG194" s="340" t="n">
        <f aca="false">1-EXP(-(1/0.25)*(AD194/ABS($AD$1010)))</f>
        <v>0.987137031459501</v>
      </c>
    </row>
    <row r="195" customFormat="false" ht="12.75" hidden="false" customHeight="false" outlineLevel="0" collapsed="false">
      <c r="A195" s="331"/>
      <c r="B195" s="336" t="n">
        <f aca="false">+[4]data1cf!A195</f>
        <v>-105754.229974502</v>
      </c>
      <c r="C195" s="336" t="n">
        <f aca="false">+[4]data1cf!B195</f>
        <v>15198.4222633499</v>
      </c>
      <c r="D195" s="336" t="n">
        <f aca="false">+[4]data1cf!C195</f>
        <v>16791.736350277</v>
      </c>
      <c r="E195" s="336" t="n">
        <f aca="false">+[4]data1cf!D195</f>
        <v>16590.2924479126</v>
      </c>
      <c r="F195" s="336" t="n">
        <f aca="false">+[4]data1cf!E195</f>
        <v>16213.8377429878</v>
      </c>
      <c r="G195" s="336" t="n">
        <f aca="false">+[4]data1cf!F195</f>
        <v>15847.2462132277</v>
      </c>
      <c r="H195" s="336" t="n">
        <f aca="false">+[4]data1cf!G195</f>
        <v>15487.2335768337</v>
      </c>
      <c r="I195" s="336" t="n">
        <f aca="false">+[4]data1cf!H195</f>
        <v>15354.4392139512</v>
      </c>
      <c r="J195" s="336" t="n">
        <f aca="false">+[4]data1cf!I195</f>
        <v>15527.8984059496</v>
      </c>
      <c r="K195" s="336" t="n">
        <f aca="false">+[4]data1cf!J195</f>
        <v>15566.4272679279</v>
      </c>
      <c r="L195" s="336" t="n">
        <f aca="false">+[4]data1cf!K195</f>
        <v>15612.3462140712</v>
      </c>
      <c r="M195" s="336" t="n">
        <f aca="false">+[4]data1cf!L195</f>
        <v>15662.6451364461</v>
      </c>
      <c r="N195" s="336" t="n">
        <f aca="false">+[4]data1cf!M195</f>
        <v>15415.7334510587</v>
      </c>
      <c r="O195" s="336" t="n">
        <f aca="false">+[4]data1cf!N195</f>
        <v>15711.7319468167</v>
      </c>
      <c r="P195" s="336" t="n">
        <f aca="false">+[4]data1cf!O195</f>
        <v>15885.6889226715</v>
      </c>
      <c r="Q195" s="336" t="n">
        <f aca="false">+[4]data1cf!P195</f>
        <v>15540.2645667229</v>
      </c>
      <c r="R195" s="336" t="n">
        <f aca="false">+[4]data1cf!Q195</f>
        <v>1212.95871611555</v>
      </c>
      <c r="S195" s="336" t="n">
        <f aca="false">+[4]data1cf!R195</f>
        <v>0</v>
      </c>
      <c r="T195" s="336" t="n">
        <f aca="false">+[4]data1cf!S195</f>
        <v>0</v>
      </c>
      <c r="U195" s="336" t="n">
        <f aca="false">+[4]data1cf!T195</f>
        <v>0</v>
      </c>
      <c r="V195" s="336" t="n">
        <f aca="false">+[4]data1cf!U195</f>
        <v>0</v>
      </c>
      <c r="W195" s="336" t="n">
        <f aca="false">+[4]data1cf!V195</f>
        <v>0</v>
      </c>
      <c r="X195" s="336" t="n">
        <f aca="false">+[4]data1cf!W195</f>
        <v>0</v>
      </c>
      <c r="Y195" s="336" t="n">
        <f aca="false">+[4]data1cf!X195</f>
        <v>0</v>
      </c>
      <c r="Z195" s="336" t="n">
        <f aca="false">+[4]data1cf!Y195</f>
        <v>0</v>
      </c>
      <c r="AA195" s="336" t="n">
        <f aca="false">+[4]data1cf!Z195</f>
        <v>0</v>
      </c>
      <c r="AB195" s="336"/>
      <c r="AC195" s="337" t="n">
        <f aca="false">XNPV(0.1,B195:AA195,$B$1:$AA$1)</f>
        <v>14871.7880446375</v>
      </c>
      <c r="AD195" s="337" t="n">
        <f aca="false">SUMPRODUCT(B195:AA195,$B$1010:$AA$1010)</f>
        <v>48332.5720392797</v>
      </c>
      <c r="AE195" s="338" t="n">
        <f aca="false">SUMPRODUCT(B195:AA195,$B$1012:$AA$1012)</f>
        <v>47636.283714447</v>
      </c>
      <c r="AF195" s="339" t="n">
        <f aca="false">XIRR(B195:AA195,$B$1:$AA$1)</f>
        <v>0.124080168125053</v>
      </c>
      <c r="AG195" s="340" t="n">
        <f aca="false">1-EXP(-(1/0.25)*(AD195/ABS($AD$1010)))</f>
        <v>0.973901437545263</v>
      </c>
    </row>
    <row r="196" customFormat="false" ht="12.75" hidden="false" customHeight="false" outlineLevel="0" collapsed="false">
      <c r="A196" s="331"/>
      <c r="B196" s="336" t="n">
        <f aca="false">+[4]data1cf!A196</f>
        <v>-98007.5194731949</v>
      </c>
      <c r="C196" s="336" t="n">
        <f aca="false">+[4]data1cf!B196</f>
        <v>15203.5538801019</v>
      </c>
      <c r="D196" s="336" t="n">
        <f aca="false">+[4]data1cf!C196</f>
        <v>16721.3814078358</v>
      </c>
      <c r="E196" s="336" t="n">
        <f aca="false">+[4]data1cf!D196</f>
        <v>16330.2614595522</v>
      </c>
      <c r="F196" s="336" t="n">
        <f aca="false">+[4]data1cf!E196</f>
        <v>15947.2496954049</v>
      </c>
      <c r="G196" s="336" t="n">
        <f aca="false">+[4]data1cf!F196</f>
        <v>15529.9080929286</v>
      </c>
      <c r="H196" s="336" t="n">
        <f aca="false">+[4]data1cf!G196</f>
        <v>15333.4075560625</v>
      </c>
      <c r="I196" s="336" t="n">
        <f aca="false">+[4]data1cf!H196</f>
        <v>14998.095669771</v>
      </c>
      <c r="J196" s="336" t="n">
        <f aca="false">+[4]data1cf!I196</f>
        <v>15157.0696744616</v>
      </c>
      <c r="K196" s="336" t="n">
        <f aca="false">+[4]data1cf!J196</f>
        <v>15294.1766368057</v>
      </c>
      <c r="L196" s="336" t="n">
        <f aca="false">+[4]data1cf!K196</f>
        <v>15312.9864837737</v>
      </c>
      <c r="M196" s="336" t="n">
        <f aca="false">+[4]data1cf!L196</f>
        <v>15227.5053722545</v>
      </c>
      <c r="N196" s="336" t="n">
        <f aca="false">+[4]data1cf!M196</f>
        <v>15194.9984318008</v>
      </c>
      <c r="O196" s="336" t="n">
        <f aca="false">+[4]data1cf!N196</f>
        <v>15242.6877045592</v>
      </c>
      <c r="P196" s="336" t="n">
        <f aca="false">+[4]data1cf!O196</f>
        <v>15451.5085897605</v>
      </c>
      <c r="Q196" s="336" t="n">
        <f aca="false">+[4]data1cf!P196</f>
        <v>15411.5265188648</v>
      </c>
      <c r="R196" s="336" t="n">
        <f aca="false">+[4]data1cf!Q196</f>
        <v>1124.10704534976</v>
      </c>
      <c r="S196" s="336" t="n">
        <f aca="false">+[4]data1cf!R196</f>
        <v>0</v>
      </c>
      <c r="T196" s="336" t="n">
        <f aca="false">+[4]data1cf!S196</f>
        <v>0</v>
      </c>
      <c r="U196" s="336" t="n">
        <f aca="false">+[4]data1cf!T196</f>
        <v>0</v>
      </c>
      <c r="V196" s="336" t="n">
        <f aca="false">+[4]data1cf!U196</f>
        <v>0</v>
      </c>
      <c r="W196" s="336" t="n">
        <f aca="false">+[4]data1cf!V196</f>
        <v>0</v>
      </c>
      <c r="X196" s="336" t="n">
        <f aca="false">+[4]data1cf!W196</f>
        <v>0</v>
      </c>
      <c r="Y196" s="336" t="n">
        <f aca="false">+[4]data1cf!X196</f>
        <v>0</v>
      </c>
      <c r="Z196" s="336" t="n">
        <f aca="false">+[4]data1cf!Y196</f>
        <v>0</v>
      </c>
      <c r="AA196" s="336" t="n">
        <f aca="false">+[4]data1cf!Z196</f>
        <v>0</v>
      </c>
      <c r="AB196" s="336"/>
      <c r="AC196" s="337" t="n">
        <f aca="false">XNPV(0.1,B196:AA196,$B$1:$AA$1)</f>
        <v>20794.7645609468</v>
      </c>
      <c r="AD196" s="337" t="n">
        <f aca="false">SUMPRODUCT(B196:AA196,$B$1010:$AA$1010)</f>
        <v>53616.025851237</v>
      </c>
      <c r="AE196" s="338" t="n">
        <f aca="false">SUMPRODUCT(B196:AA196,$B$1012:$AA$1012)</f>
        <v>52933.3449889473</v>
      </c>
      <c r="AF196" s="339" t="n">
        <f aca="false">XIRR(B196:AA196,$B$1:$AA$1)</f>
        <v>0.136068032479044</v>
      </c>
      <c r="AG196" s="340" t="n">
        <f aca="false">1-EXP(-(1/0.25)*(AD196/ABS($AD$1010)))</f>
        <v>0.982480176509405</v>
      </c>
    </row>
    <row r="197" customFormat="false" ht="12.75" hidden="false" customHeight="false" outlineLevel="0" collapsed="false">
      <c r="A197" s="331"/>
      <c r="B197" s="336" t="n">
        <f aca="false">+[4]data1cf!A197</f>
        <v>-95221.9812074592</v>
      </c>
      <c r="C197" s="336" t="n">
        <f aca="false">+[4]data1cf!B197</f>
        <v>15048.8944410285</v>
      </c>
      <c r="D197" s="336" t="n">
        <f aca="false">+[4]data1cf!C197</f>
        <v>16922.9218059193</v>
      </c>
      <c r="E197" s="336" t="n">
        <f aca="false">+[4]data1cf!D197</f>
        <v>16396.7526143788</v>
      </c>
      <c r="F197" s="336" t="n">
        <f aca="false">+[4]data1cf!E197</f>
        <v>15917.9472113868</v>
      </c>
      <c r="G197" s="336" t="n">
        <f aca="false">+[4]data1cf!F197</f>
        <v>15740.6823522422</v>
      </c>
      <c r="H197" s="336" t="n">
        <f aca="false">+[4]data1cf!G197</f>
        <v>15578.1741723343</v>
      </c>
      <c r="I197" s="336" t="n">
        <f aca="false">+[4]data1cf!H197</f>
        <v>15001.8387202335</v>
      </c>
      <c r="J197" s="336" t="n">
        <f aca="false">+[4]data1cf!I197</f>
        <v>15237.4389395921</v>
      </c>
      <c r="K197" s="336" t="n">
        <f aca="false">+[4]data1cf!J197</f>
        <v>15112.2417525821</v>
      </c>
      <c r="L197" s="336" t="n">
        <f aca="false">+[4]data1cf!K197</f>
        <v>15040.3088143578</v>
      </c>
      <c r="M197" s="336" t="n">
        <f aca="false">+[4]data1cf!L197</f>
        <v>15134.1328941421</v>
      </c>
      <c r="N197" s="336" t="n">
        <f aca="false">+[4]data1cf!M197</f>
        <v>15237.9214565621</v>
      </c>
      <c r="O197" s="336" t="n">
        <f aca="false">+[4]data1cf!N197</f>
        <v>15099.2705240292</v>
      </c>
      <c r="P197" s="336" t="n">
        <f aca="false">+[4]data1cf!O197</f>
        <v>15364.2084319889</v>
      </c>
      <c r="Q197" s="336" t="n">
        <f aca="false">+[4]data1cf!P197</f>
        <v>15384.1590758703</v>
      </c>
      <c r="R197" s="336" t="n">
        <f aca="false">+[4]data1cf!Q197</f>
        <v>1092.15803565707</v>
      </c>
      <c r="S197" s="336" t="n">
        <f aca="false">+[4]data1cf!R197</f>
        <v>0</v>
      </c>
      <c r="T197" s="336" t="n">
        <f aca="false">+[4]data1cf!S197</f>
        <v>0</v>
      </c>
      <c r="U197" s="336" t="n">
        <f aca="false">+[4]data1cf!T197</f>
        <v>0</v>
      </c>
      <c r="V197" s="336" t="n">
        <f aca="false">+[4]data1cf!U197</f>
        <v>0</v>
      </c>
      <c r="W197" s="336" t="n">
        <f aca="false">+[4]data1cf!V197</f>
        <v>0</v>
      </c>
      <c r="X197" s="336" t="n">
        <f aca="false">+[4]data1cf!W197</f>
        <v>0</v>
      </c>
      <c r="Y197" s="336" t="n">
        <f aca="false">+[4]data1cf!X197</f>
        <v>0</v>
      </c>
      <c r="Z197" s="336" t="n">
        <f aca="false">+[4]data1cf!Y197</f>
        <v>0</v>
      </c>
      <c r="AA197" s="336" t="n">
        <f aca="false">+[4]data1cf!Z197</f>
        <v>0</v>
      </c>
      <c r="AB197" s="336"/>
      <c r="AC197" s="337" t="n">
        <f aca="false">XNPV(0.1,B197:AA197,$B$1:$AA$1)</f>
        <v>23665.3162730398</v>
      </c>
      <c r="AD197" s="337" t="n">
        <f aca="false">SUMPRODUCT(B197:AA197,$B$1010:$AA$1010)</f>
        <v>56452.4431596203</v>
      </c>
      <c r="AE197" s="338" t="n">
        <f aca="false">SUMPRODUCT(B197:AA197,$B$1012:$AA$1012)</f>
        <v>55770.9758440542</v>
      </c>
      <c r="AF197" s="339" t="n">
        <f aca="false">XIRR(B197:AA197,$B$1:$AA$1)</f>
        <v>0.142096455354019</v>
      </c>
      <c r="AG197" s="340" t="n">
        <f aca="false">1-EXP(-(1/0.25)*(AD197/ABS($AD$1010)))</f>
        <v>0.985854828896675</v>
      </c>
    </row>
    <row r="198" customFormat="false" ht="12.75" hidden="false" customHeight="false" outlineLevel="0" collapsed="false">
      <c r="A198" s="331"/>
      <c r="B198" s="336" t="n">
        <f aca="false">+[4]data1cf!A198</f>
        <v>-98879.4360241478</v>
      </c>
      <c r="C198" s="336" t="n">
        <f aca="false">+[4]data1cf!B198</f>
        <v>15468.489675181</v>
      </c>
      <c r="D198" s="336" t="n">
        <f aca="false">+[4]data1cf!C198</f>
        <v>16826.2722637122</v>
      </c>
      <c r="E198" s="336" t="n">
        <f aca="false">+[4]data1cf!D198</f>
        <v>16653.0392368406</v>
      </c>
      <c r="F198" s="336" t="n">
        <f aca="false">+[4]data1cf!E198</f>
        <v>16061.6676774207</v>
      </c>
      <c r="G198" s="336" t="n">
        <f aca="false">+[4]data1cf!F198</f>
        <v>15567.3341627753</v>
      </c>
      <c r="H198" s="336" t="n">
        <f aca="false">+[4]data1cf!G198</f>
        <v>15469.0433192519</v>
      </c>
      <c r="I198" s="336" t="n">
        <f aca="false">+[4]data1cf!H198</f>
        <v>15312.5537444717</v>
      </c>
      <c r="J198" s="336" t="n">
        <f aca="false">+[4]data1cf!I198</f>
        <v>15216.5021169237</v>
      </c>
      <c r="K198" s="336" t="n">
        <f aca="false">+[4]data1cf!J198</f>
        <v>15270.8733168019</v>
      </c>
      <c r="L198" s="336" t="n">
        <f aca="false">+[4]data1cf!K198</f>
        <v>15323.7818651683</v>
      </c>
      <c r="M198" s="336" t="n">
        <f aca="false">+[4]data1cf!L198</f>
        <v>15368.74505045</v>
      </c>
      <c r="N198" s="336" t="n">
        <f aca="false">+[4]data1cf!M198</f>
        <v>15332.0503137324</v>
      </c>
      <c r="O198" s="336" t="n">
        <f aca="false">+[4]data1cf!N198</f>
        <v>15419.9692509752</v>
      </c>
      <c r="P198" s="336" t="n">
        <f aca="false">+[4]data1cf!O198</f>
        <v>15327.9086505126</v>
      </c>
      <c r="Q198" s="336" t="n">
        <f aca="false">+[4]data1cf!P198</f>
        <v>15279.5934655788</v>
      </c>
      <c r="R198" s="336" t="n">
        <f aca="false">+[4]data1cf!Q198</f>
        <v>1134.10757942256</v>
      </c>
      <c r="S198" s="336" t="n">
        <f aca="false">+[4]data1cf!R198</f>
        <v>0</v>
      </c>
      <c r="T198" s="336" t="n">
        <f aca="false">+[4]data1cf!S198</f>
        <v>0</v>
      </c>
      <c r="U198" s="336" t="n">
        <f aca="false">+[4]data1cf!T198</f>
        <v>0</v>
      </c>
      <c r="V198" s="336" t="n">
        <f aca="false">+[4]data1cf!U198</f>
        <v>0</v>
      </c>
      <c r="W198" s="336" t="n">
        <f aca="false">+[4]data1cf!V198</f>
        <v>0</v>
      </c>
      <c r="X198" s="336" t="n">
        <f aca="false">+[4]data1cf!W198</f>
        <v>0</v>
      </c>
      <c r="Y198" s="336" t="n">
        <f aca="false">+[4]data1cf!X198</f>
        <v>0</v>
      </c>
      <c r="Z198" s="336" t="n">
        <f aca="false">+[4]data1cf!Y198</f>
        <v>0</v>
      </c>
      <c r="AA198" s="336" t="n">
        <f aca="false">+[4]data1cf!Z198</f>
        <v>0</v>
      </c>
      <c r="AB198" s="336"/>
      <c r="AC198" s="337" t="n">
        <f aca="false">XNPV(0.1,B198:AA198,$B$1:$AA$1)</f>
        <v>20936.4872105547</v>
      </c>
      <c r="AD198" s="337" t="n">
        <f aca="false">SUMPRODUCT(B198:AA198,$B$1010:$AA$1010)</f>
        <v>53949.7694793941</v>
      </c>
      <c r="AE198" s="338" t="n">
        <f aca="false">SUMPRODUCT(B198:AA198,$B$1012:$AA$1012)</f>
        <v>53263.5468835584</v>
      </c>
      <c r="AF198" s="339" t="n">
        <f aca="false">XIRR(B198:AA198,$B$1:$AA$1)</f>
        <v>0.136106294131674</v>
      </c>
      <c r="AG198" s="340" t="n">
        <f aca="false">1-EXP(-(1/0.25)*(AD198/ABS($AD$1010)))</f>
        <v>0.982915737825813</v>
      </c>
    </row>
    <row r="199" customFormat="false" ht="12.75" hidden="false" customHeight="false" outlineLevel="0" collapsed="false">
      <c r="A199" s="331"/>
      <c r="B199" s="336" t="n">
        <f aca="false">+[4]data1cf!A199</f>
        <v>-99004.0009856988</v>
      </c>
      <c r="C199" s="336" t="n">
        <f aca="false">+[4]data1cf!B199</f>
        <v>15359.7293212971</v>
      </c>
      <c r="D199" s="336" t="n">
        <f aca="false">+[4]data1cf!C199</f>
        <v>16766.1131008068</v>
      </c>
      <c r="E199" s="336" t="n">
        <f aca="false">+[4]data1cf!D199</f>
        <v>16680.6031239434</v>
      </c>
      <c r="F199" s="336" t="n">
        <f aca="false">+[4]data1cf!E199</f>
        <v>16127.9410434462</v>
      </c>
      <c r="G199" s="336" t="n">
        <f aca="false">+[4]data1cf!F199</f>
        <v>15685.1118205692</v>
      </c>
      <c r="H199" s="336" t="n">
        <f aca="false">+[4]data1cf!G199</f>
        <v>15378.5254142891</v>
      </c>
      <c r="I199" s="336" t="n">
        <f aca="false">+[4]data1cf!H199</f>
        <v>15239.263442312</v>
      </c>
      <c r="J199" s="336" t="n">
        <f aca="false">+[4]data1cf!I199</f>
        <v>15261.3879587211</v>
      </c>
      <c r="K199" s="336" t="n">
        <f aca="false">+[4]data1cf!J199</f>
        <v>15421.3443712915</v>
      </c>
      <c r="L199" s="336" t="n">
        <f aca="false">+[4]data1cf!K199</f>
        <v>15581.2293484274</v>
      </c>
      <c r="M199" s="336" t="n">
        <f aca="false">+[4]data1cf!L199</f>
        <v>15213.3104455854</v>
      </c>
      <c r="N199" s="336" t="n">
        <f aca="false">+[4]data1cf!M199</f>
        <v>15384.2040465928</v>
      </c>
      <c r="O199" s="336" t="n">
        <f aca="false">+[4]data1cf!N199</f>
        <v>15360.2524618882</v>
      </c>
      <c r="P199" s="336" t="n">
        <f aca="false">+[4]data1cf!O199</f>
        <v>15229.8609486877</v>
      </c>
      <c r="Q199" s="336" t="n">
        <f aca="false">+[4]data1cf!P199</f>
        <v>15164.8763665851</v>
      </c>
      <c r="R199" s="336" t="n">
        <f aca="false">+[4]data1cf!Q199</f>
        <v>1135.53628970557</v>
      </c>
      <c r="S199" s="336" t="n">
        <f aca="false">+[4]data1cf!R199</f>
        <v>0</v>
      </c>
      <c r="T199" s="336" t="n">
        <f aca="false">+[4]data1cf!S199</f>
        <v>0</v>
      </c>
      <c r="U199" s="336" t="n">
        <f aca="false">+[4]data1cf!T199</f>
        <v>0</v>
      </c>
      <c r="V199" s="336" t="n">
        <f aca="false">+[4]data1cf!U199</f>
        <v>0</v>
      </c>
      <c r="W199" s="336" t="n">
        <f aca="false">+[4]data1cf!V199</f>
        <v>0</v>
      </c>
      <c r="X199" s="336" t="n">
        <f aca="false">+[4]data1cf!W199</f>
        <v>0</v>
      </c>
      <c r="Y199" s="336" t="n">
        <f aca="false">+[4]data1cf!X199</f>
        <v>0</v>
      </c>
      <c r="Z199" s="336" t="n">
        <f aca="false">+[4]data1cf!Y199</f>
        <v>0</v>
      </c>
      <c r="AA199" s="336" t="n">
        <f aca="false">+[4]data1cf!Z199</f>
        <v>0</v>
      </c>
      <c r="AB199" s="336"/>
      <c r="AC199" s="337" t="n">
        <f aca="false">XNPV(0.1,B199:AA199,$B$1:$AA$1)</f>
        <v>20789.613044171</v>
      </c>
      <c r="AD199" s="337" t="n">
        <f aca="false">SUMPRODUCT(B199:AA199,$B$1010:$AA$1010)</f>
        <v>53813.0068166415</v>
      </c>
      <c r="AE199" s="338" t="n">
        <f aca="false">SUMPRODUCT(B199:AA199,$B$1012:$AA$1012)</f>
        <v>53126.7258059695</v>
      </c>
      <c r="AF199" s="339" t="n">
        <f aca="false">XIRR(B199:AA199,$B$1:$AA$1)</f>
        <v>0.135795877563473</v>
      </c>
      <c r="AG199" s="340" t="n">
        <f aca="false">1-EXP(-(1/0.25)*(AD199/ABS($AD$1010)))</f>
        <v>0.982738576974522</v>
      </c>
    </row>
    <row r="200" customFormat="false" ht="12.75" hidden="false" customHeight="false" outlineLevel="0" collapsed="false">
      <c r="A200" s="331"/>
      <c r="B200" s="336" t="n">
        <f aca="false">+[4]data1cf!A200</f>
        <v>-95928.4514232206</v>
      </c>
      <c r="C200" s="336" t="n">
        <f aca="false">+[4]data1cf!B200</f>
        <v>15150.8014964555</v>
      </c>
      <c r="D200" s="336" t="n">
        <f aca="false">+[4]data1cf!C200</f>
        <v>16441.9355095699</v>
      </c>
      <c r="E200" s="336" t="n">
        <f aca="false">+[4]data1cf!D200</f>
        <v>16081.5275862618</v>
      </c>
      <c r="F200" s="336" t="n">
        <f aca="false">+[4]data1cf!E200</f>
        <v>16009.6441658376</v>
      </c>
      <c r="G200" s="336" t="n">
        <f aca="false">+[4]data1cf!F200</f>
        <v>15638.5857920362</v>
      </c>
      <c r="H200" s="336" t="n">
        <f aca="false">+[4]data1cf!G200</f>
        <v>15387.2580149583</v>
      </c>
      <c r="I200" s="336" t="n">
        <f aca="false">+[4]data1cf!H200</f>
        <v>15337.8647030481</v>
      </c>
      <c r="J200" s="336" t="n">
        <f aca="false">+[4]data1cf!I200</f>
        <v>15074.1983417634</v>
      </c>
      <c r="K200" s="336" t="n">
        <f aca="false">+[4]data1cf!J200</f>
        <v>15293.9219142158</v>
      </c>
      <c r="L200" s="336" t="n">
        <f aca="false">+[4]data1cf!K200</f>
        <v>15207.8723359176</v>
      </c>
      <c r="M200" s="336" t="n">
        <f aca="false">+[4]data1cf!L200</f>
        <v>15185.8497454174</v>
      </c>
      <c r="N200" s="336" t="n">
        <f aca="false">+[4]data1cf!M200</f>
        <v>15265.7456196136</v>
      </c>
      <c r="O200" s="336" t="n">
        <f aca="false">+[4]data1cf!N200</f>
        <v>15480.6975880218</v>
      </c>
      <c r="P200" s="336" t="n">
        <f aca="false">+[4]data1cf!O200</f>
        <v>15590.7182165941</v>
      </c>
      <c r="Q200" s="336" t="n">
        <f aca="false">+[4]data1cf!P200</f>
        <v>15389.0461632395</v>
      </c>
      <c r="R200" s="336" t="n">
        <f aca="false">+[4]data1cf!Q200</f>
        <v>1100.26096644377</v>
      </c>
      <c r="S200" s="336" t="n">
        <f aca="false">+[4]data1cf!R200</f>
        <v>0</v>
      </c>
      <c r="T200" s="336" t="n">
        <f aca="false">+[4]data1cf!S200</f>
        <v>0</v>
      </c>
      <c r="U200" s="336" t="n">
        <f aca="false">+[4]data1cf!T200</f>
        <v>0</v>
      </c>
      <c r="V200" s="336" t="n">
        <f aca="false">+[4]data1cf!U200</f>
        <v>0</v>
      </c>
      <c r="W200" s="336" t="n">
        <f aca="false">+[4]data1cf!V200</f>
        <v>0</v>
      </c>
      <c r="X200" s="336" t="n">
        <f aca="false">+[4]data1cf!W200</f>
        <v>0</v>
      </c>
      <c r="Y200" s="336" t="n">
        <f aca="false">+[4]data1cf!X200</f>
        <v>0</v>
      </c>
      <c r="Z200" s="336" t="n">
        <f aca="false">+[4]data1cf!Y200</f>
        <v>0</v>
      </c>
      <c r="AA200" s="336" t="n">
        <f aca="false">+[4]data1cf!Z200</f>
        <v>0</v>
      </c>
      <c r="AB200" s="336"/>
      <c r="AC200" s="337" t="n">
        <f aca="false">XNPV(0.1,B200:AA200,$B$1:$AA$1)</f>
        <v>22746.5164256714</v>
      </c>
      <c r="AD200" s="337" t="n">
        <f aca="false">SUMPRODUCT(B200:AA200,$B$1010:$AA$1010)</f>
        <v>55633.8581167404</v>
      </c>
      <c r="AE200" s="338" t="n">
        <f aca="false">SUMPRODUCT(B200:AA200,$B$1012:$AA$1012)</f>
        <v>54949.610990336</v>
      </c>
      <c r="AF200" s="339" t="n">
        <f aca="false">XIRR(B200:AA200,$B$1:$AA$1)</f>
        <v>0.140014713131757</v>
      </c>
      <c r="AG200" s="340" t="n">
        <f aca="false">1-EXP(-(1/0.25)*(AD200/ABS($AD$1010)))</f>
        <v>0.984953856738145</v>
      </c>
    </row>
    <row r="201" customFormat="false" ht="12.75" hidden="false" customHeight="false" outlineLevel="0" collapsed="false">
      <c r="A201" s="331"/>
      <c r="B201" s="336" t="n">
        <f aca="false">+[4]data1cf!A201</f>
        <v>-97690.1930893446</v>
      </c>
      <c r="C201" s="336" t="n">
        <f aca="false">+[4]data1cf!B201</f>
        <v>15177.220129197</v>
      </c>
      <c r="D201" s="336" t="n">
        <f aca="false">+[4]data1cf!C201</f>
        <v>16690.1807518668</v>
      </c>
      <c r="E201" s="336" t="n">
        <f aca="false">+[4]data1cf!D201</f>
        <v>16256.2657387594</v>
      </c>
      <c r="F201" s="336" t="n">
        <f aca="false">+[4]data1cf!E201</f>
        <v>15696.6015104165</v>
      </c>
      <c r="G201" s="336" t="n">
        <f aca="false">+[4]data1cf!F201</f>
        <v>15767.847155531</v>
      </c>
      <c r="H201" s="336" t="n">
        <f aca="false">+[4]data1cf!G201</f>
        <v>15550.719701801</v>
      </c>
      <c r="I201" s="336" t="n">
        <f aca="false">+[4]data1cf!H201</f>
        <v>15188.7834695498</v>
      </c>
      <c r="J201" s="336" t="n">
        <f aca="false">+[4]data1cf!I201</f>
        <v>15241.2681489561</v>
      </c>
      <c r="K201" s="336" t="n">
        <f aca="false">+[4]data1cf!J201</f>
        <v>15165.5365008276</v>
      </c>
      <c r="L201" s="336" t="n">
        <f aca="false">+[4]data1cf!K201</f>
        <v>14987.9465358784</v>
      </c>
      <c r="M201" s="336" t="n">
        <f aca="false">+[4]data1cf!L201</f>
        <v>15231.3925470815</v>
      </c>
      <c r="N201" s="336" t="n">
        <f aca="false">+[4]data1cf!M201</f>
        <v>15357.3141736769</v>
      </c>
      <c r="O201" s="336" t="n">
        <f aca="false">+[4]data1cf!N201</f>
        <v>15147.0790771846</v>
      </c>
      <c r="P201" s="336" t="n">
        <f aca="false">+[4]data1cf!O201</f>
        <v>15425.0405038378</v>
      </c>
      <c r="Q201" s="336" t="n">
        <f aca="false">+[4]data1cf!P201</f>
        <v>15455.8136963581</v>
      </c>
      <c r="R201" s="336" t="n">
        <f aca="false">+[4]data1cf!Q201</f>
        <v>1120.46743865755</v>
      </c>
      <c r="S201" s="336" t="n">
        <f aca="false">+[4]data1cf!R201</f>
        <v>0</v>
      </c>
      <c r="T201" s="336" t="n">
        <f aca="false">+[4]data1cf!S201</f>
        <v>0</v>
      </c>
      <c r="U201" s="336" t="n">
        <f aca="false">+[4]data1cf!T201</f>
        <v>0</v>
      </c>
      <c r="V201" s="336" t="n">
        <f aca="false">+[4]data1cf!U201</f>
        <v>0</v>
      </c>
      <c r="W201" s="336" t="n">
        <f aca="false">+[4]data1cf!V201</f>
        <v>0</v>
      </c>
      <c r="X201" s="336" t="n">
        <f aca="false">+[4]data1cf!W201</f>
        <v>0</v>
      </c>
      <c r="Y201" s="336" t="n">
        <f aca="false">+[4]data1cf!X201</f>
        <v>0</v>
      </c>
      <c r="Z201" s="336" t="n">
        <f aca="false">+[4]data1cf!Y201</f>
        <v>0</v>
      </c>
      <c r="AA201" s="336" t="n">
        <f aca="false">+[4]data1cf!Z201</f>
        <v>0</v>
      </c>
      <c r="AB201" s="336"/>
      <c r="AC201" s="337" t="n">
        <f aca="false">XNPV(0.1,B201:AA201,$B$1:$AA$1)</f>
        <v>21091.4654293888</v>
      </c>
      <c r="AD201" s="337" t="n">
        <f aca="false">SUMPRODUCT(B201:AA201,$B$1010:$AA$1010)</f>
        <v>53925.066721511</v>
      </c>
      <c r="AE201" s="338" t="n">
        <f aca="false">SUMPRODUCT(B201:AA201,$B$1012:$AA$1012)</f>
        <v>53242.2953058273</v>
      </c>
      <c r="AF201" s="339" t="n">
        <f aca="false">XIRR(B201:AA201,$B$1:$AA$1)</f>
        <v>0.136663181614243</v>
      </c>
      <c r="AG201" s="340" t="n">
        <f aca="false">1-EXP(-(1/0.25)*(AD201/ABS($AD$1010)))</f>
        <v>0.982883873242886</v>
      </c>
    </row>
    <row r="202" customFormat="false" ht="12.75" hidden="false" customHeight="false" outlineLevel="0" collapsed="false">
      <c r="A202" s="331"/>
      <c r="B202" s="336" t="n">
        <f aca="false">+[4]data1cf!A202</f>
        <v>-97400.0605741889</v>
      </c>
      <c r="C202" s="336" t="n">
        <f aca="false">+[4]data1cf!B202</f>
        <v>15245.4037055261</v>
      </c>
      <c r="D202" s="336" t="n">
        <f aca="false">+[4]data1cf!C202</f>
        <v>16759.8778875705</v>
      </c>
      <c r="E202" s="336" t="n">
        <f aca="false">+[4]data1cf!D202</f>
        <v>16310.2119512872</v>
      </c>
      <c r="F202" s="336" t="n">
        <f aca="false">+[4]data1cf!E202</f>
        <v>15981.8747577536</v>
      </c>
      <c r="G202" s="336" t="n">
        <f aca="false">+[4]data1cf!F202</f>
        <v>15607.3362966756</v>
      </c>
      <c r="H202" s="336" t="n">
        <f aca="false">+[4]data1cf!G202</f>
        <v>15332.7996668104</v>
      </c>
      <c r="I202" s="336" t="n">
        <f aca="false">+[4]data1cf!H202</f>
        <v>15223.4509031422</v>
      </c>
      <c r="J202" s="336" t="n">
        <f aca="false">+[4]data1cf!I202</f>
        <v>15357.9087299146</v>
      </c>
      <c r="K202" s="336" t="n">
        <f aca="false">+[4]data1cf!J202</f>
        <v>15235.950880264</v>
      </c>
      <c r="L202" s="336" t="n">
        <f aca="false">+[4]data1cf!K202</f>
        <v>15311.259519466</v>
      </c>
      <c r="M202" s="336" t="n">
        <f aca="false">+[4]data1cf!L202</f>
        <v>15379.812126564</v>
      </c>
      <c r="N202" s="336" t="n">
        <f aca="false">+[4]data1cf!M202</f>
        <v>15316.9586896123</v>
      </c>
      <c r="O202" s="336" t="n">
        <f aca="false">+[4]data1cf!N202</f>
        <v>15450.3405836413</v>
      </c>
      <c r="P202" s="336" t="n">
        <f aca="false">+[4]data1cf!O202</f>
        <v>15388.7770265472</v>
      </c>
      <c r="Q202" s="336" t="n">
        <f aca="false">+[4]data1cf!P202</f>
        <v>15490.2763365376</v>
      </c>
      <c r="R202" s="336" t="n">
        <f aca="false">+[4]data1cf!Q202</f>
        <v>1117.13973476172</v>
      </c>
      <c r="S202" s="336" t="n">
        <f aca="false">+[4]data1cf!R202</f>
        <v>0</v>
      </c>
      <c r="T202" s="336" t="n">
        <f aca="false">+[4]data1cf!S202</f>
        <v>0</v>
      </c>
      <c r="U202" s="336" t="n">
        <f aca="false">+[4]data1cf!T202</f>
        <v>0</v>
      </c>
      <c r="V202" s="336" t="n">
        <f aca="false">+[4]data1cf!U202</f>
        <v>0</v>
      </c>
      <c r="W202" s="336" t="n">
        <f aca="false">+[4]data1cf!V202</f>
        <v>0</v>
      </c>
      <c r="X202" s="336" t="n">
        <f aca="false">+[4]data1cf!W202</f>
        <v>0</v>
      </c>
      <c r="Y202" s="336" t="n">
        <f aca="false">+[4]data1cf!X202</f>
        <v>0</v>
      </c>
      <c r="Z202" s="336" t="n">
        <f aca="false">+[4]data1cf!Y202</f>
        <v>0</v>
      </c>
      <c r="AA202" s="336" t="n">
        <f aca="false">+[4]data1cf!Z202</f>
        <v>0</v>
      </c>
      <c r="AB202" s="336"/>
      <c r="AC202" s="337" t="n">
        <f aca="false">XNPV(0.1,B202:AA202,$B$1:$AA$1)</f>
        <v>21865.35029633</v>
      </c>
      <c r="AD202" s="337" t="n">
        <f aca="false">SUMPRODUCT(B202:AA202,$B$1010:$AA$1010)</f>
        <v>54849.6185776563</v>
      </c>
      <c r="AE202" s="338" t="n">
        <f aca="false">SUMPRODUCT(B202:AA202,$B$1012:$AA$1012)</f>
        <v>54163.5524149035</v>
      </c>
      <c r="AF202" s="339" t="n">
        <f aca="false">XIRR(B202:AA202,$B$1:$AA$1)</f>
        <v>0.138048215134579</v>
      </c>
      <c r="AG202" s="340" t="n">
        <f aca="false">1-EXP(-(1/0.25)*(AD202/ABS($AD$1010)))</f>
        <v>0.984036908041778</v>
      </c>
    </row>
    <row r="203" customFormat="false" ht="12.75" hidden="false" customHeight="false" outlineLevel="0" collapsed="false">
      <c r="A203" s="331"/>
      <c r="B203" s="336" t="n">
        <f aca="false">+[4]data1cf!A203</f>
        <v>-93168.1708894708</v>
      </c>
      <c r="C203" s="336" t="n">
        <f aca="false">+[4]data1cf!B203</f>
        <v>15108.0217200922</v>
      </c>
      <c r="D203" s="336" t="n">
        <f aca="false">+[4]data1cf!C203</f>
        <v>16633.6188417844</v>
      </c>
      <c r="E203" s="336" t="n">
        <f aca="false">+[4]data1cf!D203</f>
        <v>16164.6029472588</v>
      </c>
      <c r="F203" s="336" t="n">
        <f aca="false">+[4]data1cf!E203</f>
        <v>15777.9905870357</v>
      </c>
      <c r="G203" s="336" t="n">
        <f aca="false">+[4]data1cf!F203</f>
        <v>15503.5393626009</v>
      </c>
      <c r="H203" s="336" t="n">
        <f aca="false">+[4]data1cf!G203</f>
        <v>15254.2716752063</v>
      </c>
      <c r="I203" s="336" t="n">
        <f aca="false">+[4]data1cf!H203</f>
        <v>15424.8198824954</v>
      </c>
      <c r="J203" s="336" t="n">
        <f aca="false">+[4]data1cf!I203</f>
        <v>15314.4089375</v>
      </c>
      <c r="K203" s="336" t="n">
        <f aca="false">+[4]data1cf!J203</f>
        <v>15111.8010750659</v>
      </c>
      <c r="L203" s="336" t="n">
        <f aca="false">+[4]data1cf!K203</f>
        <v>15129.4375922643</v>
      </c>
      <c r="M203" s="336" t="n">
        <f aca="false">+[4]data1cf!L203</f>
        <v>15156.0155381287</v>
      </c>
      <c r="N203" s="336" t="n">
        <f aca="false">+[4]data1cf!M203</f>
        <v>15259.7928440971</v>
      </c>
      <c r="O203" s="336" t="n">
        <f aca="false">+[4]data1cf!N203</f>
        <v>15366.9111213726</v>
      </c>
      <c r="P203" s="336" t="n">
        <f aca="false">+[4]data1cf!O203</f>
        <v>15191.597864579</v>
      </c>
      <c r="Q203" s="336" t="n">
        <f aca="false">+[4]data1cf!P203</f>
        <v>15509.3485979014</v>
      </c>
      <c r="R203" s="336" t="n">
        <f aca="false">+[4]data1cf!Q203</f>
        <v>1068.60165283387</v>
      </c>
      <c r="S203" s="336" t="n">
        <f aca="false">+[4]data1cf!R203</f>
        <v>0</v>
      </c>
      <c r="T203" s="336" t="n">
        <f aca="false">+[4]data1cf!S203</f>
        <v>0</v>
      </c>
      <c r="U203" s="336" t="n">
        <f aca="false">+[4]data1cf!T203</f>
        <v>0</v>
      </c>
      <c r="V203" s="336" t="n">
        <f aca="false">+[4]data1cf!U203</f>
        <v>0</v>
      </c>
      <c r="W203" s="336" t="n">
        <f aca="false">+[4]data1cf!V203</f>
        <v>0</v>
      </c>
      <c r="X203" s="336" t="n">
        <f aca="false">+[4]data1cf!W203</f>
        <v>0</v>
      </c>
      <c r="Y203" s="336" t="n">
        <f aca="false">+[4]data1cf!X203</f>
        <v>0</v>
      </c>
      <c r="Z203" s="336" t="n">
        <f aca="false">+[4]data1cf!Y203</f>
        <v>0</v>
      </c>
      <c r="AA203" s="336" t="n">
        <f aca="false">+[4]data1cf!Z203</f>
        <v>0</v>
      </c>
      <c r="AB203" s="336"/>
      <c r="AC203" s="337" t="n">
        <f aca="false">XNPV(0.1,B203:AA203,$B$1:$AA$1)</f>
        <v>25292.4442415497</v>
      </c>
      <c r="AD203" s="337" t="n">
        <f aca="false">SUMPRODUCT(B203:AA203,$B$1010:$AA$1010)</f>
        <v>58077.0407558066</v>
      </c>
      <c r="AE203" s="338" t="n">
        <f aca="false">SUMPRODUCT(B203:AA203,$B$1012:$AA$1012)</f>
        <v>57395.2463670166</v>
      </c>
      <c r="AF203" s="339" t="n">
        <f aca="false">XIRR(B203:AA203,$B$1:$AA$1)</f>
        <v>0.145655016085448</v>
      </c>
      <c r="AG203" s="340" t="n">
        <f aca="false">1-EXP(-(1/0.25)*(AD203/ABS($AD$1010)))</f>
        <v>0.987486289396336</v>
      </c>
    </row>
    <row r="204" customFormat="false" ht="12.75" hidden="false" customHeight="false" outlineLevel="0" collapsed="false">
      <c r="A204" s="331"/>
      <c r="B204" s="336" t="n">
        <f aca="false">+[4]data1cf!A204</f>
        <v>-99396.2027255428</v>
      </c>
      <c r="C204" s="336" t="n">
        <f aca="false">+[4]data1cf!B204</f>
        <v>15196.4899517714</v>
      </c>
      <c r="D204" s="336" t="n">
        <f aca="false">+[4]data1cf!C204</f>
        <v>16684.0404568849</v>
      </c>
      <c r="E204" s="336" t="n">
        <f aca="false">+[4]data1cf!D204</f>
        <v>16416.719575376</v>
      </c>
      <c r="F204" s="336" t="n">
        <f aca="false">+[4]data1cf!E204</f>
        <v>16010.7180956655</v>
      </c>
      <c r="G204" s="336" t="n">
        <f aca="false">+[4]data1cf!F204</f>
        <v>15550.2802415077</v>
      </c>
      <c r="H204" s="336" t="n">
        <f aca="false">+[4]data1cf!G204</f>
        <v>15495.5560872467</v>
      </c>
      <c r="I204" s="336" t="n">
        <f aca="false">+[4]data1cf!H204</f>
        <v>15267.9510806985</v>
      </c>
      <c r="J204" s="336" t="n">
        <f aca="false">+[4]data1cf!I204</f>
        <v>15192.6233247682</v>
      </c>
      <c r="K204" s="336" t="n">
        <f aca="false">+[4]data1cf!J204</f>
        <v>15427.4362899812</v>
      </c>
      <c r="L204" s="336" t="n">
        <f aca="false">+[4]data1cf!K204</f>
        <v>15395.4341213354</v>
      </c>
      <c r="M204" s="336" t="n">
        <f aca="false">+[4]data1cf!L204</f>
        <v>15185.8060746177</v>
      </c>
      <c r="N204" s="336" t="n">
        <f aca="false">+[4]data1cf!M204</f>
        <v>15365.3817000453</v>
      </c>
      <c r="O204" s="336" t="n">
        <f aca="false">+[4]data1cf!N204</f>
        <v>15339.4565296623</v>
      </c>
      <c r="P204" s="336" t="n">
        <f aca="false">+[4]data1cf!O204</f>
        <v>15349.6455631125</v>
      </c>
      <c r="Q204" s="336" t="n">
        <f aca="false">+[4]data1cf!P204</f>
        <v>15411.6597505863</v>
      </c>
      <c r="R204" s="336" t="n">
        <f aca="false">+[4]data1cf!Q204</f>
        <v>1140.03468678089</v>
      </c>
      <c r="S204" s="336" t="n">
        <f aca="false">+[4]data1cf!R204</f>
        <v>0</v>
      </c>
      <c r="T204" s="336" t="n">
        <f aca="false">+[4]data1cf!S204</f>
        <v>0</v>
      </c>
      <c r="U204" s="336" t="n">
        <f aca="false">+[4]data1cf!T204</f>
        <v>0</v>
      </c>
      <c r="V204" s="336" t="n">
        <f aca="false">+[4]data1cf!U204</f>
        <v>0</v>
      </c>
      <c r="W204" s="336" t="n">
        <f aca="false">+[4]data1cf!V204</f>
        <v>0</v>
      </c>
      <c r="X204" s="336" t="n">
        <f aca="false">+[4]data1cf!W204</f>
        <v>0</v>
      </c>
      <c r="Y204" s="336" t="n">
        <f aca="false">+[4]data1cf!X204</f>
        <v>0</v>
      </c>
      <c r="Z204" s="336" t="n">
        <f aca="false">+[4]data1cf!Y204</f>
        <v>0</v>
      </c>
      <c r="AA204" s="336" t="n">
        <f aca="false">+[4]data1cf!Z204</f>
        <v>0</v>
      </c>
      <c r="AB204" s="336"/>
      <c r="AC204" s="337" t="n">
        <f aca="false">XNPV(0.1,B204:AA204,$B$1:$AA$1)</f>
        <v>19868.7948392294</v>
      </c>
      <c r="AD204" s="337" t="n">
        <f aca="false">SUMPRODUCT(B204:AA204,$B$1010:$AA$1010)</f>
        <v>52844.7142155172</v>
      </c>
      <c r="AE204" s="338" t="n">
        <f aca="false">SUMPRODUCT(B204:AA204,$B$1012:$AA$1012)</f>
        <v>52158.9808916029</v>
      </c>
      <c r="AF204" s="339" t="n">
        <f aca="false">XIRR(B204:AA204,$B$1:$AA$1)</f>
        <v>0.134017809120933</v>
      </c>
      <c r="AG204" s="340" t="n">
        <f aca="false">1-EXP(-(1/0.25)*(AD204/ABS($AD$1010)))</f>
        <v>0.981430593264759</v>
      </c>
    </row>
    <row r="205" customFormat="false" ht="12.75" hidden="false" customHeight="false" outlineLevel="0" collapsed="false">
      <c r="A205" s="331"/>
      <c r="B205" s="336" t="n">
        <f aca="false">+[4]data1cf!A205</f>
        <v>-93243.6987359466</v>
      </c>
      <c r="C205" s="336" t="n">
        <f aca="false">+[4]data1cf!B205</f>
        <v>15042.8952660152</v>
      </c>
      <c r="D205" s="336" t="n">
        <f aca="false">+[4]data1cf!C205</f>
        <v>16605.1904110833</v>
      </c>
      <c r="E205" s="336" t="n">
        <f aca="false">+[4]data1cf!D205</f>
        <v>16109.1166898092</v>
      </c>
      <c r="F205" s="336" t="n">
        <f aca="false">+[4]data1cf!E205</f>
        <v>15858.8334088503</v>
      </c>
      <c r="G205" s="336" t="n">
        <f aca="false">+[4]data1cf!F205</f>
        <v>15486.5500626687</v>
      </c>
      <c r="H205" s="336" t="n">
        <f aca="false">+[4]data1cf!G205</f>
        <v>15236.8353504619</v>
      </c>
      <c r="I205" s="336" t="n">
        <f aca="false">+[4]data1cf!H205</f>
        <v>15083.6266494408</v>
      </c>
      <c r="J205" s="336" t="n">
        <f aca="false">+[4]data1cf!I205</f>
        <v>15421.3090138829</v>
      </c>
      <c r="K205" s="336" t="n">
        <f aca="false">+[4]data1cf!J205</f>
        <v>15167.4175089033</v>
      </c>
      <c r="L205" s="336" t="n">
        <f aca="false">+[4]data1cf!K205</f>
        <v>15227.0018737819</v>
      </c>
      <c r="M205" s="336" t="n">
        <f aca="false">+[4]data1cf!L205</f>
        <v>14969.7066652417</v>
      </c>
      <c r="N205" s="336" t="n">
        <f aca="false">+[4]data1cf!M205</f>
        <v>15267.3583612689</v>
      </c>
      <c r="O205" s="336" t="n">
        <f aca="false">+[4]data1cf!N205</f>
        <v>15222.8302989859</v>
      </c>
      <c r="P205" s="336" t="n">
        <f aca="false">+[4]data1cf!O205</f>
        <v>15253.89403704</v>
      </c>
      <c r="Q205" s="336" t="n">
        <f aca="false">+[4]data1cf!P205</f>
        <v>15248.9507225505</v>
      </c>
      <c r="R205" s="336" t="n">
        <f aca="false">+[4]data1cf!Q205</f>
        <v>1069.46792702181</v>
      </c>
      <c r="S205" s="336" t="n">
        <f aca="false">+[4]data1cf!R205</f>
        <v>0</v>
      </c>
      <c r="T205" s="336" t="n">
        <f aca="false">+[4]data1cf!S205</f>
        <v>0</v>
      </c>
      <c r="U205" s="336" t="n">
        <f aca="false">+[4]data1cf!T205</f>
        <v>0</v>
      </c>
      <c r="V205" s="336" t="n">
        <f aca="false">+[4]data1cf!U205</f>
        <v>0</v>
      </c>
      <c r="W205" s="336" t="n">
        <f aca="false">+[4]data1cf!V205</f>
        <v>0</v>
      </c>
      <c r="X205" s="336" t="n">
        <f aca="false">+[4]data1cf!W205</f>
        <v>0</v>
      </c>
      <c r="Y205" s="336" t="n">
        <f aca="false">+[4]data1cf!X205</f>
        <v>0</v>
      </c>
      <c r="Z205" s="336" t="n">
        <f aca="false">+[4]data1cf!Y205</f>
        <v>0</v>
      </c>
      <c r="AA205" s="336" t="n">
        <f aca="false">+[4]data1cf!Z205</f>
        <v>0</v>
      </c>
      <c r="AB205" s="336"/>
      <c r="AC205" s="337" t="n">
        <f aca="false">XNPV(0.1,B205:AA205,$B$1:$AA$1)</f>
        <v>24913.1343847799</v>
      </c>
      <c r="AD205" s="337" t="n">
        <f aca="false">SUMPRODUCT(B205:AA205,$B$1010:$AA$1010)</f>
        <v>57596.6110561313</v>
      </c>
      <c r="AE205" s="338" t="n">
        <f aca="false">SUMPRODUCT(B205:AA205,$B$1012:$AA$1012)</f>
        <v>56917.0575267196</v>
      </c>
      <c r="AF205" s="339" t="n">
        <f aca="false">XIRR(B205:AA205,$B$1:$AA$1)</f>
        <v>0.14498570692726</v>
      </c>
      <c r="AG205" s="340" t="n">
        <f aca="false">1-EXP(-(1/0.25)*(AD205/ABS($AD$1010)))</f>
        <v>0.987024471165625</v>
      </c>
    </row>
    <row r="206" customFormat="false" ht="12.75" hidden="false" customHeight="false" outlineLevel="0" collapsed="false">
      <c r="A206" s="331"/>
      <c r="B206" s="336" t="n">
        <f aca="false">+[4]data1cf!A206</f>
        <v>-100132.940375774</v>
      </c>
      <c r="C206" s="336" t="n">
        <f aca="false">+[4]data1cf!B206</f>
        <v>15164.3022371924</v>
      </c>
      <c r="D206" s="336" t="n">
        <f aca="false">+[4]data1cf!C206</f>
        <v>16723.3821351003</v>
      </c>
      <c r="E206" s="336" t="n">
        <f aca="false">+[4]data1cf!D206</f>
        <v>16469.9153701016</v>
      </c>
      <c r="F206" s="336" t="n">
        <f aca="false">+[4]data1cf!E206</f>
        <v>16050.2782917506</v>
      </c>
      <c r="G206" s="336" t="n">
        <f aca="false">+[4]data1cf!F206</f>
        <v>15724.407020102</v>
      </c>
      <c r="H206" s="336" t="n">
        <f aca="false">+[4]data1cf!G206</f>
        <v>15544.936098852</v>
      </c>
      <c r="I206" s="336" t="n">
        <f aca="false">+[4]data1cf!H206</f>
        <v>15443.9168593387</v>
      </c>
      <c r="J206" s="336" t="n">
        <f aca="false">+[4]data1cf!I206</f>
        <v>15325.3327757342</v>
      </c>
      <c r="K206" s="336" t="n">
        <f aca="false">+[4]data1cf!J206</f>
        <v>15261.2081974489</v>
      </c>
      <c r="L206" s="336" t="n">
        <f aca="false">+[4]data1cf!K206</f>
        <v>15434.9586616804</v>
      </c>
      <c r="M206" s="336" t="n">
        <f aca="false">+[4]data1cf!L206</f>
        <v>15304.6852777855</v>
      </c>
      <c r="N206" s="336" t="n">
        <f aca="false">+[4]data1cf!M206</f>
        <v>15499.3095129198</v>
      </c>
      <c r="O206" s="336" t="n">
        <f aca="false">+[4]data1cf!N206</f>
        <v>15462.9550287065</v>
      </c>
      <c r="P206" s="336" t="n">
        <f aca="false">+[4]data1cf!O206</f>
        <v>15327.6447245411</v>
      </c>
      <c r="Q206" s="336" t="n">
        <f aca="false">+[4]data1cf!P206</f>
        <v>15572.9678297076</v>
      </c>
      <c r="R206" s="336" t="n">
        <f aca="false">+[4]data1cf!Q206</f>
        <v>1148.48477293397</v>
      </c>
      <c r="S206" s="336" t="n">
        <f aca="false">+[4]data1cf!R206</f>
        <v>0</v>
      </c>
      <c r="T206" s="336" t="n">
        <f aca="false">+[4]data1cf!S206</f>
        <v>0</v>
      </c>
      <c r="U206" s="336" t="n">
        <f aca="false">+[4]data1cf!T206</f>
        <v>0</v>
      </c>
      <c r="V206" s="336" t="n">
        <f aca="false">+[4]data1cf!U206</f>
        <v>0</v>
      </c>
      <c r="W206" s="336" t="n">
        <f aca="false">+[4]data1cf!V206</f>
        <v>0</v>
      </c>
      <c r="X206" s="336" t="n">
        <f aca="false">+[4]data1cf!W206</f>
        <v>0</v>
      </c>
      <c r="Y206" s="336" t="n">
        <f aca="false">+[4]data1cf!X206</f>
        <v>0</v>
      </c>
      <c r="Z206" s="336" t="n">
        <f aca="false">+[4]data1cf!Y206</f>
        <v>0</v>
      </c>
      <c r="AA206" s="336" t="n">
        <f aca="false">+[4]data1cf!Z206</f>
        <v>0</v>
      </c>
      <c r="AB206" s="336"/>
      <c r="AC206" s="337" t="n">
        <f aca="false">XNPV(0.1,B206:AA206,$B$1:$AA$1)</f>
        <v>19589.7596280381</v>
      </c>
      <c r="AD206" s="337" t="n">
        <f aca="false">SUMPRODUCT(B206:AA206,$B$1010:$AA$1010)</f>
        <v>52726.6810043415</v>
      </c>
      <c r="AE206" s="338" t="n">
        <f aca="false">SUMPRODUCT(B206:AA206,$B$1012:$AA$1012)</f>
        <v>52037.5789688528</v>
      </c>
      <c r="AF206" s="339" t="n">
        <f aca="false">XIRR(B206:AA206,$B$1:$AA$1)</f>
        <v>0.13328002933021</v>
      </c>
      <c r="AG206" s="340" t="n">
        <f aca="false">1-EXP(-(1/0.25)*(AD206/ABS($AD$1010)))</f>
        <v>0.981264520294498</v>
      </c>
    </row>
    <row r="207" customFormat="false" ht="12.75" hidden="false" customHeight="false" outlineLevel="0" collapsed="false">
      <c r="A207" s="331"/>
      <c r="B207" s="336" t="n">
        <f aca="false">+[4]data1cf!A207</f>
        <v>-105274.681778417</v>
      </c>
      <c r="C207" s="336" t="n">
        <f aca="false">+[4]data1cf!B207</f>
        <v>15429.0138840599</v>
      </c>
      <c r="D207" s="336" t="n">
        <f aca="false">+[4]data1cf!C207</f>
        <v>16979.0211419434</v>
      </c>
      <c r="E207" s="336" t="n">
        <f aca="false">+[4]data1cf!D207</f>
        <v>16550.7459835652</v>
      </c>
      <c r="F207" s="336" t="n">
        <f aca="false">+[4]data1cf!E207</f>
        <v>16184.5167605465</v>
      </c>
      <c r="G207" s="336" t="n">
        <f aca="false">+[4]data1cf!F207</f>
        <v>15843.4449465315</v>
      </c>
      <c r="H207" s="336" t="n">
        <f aca="false">+[4]data1cf!G207</f>
        <v>15643.8799054631</v>
      </c>
      <c r="I207" s="336" t="n">
        <f aca="false">+[4]data1cf!H207</f>
        <v>15470.0470130178</v>
      </c>
      <c r="J207" s="336" t="n">
        <f aca="false">+[4]data1cf!I207</f>
        <v>15260.2322786907</v>
      </c>
      <c r="K207" s="336" t="n">
        <f aca="false">+[4]data1cf!J207</f>
        <v>15287.2437878477</v>
      </c>
      <c r="L207" s="336" t="n">
        <f aca="false">+[4]data1cf!K207</f>
        <v>15498.3208154512</v>
      </c>
      <c r="M207" s="336" t="n">
        <f aca="false">+[4]data1cf!L207</f>
        <v>15390.7565617428</v>
      </c>
      <c r="N207" s="336" t="n">
        <f aca="false">+[4]data1cf!M207</f>
        <v>15631.7415049258</v>
      </c>
      <c r="O207" s="336" t="n">
        <f aca="false">+[4]data1cf!N207</f>
        <v>15633.3765879286</v>
      </c>
      <c r="P207" s="336" t="n">
        <f aca="false">+[4]data1cf!O207</f>
        <v>15404.2060396668</v>
      </c>
      <c r="Q207" s="336" t="n">
        <f aca="false">+[4]data1cf!P207</f>
        <v>15280.5341460253</v>
      </c>
      <c r="R207" s="336" t="n">
        <f aca="false">+[4]data1cf!Q207</f>
        <v>1207.45849012573</v>
      </c>
      <c r="S207" s="336" t="n">
        <f aca="false">+[4]data1cf!R207</f>
        <v>0</v>
      </c>
      <c r="T207" s="336" t="n">
        <f aca="false">+[4]data1cf!S207</f>
        <v>0</v>
      </c>
      <c r="U207" s="336" t="n">
        <f aca="false">+[4]data1cf!T207</f>
        <v>0</v>
      </c>
      <c r="V207" s="336" t="n">
        <f aca="false">+[4]data1cf!U207</f>
        <v>0</v>
      </c>
      <c r="W207" s="336" t="n">
        <f aca="false">+[4]data1cf!V207</f>
        <v>0</v>
      </c>
      <c r="X207" s="336" t="n">
        <f aca="false">+[4]data1cf!W207</f>
        <v>0</v>
      </c>
      <c r="Y207" s="336" t="n">
        <f aca="false">+[4]data1cf!X207</f>
        <v>0</v>
      </c>
      <c r="Z207" s="336" t="n">
        <f aca="false">+[4]data1cf!Y207</f>
        <v>0</v>
      </c>
      <c r="AA207" s="336" t="n">
        <f aca="false">+[4]data1cf!Z207</f>
        <v>0</v>
      </c>
      <c r="AB207" s="336"/>
      <c r="AC207" s="337" t="n">
        <f aca="false">XNPV(0.1,B207:AA207,$B$1:$AA$1)</f>
        <v>15285.1292891976</v>
      </c>
      <c r="AD207" s="337" t="n">
        <f aca="false">SUMPRODUCT(B207:AA207,$B$1010:$AA$1010)</f>
        <v>48555.2419939531</v>
      </c>
      <c r="AE207" s="338" t="n">
        <f aca="false">SUMPRODUCT(B207:AA207,$B$1012:$AA$1012)</f>
        <v>47863.5913110072</v>
      </c>
      <c r="AF207" s="339" t="n">
        <f aca="false">XIRR(B207:AA207,$B$1:$AA$1)</f>
        <v>0.124984277515605</v>
      </c>
      <c r="AG207" s="340" t="n">
        <f aca="false">1-EXP(-(1/0.25)*(AD207/ABS($AD$1010)))</f>
        <v>0.974336145745165</v>
      </c>
    </row>
    <row r="208" customFormat="false" ht="12.75" hidden="false" customHeight="false" outlineLevel="0" collapsed="false">
      <c r="A208" s="331"/>
      <c r="B208" s="336" t="n">
        <f aca="false">+[4]data1cf!A208</f>
        <v>-93209.1138091912</v>
      </c>
      <c r="C208" s="336" t="n">
        <f aca="false">+[4]data1cf!B208</f>
        <v>15248.817115086</v>
      </c>
      <c r="D208" s="336" t="n">
        <f aca="false">+[4]data1cf!C208</f>
        <v>16436.1079957819</v>
      </c>
      <c r="E208" s="336" t="n">
        <f aca="false">+[4]data1cf!D208</f>
        <v>16174.025789573</v>
      </c>
      <c r="F208" s="336" t="n">
        <f aca="false">+[4]data1cf!E208</f>
        <v>15909.418884705</v>
      </c>
      <c r="G208" s="336" t="n">
        <f aca="false">+[4]data1cf!F208</f>
        <v>15562.1007930901</v>
      </c>
      <c r="H208" s="336" t="n">
        <f aca="false">+[4]data1cf!G208</f>
        <v>15551.1798712783</v>
      </c>
      <c r="I208" s="336" t="n">
        <f aca="false">+[4]data1cf!H208</f>
        <v>15038.1347067909</v>
      </c>
      <c r="J208" s="336" t="n">
        <f aca="false">+[4]data1cf!I208</f>
        <v>15271.7137788104</v>
      </c>
      <c r="K208" s="336" t="n">
        <f aca="false">+[4]data1cf!J208</f>
        <v>15329.4837504628</v>
      </c>
      <c r="L208" s="336" t="n">
        <f aca="false">+[4]data1cf!K208</f>
        <v>15228.3801514689</v>
      </c>
      <c r="M208" s="336" t="n">
        <f aca="false">+[4]data1cf!L208</f>
        <v>15308.5689781679</v>
      </c>
      <c r="N208" s="336" t="n">
        <f aca="false">+[4]data1cf!M208</f>
        <v>15267.8470047512</v>
      </c>
      <c r="O208" s="336" t="n">
        <f aca="false">+[4]data1cf!N208</f>
        <v>15167.9701997286</v>
      </c>
      <c r="P208" s="336" t="n">
        <f aca="false">+[4]data1cf!O208</f>
        <v>15220.1189139144</v>
      </c>
      <c r="Q208" s="336" t="n">
        <f aca="false">+[4]data1cf!P208</f>
        <v>15306.844706188</v>
      </c>
      <c r="R208" s="336" t="n">
        <f aca="false">+[4]data1cf!Q208</f>
        <v>1069.0712517459</v>
      </c>
      <c r="S208" s="336" t="n">
        <f aca="false">+[4]data1cf!R208</f>
        <v>0</v>
      </c>
      <c r="T208" s="336" t="n">
        <f aca="false">+[4]data1cf!S208</f>
        <v>0</v>
      </c>
      <c r="U208" s="336" t="n">
        <f aca="false">+[4]data1cf!T208</f>
        <v>0</v>
      </c>
      <c r="V208" s="336" t="n">
        <f aca="false">+[4]data1cf!U208</f>
        <v>0</v>
      </c>
      <c r="W208" s="336" t="n">
        <f aca="false">+[4]data1cf!V208</f>
        <v>0</v>
      </c>
      <c r="X208" s="336" t="n">
        <f aca="false">+[4]data1cf!W208</f>
        <v>0</v>
      </c>
      <c r="Y208" s="336" t="n">
        <f aca="false">+[4]data1cf!X208</f>
        <v>0</v>
      </c>
      <c r="Z208" s="336" t="n">
        <f aca="false">+[4]data1cf!Y208</f>
        <v>0</v>
      </c>
      <c r="AA208" s="336" t="n">
        <f aca="false">+[4]data1cf!Z208</f>
        <v>0</v>
      </c>
      <c r="AB208" s="336"/>
      <c r="AC208" s="337" t="n">
        <f aca="false">XNPV(0.1,B208:AA208,$B$1:$AA$1)</f>
        <v>25386.7322124902</v>
      </c>
      <c r="AD208" s="337" t="n">
        <f aca="false">SUMPRODUCT(B208:AA208,$B$1010:$AA$1010)</f>
        <v>58181.8184868725</v>
      </c>
      <c r="AE208" s="338" t="n">
        <f aca="false">SUMPRODUCT(B208:AA208,$B$1012:$AA$1012)</f>
        <v>57499.9514093779</v>
      </c>
      <c r="AF208" s="339" t="n">
        <f aca="false">XIRR(B208:AA208,$B$1:$AA$1)</f>
        <v>0.145832394994843</v>
      </c>
      <c r="AG208" s="340" t="n">
        <f aca="false">1-EXP(-(1/0.25)*(AD208/ABS($AD$1010)))</f>
        <v>0.987584804276171</v>
      </c>
    </row>
    <row r="209" customFormat="false" ht="12.75" hidden="false" customHeight="false" outlineLevel="0" collapsed="false">
      <c r="A209" s="331"/>
      <c r="B209" s="336" t="n">
        <f aca="false">+[4]data1cf!A209</f>
        <v>-106095.732057381</v>
      </c>
      <c r="C209" s="336" t="n">
        <f aca="false">+[4]data1cf!B209</f>
        <v>15248.9105437737</v>
      </c>
      <c r="D209" s="336" t="n">
        <f aca="false">+[4]data1cf!C209</f>
        <v>17144.0104654416</v>
      </c>
      <c r="E209" s="336" t="n">
        <f aca="false">+[4]data1cf!D209</f>
        <v>16684.7376806277</v>
      </c>
      <c r="F209" s="336" t="n">
        <f aca="false">+[4]data1cf!E209</f>
        <v>16149.2592271038</v>
      </c>
      <c r="G209" s="336" t="n">
        <f aca="false">+[4]data1cf!F209</f>
        <v>15796.6425526391</v>
      </c>
      <c r="H209" s="336" t="n">
        <f aca="false">+[4]data1cf!G209</f>
        <v>15761.1410651193</v>
      </c>
      <c r="I209" s="336" t="n">
        <f aca="false">+[4]data1cf!H209</f>
        <v>15606.8032799926</v>
      </c>
      <c r="J209" s="336" t="n">
        <f aca="false">+[4]data1cf!I209</f>
        <v>15562.8940992079</v>
      </c>
      <c r="K209" s="336" t="n">
        <f aca="false">+[4]data1cf!J209</f>
        <v>15528.5555117188</v>
      </c>
      <c r="L209" s="336" t="n">
        <f aca="false">+[4]data1cf!K209</f>
        <v>15538.2042305542</v>
      </c>
      <c r="M209" s="336" t="n">
        <f aca="false">+[4]data1cf!L209</f>
        <v>15624.8745934015</v>
      </c>
      <c r="N209" s="336" t="n">
        <f aca="false">+[4]data1cf!M209</f>
        <v>15363.8890234392</v>
      </c>
      <c r="O209" s="336" t="n">
        <f aca="false">+[4]data1cf!N209</f>
        <v>15537.6052128557</v>
      </c>
      <c r="P209" s="336" t="n">
        <f aca="false">+[4]data1cf!O209</f>
        <v>15469.3363982852</v>
      </c>
      <c r="Q209" s="336" t="n">
        <f aca="false">+[4]data1cf!P209</f>
        <v>15432.6239467729</v>
      </c>
      <c r="R209" s="336" t="n">
        <f aca="false">+[4]data1cf!Q209</f>
        <v>1216.87560840534</v>
      </c>
      <c r="S209" s="336" t="n">
        <f aca="false">+[4]data1cf!R209</f>
        <v>0</v>
      </c>
      <c r="T209" s="336" t="n">
        <f aca="false">+[4]data1cf!S209</f>
        <v>0</v>
      </c>
      <c r="U209" s="336" t="n">
        <f aca="false">+[4]data1cf!T209</f>
        <v>0</v>
      </c>
      <c r="V209" s="336" t="n">
        <f aca="false">+[4]data1cf!U209</f>
        <v>0</v>
      </c>
      <c r="W209" s="336" t="n">
        <f aca="false">+[4]data1cf!V209</f>
        <v>0</v>
      </c>
      <c r="X209" s="336" t="n">
        <f aca="false">+[4]data1cf!W209</f>
        <v>0</v>
      </c>
      <c r="Y209" s="336" t="n">
        <f aca="false">+[4]data1cf!X209</f>
        <v>0</v>
      </c>
      <c r="Z209" s="336" t="n">
        <f aca="false">+[4]data1cf!Y209</f>
        <v>0</v>
      </c>
      <c r="AA209" s="336" t="n">
        <f aca="false">+[4]data1cf!Z209</f>
        <v>0</v>
      </c>
      <c r="AB209" s="336"/>
      <c r="AC209" s="337" t="n">
        <f aca="false">XNPV(0.1,B209:AA209,$B$1:$AA$1)</f>
        <v>14903.7969861162</v>
      </c>
      <c r="AD209" s="337" t="n">
        <f aca="false">SUMPRODUCT(B209:AA209,$B$1010:$AA$1010)</f>
        <v>48341.2429819979</v>
      </c>
      <c r="AE209" s="338" t="n">
        <f aca="false">SUMPRODUCT(B209:AA209,$B$1012:$AA$1012)</f>
        <v>47646.28512776</v>
      </c>
      <c r="AF209" s="339" t="n">
        <f aca="false">XIRR(B209:AA209,$B$1:$AA$1)</f>
        <v>0.124160174297935</v>
      </c>
      <c r="AG209" s="340" t="n">
        <f aca="false">1-EXP(-(1/0.25)*(AD209/ABS($AD$1010)))</f>
        <v>0.973918502406204</v>
      </c>
    </row>
    <row r="210" customFormat="false" ht="12.75" hidden="false" customHeight="false" outlineLevel="0" collapsed="false">
      <c r="A210" s="331"/>
      <c r="B210" s="336" t="n">
        <f aca="false">+[4]data1cf!A210</f>
        <v>-97443.7406015972</v>
      </c>
      <c r="C210" s="336" t="n">
        <f aca="false">+[4]data1cf!B210</f>
        <v>15195.1668085705</v>
      </c>
      <c r="D210" s="336" t="n">
        <f aca="false">+[4]data1cf!C210</f>
        <v>16551.5701935303</v>
      </c>
      <c r="E210" s="336" t="n">
        <f aca="false">+[4]data1cf!D210</f>
        <v>16319.1835129245</v>
      </c>
      <c r="F210" s="336" t="n">
        <f aca="false">+[4]data1cf!E210</f>
        <v>16025.3737608578</v>
      </c>
      <c r="G210" s="336" t="n">
        <f aca="false">+[4]data1cf!F210</f>
        <v>15618.2028516328</v>
      </c>
      <c r="H210" s="336" t="n">
        <f aca="false">+[4]data1cf!G210</f>
        <v>15250.0279124517</v>
      </c>
      <c r="I210" s="336" t="n">
        <f aca="false">+[4]data1cf!H210</f>
        <v>15154.4723933829</v>
      </c>
      <c r="J210" s="336" t="n">
        <f aca="false">+[4]data1cf!I210</f>
        <v>15237.7293867171</v>
      </c>
      <c r="K210" s="336" t="n">
        <f aca="false">+[4]data1cf!J210</f>
        <v>15294.6550619909</v>
      </c>
      <c r="L210" s="336" t="n">
        <f aca="false">+[4]data1cf!K210</f>
        <v>15238.7834086369</v>
      </c>
      <c r="M210" s="336" t="n">
        <f aca="false">+[4]data1cf!L210</f>
        <v>15179.7375538156</v>
      </c>
      <c r="N210" s="336" t="n">
        <f aca="false">+[4]data1cf!M210</f>
        <v>15455.1982136939</v>
      </c>
      <c r="O210" s="336" t="n">
        <f aca="false">+[4]data1cf!N210</f>
        <v>15303.7300837558</v>
      </c>
      <c r="P210" s="336" t="n">
        <f aca="false">+[4]data1cf!O210</f>
        <v>15372.8516286195</v>
      </c>
      <c r="Q210" s="336" t="n">
        <f aca="false">+[4]data1cf!P210</f>
        <v>15135.8838434628</v>
      </c>
      <c r="R210" s="336" t="n">
        <f aca="false">+[4]data1cf!Q210</f>
        <v>1117.64072720408</v>
      </c>
      <c r="S210" s="336" t="n">
        <f aca="false">+[4]data1cf!R210</f>
        <v>0</v>
      </c>
      <c r="T210" s="336" t="n">
        <f aca="false">+[4]data1cf!S210</f>
        <v>0</v>
      </c>
      <c r="U210" s="336" t="n">
        <f aca="false">+[4]data1cf!T210</f>
        <v>0</v>
      </c>
      <c r="V210" s="336" t="n">
        <f aca="false">+[4]data1cf!U210</f>
        <v>0</v>
      </c>
      <c r="W210" s="336" t="n">
        <f aca="false">+[4]data1cf!V210</f>
        <v>0</v>
      </c>
      <c r="X210" s="336" t="n">
        <f aca="false">+[4]data1cf!W210</f>
        <v>0</v>
      </c>
      <c r="Y210" s="336" t="n">
        <f aca="false">+[4]data1cf!X210</f>
        <v>0</v>
      </c>
      <c r="Z210" s="336" t="n">
        <f aca="false">+[4]data1cf!Y210</f>
        <v>0</v>
      </c>
      <c r="AA210" s="336" t="n">
        <f aca="false">+[4]data1cf!Z210</f>
        <v>0</v>
      </c>
      <c r="AB210" s="336"/>
      <c r="AC210" s="337" t="n">
        <f aca="false">XNPV(0.1,B210:AA210,$B$1:$AA$1)</f>
        <v>21348.6055381215</v>
      </c>
      <c r="AD210" s="337" t="n">
        <f aca="false">SUMPRODUCT(B210:AA210,$B$1010:$AA$1010)</f>
        <v>54184.539108356</v>
      </c>
      <c r="AE210" s="338" t="n">
        <f aca="false">SUMPRODUCT(B210:AA210,$B$1012:$AA$1012)</f>
        <v>53501.7619549925</v>
      </c>
      <c r="AF210" s="339" t="n">
        <f aca="false">XIRR(B210:AA210,$B$1:$AA$1)</f>
        <v>0.137182523772929</v>
      </c>
      <c r="AG210" s="340" t="n">
        <f aca="false">1-EXP(-(1/0.25)*(AD210/ABS($AD$1010)))</f>
        <v>0.983215626554036</v>
      </c>
    </row>
    <row r="211" customFormat="false" ht="12.75" hidden="false" customHeight="false" outlineLevel="0" collapsed="false">
      <c r="A211" s="331"/>
      <c r="B211" s="336" t="n">
        <f aca="false">+[4]data1cf!A211</f>
        <v>-95803.9971611295</v>
      </c>
      <c r="C211" s="336" t="n">
        <f aca="false">+[4]data1cf!B211</f>
        <v>15197.7460580477</v>
      </c>
      <c r="D211" s="336" t="n">
        <f aca="false">+[4]data1cf!C211</f>
        <v>16850.0295509236</v>
      </c>
      <c r="E211" s="336" t="n">
        <f aca="false">+[4]data1cf!D211</f>
        <v>16317.943657405</v>
      </c>
      <c r="F211" s="336" t="n">
        <f aca="false">+[4]data1cf!E211</f>
        <v>15900.8330673439</v>
      </c>
      <c r="G211" s="336" t="n">
        <f aca="false">+[4]data1cf!F211</f>
        <v>15643.1074954257</v>
      </c>
      <c r="H211" s="336" t="n">
        <f aca="false">+[4]data1cf!G211</f>
        <v>15330.3976346336</v>
      </c>
      <c r="I211" s="336" t="n">
        <f aca="false">+[4]data1cf!H211</f>
        <v>15183.5270191463</v>
      </c>
      <c r="J211" s="336" t="n">
        <f aca="false">+[4]data1cf!I211</f>
        <v>15253.2710699211</v>
      </c>
      <c r="K211" s="336" t="n">
        <f aca="false">+[4]data1cf!J211</f>
        <v>15355.4401371398</v>
      </c>
      <c r="L211" s="336" t="n">
        <f aca="false">+[4]data1cf!K211</f>
        <v>15300.7292898537</v>
      </c>
      <c r="M211" s="336" t="n">
        <f aca="false">+[4]data1cf!L211</f>
        <v>15149.4268508055</v>
      </c>
      <c r="N211" s="336" t="n">
        <f aca="false">+[4]data1cf!M211</f>
        <v>15180.0022650437</v>
      </c>
      <c r="O211" s="336" t="n">
        <f aca="false">+[4]data1cf!N211</f>
        <v>15283.8466507764</v>
      </c>
      <c r="P211" s="336" t="n">
        <f aca="false">+[4]data1cf!O211</f>
        <v>15152.5953540818</v>
      </c>
      <c r="Q211" s="336" t="n">
        <f aca="false">+[4]data1cf!P211</f>
        <v>15050.3270147</v>
      </c>
      <c r="R211" s="336" t="n">
        <f aca="false">+[4]data1cf!Q211</f>
        <v>1098.83352583929</v>
      </c>
      <c r="S211" s="336" t="n">
        <f aca="false">+[4]data1cf!R211</f>
        <v>0</v>
      </c>
      <c r="T211" s="336" t="n">
        <f aca="false">+[4]data1cf!S211</f>
        <v>0</v>
      </c>
      <c r="U211" s="336" t="n">
        <f aca="false">+[4]data1cf!T211</f>
        <v>0</v>
      </c>
      <c r="V211" s="336" t="n">
        <f aca="false">+[4]data1cf!U211</f>
        <v>0</v>
      </c>
      <c r="W211" s="336" t="n">
        <f aca="false">+[4]data1cf!V211</f>
        <v>0</v>
      </c>
      <c r="X211" s="336" t="n">
        <f aca="false">+[4]data1cf!W211</f>
        <v>0</v>
      </c>
      <c r="Y211" s="336" t="n">
        <f aca="false">+[4]data1cf!X211</f>
        <v>0</v>
      </c>
      <c r="Z211" s="336" t="n">
        <f aca="false">+[4]data1cf!Y211</f>
        <v>0</v>
      </c>
      <c r="AA211" s="336" t="n">
        <f aca="false">+[4]data1cf!Z211</f>
        <v>0</v>
      </c>
      <c r="AB211" s="336"/>
      <c r="AC211" s="337" t="n">
        <f aca="false">XNPV(0.1,B211:AA211,$B$1:$AA$1)</f>
        <v>23097.4220385035</v>
      </c>
      <c r="AD211" s="337" t="n">
        <f aca="false">SUMPRODUCT(B211:AA211,$B$1010:$AA$1010)</f>
        <v>55882.9603892263</v>
      </c>
      <c r="AE211" s="338" t="n">
        <f aca="false">SUMPRODUCT(B211:AA211,$B$1012:$AA$1012)</f>
        <v>55201.6900697835</v>
      </c>
      <c r="AF211" s="339" t="n">
        <f aca="false">XIRR(B211:AA211,$B$1:$AA$1)</f>
        <v>0.140893159521061</v>
      </c>
      <c r="AG211" s="340" t="n">
        <f aca="false">1-EXP(-(1/0.25)*(AD211/ABS($AD$1010)))</f>
        <v>0.985233942368194</v>
      </c>
    </row>
    <row r="212" customFormat="false" ht="12.75" hidden="false" customHeight="false" outlineLevel="0" collapsed="false">
      <c r="A212" s="331"/>
      <c r="B212" s="336" t="n">
        <f aca="false">+[4]data1cf!A212</f>
        <v>-101962.422430889</v>
      </c>
      <c r="C212" s="336" t="n">
        <f aca="false">+[4]data1cf!B212</f>
        <v>15173.0485258562</v>
      </c>
      <c r="D212" s="336" t="n">
        <f aca="false">+[4]data1cf!C212</f>
        <v>16828.3159912529</v>
      </c>
      <c r="E212" s="336" t="n">
        <f aca="false">+[4]data1cf!D212</f>
        <v>16404.747411455</v>
      </c>
      <c r="F212" s="336" t="n">
        <f aca="false">+[4]data1cf!E212</f>
        <v>16169.8991565671</v>
      </c>
      <c r="G212" s="336" t="n">
        <f aca="false">+[4]data1cf!F212</f>
        <v>15783.4663136242</v>
      </c>
      <c r="H212" s="336" t="n">
        <f aca="false">+[4]data1cf!G212</f>
        <v>15444.6769134816</v>
      </c>
      <c r="I212" s="336" t="n">
        <f aca="false">+[4]data1cf!H212</f>
        <v>15344.0890317418</v>
      </c>
      <c r="J212" s="336" t="n">
        <f aca="false">+[4]data1cf!I212</f>
        <v>15379.5632881275</v>
      </c>
      <c r="K212" s="336" t="n">
        <f aca="false">+[4]data1cf!J212</f>
        <v>15460.0048080339</v>
      </c>
      <c r="L212" s="336" t="n">
        <f aca="false">+[4]data1cf!K212</f>
        <v>15477.9455035932</v>
      </c>
      <c r="M212" s="336" t="n">
        <f aca="false">+[4]data1cf!L212</f>
        <v>15752.2052977064</v>
      </c>
      <c r="N212" s="336" t="n">
        <f aca="false">+[4]data1cf!M212</f>
        <v>15344.0963522053</v>
      </c>
      <c r="O212" s="336" t="n">
        <f aca="false">+[4]data1cf!N212</f>
        <v>15394.3802830208</v>
      </c>
      <c r="P212" s="336" t="n">
        <f aca="false">+[4]data1cf!O212</f>
        <v>15177.7868896176</v>
      </c>
      <c r="Q212" s="336" t="n">
        <f aca="false">+[4]data1cf!P212</f>
        <v>15346.6363295189</v>
      </c>
      <c r="R212" s="336" t="n">
        <f aca="false">+[4]data1cf!Q212</f>
        <v>1169.46820031332</v>
      </c>
      <c r="S212" s="336" t="n">
        <f aca="false">+[4]data1cf!R212</f>
        <v>0</v>
      </c>
      <c r="T212" s="336" t="n">
        <f aca="false">+[4]data1cf!S212</f>
        <v>0</v>
      </c>
      <c r="U212" s="336" t="n">
        <f aca="false">+[4]data1cf!T212</f>
        <v>0</v>
      </c>
      <c r="V212" s="336" t="n">
        <f aca="false">+[4]data1cf!U212</f>
        <v>0</v>
      </c>
      <c r="W212" s="336" t="n">
        <f aca="false">+[4]data1cf!V212</f>
        <v>0</v>
      </c>
      <c r="X212" s="336" t="n">
        <f aca="false">+[4]data1cf!W212</f>
        <v>0</v>
      </c>
      <c r="Y212" s="336" t="n">
        <f aca="false">+[4]data1cf!X212</f>
        <v>0</v>
      </c>
      <c r="Z212" s="336" t="n">
        <f aca="false">+[4]data1cf!Y212</f>
        <v>0</v>
      </c>
      <c r="AA212" s="336" t="n">
        <f aca="false">+[4]data1cf!Z212</f>
        <v>0</v>
      </c>
      <c r="AB212" s="336"/>
      <c r="AC212" s="337" t="n">
        <f aca="false">XNPV(0.1,B212:AA212,$B$1:$AA$1)</f>
        <v>17941.1492011115</v>
      </c>
      <c r="AD212" s="337" t="n">
        <f aca="false">SUMPRODUCT(B212:AA212,$B$1010:$AA$1010)</f>
        <v>51105.1703927509</v>
      </c>
      <c r="AE212" s="338" t="n">
        <f aca="false">SUMPRODUCT(B212:AA212,$B$1012:$AA$1012)</f>
        <v>50415.7360124669</v>
      </c>
      <c r="AF212" s="339" t="n">
        <f aca="false">XIRR(B212:AA212,$B$1:$AA$1)</f>
        <v>0.130050634226716</v>
      </c>
      <c r="AG212" s="340" t="n">
        <f aca="false">1-EXP(-(1/0.25)*(AD212/ABS($AD$1010)))</f>
        <v>0.978826834841323</v>
      </c>
    </row>
    <row r="213" customFormat="false" ht="12.75" hidden="false" customHeight="false" outlineLevel="0" collapsed="false">
      <c r="A213" s="331"/>
      <c r="B213" s="336" t="n">
        <f aca="false">+[4]data1cf!A213</f>
        <v>-107762.020586451</v>
      </c>
      <c r="C213" s="336" t="n">
        <f aca="false">+[4]data1cf!B213</f>
        <v>15236.5337889545</v>
      </c>
      <c r="D213" s="336" t="n">
        <f aca="false">+[4]data1cf!C213</f>
        <v>17078.7627440806</v>
      </c>
      <c r="E213" s="336" t="n">
        <f aca="false">+[4]data1cf!D213</f>
        <v>16548.2802346476</v>
      </c>
      <c r="F213" s="336" t="n">
        <f aca="false">+[4]data1cf!E213</f>
        <v>16374.8558064656</v>
      </c>
      <c r="G213" s="336" t="n">
        <f aca="false">+[4]data1cf!F213</f>
        <v>15904.3509645998</v>
      </c>
      <c r="H213" s="336" t="n">
        <f aca="false">+[4]data1cf!G213</f>
        <v>15593.8499773255</v>
      </c>
      <c r="I213" s="336" t="n">
        <f aca="false">+[4]data1cf!H213</f>
        <v>15480.9645284337</v>
      </c>
      <c r="J213" s="336" t="n">
        <f aca="false">+[4]data1cf!I213</f>
        <v>15311.922732261</v>
      </c>
      <c r="K213" s="336" t="n">
        <f aca="false">+[4]data1cf!J213</f>
        <v>15442.2022581611</v>
      </c>
      <c r="L213" s="336" t="n">
        <f aca="false">+[4]data1cf!K213</f>
        <v>15448.545991389</v>
      </c>
      <c r="M213" s="336" t="n">
        <f aca="false">+[4]data1cf!L213</f>
        <v>15467.6528024833</v>
      </c>
      <c r="N213" s="336" t="n">
        <f aca="false">+[4]data1cf!M213</f>
        <v>15437.9096757588</v>
      </c>
      <c r="O213" s="336" t="n">
        <f aca="false">+[4]data1cf!N213</f>
        <v>15727.5223908681</v>
      </c>
      <c r="P213" s="336" t="n">
        <f aca="false">+[4]data1cf!O213</f>
        <v>15779.6169319632</v>
      </c>
      <c r="Q213" s="336" t="n">
        <f aca="false">+[4]data1cf!P213</f>
        <v>15640.5042714683</v>
      </c>
      <c r="R213" s="336" t="n">
        <f aca="false">+[4]data1cf!Q213</f>
        <v>1235.98727131835</v>
      </c>
      <c r="S213" s="336" t="n">
        <f aca="false">+[4]data1cf!R213</f>
        <v>0</v>
      </c>
      <c r="T213" s="336" t="n">
        <f aca="false">+[4]data1cf!S213</f>
        <v>0</v>
      </c>
      <c r="U213" s="336" t="n">
        <f aca="false">+[4]data1cf!T213</f>
        <v>0</v>
      </c>
      <c r="V213" s="336" t="n">
        <f aca="false">+[4]data1cf!U213</f>
        <v>0</v>
      </c>
      <c r="W213" s="336" t="n">
        <f aca="false">+[4]data1cf!V213</f>
        <v>0</v>
      </c>
      <c r="X213" s="336" t="n">
        <f aca="false">+[4]data1cf!W213</f>
        <v>0</v>
      </c>
      <c r="Y213" s="336" t="n">
        <f aca="false">+[4]data1cf!X213</f>
        <v>0</v>
      </c>
      <c r="Z213" s="336" t="n">
        <f aca="false">+[4]data1cf!Y213</f>
        <v>0</v>
      </c>
      <c r="AA213" s="336" t="n">
        <f aca="false">+[4]data1cf!Z213</f>
        <v>0</v>
      </c>
      <c r="AB213" s="336"/>
      <c r="AC213" s="337" t="n">
        <f aca="false">XNPV(0.1,B213:AA213,$B$1:$AA$1)</f>
        <v>13102.6350461269</v>
      </c>
      <c r="AD213" s="337" t="n">
        <f aca="false">SUMPRODUCT(B213:AA213,$B$1010:$AA$1010)</f>
        <v>46536.5278340094</v>
      </c>
      <c r="AE213" s="338" t="n">
        <f aca="false">SUMPRODUCT(B213:AA213,$B$1012:$AA$1012)</f>
        <v>45841.0445714936</v>
      </c>
      <c r="AF213" s="339" t="n">
        <f aca="false">XIRR(B213:AA213,$B$1:$AA$1)</f>
        <v>0.120951335140816</v>
      </c>
      <c r="AG213" s="340" t="n">
        <f aca="false">1-EXP(-(1/0.25)*(AD213/ABS($AD$1010)))</f>
        <v>0.970114859286929</v>
      </c>
    </row>
    <row r="214" customFormat="false" ht="12.75" hidden="false" customHeight="false" outlineLevel="0" collapsed="false">
      <c r="A214" s="331"/>
      <c r="B214" s="336" t="n">
        <f aca="false">+[4]data1cf!A214</f>
        <v>-98284.1455411185</v>
      </c>
      <c r="C214" s="336" t="n">
        <f aca="false">+[4]data1cf!B214</f>
        <v>15388.0183594471</v>
      </c>
      <c r="D214" s="336" t="n">
        <f aca="false">+[4]data1cf!C214</f>
        <v>16603.454391169</v>
      </c>
      <c r="E214" s="336" t="n">
        <f aca="false">+[4]data1cf!D214</f>
        <v>16513.4370074045</v>
      </c>
      <c r="F214" s="336" t="n">
        <f aca="false">+[4]data1cf!E214</f>
        <v>16029.1024389038</v>
      </c>
      <c r="G214" s="336" t="n">
        <f aca="false">+[4]data1cf!F214</f>
        <v>15689.7670188028</v>
      </c>
      <c r="H214" s="336" t="n">
        <f aca="false">+[4]data1cf!G214</f>
        <v>15455.9352822129</v>
      </c>
      <c r="I214" s="336" t="n">
        <f aca="false">+[4]data1cf!H214</f>
        <v>15381.0483810796</v>
      </c>
      <c r="J214" s="336" t="n">
        <f aca="false">+[4]data1cf!I214</f>
        <v>15257.5544994481</v>
      </c>
      <c r="K214" s="336" t="n">
        <f aca="false">+[4]data1cf!J214</f>
        <v>15286.4063329783</v>
      </c>
      <c r="L214" s="336" t="n">
        <f aca="false">+[4]data1cf!K214</f>
        <v>15277.7363682372</v>
      </c>
      <c r="M214" s="336" t="n">
        <f aca="false">+[4]data1cf!L214</f>
        <v>15276.9841548955</v>
      </c>
      <c r="N214" s="336" t="n">
        <f aca="false">+[4]data1cf!M214</f>
        <v>15668.0340533258</v>
      </c>
      <c r="O214" s="336" t="n">
        <f aca="false">+[4]data1cf!N214</f>
        <v>15503.3137410611</v>
      </c>
      <c r="P214" s="336" t="n">
        <f aca="false">+[4]data1cf!O214</f>
        <v>15532.5622106284</v>
      </c>
      <c r="Q214" s="336" t="n">
        <f aca="false">+[4]data1cf!P214</f>
        <v>15307.9265910529</v>
      </c>
      <c r="R214" s="336" t="n">
        <f aca="false">+[4]data1cf!Q214</f>
        <v>1127.27983569841</v>
      </c>
      <c r="S214" s="336" t="n">
        <f aca="false">+[4]data1cf!R214</f>
        <v>0</v>
      </c>
      <c r="T214" s="336" t="n">
        <f aca="false">+[4]data1cf!S214</f>
        <v>0</v>
      </c>
      <c r="U214" s="336" t="n">
        <f aca="false">+[4]data1cf!T214</f>
        <v>0</v>
      </c>
      <c r="V214" s="336" t="n">
        <f aca="false">+[4]data1cf!U214</f>
        <v>0</v>
      </c>
      <c r="W214" s="336" t="n">
        <f aca="false">+[4]data1cf!V214</f>
        <v>0</v>
      </c>
      <c r="X214" s="336" t="n">
        <f aca="false">+[4]data1cf!W214</f>
        <v>0</v>
      </c>
      <c r="Y214" s="336" t="n">
        <f aca="false">+[4]data1cf!X214</f>
        <v>0</v>
      </c>
      <c r="Z214" s="336" t="n">
        <f aca="false">+[4]data1cf!Y214</f>
        <v>0</v>
      </c>
      <c r="AA214" s="336" t="n">
        <f aca="false">+[4]data1cf!Z214</f>
        <v>0</v>
      </c>
      <c r="AB214" s="336"/>
      <c r="AC214" s="337" t="n">
        <f aca="false">XNPV(0.1,B214:AA214,$B$1:$AA$1)</f>
        <v>21417.2356729466</v>
      </c>
      <c r="AD214" s="337" t="n">
        <f aca="false">SUMPRODUCT(B214:AA214,$B$1010:$AA$1010)</f>
        <v>54508.8108844329</v>
      </c>
      <c r="AE214" s="338" t="n">
        <f aca="false">SUMPRODUCT(B214:AA214,$B$1012:$AA$1012)</f>
        <v>53820.5751622505</v>
      </c>
      <c r="AF214" s="339" t="n">
        <f aca="false">XIRR(B214:AA214,$B$1:$AA$1)</f>
        <v>0.136984880346936</v>
      </c>
      <c r="AG214" s="340" t="n">
        <f aca="false">1-EXP(-(1/0.25)*(AD214/ABS($AD$1010)))</f>
        <v>0.983621205483478</v>
      </c>
    </row>
    <row r="215" customFormat="false" ht="12.75" hidden="false" customHeight="false" outlineLevel="0" collapsed="false">
      <c r="A215" s="331"/>
      <c r="B215" s="336" t="n">
        <f aca="false">+[4]data1cf!A215</f>
        <v>-107492.695683135</v>
      </c>
      <c r="C215" s="336" t="n">
        <f aca="false">+[4]data1cf!B215</f>
        <v>15451.6573575722</v>
      </c>
      <c r="D215" s="336" t="n">
        <f aca="false">+[4]data1cf!C215</f>
        <v>17170.9608830603</v>
      </c>
      <c r="E215" s="336" t="n">
        <f aca="false">+[4]data1cf!D215</f>
        <v>16507.0486230311</v>
      </c>
      <c r="F215" s="336" t="n">
        <f aca="false">+[4]data1cf!E215</f>
        <v>16250.3454341776</v>
      </c>
      <c r="G215" s="336" t="n">
        <f aca="false">+[4]data1cf!F215</f>
        <v>15974.1217734789</v>
      </c>
      <c r="H215" s="336" t="n">
        <f aca="false">+[4]data1cf!G215</f>
        <v>15530.9945549878</v>
      </c>
      <c r="I215" s="336" t="n">
        <f aca="false">+[4]data1cf!H215</f>
        <v>15481.7255168091</v>
      </c>
      <c r="J215" s="336" t="n">
        <f aca="false">+[4]data1cf!I215</f>
        <v>15481.9034573934</v>
      </c>
      <c r="K215" s="336" t="n">
        <f aca="false">+[4]data1cf!J215</f>
        <v>15340.4544916968</v>
      </c>
      <c r="L215" s="336" t="n">
        <f aca="false">+[4]data1cf!K215</f>
        <v>15509.2750994838</v>
      </c>
      <c r="M215" s="336" t="n">
        <f aca="false">+[4]data1cf!L215</f>
        <v>15819.6669895225</v>
      </c>
      <c r="N215" s="336" t="n">
        <f aca="false">+[4]data1cf!M215</f>
        <v>15526.6672703723</v>
      </c>
      <c r="O215" s="336" t="n">
        <f aca="false">+[4]data1cf!N215</f>
        <v>15522.8460365112</v>
      </c>
      <c r="P215" s="336" t="n">
        <f aca="false">+[4]data1cf!O215</f>
        <v>15475.3985429112</v>
      </c>
      <c r="Q215" s="336" t="n">
        <f aca="false">+[4]data1cf!P215</f>
        <v>15522.1916303758</v>
      </c>
      <c r="R215" s="336" t="n">
        <f aca="false">+[4]data1cf!Q215</f>
        <v>1232.89822240729</v>
      </c>
      <c r="S215" s="336" t="n">
        <f aca="false">+[4]data1cf!R215</f>
        <v>0</v>
      </c>
      <c r="T215" s="336" t="n">
        <f aca="false">+[4]data1cf!S215</f>
        <v>0</v>
      </c>
      <c r="U215" s="336" t="n">
        <f aca="false">+[4]data1cf!T215</f>
        <v>0</v>
      </c>
      <c r="V215" s="336" t="n">
        <f aca="false">+[4]data1cf!U215</f>
        <v>0</v>
      </c>
      <c r="W215" s="336" t="n">
        <f aca="false">+[4]data1cf!V215</f>
        <v>0</v>
      </c>
      <c r="X215" s="336" t="n">
        <f aca="false">+[4]data1cf!W215</f>
        <v>0</v>
      </c>
      <c r="Y215" s="336" t="n">
        <f aca="false">+[4]data1cf!X215</f>
        <v>0</v>
      </c>
      <c r="Z215" s="336" t="n">
        <f aca="false">+[4]data1cf!Y215</f>
        <v>0</v>
      </c>
      <c r="AA215" s="336" t="n">
        <f aca="false">+[4]data1cf!Z215</f>
        <v>0</v>
      </c>
      <c r="AB215" s="336"/>
      <c r="AC215" s="337" t="n">
        <f aca="false">XNPV(0.1,B215:AA215,$B$1:$AA$1)</f>
        <v>13578.7843457764</v>
      </c>
      <c r="AD215" s="337" t="n">
        <f aca="false">SUMPRODUCT(B215:AA215,$B$1010:$AA$1010)</f>
        <v>47009.7481576669</v>
      </c>
      <c r="AE215" s="338" t="n">
        <f aca="false">SUMPRODUCT(B215:AA215,$B$1012:$AA$1012)</f>
        <v>46314.656835146</v>
      </c>
      <c r="AF215" s="339" t="n">
        <f aca="false">XIRR(B215:AA215,$B$1:$AA$1)</f>
        <v>0.121794950756912</v>
      </c>
      <c r="AG215" s="340" t="n">
        <f aca="false">1-EXP(-(1/0.25)*(AD215/ABS($AD$1010)))</f>
        <v>0.971162837452666</v>
      </c>
    </row>
    <row r="216" customFormat="false" ht="12.75" hidden="false" customHeight="false" outlineLevel="0" collapsed="false">
      <c r="A216" s="331"/>
      <c r="B216" s="336" t="n">
        <f aca="false">+[4]data1cf!A216</f>
        <v>-107172.467997601</v>
      </c>
      <c r="C216" s="336" t="n">
        <f aca="false">+[4]data1cf!B216</f>
        <v>15160.336067465</v>
      </c>
      <c r="D216" s="336" t="n">
        <f aca="false">+[4]data1cf!C216</f>
        <v>16881.8669676923</v>
      </c>
      <c r="E216" s="336" t="n">
        <f aca="false">+[4]data1cf!D216</f>
        <v>16590.6069041007</v>
      </c>
      <c r="F216" s="336" t="n">
        <f aca="false">+[4]data1cf!E216</f>
        <v>16117.9116405746</v>
      </c>
      <c r="G216" s="336" t="n">
        <f aca="false">+[4]data1cf!F216</f>
        <v>16009.3552620752</v>
      </c>
      <c r="H216" s="336" t="n">
        <f aca="false">+[4]data1cf!G216</f>
        <v>15480.2976066225</v>
      </c>
      <c r="I216" s="336" t="n">
        <f aca="false">+[4]data1cf!H216</f>
        <v>15393.6390683311</v>
      </c>
      <c r="J216" s="336" t="n">
        <f aca="false">+[4]data1cf!I216</f>
        <v>15533.5937707706</v>
      </c>
      <c r="K216" s="336" t="n">
        <f aca="false">+[4]data1cf!J216</f>
        <v>15414.4048461014</v>
      </c>
      <c r="L216" s="336" t="n">
        <f aca="false">+[4]data1cf!K216</f>
        <v>15498.9908122387</v>
      </c>
      <c r="M216" s="336" t="n">
        <f aca="false">+[4]data1cf!L216</f>
        <v>15443.5689631725</v>
      </c>
      <c r="N216" s="336" t="n">
        <f aca="false">+[4]data1cf!M216</f>
        <v>15606.6000021653</v>
      </c>
      <c r="O216" s="336" t="n">
        <f aca="false">+[4]data1cf!N216</f>
        <v>15550.1321548344</v>
      </c>
      <c r="P216" s="336" t="n">
        <f aca="false">+[4]data1cf!O216</f>
        <v>15615.7371924771</v>
      </c>
      <c r="Q216" s="336" t="n">
        <f aca="false">+[4]data1cf!P216</f>
        <v>15557.1128180346</v>
      </c>
      <c r="R216" s="336" t="n">
        <f aca="false">+[4]data1cf!Q216</f>
        <v>1229.22533894529</v>
      </c>
      <c r="S216" s="336" t="n">
        <f aca="false">+[4]data1cf!R216</f>
        <v>0</v>
      </c>
      <c r="T216" s="336" t="n">
        <f aca="false">+[4]data1cf!S216</f>
        <v>0</v>
      </c>
      <c r="U216" s="336" t="n">
        <f aca="false">+[4]data1cf!T216</f>
        <v>0</v>
      </c>
      <c r="V216" s="336" t="n">
        <f aca="false">+[4]data1cf!U216</f>
        <v>0</v>
      </c>
      <c r="W216" s="336" t="n">
        <f aca="false">+[4]data1cf!V216</f>
        <v>0</v>
      </c>
      <c r="X216" s="336" t="n">
        <f aca="false">+[4]data1cf!W216</f>
        <v>0</v>
      </c>
      <c r="Y216" s="336" t="n">
        <f aca="false">+[4]data1cf!X216</f>
        <v>0</v>
      </c>
      <c r="Z216" s="336" t="n">
        <f aca="false">+[4]data1cf!Y216</f>
        <v>0</v>
      </c>
      <c r="AA216" s="336" t="n">
        <f aca="false">+[4]data1cf!Z216</f>
        <v>0</v>
      </c>
      <c r="AB216" s="336"/>
      <c r="AC216" s="337" t="n">
        <f aca="false">XNPV(0.1,B216:AA216,$B$1:$AA$1)</f>
        <v>13313.3233593162</v>
      </c>
      <c r="AD216" s="337" t="n">
        <f aca="false">SUMPRODUCT(B216:AA216,$B$1010:$AA$1010)</f>
        <v>46685.7492693891</v>
      </c>
      <c r="AE216" s="338" t="n">
        <f aca="false">SUMPRODUCT(B216:AA216,$B$1012:$AA$1012)</f>
        <v>45991.6171831961</v>
      </c>
      <c r="AF216" s="339" t="n">
        <f aca="false">XIRR(B216:AA216,$B$1:$AA$1)</f>
        <v>0.121368512309252</v>
      </c>
      <c r="AG216" s="340" t="n">
        <f aca="false">1-EXP(-(1/0.25)*(AD216/ABS($AD$1010)))</f>
        <v>0.970449367221711</v>
      </c>
    </row>
    <row r="217" customFormat="false" ht="12.75" hidden="false" customHeight="false" outlineLevel="0" collapsed="false">
      <c r="A217" s="331"/>
      <c r="B217" s="336" t="n">
        <f aca="false">+[4]data1cf!A217</f>
        <v>-93469.0891533667</v>
      </c>
      <c r="C217" s="336" t="n">
        <f aca="false">+[4]data1cf!B217</f>
        <v>15160.2770904771</v>
      </c>
      <c r="D217" s="336" t="n">
        <f aca="false">+[4]data1cf!C217</f>
        <v>16524.7532472315</v>
      </c>
      <c r="E217" s="336" t="n">
        <f aca="false">+[4]data1cf!D217</f>
        <v>16161.6344549534</v>
      </c>
      <c r="F217" s="336" t="n">
        <f aca="false">+[4]data1cf!E217</f>
        <v>15864.0134629053</v>
      </c>
      <c r="G217" s="336" t="n">
        <f aca="false">+[4]data1cf!F217</f>
        <v>15478.4910141558</v>
      </c>
      <c r="H217" s="336" t="n">
        <f aca="false">+[4]data1cf!G217</f>
        <v>15345.8771600276</v>
      </c>
      <c r="I217" s="336" t="n">
        <f aca="false">+[4]data1cf!H217</f>
        <v>15177.0243756726</v>
      </c>
      <c r="J217" s="336" t="n">
        <f aca="false">+[4]data1cf!I217</f>
        <v>15086.5254840756</v>
      </c>
      <c r="K217" s="336" t="n">
        <f aca="false">+[4]data1cf!J217</f>
        <v>15140.0096425367</v>
      </c>
      <c r="L217" s="336" t="n">
        <f aca="false">+[4]data1cf!K217</f>
        <v>15201.7267014253</v>
      </c>
      <c r="M217" s="336" t="n">
        <f aca="false">+[4]data1cf!L217</f>
        <v>15300.7758235016</v>
      </c>
      <c r="N217" s="336" t="n">
        <f aca="false">+[4]data1cf!M217</f>
        <v>15266.8951807938</v>
      </c>
      <c r="O217" s="336" t="n">
        <f aca="false">+[4]data1cf!N217</f>
        <v>15157.1524732543</v>
      </c>
      <c r="P217" s="336" t="n">
        <f aca="false">+[4]data1cf!O217</f>
        <v>15516.2648132534</v>
      </c>
      <c r="Q217" s="336" t="n">
        <f aca="false">+[4]data1cf!P217</f>
        <v>15354.6064929847</v>
      </c>
      <c r="R217" s="336" t="n">
        <f aca="false">+[4]data1cf!Q217</f>
        <v>1072.05306495345</v>
      </c>
      <c r="S217" s="336" t="n">
        <f aca="false">+[4]data1cf!R217</f>
        <v>0</v>
      </c>
      <c r="T217" s="336" t="n">
        <f aca="false">+[4]data1cf!S217</f>
        <v>0</v>
      </c>
      <c r="U217" s="336" t="n">
        <f aca="false">+[4]data1cf!T217</f>
        <v>0</v>
      </c>
      <c r="V217" s="336" t="n">
        <f aca="false">+[4]data1cf!U217</f>
        <v>0</v>
      </c>
      <c r="W217" s="336" t="n">
        <f aca="false">+[4]data1cf!V217</f>
        <v>0</v>
      </c>
      <c r="X217" s="336" t="n">
        <f aca="false">+[4]data1cf!W217</f>
        <v>0</v>
      </c>
      <c r="Y217" s="336" t="n">
        <f aca="false">+[4]data1cf!X217</f>
        <v>0</v>
      </c>
      <c r="Z217" s="336" t="n">
        <f aca="false">+[4]data1cf!Y217</f>
        <v>0</v>
      </c>
      <c r="AA217" s="336" t="n">
        <f aca="false">+[4]data1cf!Z217</f>
        <v>0</v>
      </c>
      <c r="AB217" s="336"/>
      <c r="AC217" s="337" t="n">
        <f aca="false">XNPV(0.1,B217:AA217,$B$1:$AA$1)</f>
        <v>24889.5832333197</v>
      </c>
      <c r="AD217" s="337" t="n">
        <f aca="false">SUMPRODUCT(B217:AA217,$B$1010:$AA$1010)</f>
        <v>57639.5156858026</v>
      </c>
      <c r="AE217" s="338" t="n">
        <f aca="false">SUMPRODUCT(B217:AA217,$B$1012:$AA$1012)</f>
        <v>56958.2342502922</v>
      </c>
      <c r="AF217" s="339" t="n">
        <f aca="false">XIRR(B217:AA217,$B$1:$AA$1)</f>
        <v>0.144817110731979</v>
      </c>
      <c r="AG217" s="340" t="n">
        <f aca="false">1-EXP(-(1/0.25)*(AD217/ABS($AD$1010)))</f>
        <v>0.987066397655644</v>
      </c>
    </row>
    <row r="218" customFormat="false" ht="12.75" hidden="false" customHeight="false" outlineLevel="0" collapsed="false">
      <c r="A218" s="331"/>
      <c r="B218" s="336" t="n">
        <f aca="false">+[4]data1cf!A218</f>
        <v>-99034.9624020769</v>
      </c>
      <c r="C218" s="336" t="n">
        <f aca="false">+[4]data1cf!B218</f>
        <v>15368.511620214</v>
      </c>
      <c r="D218" s="336" t="n">
        <f aca="false">+[4]data1cf!C218</f>
        <v>16728.5576979851</v>
      </c>
      <c r="E218" s="336" t="n">
        <f aca="false">+[4]data1cf!D218</f>
        <v>16315.6214310844</v>
      </c>
      <c r="F218" s="336" t="n">
        <f aca="false">+[4]data1cf!E218</f>
        <v>16006.4471270193</v>
      </c>
      <c r="G218" s="336" t="n">
        <f aca="false">+[4]data1cf!F218</f>
        <v>15765.2980520926</v>
      </c>
      <c r="H218" s="336" t="n">
        <f aca="false">+[4]data1cf!G218</f>
        <v>15405.625497874</v>
      </c>
      <c r="I218" s="336" t="n">
        <f aca="false">+[4]data1cf!H218</f>
        <v>15235.9262449509</v>
      </c>
      <c r="J218" s="336" t="n">
        <f aca="false">+[4]data1cf!I218</f>
        <v>15329.6804622617</v>
      </c>
      <c r="K218" s="336" t="n">
        <f aca="false">+[4]data1cf!J218</f>
        <v>15192.4186290588</v>
      </c>
      <c r="L218" s="336" t="n">
        <f aca="false">+[4]data1cf!K218</f>
        <v>15337.7739510564</v>
      </c>
      <c r="M218" s="336" t="n">
        <f aca="false">+[4]data1cf!L218</f>
        <v>15619.982866944</v>
      </c>
      <c r="N218" s="336" t="n">
        <f aca="false">+[4]data1cf!M218</f>
        <v>15341.0949422049</v>
      </c>
      <c r="O218" s="336" t="n">
        <f aca="false">+[4]data1cf!N218</f>
        <v>15233.2257851304</v>
      </c>
      <c r="P218" s="336" t="n">
        <f aca="false">+[4]data1cf!O218</f>
        <v>15491.6103395177</v>
      </c>
      <c r="Q218" s="336" t="n">
        <f aca="false">+[4]data1cf!P218</f>
        <v>15425.0976633185</v>
      </c>
      <c r="R218" s="336" t="n">
        <f aca="false">+[4]data1cf!Q218</f>
        <v>1135.89140476686</v>
      </c>
      <c r="S218" s="336" t="n">
        <f aca="false">+[4]data1cf!R218</f>
        <v>0</v>
      </c>
      <c r="T218" s="336" t="n">
        <f aca="false">+[4]data1cf!S218</f>
        <v>0</v>
      </c>
      <c r="U218" s="336" t="n">
        <f aca="false">+[4]data1cf!T218</f>
        <v>0</v>
      </c>
      <c r="V218" s="336" t="n">
        <f aca="false">+[4]data1cf!U218</f>
        <v>0</v>
      </c>
      <c r="W218" s="336" t="n">
        <f aca="false">+[4]data1cf!V218</f>
        <v>0</v>
      </c>
      <c r="X218" s="336" t="n">
        <f aca="false">+[4]data1cf!W218</f>
        <v>0</v>
      </c>
      <c r="Y218" s="336" t="n">
        <f aca="false">+[4]data1cf!X218</f>
        <v>0</v>
      </c>
      <c r="Z218" s="336" t="n">
        <f aca="false">+[4]data1cf!Y218</f>
        <v>0</v>
      </c>
      <c r="AA218" s="336" t="n">
        <f aca="false">+[4]data1cf!Z218</f>
        <v>0</v>
      </c>
      <c r="AB218" s="336"/>
      <c r="AC218" s="337" t="n">
        <f aca="false">XNPV(0.1,B218:AA218,$B$1:$AA$1)</f>
        <v>20505.9674187437</v>
      </c>
      <c r="AD218" s="337" t="n">
        <f aca="false">SUMPRODUCT(B218:AA218,$B$1010:$AA$1010)</f>
        <v>53542.4490591047</v>
      </c>
      <c r="AE218" s="338" t="n">
        <f aca="false">SUMPRODUCT(B218:AA218,$B$1012:$AA$1012)</f>
        <v>52855.406947669</v>
      </c>
      <c r="AF218" s="339" t="n">
        <f aca="false">XIRR(B218:AA218,$B$1:$AA$1)</f>
        <v>0.135217395306994</v>
      </c>
      <c r="AG218" s="340" t="n">
        <f aca="false">1-EXP(-(1/0.25)*(AD218/ABS($AD$1010)))</f>
        <v>0.982382668969323</v>
      </c>
    </row>
    <row r="219" customFormat="false" ht="12.75" hidden="false" customHeight="false" outlineLevel="0" collapsed="false">
      <c r="A219" s="331"/>
      <c r="B219" s="336" t="n">
        <f aca="false">+[4]data1cf!A219</f>
        <v>-107099.538657227</v>
      </c>
      <c r="C219" s="336" t="n">
        <f aca="false">+[4]data1cf!B219</f>
        <v>15382.8393443552</v>
      </c>
      <c r="D219" s="336" t="n">
        <f aca="false">+[4]data1cf!C219</f>
        <v>17030.0557069429</v>
      </c>
      <c r="E219" s="336" t="n">
        <f aca="false">+[4]data1cf!D219</f>
        <v>16467.2298391172</v>
      </c>
      <c r="F219" s="336" t="n">
        <f aca="false">+[4]data1cf!E219</f>
        <v>16166.1596543428</v>
      </c>
      <c r="G219" s="336" t="n">
        <f aca="false">+[4]data1cf!F219</f>
        <v>15792.5260337435</v>
      </c>
      <c r="H219" s="336" t="n">
        <f aca="false">+[4]data1cf!G219</f>
        <v>15441.2643010806</v>
      </c>
      <c r="I219" s="336" t="n">
        <f aca="false">+[4]data1cf!H219</f>
        <v>15456.7477345923</v>
      </c>
      <c r="J219" s="336" t="n">
        <f aca="false">+[4]data1cf!I219</f>
        <v>15560.338479016</v>
      </c>
      <c r="K219" s="336" t="n">
        <f aca="false">+[4]data1cf!J219</f>
        <v>15621.628151697</v>
      </c>
      <c r="L219" s="336" t="n">
        <f aca="false">+[4]data1cf!K219</f>
        <v>15385.2196028987</v>
      </c>
      <c r="M219" s="336" t="n">
        <f aca="false">+[4]data1cf!L219</f>
        <v>15561.1774367575</v>
      </c>
      <c r="N219" s="336" t="n">
        <f aca="false">+[4]data1cf!M219</f>
        <v>15526.6267779157</v>
      </c>
      <c r="O219" s="336" t="n">
        <f aca="false">+[4]data1cf!N219</f>
        <v>15407.2280482613</v>
      </c>
      <c r="P219" s="336" t="n">
        <f aca="false">+[4]data1cf!O219</f>
        <v>15456.671795723</v>
      </c>
      <c r="Q219" s="336" t="n">
        <f aca="false">+[4]data1cf!P219</f>
        <v>15465.1356544391</v>
      </c>
      <c r="R219" s="336" t="n">
        <f aca="false">+[4]data1cf!Q219</f>
        <v>1228.38886858293</v>
      </c>
      <c r="S219" s="336" t="n">
        <f aca="false">+[4]data1cf!R219</f>
        <v>0</v>
      </c>
      <c r="T219" s="336" t="n">
        <f aca="false">+[4]data1cf!S219</f>
        <v>0</v>
      </c>
      <c r="U219" s="336" t="n">
        <f aca="false">+[4]data1cf!T219</f>
        <v>0</v>
      </c>
      <c r="V219" s="336" t="n">
        <f aca="false">+[4]data1cf!U219</f>
        <v>0</v>
      </c>
      <c r="W219" s="336" t="n">
        <f aca="false">+[4]data1cf!V219</f>
        <v>0</v>
      </c>
      <c r="X219" s="336" t="n">
        <f aca="false">+[4]data1cf!W219</f>
        <v>0</v>
      </c>
      <c r="Y219" s="336" t="n">
        <f aca="false">+[4]data1cf!X219</f>
        <v>0</v>
      </c>
      <c r="Z219" s="336" t="n">
        <f aca="false">+[4]data1cf!Y219</f>
        <v>0</v>
      </c>
      <c r="AA219" s="336" t="n">
        <f aca="false">+[4]data1cf!Z219</f>
        <v>0</v>
      </c>
      <c r="AB219" s="336"/>
      <c r="AC219" s="337" t="n">
        <f aca="false">XNPV(0.1,B219:AA219,$B$1:$AA$1)</f>
        <v>13493.8104724664</v>
      </c>
      <c r="AD219" s="337" t="n">
        <f aca="false">SUMPRODUCT(B219:AA219,$B$1010:$AA$1010)</f>
        <v>46821.0214767409</v>
      </c>
      <c r="AE219" s="338" t="n">
        <f aca="false">SUMPRODUCT(B219:AA219,$B$1012:$AA$1012)</f>
        <v>46128.1031573605</v>
      </c>
      <c r="AF219" s="339" t="n">
        <f aca="false">XIRR(B219:AA219,$B$1:$AA$1)</f>
        <v>0.121721435119585</v>
      </c>
      <c r="AG219" s="340" t="n">
        <f aca="false">1-EXP(-(1/0.25)*(AD219/ABS($AD$1010)))</f>
        <v>0.9707493686681</v>
      </c>
    </row>
    <row r="220" customFormat="false" ht="12.75" hidden="false" customHeight="false" outlineLevel="0" collapsed="false">
      <c r="A220" s="331"/>
      <c r="B220" s="336" t="n">
        <f aca="false">+[4]data1cf!A220</f>
        <v>-102477.827484402</v>
      </c>
      <c r="C220" s="336" t="n">
        <f aca="false">+[4]data1cf!B220</f>
        <v>15238.0543678109</v>
      </c>
      <c r="D220" s="336" t="n">
        <f aca="false">+[4]data1cf!C220</f>
        <v>16850.2592422074</v>
      </c>
      <c r="E220" s="336" t="n">
        <f aca="false">+[4]data1cf!D220</f>
        <v>16243.8142005523</v>
      </c>
      <c r="F220" s="336" t="n">
        <f aca="false">+[4]data1cf!E220</f>
        <v>16189.4184527172</v>
      </c>
      <c r="G220" s="336" t="n">
        <f aca="false">+[4]data1cf!F220</f>
        <v>15673.2045186325</v>
      </c>
      <c r="H220" s="336" t="n">
        <f aca="false">+[4]data1cf!G220</f>
        <v>15513.4667330675</v>
      </c>
      <c r="I220" s="336" t="n">
        <f aca="false">+[4]data1cf!H220</f>
        <v>15336.0543616868</v>
      </c>
      <c r="J220" s="336" t="n">
        <f aca="false">+[4]data1cf!I220</f>
        <v>15422.6569585465</v>
      </c>
      <c r="K220" s="336" t="n">
        <f aca="false">+[4]data1cf!J220</f>
        <v>15596.1666554565</v>
      </c>
      <c r="L220" s="336" t="n">
        <f aca="false">+[4]data1cf!K220</f>
        <v>15301.3261239418</v>
      </c>
      <c r="M220" s="336" t="n">
        <f aca="false">+[4]data1cf!L220</f>
        <v>15322.8581873654</v>
      </c>
      <c r="N220" s="336" t="n">
        <f aca="false">+[4]data1cf!M220</f>
        <v>15406.4875844064</v>
      </c>
      <c r="O220" s="336" t="n">
        <f aca="false">+[4]data1cf!N220</f>
        <v>15376.7815216106</v>
      </c>
      <c r="P220" s="336" t="n">
        <f aca="false">+[4]data1cf!O220</f>
        <v>15480.1080541237</v>
      </c>
      <c r="Q220" s="336" t="n">
        <f aca="false">+[4]data1cf!P220</f>
        <v>15641.1795762221</v>
      </c>
      <c r="R220" s="336" t="n">
        <f aca="false">+[4]data1cf!Q220</f>
        <v>1175.37969011509</v>
      </c>
      <c r="S220" s="336" t="n">
        <f aca="false">+[4]data1cf!R220</f>
        <v>0</v>
      </c>
      <c r="T220" s="336" t="n">
        <f aca="false">+[4]data1cf!S220</f>
        <v>0</v>
      </c>
      <c r="U220" s="336" t="n">
        <f aca="false">+[4]data1cf!T220</f>
        <v>0</v>
      </c>
      <c r="V220" s="336" t="n">
        <f aca="false">+[4]data1cf!U220</f>
        <v>0</v>
      </c>
      <c r="W220" s="336" t="n">
        <f aca="false">+[4]data1cf!V220</f>
        <v>0</v>
      </c>
      <c r="X220" s="336" t="n">
        <f aca="false">+[4]data1cf!W220</f>
        <v>0</v>
      </c>
      <c r="Y220" s="336" t="n">
        <f aca="false">+[4]data1cf!X220</f>
        <v>0</v>
      </c>
      <c r="Z220" s="336" t="n">
        <f aca="false">+[4]data1cf!Y220</f>
        <v>0</v>
      </c>
      <c r="AA220" s="336" t="n">
        <f aca="false">+[4]data1cf!Z220</f>
        <v>0</v>
      </c>
      <c r="AB220" s="336"/>
      <c r="AC220" s="337" t="n">
        <f aca="false">XNPV(0.1,B220:AA220,$B$1:$AA$1)</f>
        <v>17387.084753501</v>
      </c>
      <c r="AD220" s="337" t="n">
        <f aca="false">SUMPRODUCT(B220:AA220,$B$1010:$AA$1010)</f>
        <v>50563.5027853641</v>
      </c>
      <c r="AE220" s="338" t="n">
        <f aca="false">SUMPRODUCT(B220:AA220,$B$1012:$AA$1012)</f>
        <v>49873.4889415219</v>
      </c>
      <c r="AF220" s="339" t="n">
        <f aca="false">XIRR(B220:AA220,$B$1:$AA$1)</f>
        <v>0.128985452119837</v>
      </c>
      <c r="AG220" s="340" t="n">
        <f aca="false">1-EXP(-(1/0.25)*(AD220/ABS($AD$1010)))</f>
        <v>0.977943788906268</v>
      </c>
    </row>
    <row r="221" customFormat="false" ht="12.75" hidden="false" customHeight="false" outlineLevel="0" collapsed="false">
      <c r="A221" s="331"/>
      <c r="B221" s="336" t="n">
        <f aca="false">+[4]data1cf!A221</f>
        <v>-105931.879798124</v>
      </c>
      <c r="C221" s="336" t="n">
        <f aca="false">+[4]data1cf!B221</f>
        <v>15572.6770946006</v>
      </c>
      <c r="D221" s="336" t="n">
        <f aca="false">+[4]data1cf!C221</f>
        <v>17099.6772048381</v>
      </c>
      <c r="E221" s="336" t="n">
        <f aca="false">+[4]data1cf!D221</f>
        <v>16387.5408861009</v>
      </c>
      <c r="F221" s="336" t="n">
        <f aca="false">+[4]data1cf!E221</f>
        <v>16098.0271912082</v>
      </c>
      <c r="G221" s="336" t="n">
        <f aca="false">+[4]data1cf!F221</f>
        <v>15803.4594220859</v>
      </c>
      <c r="H221" s="336" t="n">
        <f aca="false">+[4]data1cf!G221</f>
        <v>15739.8082096086</v>
      </c>
      <c r="I221" s="336" t="n">
        <f aca="false">+[4]data1cf!H221</f>
        <v>15574.0664105968</v>
      </c>
      <c r="J221" s="336" t="n">
        <f aca="false">+[4]data1cf!I221</f>
        <v>15347.5777342734</v>
      </c>
      <c r="K221" s="336" t="n">
        <f aca="false">+[4]data1cf!J221</f>
        <v>15521.7480315277</v>
      </c>
      <c r="L221" s="336" t="n">
        <f aca="false">+[4]data1cf!K221</f>
        <v>15380.2395438543</v>
      </c>
      <c r="M221" s="336" t="n">
        <f aca="false">+[4]data1cf!L221</f>
        <v>15457.6310666806</v>
      </c>
      <c r="N221" s="336" t="n">
        <f aca="false">+[4]data1cf!M221</f>
        <v>15446.1197001321</v>
      </c>
      <c r="O221" s="336" t="n">
        <f aca="false">+[4]data1cf!N221</f>
        <v>15465.3021972644</v>
      </c>
      <c r="P221" s="336" t="n">
        <f aca="false">+[4]data1cf!O221</f>
        <v>15459.9583399051</v>
      </c>
      <c r="Q221" s="336" t="n">
        <f aca="false">+[4]data1cf!P221</f>
        <v>15350.2122969397</v>
      </c>
      <c r="R221" s="336" t="n">
        <f aca="false">+[4]data1cf!Q221</f>
        <v>1214.99628853256</v>
      </c>
      <c r="S221" s="336" t="n">
        <f aca="false">+[4]data1cf!R221</f>
        <v>0</v>
      </c>
      <c r="T221" s="336" t="n">
        <f aca="false">+[4]data1cf!S221</f>
        <v>0</v>
      </c>
      <c r="U221" s="336" t="n">
        <f aca="false">+[4]data1cf!T221</f>
        <v>0</v>
      </c>
      <c r="V221" s="336" t="n">
        <f aca="false">+[4]data1cf!U221</f>
        <v>0</v>
      </c>
      <c r="W221" s="336" t="n">
        <f aca="false">+[4]data1cf!V221</f>
        <v>0</v>
      </c>
      <c r="X221" s="336" t="n">
        <f aca="false">+[4]data1cf!W221</f>
        <v>0</v>
      </c>
      <c r="Y221" s="336" t="n">
        <f aca="false">+[4]data1cf!X221</f>
        <v>0</v>
      </c>
      <c r="Z221" s="336" t="n">
        <f aca="false">+[4]data1cf!Y221</f>
        <v>0</v>
      </c>
      <c r="AA221" s="336" t="n">
        <f aca="false">+[4]data1cf!Z221</f>
        <v>0</v>
      </c>
      <c r="AB221" s="336"/>
      <c r="AC221" s="337" t="n">
        <f aca="false">XNPV(0.1,B221:AA221,$B$1:$AA$1)</f>
        <v>14802.5092091026</v>
      </c>
      <c r="AD221" s="337" t="n">
        <f aca="false">SUMPRODUCT(B221:AA221,$B$1010:$AA$1010)</f>
        <v>48098.1265386332</v>
      </c>
      <c r="AE221" s="338" t="n">
        <f aca="false">SUMPRODUCT(B221:AA221,$B$1012:$AA$1012)</f>
        <v>47406.0856661313</v>
      </c>
      <c r="AF221" s="339" t="n">
        <f aca="false">XIRR(B221:AA221,$B$1:$AA$1)</f>
        <v>0.124088897062284</v>
      </c>
      <c r="AG221" s="340" t="n">
        <f aca="false">1-EXP(-(1/0.25)*(AD221/ABS($AD$1010)))</f>
        <v>0.973435780413296</v>
      </c>
    </row>
    <row r="222" customFormat="false" ht="12.75" hidden="false" customHeight="false" outlineLevel="0" collapsed="false">
      <c r="A222" s="331"/>
      <c r="B222" s="336" t="n">
        <f aca="false">+[4]data1cf!A222</f>
        <v>-100352.141799178</v>
      </c>
      <c r="C222" s="336" t="n">
        <f aca="false">+[4]data1cf!B222</f>
        <v>15370.5054691144</v>
      </c>
      <c r="D222" s="336" t="n">
        <f aca="false">+[4]data1cf!C222</f>
        <v>16938.7040364371</v>
      </c>
      <c r="E222" s="336" t="n">
        <f aca="false">+[4]data1cf!D222</f>
        <v>16371.6508181037</v>
      </c>
      <c r="F222" s="336" t="n">
        <f aca="false">+[4]data1cf!E222</f>
        <v>16176.7528733208</v>
      </c>
      <c r="G222" s="336" t="n">
        <f aca="false">+[4]data1cf!F222</f>
        <v>15707.3868808317</v>
      </c>
      <c r="H222" s="336" t="n">
        <f aca="false">+[4]data1cf!G222</f>
        <v>15350.8266256394</v>
      </c>
      <c r="I222" s="336" t="n">
        <f aca="false">+[4]data1cf!H222</f>
        <v>15213.5557845981</v>
      </c>
      <c r="J222" s="336" t="n">
        <f aca="false">+[4]data1cf!I222</f>
        <v>15228.6797314661</v>
      </c>
      <c r="K222" s="336" t="n">
        <f aca="false">+[4]data1cf!J222</f>
        <v>15334.7844682654</v>
      </c>
      <c r="L222" s="336" t="n">
        <f aca="false">+[4]data1cf!K222</f>
        <v>15247.5202473019</v>
      </c>
      <c r="M222" s="336" t="n">
        <f aca="false">+[4]data1cf!L222</f>
        <v>15357.4851419078</v>
      </c>
      <c r="N222" s="336" t="n">
        <f aca="false">+[4]data1cf!M222</f>
        <v>15281.7110258846</v>
      </c>
      <c r="O222" s="336" t="n">
        <f aca="false">+[4]data1cf!N222</f>
        <v>15302.8886235873</v>
      </c>
      <c r="P222" s="336" t="n">
        <f aca="false">+[4]data1cf!O222</f>
        <v>15330.4985023001</v>
      </c>
      <c r="Q222" s="336" t="n">
        <f aca="false">+[4]data1cf!P222</f>
        <v>15377.274082075</v>
      </c>
      <c r="R222" s="336" t="n">
        <f aca="false">+[4]data1cf!Q222</f>
        <v>1150.99892557985</v>
      </c>
      <c r="S222" s="336" t="n">
        <f aca="false">+[4]data1cf!R222</f>
        <v>0</v>
      </c>
      <c r="T222" s="336" t="n">
        <f aca="false">+[4]data1cf!S222</f>
        <v>0</v>
      </c>
      <c r="U222" s="336" t="n">
        <f aca="false">+[4]data1cf!T222</f>
        <v>0</v>
      </c>
      <c r="V222" s="336" t="n">
        <f aca="false">+[4]data1cf!U222</f>
        <v>0</v>
      </c>
      <c r="W222" s="336" t="n">
        <f aca="false">+[4]data1cf!V222</f>
        <v>0</v>
      </c>
      <c r="X222" s="336" t="n">
        <f aca="false">+[4]data1cf!W222</f>
        <v>0</v>
      </c>
      <c r="Y222" s="336" t="n">
        <f aca="false">+[4]data1cf!X222</f>
        <v>0</v>
      </c>
      <c r="Z222" s="336" t="n">
        <f aca="false">+[4]data1cf!Y222</f>
        <v>0</v>
      </c>
      <c r="AA222" s="336" t="n">
        <f aca="false">+[4]data1cf!Z222</f>
        <v>0</v>
      </c>
      <c r="AB222" s="336"/>
      <c r="AC222" s="337" t="n">
        <f aca="false">XNPV(0.1,B222:AA222,$B$1:$AA$1)</f>
        <v>19281.5403505619</v>
      </c>
      <c r="AD222" s="337" t="n">
        <f aca="false">SUMPRODUCT(B222:AA222,$B$1010:$AA$1010)</f>
        <v>52258.3485596179</v>
      </c>
      <c r="AE222" s="338" t="n">
        <f aca="false">SUMPRODUCT(B222:AA222,$B$1012:$AA$1012)</f>
        <v>51572.8315682112</v>
      </c>
      <c r="AF222" s="339" t="n">
        <f aca="false">XIRR(B222:AA222,$B$1:$AA$1)</f>
        <v>0.13285023532497</v>
      </c>
      <c r="AG222" s="340" t="n">
        <f aca="false">1-EXP(-(1/0.25)*(AD222/ABS($AD$1010)))</f>
        <v>0.980590807421498</v>
      </c>
    </row>
    <row r="223" customFormat="false" ht="12.75" hidden="false" customHeight="false" outlineLevel="0" collapsed="false">
      <c r="A223" s="331"/>
      <c r="B223" s="336" t="n">
        <f aca="false">+[4]data1cf!A223</f>
        <v>-102545.598140892</v>
      </c>
      <c r="C223" s="336" t="n">
        <f aca="false">+[4]data1cf!B223</f>
        <v>15187.1578087274</v>
      </c>
      <c r="D223" s="336" t="n">
        <f aca="false">+[4]data1cf!C223</f>
        <v>16893.2133809375</v>
      </c>
      <c r="E223" s="336" t="n">
        <f aca="false">+[4]data1cf!D223</f>
        <v>16418.0136118617</v>
      </c>
      <c r="F223" s="336" t="n">
        <f aca="false">+[4]data1cf!E223</f>
        <v>15948.5977504094</v>
      </c>
      <c r="G223" s="336" t="n">
        <f aca="false">+[4]data1cf!F223</f>
        <v>15784.8744512209</v>
      </c>
      <c r="H223" s="336" t="n">
        <f aca="false">+[4]data1cf!G223</f>
        <v>15361.1561345854</v>
      </c>
      <c r="I223" s="336" t="n">
        <f aca="false">+[4]data1cf!H223</f>
        <v>15244.242106316</v>
      </c>
      <c r="J223" s="336" t="n">
        <f aca="false">+[4]data1cf!I223</f>
        <v>15410.4361679885</v>
      </c>
      <c r="K223" s="336" t="n">
        <f aca="false">+[4]data1cf!J223</f>
        <v>15435.2602868636</v>
      </c>
      <c r="L223" s="336" t="n">
        <f aca="false">+[4]data1cf!K223</f>
        <v>15417.5336798932</v>
      </c>
      <c r="M223" s="336" t="n">
        <f aca="false">+[4]data1cf!L223</f>
        <v>15514.2393834141</v>
      </c>
      <c r="N223" s="336" t="n">
        <f aca="false">+[4]data1cf!M223</f>
        <v>15394.3362573573</v>
      </c>
      <c r="O223" s="336" t="n">
        <f aca="false">+[4]data1cf!N223</f>
        <v>15298.3082105906</v>
      </c>
      <c r="P223" s="336" t="n">
        <f aca="false">+[4]data1cf!O223</f>
        <v>15688.5252023583</v>
      </c>
      <c r="Q223" s="336" t="n">
        <f aca="false">+[4]data1cf!P223</f>
        <v>15546.609065872</v>
      </c>
      <c r="R223" s="336" t="n">
        <f aca="false">+[4]data1cf!Q223</f>
        <v>1176.15699243678</v>
      </c>
      <c r="S223" s="336" t="n">
        <f aca="false">+[4]data1cf!R223</f>
        <v>0</v>
      </c>
      <c r="T223" s="336" t="n">
        <f aca="false">+[4]data1cf!S223</f>
        <v>0</v>
      </c>
      <c r="U223" s="336" t="n">
        <f aca="false">+[4]data1cf!T223</f>
        <v>0</v>
      </c>
      <c r="V223" s="336" t="n">
        <f aca="false">+[4]data1cf!U223</f>
        <v>0</v>
      </c>
      <c r="W223" s="336" t="n">
        <f aca="false">+[4]data1cf!V223</f>
        <v>0</v>
      </c>
      <c r="X223" s="336" t="n">
        <f aca="false">+[4]data1cf!W223</f>
        <v>0</v>
      </c>
      <c r="Y223" s="336" t="n">
        <f aca="false">+[4]data1cf!X223</f>
        <v>0</v>
      </c>
      <c r="Z223" s="336" t="n">
        <f aca="false">+[4]data1cf!Y223</f>
        <v>0</v>
      </c>
      <c r="AA223" s="336" t="n">
        <f aca="false">+[4]data1cf!Z223</f>
        <v>0</v>
      </c>
      <c r="AB223" s="336"/>
      <c r="AC223" s="337" t="n">
        <f aca="false">XNPV(0.1,B223:AA223,$B$1:$AA$1)</f>
        <v>17254.9258201987</v>
      </c>
      <c r="AD223" s="337" t="n">
        <f aca="false">SUMPRODUCT(B223:AA223,$B$1010:$AA$1010)</f>
        <v>50420.8714966419</v>
      </c>
      <c r="AE223" s="338" t="n">
        <f aca="false">SUMPRODUCT(B223:AA223,$B$1012:$AA$1012)</f>
        <v>49730.8879952537</v>
      </c>
      <c r="AF223" s="339" t="n">
        <f aca="false">XIRR(B223:AA223,$B$1:$AA$1)</f>
        <v>0.128742866313276</v>
      </c>
      <c r="AG223" s="340" t="n">
        <f aca="false">1-EXP(-(1/0.25)*(AD223/ABS($AD$1010)))</f>
        <v>0.977705202334743</v>
      </c>
    </row>
    <row r="224" customFormat="false" ht="12.75" hidden="false" customHeight="false" outlineLevel="0" collapsed="false">
      <c r="A224" s="331"/>
      <c r="B224" s="336" t="n">
        <f aca="false">+[4]data1cf!A224</f>
        <v>-94022.7633459786</v>
      </c>
      <c r="C224" s="336" t="n">
        <f aca="false">+[4]data1cf!B224</f>
        <v>15111.1622606222</v>
      </c>
      <c r="D224" s="336" t="n">
        <f aca="false">+[4]data1cf!C224</f>
        <v>16735.9497098618</v>
      </c>
      <c r="E224" s="336" t="n">
        <f aca="false">+[4]data1cf!D224</f>
        <v>16356.4228361058</v>
      </c>
      <c r="F224" s="336" t="n">
        <f aca="false">+[4]data1cf!E224</f>
        <v>15818.6985175678</v>
      </c>
      <c r="G224" s="336" t="n">
        <f aca="false">+[4]data1cf!F224</f>
        <v>15734.342342608</v>
      </c>
      <c r="H224" s="336" t="n">
        <f aca="false">+[4]data1cf!G224</f>
        <v>15321.9277797533</v>
      </c>
      <c r="I224" s="336" t="n">
        <f aca="false">+[4]data1cf!H224</f>
        <v>15416.4370217789</v>
      </c>
      <c r="J224" s="336" t="n">
        <f aca="false">+[4]data1cf!I224</f>
        <v>15260.9545460016</v>
      </c>
      <c r="K224" s="336" t="n">
        <f aca="false">+[4]data1cf!J224</f>
        <v>15146.9610023802</v>
      </c>
      <c r="L224" s="336" t="n">
        <f aca="false">+[4]data1cf!K224</f>
        <v>15216.7533317199</v>
      </c>
      <c r="M224" s="336" t="n">
        <f aca="false">+[4]data1cf!L224</f>
        <v>15235.6821350992</v>
      </c>
      <c r="N224" s="336" t="n">
        <f aca="false">+[4]data1cf!M224</f>
        <v>15166.1349974007</v>
      </c>
      <c r="O224" s="336" t="n">
        <f aca="false">+[4]data1cf!N224</f>
        <v>15273.7990892291</v>
      </c>
      <c r="P224" s="336" t="n">
        <f aca="false">+[4]data1cf!O224</f>
        <v>15419.6712257437</v>
      </c>
      <c r="Q224" s="336" t="n">
        <f aca="false">+[4]data1cf!P224</f>
        <v>15458.9987208559</v>
      </c>
      <c r="R224" s="336" t="n">
        <f aca="false">+[4]data1cf!Q224</f>
        <v>1078.40348647304</v>
      </c>
      <c r="S224" s="336" t="n">
        <f aca="false">+[4]data1cf!R224</f>
        <v>0</v>
      </c>
      <c r="T224" s="336" t="n">
        <f aca="false">+[4]data1cf!S224</f>
        <v>0</v>
      </c>
      <c r="U224" s="336" t="n">
        <f aca="false">+[4]data1cf!T224</f>
        <v>0</v>
      </c>
      <c r="V224" s="336" t="n">
        <f aca="false">+[4]data1cf!U224</f>
        <v>0</v>
      </c>
      <c r="W224" s="336" t="n">
        <f aca="false">+[4]data1cf!V224</f>
        <v>0</v>
      </c>
      <c r="X224" s="336" t="n">
        <f aca="false">+[4]data1cf!W224</f>
        <v>0</v>
      </c>
      <c r="Y224" s="336" t="n">
        <f aca="false">+[4]data1cf!X224</f>
        <v>0</v>
      </c>
      <c r="Z224" s="336" t="n">
        <f aca="false">+[4]data1cf!Y224</f>
        <v>0</v>
      </c>
      <c r="AA224" s="336" t="n">
        <f aca="false">+[4]data1cf!Z224</f>
        <v>0</v>
      </c>
      <c r="AB224" s="336"/>
      <c r="AC224" s="337" t="n">
        <f aca="false">XNPV(0.1,B224:AA224,$B$1:$AA$1)</f>
        <v>24919.111075998</v>
      </c>
      <c r="AD224" s="337" t="n">
        <f aca="false">SUMPRODUCT(B224:AA224,$B$1010:$AA$1010)</f>
        <v>57799.8014347035</v>
      </c>
      <c r="AE224" s="338" t="n">
        <f aca="false">SUMPRODUCT(B224:AA224,$B$1012:$AA$1012)</f>
        <v>57116.1528212871</v>
      </c>
      <c r="AF224" s="339" t="n">
        <f aca="false">XIRR(B224:AA224,$B$1:$AA$1)</f>
        <v>0.144665947851328</v>
      </c>
      <c r="AG224" s="340" t="n">
        <f aca="false">1-EXP(-(1/0.25)*(AD224/ABS($AD$1010)))</f>
        <v>0.987221834309581</v>
      </c>
    </row>
    <row r="225" customFormat="false" ht="12.75" hidden="false" customHeight="false" outlineLevel="0" collapsed="false">
      <c r="A225" s="331"/>
      <c r="B225" s="336" t="n">
        <f aca="false">+[4]data1cf!A225</f>
        <v>-103438.335586879</v>
      </c>
      <c r="C225" s="336" t="n">
        <f aca="false">+[4]data1cf!B225</f>
        <v>15645.15232814</v>
      </c>
      <c r="D225" s="336" t="n">
        <f aca="false">+[4]data1cf!C225</f>
        <v>17059.1690299985</v>
      </c>
      <c r="E225" s="336" t="n">
        <f aca="false">+[4]data1cf!D225</f>
        <v>16570.0602181174</v>
      </c>
      <c r="F225" s="336" t="n">
        <f aca="false">+[4]data1cf!E225</f>
        <v>16261.5599608642</v>
      </c>
      <c r="G225" s="336" t="n">
        <f aca="false">+[4]data1cf!F225</f>
        <v>15831.7055477808</v>
      </c>
      <c r="H225" s="336" t="n">
        <f aca="false">+[4]data1cf!G225</f>
        <v>15486.2074029441</v>
      </c>
      <c r="I225" s="336" t="n">
        <f aca="false">+[4]data1cf!H225</f>
        <v>15307.5797535259</v>
      </c>
      <c r="J225" s="336" t="n">
        <f aca="false">+[4]data1cf!I225</f>
        <v>15398.1452852928</v>
      </c>
      <c r="K225" s="336" t="n">
        <f aca="false">+[4]data1cf!J225</f>
        <v>15433.2781046744</v>
      </c>
      <c r="L225" s="336" t="n">
        <f aca="false">+[4]data1cf!K225</f>
        <v>15425.0472453658</v>
      </c>
      <c r="M225" s="336" t="n">
        <f aca="false">+[4]data1cf!L225</f>
        <v>15734.645679617</v>
      </c>
      <c r="N225" s="336" t="n">
        <f aca="false">+[4]data1cf!M225</f>
        <v>15505.3501005738</v>
      </c>
      <c r="O225" s="336" t="n">
        <f aca="false">+[4]data1cf!N225</f>
        <v>15507.8949729666</v>
      </c>
      <c r="P225" s="336" t="n">
        <f aca="false">+[4]data1cf!O225</f>
        <v>15497.2199630754</v>
      </c>
      <c r="Q225" s="336" t="n">
        <f aca="false">+[4]data1cf!P225</f>
        <v>15466.8157399016</v>
      </c>
      <c r="R225" s="336" t="n">
        <f aca="false">+[4]data1cf!Q225</f>
        <v>1186.39633384726</v>
      </c>
      <c r="S225" s="336" t="n">
        <f aca="false">+[4]data1cf!R225</f>
        <v>0</v>
      </c>
      <c r="T225" s="336" t="n">
        <f aca="false">+[4]data1cf!S225</f>
        <v>0</v>
      </c>
      <c r="U225" s="336" t="n">
        <f aca="false">+[4]data1cf!T225</f>
        <v>0</v>
      </c>
      <c r="V225" s="336" t="n">
        <f aca="false">+[4]data1cf!U225</f>
        <v>0</v>
      </c>
      <c r="W225" s="336" t="n">
        <f aca="false">+[4]data1cf!V225</f>
        <v>0</v>
      </c>
      <c r="X225" s="336" t="n">
        <f aca="false">+[4]data1cf!W225</f>
        <v>0</v>
      </c>
      <c r="Y225" s="336" t="n">
        <f aca="false">+[4]data1cf!X225</f>
        <v>0</v>
      </c>
      <c r="Z225" s="336" t="n">
        <f aca="false">+[4]data1cf!Y225</f>
        <v>0</v>
      </c>
      <c r="AA225" s="336" t="n">
        <f aca="false">+[4]data1cf!Z225</f>
        <v>0</v>
      </c>
      <c r="AB225" s="336"/>
      <c r="AC225" s="337" t="n">
        <f aca="false">XNPV(0.1,B225:AA225,$B$1:$AA$1)</f>
        <v>17478.0198706785</v>
      </c>
      <c r="AD225" s="337" t="n">
        <f aca="false">SUMPRODUCT(B225:AA225,$B$1010:$AA$1010)</f>
        <v>50813.0196557475</v>
      </c>
      <c r="AE225" s="338" t="n">
        <f aca="false">SUMPRODUCT(B225:AA225,$B$1012:$AA$1012)</f>
        <v>50119.8955730653</v>
      </c>
      <c r="AF225" s="339" t="n">
        <f aca="false">XIRR(B225:AA225,$B$1:$AA$1)</f>
        <v>0.128992487731725</v>
      </c>
      <c r="AG225" s="340" t="n">
        <f aca="false">1-EXP(-(1/0.25)*(AD225/ABS($AD$1010)))</f>
        <v>0.978355044672121</v>
      </c>
    </row>
    <row r="226" customFormat="false" ht="12.75" hidden="false" customHeight="false" outlineLevel="0" collapsed="false">
      <c r="A226" s="331"/>
      <c r="B226" s="336" t="n">
        <f aca="false">+[4]data1cf!A226</f>
        <v>-92644.8775393725</v>
      </c>
      <c r="C226" s="336" t="n">
        <f aca="false">+[4]data1cf!B226</f>
        <v>15037.1696154166</v>
      </c>
      <c r="D226" s="336" t="n">
        <f aca="false">+[4]data1cf!C226</f>
        <v>16363.1591474748</v>
      </c>
      <c r="E226" s="336" t="n">
        <f aca="false">+[4]data1cf!D226</f>
        <v>16389.4465464799</v>
      </c>
      <c r="F226" s="336" t="n">
        <f aca="false">+[4]data1cf!E226</f>
        <v>15782.8421046568</v>
      </c>
      <c r="G226" s="336" t="n">
        <f aca="false">+[4]data1cf!F226</f>
        <v>15591.8703984976</v>
      </c>
      <c r="H226" s="336" t="n">
        <f aca="false">+[4]data1cf!G226</f>
        <v>15207.8499740471</v>
      </c>
      <c r="I226" s="336" t="n">
        <f aca="false">+[4]data1cf!H226</f>
        <v>15091.9128244431</v>
      </c>
      <c r="J226" s="336" t="n">
        <f aca="false">+[4]data1cf!I226</f>
        <v>15140.2230288782</v>
      </c>
      <c r="K226" s="336" t="n">
        <f aca="false">+[4]data1cf!J226</f>
        <v>15267.8473416125</v>
      </c>
      <c r="L226" s="336" t="n">
        <f aca="false">+[4]data1cf!K226</f>
        <v>15174.2748626851</v>
      </c>
      <c r="M226" s="336" t="n">
        <f aca="false">+[4]data1cf!L226</f>
        <v>15359.0066925918</v>
      </c>
      <c r="N226" s="336" t="n">
        <f aca="false">+[4]data1cf!M226</f>
        <v>15194.518198021</v>
      </c>
      <c r="O226" s="336" t="n">
        <f aca="false">+[4]data1cf!N226</f>
        <v>15439.6036381984</v>
      </c>
      <c r="P226" s="336" t="n">
        <f aca="false">+[4]data1cf!O226</f>
        <v>15391.0000295988</v>
      </c>
      <c r="Q226" s="336" t="n">
        <f aca="false">+[4]data1cf!P226</f>
        <v>15253.0802153579</v>
      </c>
      <c r="R226" s="336" t="n">
        <f aca="false">+[4]data1cf!Q226</f>
        <v>1062.59968742559</v>
      </c>
      <c r="S226" s="336" t="n">
        <f aca="false">+[4]data1cf!R226</f>
        <v>0</v>
      </c>
      <c r="T226" s="336" t="n">
        <f aca="false">+[4]data1cf!S226</f>
        <v>0</v>
      </c>
      <c r="U226" s="336" t="n">
        <f aca="false">+[4]data1cf!T226</f>
        <v>0</v>
      </c>
      <c r="V226" s="336" t="n">
        <f aca="false">+[4]data1cf!U226</f>
        <v>0</v>
      </c>
      <c r="W226" s="336" t="n">
        <f aca="false">+[4]data1cf!V226</f>
        <v>0</v>
      </c>
      <c r="X226" s="336" t="n">
        <f aca="false">+[4]data1cf!W226</f>
        <v>0</v>
      </c>
      <c r="Y226" s="336" t="n">
        <f aca="false">+[4]data1cf!X226</f>
        <v>0</v>
      </c>
      <c r="Z226" s="336" t="n">
        <f aca="false">+[4]data1cf!Y226</f>
        <v>0</v>
      </c>
      <c r="AA226" s="336" t="n">
        <f aca="false">+[4]data1cf!Z226</f>
        <v>0</v>
      </c>
      <c r="AB226" s="336"/>
      <c r="AC226" s="337" t="n">
        <f aca="false">XNPV(0.1,B226:AA226,$B$1:$AA$1)</f>
        <v>25621.3735703102</v>
      </c>
      <c r="AD226" s="337" t="n">
        <f aca="false">SUMPRODUCT(B226:AA226,$B$1010:$AA$1010)</f>
        <v>58380.2076996604</v>
      </c>
      <c r="AE226" s="338" t="n">
        <f aca="false">SUMPRODUCT(B226:AA226,$B$1012:$AA$1012)</f>
        <v>57698.711313505</v>
      </c>
      <c r="AF226" s="339" t="n">
        <f aca="false">XIRR(B226:AA226,$B$1:$AA$1)</f>
        <v>0.146413498929098</v>
      </c>
      <c r="AG226" s="340" t="n">
        <f aca="false">1-EXP(-(1/0.25)*(AD226/ABS($AD$1010)))</f>
        <v>0.987769215741112</v>
      </c>
    </row>
    <row r="227" customFormat="false" ht="12.75" hidden="false" customHeight="false" outlineLevel="0" collapsed="false">
      <c r="A227" s="331"/>
      <c r="B227" s="336" t="n">
        <f aca="false">+[4]data1cf!A227</f>
        <v>-107448.200678028</v>
      </c>
      <c r="C227" s="336" t="n">
        <f aca="false">+[4]data1cf!B227</f>
        <v>15438.4541751539</v>
      </c>
      <c r="D227" s="336" t="n">
        <f aca="false">+[4]data1cf!C227</f>
        <v>17126.7441736281</v>
      </c>
      <c r="E227" s="336" t="n">
        <f aca="false">+[4]data1cf!D227</f>
        <v>16745.1754780638</v>
      </c>
      <c r="F227" s="336" t="n">
        <f aca="false">+[4]data1cf!E227</f>
        <v>16237.1046593013</v>
      </c>
      <c r="G227" s="336" t="n">
        <f aca="false">+[4]data1cf!F227</f>
        <v>15780.5648114976</v>
      </c>
      <c r="H227" s="336" t="n">
        <f aca="false">+[4]data1cf!G227</f>
        <v>15703.9486031311</v>
      </c>
      <c r="I227" s="336" t="n">
        <f aca="false">+[4]data1cf!H227</f>
        <v>15357.346565826</v>
      </c>
      <c r="J227" s="336" t="n">
        <f aca="false">+[4]data1cf!I227</f>
        <v>15567.9819228708</v>
      </c>
      <c r="K227" s="336" t="n">
        <f aca="false">+[4]data1cf!J227</f>
        <v>15715.2727383636</v>
      </c>
      <c r="L227" s="336" t="n">
        <f aca="false">+[4]data1cf!K227</f>
        <v>15513.8349379956</v>
      </c>
      <c r="M227" s="336" t="n">
        <f aca="false">+[4]data1cf!L227</f>
        <v>15597.2521492847</v>
      </c>
      <c r="N227" s="336" t="n">
        <f aca="false">+[4]data1cf!M227</f>
        <v>15493.4541583231</v>
      </c>
      <c r="O227" s="336" t="n">
        <f aca="false">+[4]data1cf!N227</f>
        <v>15534.2598199919</v>
      </c>
      <c r="P227" s="336" t="n">
        <f aca="false">+[4]data1cf!O227</f>
        <v>15678.9873135338</v>
      </c>
      <c r="Q227" s="336" t="n">
        <f aca="false">+[4]data1cf!P227</f>
        <v>15553.6604070828</v>
      </c>
      <c r="R227" s="336" t="n">
        <f aca="false">+[4]data1cf!Q227</f>
        <v>1232.38788249671</v>
      </c>
      <c r="S227" s="336" t="n">
        <f aca="false">+[4]data1cf!R227</f>
        <v>0</v>
      </c>
      <c r="T227" s="336" t="n">
        <f aca="false">+[4]data1cf!S227</f>
        <v>0</v>
      </c>
      <c r="U227" s="336" t="n">
        <f aca="false">+[4]data1cf!T227</f>
        <v>0</v>
      </c>
      <c r="V227" s="336" t="n">
        <f aca="false">+[4]data1cf!U227</f>
        <v>0</v>
      </c>
      <c r="W227" s="336" t="n">
        <f aca="false">+[4]data1cf!V227</f>
        <v>0</v>
      </c>
      <c r="X227" s="336" t="n">
        <f aca="false">+[4]data1cf!W227</f>
        <v>0</v>
      </c>
      <c r="Y227" s="336" t="n">
        <f aca="false">+[4]data1cf!X227</f>
        <v>0</v>
      </c>
      <c r="Z227" s="336" t="n">
        <f aca="false">+[4]data1cf!Y227</f>
        <v>0</v>
      </c>
      <c r="AA227" s="336" t="n">
        <f aca="false">+[4]data1cf!Z227</f>
        <v>0</v>
      </c>
      <c r="AB227" s="336"/>
      <c r="AC227" s="337" t="n">
        <f aca="false">XNPV(0.1,B227:AA227,$B$1:$AA$1)</f>
        <v>13834.7690514212</v>
      </c>
      <c r="AD227" s="337" t="n">
        <f aca="false">SUMPRODUCT(B227:AA227,$B$1010:$AA$1010)</f>
        <v>47337.0373810018</v>
      </c>
      <c r="AE227" s="338" t="n">
        <f aca="false">SUMPRODUCT(B227:AA227,$B$1012:$AA$1012)</f>
        <v>46640.4024790746</v>
      </c>
      <c r="AF227" s="339" t="n">
        <f aca="false">XIRR(B227:AA227,$B$1:$AA$1)</f>
        <v>0.122195530222242</v>
      </c>
      <c r="AG227" s="340" t="n">
        <f aca="false">1-EXP(-(1/0.25)*(AD227/ABS($AD$1010)))</f>
        <v>0.971866065377087</v>
      </c>
    </row>
    <row r="228" customFormat="false" ht="12.75" hidden="false" customHeight="false" outlineLevel="0" collapsed="false">
      <c r="A228" s="331"/>
      <c r="B228" s="336" t="n">
        <f aca="false">+[4]data1cf!A228</f>
        <v>-100108.353751147</v>
      </c>
      <c r="C228" s="336" t="n">
        <f aca="false">+[4]data1cf!B228</f>
        <v>15168.3226995697</v>
      </c>
      <c r="D228" s="336" t="n">
        <f aca="false">+[4]data1cf!C228</f>
        <v>16607.8335133248</v>
      </c>
      <c r="E228" s="336" t="n">
        <f aca="false">+[4]data1cf!D228</f>
        <v>16328.0558232571</v>
      </c>
      <c r="F228" s="336" t="n">
        <f aca="false">+[4]data1cf!E228</f>
        <v>16141.603155287</v>
      </c>
      <c r="G228" s="336" t="n">
        <f aca="false">+[4]data1cf!F228</f>
        <v>15835.5162112279</v>
      </c>
      <c r="H228" s="336" t="n">
        <f aca="false">+[4]data1cf!G228</f>
        <v>15545.8837936717</v>
      </c>
      <c r="I228" s="336" t="n">
        <f aca="false">+[4]data1cf!H228</f>
        <v>15357.056646971</v>
      </c>
      <c r="J228" s="336" t="n">
        <f aca="false">+[4]data1cf!I228</f>
        <v>15513.2406938702</v>
      </c>
      <c r="K228" s="336" t="n">
        <f aca="false">+[4]data1cf!J228</f>
        <v>15250.8182845624</v>
      </c>
      <c r="L228" s="336" t="n">
        <f aca="false">+[4]data1cf!K228</f>
        <v>15223.5585444511</v>
      </c>
      <c r="M228" s="336" t="n">
        <f aca="false">+[4]data1cf!L228</f>
        <v>15387.799835802</v>
      </c>
      <c r="N228" s="336" t="n">
        <f aca="false">+[4]data1cf!M228</f>
        <v>15264.7930377151</v>
      </c>
      <c r="O228" s="336" t="n">
        <f aca="false">+[4]data1cf!N228</f>
        <v>15175.8738912703</v>
      </c>
      <c r="P228" s="336" t="n">
        <f aca="false">+[4]data1cf!O228</f>
        <v>15288.6254384775</v>
      </c>
      <c r="Q228" s="336" t="n">
        <f aca="false">+[4]data1cf!P228</f>
        <v>15367.2775529175</v>
      </c>
      <c r="R228" s="336" t="n">
        <f aca="false">+[4]data1cf!Q228</f>
        <v>1148.20277418416</v>
      </c>
      <c r="S228" s="336" t="n">
        <f aca="false">+[4]data1cf!R228</f>
        <v>0</v>
      </c>
      <c r="T228" s="336" t="n">
        <f aca="false">+[4]data1cf!S228</f>
        <v>0</v>
      </c>
      <c r="U228" s="336" t="n">
        <f aca="false">+[4]data1cf!T228</f>
        <v>0</v>
      </c>
      <c r="V228" s="336" t="n">
        <f aca="false">+[4]data1cf!U228</f>
        <v>0</v>
      </c>
      <c r="W228" s="336" t="n">
        <f aca="false">+[4]data1cf!V228</f>
        <v>0</v>
      </c>
      <c r="X228" s="336" t="n">
        <f aca="false">+[4]data1cf!W228</f>
        <v>0</v>
      </c>
      <c r="Y228" s="336" t="n">
        <f aca="false">+[4]data1cf!X228</f>
        <v>0</v>
      </c>
      <c r="Z228" s="336" t="n">
        <f aca="false">+[4]data1cf!Y228</f>
        <v>0</v>
      </c>
      <c r="AA228" s="336" t="n">
        <f aca="false">+[4]data1cf!Z228</f>
        <v>0</v>
      </c>
      <c r="AB228" s="336"/>
      <c r="AC228" s="337" t="n">
        <f aca="false">XNPV(0.1,B228:AA228,$B$1:$AA$1)</f>
        <v>19316.9012401779</v>
      </c>
      <c r="AD228" s="337" t="n">
        <f aca="false">SUMPRODUCT(B228:AA228,$B$1010:$AA$1010)</f>
        <v>52334.763154702</v>
      </c>
      <c r="AE228" s="338" t="n">
        <f aca="false">SUMPRODUCT(B228:AA228,$B$1012:$AA$1012)</f>
        <v>51648.6166130885</v>
      </c>
      <c r="AF228" s="339" t="n">
        <f aca="false">XIRR(B228:AA228,$B$1:$AA$1)</f>
        <v>0.132884269938136</v>
      </c>
      <c r="AG228" s="340" t="n">
        <f aca="false">1-EXP(-(1/0.25)*(AD228/ABS($AD$1010)))</f>
        <v>0.980702363844883</v>
      </c>
    </row>
    <row r="229" customFormat="false" ht="12.75" hidden="false" customHeight="false" outlineLevel="0" collapsed="false">
      <c r="A229" s="331"/>
      <c r="B229" s="336" t="n">
        <f aca="false">+[4]data1cf!A229</f>
        <v>-107927.18133299</v>
      </c>
      <c r="C229" s="336" t="n">
        <f aca="false">+[4]data1cf!B229</f>
        <v>15712.7507188593</v>
      </c>
      <c r="D229" s="336" t="n">
        <f aca="false">+[4]data1cf!C229</f>
        <v>17170.0231219843</v>
      </c>
      <c r="E229" s="336" t="n">
        <f aca="false">+[4]data1cf!D229</f>
        <v>16484.2516565437</v>
      </c>
      <c r="F229" s="336" t="n">
        <f aca="false">+[4]data1cf!E229</f>
        <v>16205.6070810121</v>
      </c>
      <c r="G229" s="336" t="n">
        <f aca="false">+[4]data1cf!F229</f>
        <v>15878.3282557674</v>
      </c>
      <c r="H229" s="336" t="n">
        <f aca="false">+[4]data1cf!G229</f>
        <v>15450.5826338877</v>
      </c>
      <c r="I229" s="336" t="n">
        <f aca="false">+[4]data1cf!H229</f>
        <v>15505.6365620657</v>
      </c>
      <c r="J229" s="336" t="n">
        <f aca="false">+[4]data1cf!I229</f>
        <v>15435.5172085401</v>
      </c>
      <c r="K229" s="336" t="n">
        <f aca="false">+[4]data1cf!J229</f>
        <v>15322.0838349799</v>
      </c>
      <c r="L229" s="336" t="n">
        <f aca="false">+[4]data1cf!K229</f>
        <v>15400.0858604193</v>
      </c>
      <c r="M229" s="336" t="n">
        <f aca="false">+[4]data1cf!L229</f>
        <v>15654.3235308453</v>
      </c>
      <c r="N229" s="336" t="n">
        <f aca="false">+[4]data1cf!M229</f>
        <v>15454.7974255844</v>
      </c>
      <c r="O229" s="336" t="n">
        <f aca="false">+[4]data1cf!N229</f>
        <v>15515.3501733982</v>
      </c>
      <c r="P229" s="336" t="n">
        <f aca="false">+[4]data1cf!O229</f>
        <v>15496.4148284736</v>
      </c>
      <c r="Q229" s="336" t="n">
        <f aca="false">+[4]data1cf!P229</f>
        <v>15702.5234514758</v>
      </c>
      <c r="R229" s="336" t="n">
        <f aca="false">+[4]data1cf!Q229</f>
        <v>1237.88159901686</v>
      </c>
      <c r="S229" s="336" t="n">
        <f aca="false">+[4]data1cf!R229</f>
        <v>0</v>
      </c>
      <c r="T229" s="336" t="n">
        <f aca="false">+[4]data1cf!S229</f>
        <v>0</v>
      </c>
      <c r="U229" s="336" t="n">
        <f aca="false">+[4]data1cf!T229</f>
        <v>0</v>
      </c>
      <c r="V229" s="336" t="n">
        <f aca="false">+[4]data1cf!U229</f>
        <v>0</v>
      </c>
      <c r="W229" s="336" t="n">
        <f aca="false">+[4]data1cf!V229</f>
        <v>0</v>
      </c>
      <c r="X229" s="336" t="n">
        <f aca="false">+[4]data1cf!W229</f>
        <v>0</v>
      </c>
      <c r="Y229" s="336" t="n">
        <f aca="false">+[4]data1cf!X229</f>
        <v>0</v>
      </c>
      <c r="Z229" s="336" t="n">
        <f aca="false">+[4]data1cf!Y229</f>
        <v>0</v>
      </c>
      <c r="AA229" s="336" t="n">
        <f aca="false">+[4]data1cf!Z229</f>
        <v>0</v>
      </c>
      <c r="AB229" s="336"/>
      <c r="AC229" s="337" t="n">
        <f aca="false">XNPV(0.1,B229:AA229,$B$1:$AA$1)</f>
        <v>13135.9410231089</v>
      </c>
      <c r="AD229" s="337" t="n">
        <f aca="false">SUMPRODUCT(B229:AA229,$B$1010:$AA$1010)</f>
        <v>46508.3004991992</v>
      </c>
      <c r="AE229" s="338" t="n">
        <f aca="false">SUMPRODUCT(B229:AA229,$B$1012:$AA$1012)</f>
        <v>45814.3351141535</v>
      </c>
      <c r="AF229" s="339" t="n">
        <f aca="false">XIRR(B229:AA229,$B$1:$AA$1)</f>
        <v>0.121054552060991</v>
      </c>
      <c r="AG229" s="340" t="n">
        <f aca="false">1-EXP(-(1/0.25)*(AD229/ABS($AD$1010)))</f>
        <v>0.97005115781012</v>
      </c>
    </row>
    <row r="230" customFormat="false" ht="12.75" hidden="false" customHeight="false" outlineLevel="0" collapsed="false">
      <c r="A230" s="331"/>
      <c r="B230" s="336" t="n">
        <f aca="false">+[4]data1cf!A230</f>
        <v>-100959.305388312</v>
      </c>
      <c r="C230" s="336" t="n">
        <f aca="false">+[4]data1cf!B230</f>
        <v>15299.0238484931</v>
      </c>
      <c r="D230" s="336" t="n">
        <f aca="false">+[4]data1cf!C230</f>
        <v>16754.7854040417</v>
      </c>
      <c r="E230" s="336" t="n">
        <f aca="false">+[4]data1cf!D230</f>
        <v>16527.6185258831</v>
      </c>
      <c r="F230" s="336" t="n">
        <f aca="false">+[4]data1cf!E230</f>
        <v>16154.3807284403</v>
      </c>
      <c r="G230" s="336" t="n">
        <f aca="false">+[4]data1cf!F230</f>
        <v>16014.0412432825</v>
      </c>
      <c r="H230" s="336" t="n">
        <f aca="false">+[4]data1cf!G230</f>
        <v>15560.3299482809</v>
      </c>
      <c r="I230" s="336" t="n">
        <f aca="false">+[4]data1cf!H230</f>
        <v>15304.6045193302</v>
      </c>
      <c r="J230" s="336" t="n">
        <f aca="false">+[4]data1cf!I230</f>
        <v>15360.9587823161</v>
      </c>
      <c r="K230" s="336" t="n">
        <f aca="false">+[4]data1cf!J230</f>
        <v>15460.6301879016</v>
      </c>
      <c r="L230" s="336" t="n">
        <f aca="false">+[4]data1cf!K230</f>
        <v>15551.612708758</v>
      </c>
      <c r="M230" s="336" t="n">
        <f aca="false">+[4]data1cf!L230</f>
        <v>15330.9039416245</v>
      </c>
      <c r="N230" s="336" t="n">
        <f aca="false">+[4]data1cf!M230</f>
        <v>15418.440549726</v>
      </c>
      <c r="O230" s="336" t="n">
        <f aca="false">+[4]data1cf!N230</f>
        <v>15486.1368026543</v>
      </c>
      <c r="P230" s="336" t="n">
        <f aca="false">+[4]data1cf!O230</f>
        <v>15414.7589993913</v>
      </c>
      <c r="Q230" s="336" t="n">
        <f aca="false">+[4]data1cf!P230</f>
        <v>15515.52214602</v>
      </c>
      <c r="R230" s="336" t="n">
        <f aca="false">+[4]data1cf!Q230</f>
        <v>1157.96284908179</v>
      </c>
      <c r="S230" s="336" t="n">
        <f aca="false">+[4]data1cf!R230</f>
        <v>0</v>
      </c>
      <c r="T230" s="336" t="n">
        <f aca="false">+[4]data1cf!S230</f>
        <v>0</v>
      </c>
      <c r="U230" s="336" t="n">
        <f aca="false">+[4]data1cf!T230</f>
        <v>0</v>
      </c>
      <c r="V230" s="336" t="n">
        <f aca="false">+[4]data1cf!U230</f>
        <v>0</v>
      </c>
      <c r="W230" s="336" t="n">
        <f aca="false">+[4]data1cf!V230</f>
        <v>0</v>
      </c>
      <c r="X230" s="336" t="n">
        <f aca="false">+[4]data1cf!W230</f>
        <v>0</v>
      </c>
      <c r="Y230" s="336" t="n">
        <f aca="false">+[4]data1cf!X230</f>
        <v>0</v>
      </c>
      <c r="Z230" s="336" t="n">
        <f aca="false">+[4]data1cf!Y230</f>
        <v>0</v>
      </c>
      <c r="AA230" s="336" t="n">
        <f aca="false">+[4]data1cf!Z230</f>
        <v>0</v>
      </c>
      <c r="AB230" s="336"/>
      <c r="AC230" s="337" t="n">
        <f aca="false">XNPV(0.1,B230:AA230,$B$1:$AA$1)</f>
        <v>19290.732875776</v>
      </c>
      <c r="AD230" s="337" t="n">
        <f aca="false">SUMPRODUCT(B230:AA230,$B$1010:$AA$1010)</f>
        <v>52533.5929999599</v>
      </c>
      <c r="AE230" s="338" t="n">
        <f aca="false">SUMPRODUCT(B230:AA230,$B$1012:$AA$1012)</f>
        <v>51842.4283435748</v>
      </c>
      <c r="AF230" s="339" t="n">
        <f aca="false">XIRR(B230:AA230,$B$1:$AA$1)</f>
        <v>0.132567923017156</v>
      </c>
      <c r="AG230" s="340" t="n">
        <f aca="false">1-EXP(-(1/0.25)*(AD230/ABS($AD$1010)))</f>
        <v>0.980989636826447</v>
      </c>
    </row>
    <row r="231" customFormat="false" ht="12.75" hidden="false" customHeight="false" outlineLevel="0" collapsed="false">
      <c r="A231" s="331"/>
      <c r="B231" s="336" t="n">
        <f aca="false">+[4]data1cf!A231</f>
        <v>-93010.5722406556</v>
      </c>
      <c r="C231" s="336" t="n">
        <f aca="false">+[4]data1cf!B231</f>
        <v>15179.8919170698</v>
      </c>
      <c r="D231" s="336" t="n">
        <f aca="false">+[4]data1cf!C231</f>
        <v>16570.3615742619</v>
      </c>
      <c r="E231" s="336" t="n">
        <f aca="false">+[4]data1cf!D231</f>
        <v>16284.3259198903</v>
      </c>
      <c r="F231" s="336" t="n">
        <f aca="false">+[4]data1cf!E231</f>
        <v>15967.5105839146</v>
      </c>
      <c r="G231" s="336" t="n">
        <f aca="false">+[4]data1cf!F231</f>
        <v>15581.3527233223</v>
      </c>
      <c r="H231" s="336" t="n">
        <f aca="false">+[4]data1cf!G231</f>
        <v>15199.3368384182</v>
      </c>
      <c r="I231" s="336" t="n">
        <f aca="false">+[4]data1cf!H231</f>
        <v>15032.5604534024</v>
      </c>
      <c r="J231" s="336" t="n">
        <f aca="false">+[4]data1cf!I231</f>
        <v>15245.8333960648</v>
      </c>
      <c r="K231" s="336" t="n">
        <f aca="false">+[4]data1cf!J231</f>
        <v>15197.8540356508</v>
      </c>
      <c r="L231" s="336" t="n">
        <f aca="false">+[4]data1cf!K231</f>
        <v>15137.6344052739</v>
      </c>
      <c r="M231" s="336" t="n">
        <f aca="false">+[4]data1cf!L231</f>
        <v>15226.7124856864</v>
      </c>
      <c r="N231" s="336" t="n">
        <f aca="false">+[4]data1cf!M231</f>
        <v>15059.2392613763</v>
      </c>
      <c r="O231" s="336" t="n">
        <f aca="false">+[4]data1cf!N231</f>
        <v>15111.3336817885</v>
      </c>
      <c r="P231" s="336" t="n">
        <f aca="false">+[4]data1cf!O231</f>
        <v>15080.4823056855</v>
      </c>
      <c r="Q231" s="336" t="n">
        <f aca="false">+[4]data1cf!P231</f>
        <v>15147.5810684792</v>
      </c>
      <c r="R231" s="336" t="n">
        <f aca="false">+[4]data1cf!Q231</f>
        <v>1066.79405937142</v>
      </c>
      <c r="S231" s="336" t="n">
        <f aca="false">+[4]data1cf!R231</f>
        <v>0</v>
      </c>
      <c r="T231" s="336" t="n">
        <f aca="false">+[4]data1cf!S231</f>
        <v>0</v>
      </c>
      <c r="U231" s="336" t="n">
        <f aca="false">+[4]data1cf!T231</f>
        <v>0</v>
      </c>
      <c r="V231" s="336" t="n">
        <f aca="false">+[4]data1cf!U231</f>
        <v>0</v>
      </c>
      <c r="W231" s="336" t="n">
        <f aca="false">+[4]data1cf!V231</f>
        <v>0</v>
      </c>
      <c r="X231" s="336" t="n">
        <f aca="false">+[4]data1cf!W231</f>
        <v>0</v>
      </c>
      <c r="Y231" s="336" t="n">
        <f aca="false">+[4]data1cf!X231</f>
        <v>0</v>
      </c>
      <c r="Z231" s="336" t="n">
        <f aca="false">+[4]data1cf!Y231</f>
        <v>0</v>
      </c>
      <c r="AA231" s="336" t="n">
        <f aca="false">+[4]data1cf!Z231</f>
        <v>0</v>
      </c>
      <c r="AB231" s="336"/>
      <c r="AC231" s="337" t="n">
        <f aca="false">XNPV(0.1,B231:AA231,$B$1:$AA$1)</f>
        <v>25277.0316660809</v>
      </c>
      <c r="AD231" s="337" t="n">
        <f aca="false">SUMPRODUCT(B231:AA231,$B$1010:$AA$1010)</f>
        <v>57900.3711125666</v>
      </c>
      <c r="AE231" s="338" t="n">
        <f aca="false">SUMPRODUCT(B231:AA231,$B$1012:$AA$1012)</f>
        <v>57222.4175644492</v>
      </c>
      <c r="AF231" s="339" t="n">
        <f aca="false">XIRR(B231:AA231,$B$1:$AA$1)</f>
        <v>0.145874542727191</v>
      </c>
      <c r="AG231" s="340" t="n">
        <f aca="false">1-EXP(-(1/0.25)*(AD231/ABS($AD$1010)))</f>
        <v>0.98731840629245</v>
      </c>
    </row>
    <row r="232" customFormat="false" ht="12.75" hidden="false" customHeight="false" outlineLevel="0" collapsed="false">
      <c r="A232" s="331"/>
      <c r="B232" s="336" t="n">
        <f aca="false">+[4]data1cf!A232</f>
        <v>-95269.1677566754</v>
      </c>
      <c r="C232" s="336" t="n">
        <f aca="false">+[4]data1cf!B232</f>
        <v>15151.9760263695</v>
      </c>
      <c r="D232" s="336" t="n">
        <f aca="false">+[4]data1cf!C232</f>
        <v>16647.2236792081</v>
      </c>
      <c r="E232" s="336" t="n">
        <f aca="false">+[4]data1cf!D232</f>
        <v>16256.8609846498</v>
      </c>
      <c r="F232" s="336" t="n">
        <f aca="false">+[4]data1cf!E232</f>
        <v>15729.1958680168</v>
      </c>
      <c r="G232" s="336" t="n">
        <f aca="false">+[4]data1cf!F232</f>
        <v>15828.7362004044</v>
      </c>
      <c r="H232" s="336" t="n">
        <f aca="false">+[4]data1cf!G232</f>
        <v>15449.5920037556</v>
      </c>
      <c r="I232" s="336" t="n">
        <f aca="false">+[4]data1cf!H232</f>
        <v>15063.5687988866</v>
      </c>
      <c r="J232" s="336" t="n">
        <f aca="false">+[4]data1cf!I232</f>
        <v>15313.8257158333</v>
      </c>
      <c r="K232" s="336" t="n">
        <f aca="false">+[4]data1cf!J232</f>
        <v>15347.6728171059</v>
      </c>
      <c r="L232" s="336" t="n">
        <f aca="false">+[4]data1cf!K232</f>
        <v>15016.1298572988</v>
      </c>
      <c r="M232" s="336" t="n">
        <f aca="false">+[4]data1cf!L232</f>
        <v>15276.1904357609</v>
      </c>
      <c r="N232" s="336" t="n">
        <f aca="false">+[4]data1cf!M232</f>
        <v>15593.9857562653</v>
      </c>
      <c r="O232" s="336" t="n">
        <f aca="false">+[4]data1cf!N232</f>
        <v>15251.6991949833</v>
      </c>
      <c r="P232" s="336" t="n">
        <f aca="false">+[4]data1cf!O232</f>
        <v>14997.8165767753</v>
      </c>
      <c r="Q232" s="336" t="n">
        <f aca="false">+[4]data1cf!P232</f>
        <v>15151.3168394492</v>
      </c>
      <c r="R232" s="336" t="n">
        <f aca="false">+[4]data1cf!Q232</f>
        <v>1092.69924650196</v>
      </c>
      <c r="S232" s="336" t="n">
        <f aca="false">+[4]data1cf!R232</f>
        <v>0</v>
      </c>
      <c r="T232" s="336" t="n">
        <f aca="false">+[4]data1cf!S232</f>
        <v>0</v>
      </c>
      <c r="U232" s="336" t="n">
        <f aca="false">+[4]data1cf!T232</f>
        <v>0</v>
      </c>
      <c r="V232" s="336" t="n">
        <f aca="false">+[4]data1cf!U232</f>
        <v>0</v>
      </c>
      <c r="W232" s="336" t="n">
        <f aca="false">+[4]data1cf!V232</f>
        <v>0</v>
      </c>
      <c r="X232" s="336" t="n">
        <f aca="false">+[4]data1cf!W232</f>
        <v>0</v>
      </c>
      <c r="Y232" s="336" t="n">
        <f aca="false">+[4]data1cf!X232</f>
        <v>0</v>
      </c>
      <c r="Z232" s="336" t="n">
        <f aca="false">+[4]data1cf!Y232</f>
        <v>0</v>
      </c>
      <c r="AA232" s="336" t="n">
        <f aca="false">+[4]data1cf!Z232</f>
        <v>0</v>
      </c>
      <c r="AB232" s="336"/>
      <c r="AC232" s="337" t="n">
        <f aca="false">XNPV(0.1,B232:AA232,$B$1:$AA$1)</f>
        <v>23445.2493541335</v>
      </c>
      <c r="AD232" s="337" t="n">
        <f aca="false">SUMPRODUCT(B232:AA232,$B$1010:$AA$1010)</f>
        <v>56246.3832195536</v>
      </c>
      <c r="AE232" s="338" t="n">
        <f aca="false">SUMPRODUCT(B232:AA232,$B$1012:$AA$1012)</f>
        <v>55564.5871941818</v>
      </c>
      <c r="AF232" s="339" t="n">
        <f aca="false">XIRR(B232:AA232,$B$1:$AA$1)</f>
        <v>0.141613339947535</v>
      </c>
      <c r="AG232" s="340" t="n">
        <f aca="false">1-EXP(-(1/0.25)*(AD232/ABS($AD$1010)))</f>
        <v>0.985633242396049</v>
      </c>
    </row>
    <row r="233" customFormat="false" ht="12.75" hidden="false" customHeight="false" outlineLevel="0" collapsed="false">
      <c r="A233" s="331"/>
      <c r="B233" s="336" t="n">
        <f aca="false">+[4]data1cf!A233</f>
        <v>-91920.860846993</v>
      </c>
      <c r="C233" s="336" t="n">
        <f aca="false">+[4]data1cf!B233</f>
        <v>15065.1589905877</v>
      </c>
      <c r="D233" s="336" t="n">
        <f aca="false">+[4]data1cf!C233</f>
        <v>16559.7312704846</v>
      </c>
      <c r="E233" s="336" t="n">
        <f aca="false">+[4]data1cf!D233</f>
        <v>16121.7864452934</v>
      </c>
      <c r="F233" s="336" t="n">
        <f aca="false">+[4]data1cf!E233</f>
        <v>15890.365313068</v>
      </c>
      <c r="G233" s="336" t="n">
        <f aca="false">+[4]data1cf!F233</f>
        <v>15559.0695315896</v>
      </c>
      <c r="H233" s="336" t="n">
        <f aca="false">+[4]data1cf!G233</f>
        <v>15252.567231811</v>
      </c>
      <c r="I233" s="336" t="n">
        <f aca="false">+[4]data1cf!H233</f>
        <v>15087.8930455464</v>
      </c>
      <c r="J233" s="336" t="n">
        <f aca="false">+[4]data1cf!I233</f>
        <v>14994.2812113507</v>
      </c>
      <c r="K233" s="336" t="n">
        <f aca="false">+[4]data1cf!J233</f>
        <v>15065.1282164689</v>
      </c>
      <c r="L233" s="336" t="n">
        <f aca="false">+[4]data1cf!K233</f>
        <v>15234.9582375943</v>
      </c>
      <c r="M233" s="336" t="n">
        <f aca="false">+[4]data1cf!L233</f>
        <v>15083.3902876911</v>
      </c>
      <c r="N233" s="336" t="n">
        <f aca="false">+[4]data1cf!M233</f>
        <v>15094.9108301734</v>
      </c>
      <c r="O233" s="336" t="n">
        <f aca="false">+[4]data1cf!N233</f>
        <v>15191.517126593</v>
      </c>
      <c r="P233" s="336" t="n">
        <f aca="false">+[4]data1cf!O233</f>
        <v>15143.3821799434</v>
      </c>
      <c r="Q233" s="336" t="n">
        <f aca="false">+[4]data1cf!P233</f>
        <v>15240.9137117566</v>
      </c>
      <c r="R233" s="336" t="n">
        <f aca="false">+[4]data1cf!Q233</f>
        <v>1054.29550557067</v>
      </c>
      <c r="S233" s="336" t="n">
        <f aca="false">+[4]data1cf!R233</f>
        <v>0</v>
      </c>
      <c r="T233" s="336" t="n">
        <f aca="false">+[4]data1cf!S233</f>
        <v>0</v>
      </c>
      <c r="U233" s="336" t="n">
        <f aca="false">+[4]data1cf!T233</f>
        <v>0</v>
      </c>
      <c r="V233" s="336" t="n">
        <f aca="false">+[4]data1cf!U233</f>
        <v>0</v>
      </c>
      <c r="W233" s="336" t="n">
        <f aca="false">+[4]data1cf!V233</f>
        <v>0</v>
      </c>
      <c r="X233" s="336" t="n">
        <f aca="false">+[4]data1cf!W233</f>
        <v>0</v>
      </c>
      <c r="Y233" s="336" t="n">
        <f aca="false">+[4]data1cf!X233</f>
        <v>0</v>
      </c>
      <c r="Z233" s="336" t="n">
        <f aca="false">+[4]data1cf!Y233</f>
        <v>0</v>
      </c>
      <c r="AA233" s="336" t="n">
        <f aca="false">+[4]data1cf!Z233</f>
        <v>0</v>
      </c>
      <c r="AB233" s="336"/>
      <c r="AC233" s="337" t="n">
        <f aca="false">XNPV(0.1,B233:AA233,$B$1:$AA$1)</f>
        <v>26007.9358995195</v>
      </c>
      <c r="AD233" s="337" t="n">
        <f aca="false">SUMPRODUCT(B233:AA233,$B$1010:$AA$1010)</f>
        <v>58578.4383013337</v>
      </c>
      <c r="AE233" s="338" t="n">
        <f aca="false">SUMPRODUCT(B233:AA233,$B$1012:$AA$1012)</f>
        <v>57901.2704128046</v>
      </c>
      <c r="AF233" s="339" t="n">
        <f aca="false">XIRR(B233:AA233,$B$1:$AA$1)</f>
        <v>0.147600890184697</v>
      </c>
      <c r="AG233" s="340" t="n">
        <f aca="false">1-EXP(-(1/0.25)*(AD233/ABS($AD$1010)))</f>
        <v>0.987950743852602</v>
      </c>
    </row>
    <row r="234" customFormat="false" ht="12.75" hidden="false" customHeight="false" outlineLevel="0" collapsed="false">
      <c r="A234" s="331"/>
      <c r="B234" s="336" t="n">
        <f aca="false">+[4]data1cf!A234</f>
        <v>-101994.175208339</v>
      </c>
      <c r="C234" s="336" t="n">
        <f aca="false">+[4]data1cf!B234</f>
        <v>15389.381730331</v>
      </c>
      <c r="D234" s="336" t="n">
        <f aca="false">+[4]data1cf!C234</f>
        <v>16888.1496664044</v>
      </c>
      <c r="E234" s="336" t="n">
        <f aca="false">+[4]data1cf!D234</f>
        <v>16460.2678743747</v>
      </c>
      <c r="F234" s="336" t="n">
        <f aca="false">+[4]data1cf!E234</f>
        <v>15941.4333465629</v>
      </c>
      <c r="G234" s="336" t="n">
        <f aca="false">+[4]data1cf!F234</f>
        <v>15774.1220039236</v>
      </c>
      <c r="H234" s="336" t="n">
        <f aca="false">+[4]data1cf!G234</f>
        <v>15457.8190472824</v>
      </c>
      <c r="I234" s="336" t="n">
        <f aca="false">+[4]data1cf!H234</f>
        <v>15267.7535868308</v>
      </c>
      <c r="J234" s="336" t="n">
        <f aca="false">+[4]data1cf!I234</f>
        <v>15379.9754528802</v>
      </c>
      <c r="K234" s="336" t="n">
        <f aca="false">+[4]data1cf!J234</f>
        <v>15326.3684579111</v>
      </c>
      <c r="L234" s="336" t="n">
        <f aca="false">+[4]data1cf!K234</f>
        <v>15404.154852486</v>
      </c>
      <c r="M234" s="336" t="n">
        <f aca="false">+[4]data1cf!L234</f>
        <v>15295.108224731</v>
      </c>
      <c r="N234" s="336" t="n">
        <f aca="false">+[4]data1cf!M234</f>
        <v>15223.3637558397</v>
      </c>
      <c r="O234" s="336" t="n">
        <f aca="false">+[4]data1cf!N234</f>
        <v>15305.8986906815</v>
      </c>
      <c r="P234" s="336" t="n">
        <f aca="false">+[4]data1cf!O234</f>
        <v>15432.9965143313</v>
      </c>
      <c r="Q234" s="336" t="n">
        <f aca="false">+[4]data1cf!P234</f>
        <v>15558.5407533226</v>
      </c>
      <c r="R234" s="336" t="n">
        <f aca="false">+[4]data1cf!Q234</f>
        <v>1169.83239196956</v>
      </c>
      <c r="S234" s="336" t="n">
        <f aca="false">+[4]data1cf!R234</f>
        <v>0</v>
      </c>
      <c r="T234" s="336" t="n">
        <f aca="false">+[4]data1cf!S234</f>
        <v>0</v>
      </c>
      <c r="U234" s="336" t="n">
        <f aca="false">+[4]data1cf!T234</f>
        <v>0</v>
      </c>
      <c r="V234" s="336" t="n">
        <f aca="false">+[4]data1cf!U234</f>
        <v>0</v>
      </c>
      <c r="W234" s="336" t="n">
        <f aca="false">+[4]data1cf!V234</f>
        <v>0</v>
      </c>
      <c r="X234" s="336" t="n">
        <f aca="false">+[4]data1cf!W234</f>
        <v>0</v>
      </c>
      <c r="Y234" s="336" t="n">
        <f aca="false">+[4]data1cf!X234</f>
        <v>0</v>
      </c>
      <c r="Z234" s="336" t="n">
        <f aca="false">+[4]data1cf!Y234</f>
        <v>0</v>
      </c>
      <c r="AA234" s="336" t="n">
        <f aca="false">+[4]data1cf!Z234</f>
        <v>0</v>
      </c>
      <c r="AB234" s="336"/>
      <c r="AC234" s="337" t="n">
        <f aca="false">XNPV(0.1,B234:AA234,$B$1:$AA$1)</f>
        <v>17812.5350900422</v>
      </c>
      <c r="AD234" s="337" t="n">
        <f aca="false">SUMPRODUCT(B234:AA234,$B$1010:$AA$1010)</f>
        <v>50880.6666122802</v>
      </c>
      <c r="AE234" s="338" t="n">
        <f aca="false">SUMPRODUCT(B234:AA234,$B$1012:$AA$1012)</f>
        <v>50193.1167871159</v>
      </c>
      <c r="AF234" s="339" t="n">
        <f aca="false">XIRR(B234:AA234,$B$1:$AA$1)</f>
        <v>0.129902685799523</v>
      </c>
      <c r="AG234" s="340" t="n">
        <f aca="false">1-EXP(-(1/0.25)*(AD234/ABS($AD$1010)))</f>
        <v>0.978465213628981</v>
      </c>
    </row>
    <row r="235" customFormat="false" ht="12.75" hidden="false" customHeight="false" outlineLevel="0" collapsed="false">
      <c r="A235" s="331"/>
      <c r="B235" s="336" t="n">
        <f aca="false">+[4]data1cf!A235</f>
        <v>-105523.439391797</v>
      </c>
      <c r="C235" s="336" t="n">
        <f aca="false">+[4]data1cf!B235</f>
        <v>15196.8647337792</v>
      </c>
      <c r="D235" s="336" t="n">
        <f aca="false">+[4]data1cf!C235</f>
        <v>16924.1699339141</v>
      </c>
      <c r="E235" s="336" t="n">
        <f aca="false">+[4]data1cf!D235</f>
        <v>16613.5824905266</v>
      </c>
      <c r="F235" s="336" t="n">
        <f aca="false">+[4]data1cf!E235</f>
        <v>16024.1182572339</v>
      </c>
      <c r="G235" s="336" t="n">
        <f aca="false">+[4]data1cf!F235</f>
        <v>15910.1899249024</v>
      </c>
      <c r="H235" s="336" t="n">
        <f aca="false">+[4]data1cf!G235</f>
        <v>15600.0291550324</v>
      </c>
      <c r="I235" s="336" t="n">
        <f aca="false">+[4]data1cf!H235</f>
        <v>15506.143073424</v>
      </c>
      <c r="J235" s="336" t="n">
        <f aca="false">+[4]data1cf!I235</f>
        <v>15372.5163721885</v>
      </c>
      <c r="K235" s="336" t="n">
        <f aca="false">+[4]data1cf!J235</f>
        <v>15564.3987674677</v>
      </c>
      <c r="L235" s="336" t="n">
        <f aca="false">+[4]data1cf!K235</f>
        <v>15822.5054705095</v>
      </c>
      <c r="M235" s="336" t="n">
        <f aca="false">+[4]data1cf!L235</f>
        <v>15663.5983227068</v>
      </c>
      <c r="N235" s="336" t="n">
        <f aca="false">+[4]data1cf!M235</f>
        <v>15487.2225843548</v>
      </c>
      <c r="O235" s="336" t="n">
        <f aca="false">+[4]data1cf!N235</f>
        <v>15499.6700330783</v>
      </c>
      <c r="P235" s="336" t="n">
        <f aca="false">+[4]data1cf!O235</f>
        <v>15586.4189212314</v>
      </c>
      <c r="Q235" s="336" t="n">
        <f aca="false">+[4]data1cf!P235</f>
        <v>15620.8092132095</v>
      </c>
      <c r="R235" s="336" t="n">
        <f aca="false">+[4]data1cf!Q235</f>
        <v>1210.31164044816</v>
      </c>
      <c r="S235" s="336" t="n">
        <f aca="false">+[4]data1cf!R235</f>
        <v>0</v>
      </c>
      <c r="T235" s="336" t="n">
        <f aca="false">+[4]data1cf!S235</f>
        <v>0</v>
      </c>
      <c r="U235" s="336" t="n">
        <f aca="false">+[4]data1cf!T235</f>
        <v>0</v>
      </c>
      <c r="V235" s="336" t="n">
        <f aca="false">+[4]data1cf!U235</f>
        <v>0</v>
      </c>
      <c r="W235" s="336" t="n">
        <f aca="false">+[4]data1cf!V235</f>
        <v>0</v>
      </c>
      <c r="X235" s="336" t="n">
        <f aca="false">+[4]data1cf!W235</f>
        <v>0</v>
      </c>
      <c r="Y235" s="336" t="n">
        <f aca="false">+[4]data1cf!X235</f>
        <v>0</v>
      </c>
      <c r="Z235" s="336" t="n">
        <f aca="false">+[4]data1cf!Y235</f>
        <v>0</v>
      </c>
      <c r="AA235" s="336" t="n">
        <f aca="false">+[4]data1cf!Z235</f>
        <v>0</v>
      </c>
      <c r="AB235" s="336"/>
      <c r="AC235" s="337" t="n">
        <f aca="false">XNPV(0.1,B235:AA235,$B$1:$AA$1)</f>
        <v>15188.377446915</v>
      </c>
      <c r="AD235" s="337" t="n">
        <f aca="false">SUMPRODUCT(B235:AA235,$B$1010:$AA$1010)</f>
        <v>48641.7115906021</v>
      </c>
      <c r="AE235" s="338" t="n">
        <f aca="false">SUMPRODUCT(B235:AA235,$B$1012:$AA$1012)</f>
        <v>47945.8197643622</v>
      </c>
      <c r="AF235" s="339" t="n">
        <f aca="false">XIRR(B235:AA235,$B$1:$AA$1)</f>
        <v>0.124658422831145</v>
      </c>
      <c r="AG235" s="340" t="n">
        <f aca="false">1-EXP(-(1/0.25)*(AD235/ABS($AD$1010)))</f>
        <v>0.974502997806662</v>
      </c>
    </row>
    <row r="236" customFormat="false" ht="12.75" hidden="false" customHeight="false" outlineLevel="0" collapsed="false">
      <c r="A236" s="331"/>
      <c r="B236" s="336" t="n">
        <f aca="false">+[4]data1cf!A236</f>
        <v>-98985.6593634121</v>
      </c>
      <c r="C236" s="336" t="n">
        <f aca="false">+[4]data1cf!B236</f>
        <v>15291.8615556236</v>
      </c>
      <c r="D236" s="336" t="n">
        <f aca="false">+[4]data1cf!C236</f>
        <v>16746.1320434981</v>
      </c>
      <c r="E236" s="336" t="n">
        <f aca="false">+[4]data1cf!D236</f>
        <v>16354.0363159515</v>
      </c>
      <c r="F236" s="336" t="n">
        <f aca="false">+[4]data1cf!E236</f>
        <v>15954.4957104919</v>
      </c>
      <c r="G236" s="336" t="n">
        <f aca="false">+[4]data1cf!F236</f>
        <v>15774.7771629251</v>
      </c>
      <c r="H236" s="336" t="n">
        <f aca="false">+[4]data1cf!G236</f>
        <v>15437.4564650775</v>
      </c>
      <c r="I236" s="336" t="n">
        <f aca="false">+[4]data1cf!H236</f>
        <v>15245.0768411239</v>
      </c>
      <c r="J236" s="336" t="n">
        <f aca="false">+[4]data1cf!I236</f>
        <v>15275.3475701646</v>
      </c>
      <c r="K236" s="336" t="n">
        <f aca="false">+[4]data1cf!J236</f>
        <v>15566.4433235675</v>
      </c>
      <c r="L236" s="336" t="n">
        <f aca="false">+[4]data1cf!K236</f>
        <v>15374.5949280083</v>
      </c>
      <c r="M236" s="336" t="n">
        <f aca="false">+[4]data1cf!L236</f>
        <v>15219.2676389115</v>
      </c>
      <c r="N236" s="336" t="n">
        <f aca="false">+[4]data1cf!M236</f>
        <v>15306.7638290196</v>
      </c>
      <c r="O236" s="336" t="n">
        <f aca="false">+[4]data1cf!N236</f>
        <v>15369.6744278565</v>
      </c>
      <c r="P236" s="336" t="n">
        <f aca="false">+[4]data1cf!O236</f>
        <v>15307.2677235826</v>
      </c>
      <c r="Q236" s="336" t="n">
        <f aca="false">+[4]data1cf!P236</f>
        <v>15415.1645314636</v>
      </c>
      <c r="R236" s="336" t="n">
        <f aca="false">+[4]data1cf!Q236</f>
        <v>1135.32591863459</v>
      </c>
      <c r="S236" s="336" t="n">
        <f aca="false">+[4]data1cf!R236</f>
        <v>0</v>
      </c>
      <c r="T236" s="336" t="n">
        <f aca="false">+[4]data1cf!S236</f>
        <v>0</v>
      </c>
      <c r="U236" s="336" t="n">
        <f aca="false">+[4]data1cf!T236</f>
        <v>0</v>
      </c>
      <c r="V236" s="336" t="n">
        <f aca="false">+[4]data1cf!U236</f>
        <v>0</v>
      </c>
      <c r="W236" s="336" t="n">
        <f aca="false">+[4]data1cf!V236</f>
        <v>0</v>
      </c>
      <c r="X236" s="336" t="n">
        <f aca="false">+[4]data1cf!W236</f>
        <v>0</v>
      </c>
      <c r="Y236" s="336" t="n">
        <f aca="false">+[4]data1cf!X236</f>
        <v>0</v>
      </c>
      <c r="Z236" s="336" t="n">
        <f aca="false">+[4]data1cf!Y236</f>
        <v>0</v>
      </c>
      <c r="AA236" s="336" t="n">
        <f aca="false">+[4]data1cf!Z236</f>
        <v>0</v>
      </c>
      <c r="AB236" s="336"/>
      <c r="AC236" s="337" t="n">
        <f aca="false">XNPV(0.1,B236:AA236,$B$1:$AA$1)</f>
        <v>20506.650307262</v>
      </c>
      <c r="AD236" s="337" t="n">
        <f aca="false">SUMPRODUCT(B236:AA236,$B$1010:$AA$1010)</f>
        <v>53525.6258264414</v>
      </c>
      <c r="AE236" s="338" t="n">
        <f aca="false">SUMPRODUCT(B236:AA236,$B$1012:$AA$1012)</f>
        <v>52839.102486791</v>
      </c>
      <c r="AF236" s="339" t="n">
        <f aca="false">XIRR(B236:AA236,$B$1:$AA$1)</f>
        <v>0.135239188502436</v>
      </c>
      <c r="AG236" s="340" t="n">
        <f aca="false">1-EXP(-(1/0.25)*(AD236/ABS($AD$1010)))</f>
        <v>0.98236029788503</v>
      </c>
    </row>
    <row r="237" customFormat="false" ht="12.75" hidden="false" customHeight="false" outlineLevel="0" collapsed="false">
      <c r="A237" s="331"/>
      <c r="B237" s="336" t="n">
        <f aca="false">+[4]data1cf!A237</f>
        <v>-99070.1583093359</v>
      </c>
      <c r="C237" s="336" t="n">
        <f aca="false">+[4]data1cf!B237</f>
        <v>15148.2179075213</v>
      </c>
      <c r="D237" s="336" t="n">
        <f aca="false">+[4]data1cf!C237</f>
        <v>16727.2711489193</v>
      </c>
      <c r="E237" s="336" t="n">
        <f aca="false">+[4]data1cf!D237</f>
        <v>16203.210808456</v>
      </c>
      <c r="F237" s="336" t="n">
        <f aca="false">+[4]data1cf!E237</f>
        <v>16203.2778077038</v>
      </c>
      <c r="G237" s="336" t="n">
        <f aca="false">+[4]data1cf!F237</f>
        <v>15679.7565511683</v>
      </c>
      <c r="H237" s="336" t="n">
        <f aca="false">+[4]data1cf!G237</f>
        <v>15362.8047918389</v>
      </c>
      <c r="I237" s="336" t="n">
        <f aca="false">+[4]data1cf!H237</f>
        <v>15153.4843417912</v>
      </c>
      <c r="J237" s="336" t="n">
        <f aca="false">+[4]data1cf!I237</f>
        <v>15490.4086963291</v>
      </c>
      <c r="K237" s="336" t="n">
        <f aca="false">+[4]data1cf!J237</f>
        <v>15409.2534144304</v>
      </c>
      <c r="L237" s="336" t="n">
        <f aca="false">+[4]data1cf!K237</f>
        <v>15312.1407096678</v>
      </c>
      <c r="M237" s="336" t="n">
        <f aca="false">+[4]data1cf!L237</f>
        <v>15433.8624093925</v>
      </c>
      <c r="N237" s="336" t="n">
        <f aca="false">+[4]data1cf!M237</f>
        <v>15245.3398414412</v>
      </c>
      <c r="O237" s="336" t="n">
        <f aca="false">+[4]data1cf!N237</f>
        <v>15441.0951409569</v>
      </c>
      <c r="P237" s="336" t="n">
        <f aca="false">+[4]data1cf!O237</f>
        <v>15594.9317930369</v>
      </c>
      <c r="Q237" s="336" t="n">
        <f aca="false">+[4]data1cf!P237</f>
        <v>15308.8372587073</v>
      </c>
      <c r="R237" s="336" t="n">
        <f aca="false">+[4]data1cf!Q237</f>
        <v>1136.29508774476</v>
      </c>
      <c r="S237" s="336" t="n">
        <f aca="false">+[4]data1cf!R237</f>
        <v>0</v>
      </c>
      <c r="T237" s="336" t="n">
        <f aca="false">+[4]data1cf!S237</f>
        <v>0</v>
      </c>
      <c r="U237" s="336" t="n">
        <f aca="false">+[4]data1cf!T237</f>
        <v>0</v>
      </c>
      <c r="V237" s="336" t="n">
        <f aca="false">+[4]data1cf!U237</f>
        <v>0</v>
      </c>
      <c r="W237" s="336" t="n">
        <f aca="false">+[4]data1cf!V237</f>
        <v>0</v>
      </c>
      <c r="X237" s="336" t="n">
        <f aca="false">+[4]data1cf!W237</f>
        <v>0</v>
      </c>
      <c r="Y237" s="336" t="n">
        <f aca="false">+[4]data1cf!X237</f>
        <v>0</v>
      </c>
      <c r="Z237" s="336" t="n">
        <f aca="false">+[4]data1cf!Y237</f>
        <v>0</v>
      </c>
      <c r="AA237" s="336" t="n">
        <f aca="false">+[4]data1cf!Z237</f>
        <v>0</v>
      </c>
      <c r="AB237" s="336"/>
      <c r="AC237" s="337" t="n">
        <f aca="false">XNPV(0.1,B237:AA237,$B$1:$AA$1)</f>
        <v>20320.8056350042</v>
      </c>
      <c r="AD237" s="337" t="n">
        <f aca="false">SUMPRODUCT(B237:AA237,$B$1010:$AA$1010)</f>
        <v>53374.7385038427</v>
      </c>
      <c r="AE237" s="338" t="n">
        <f aca="false">SUMPRODUCT(B237:AA237,$B$1012:$AA$1012)</f>
        <v>52687.2978341556</v>
      </c>
      <c r="AF237" s="339" t="n">
        <f aca="false">XIRR(B237:AA237,$B$1:$AA$1)</f>
        <v>0.134828326999983</v>
      </c>
      <c r="AG237" s="340" t="n">
        <f aca="false">1-EXP(-(1/0.25)*(AD237/ABS($AD$1010)))</f>
        <v>0.98215837768685</v>
      </c>
    </row>
    <row r="238" customFormat="false" ht="12.75" hidden="false" customHeight="false" outlineLevel="0" collapsed="false">
      <c r="A238" s="331"/>
      <c r="B238" s="336" t="n">
        <f aca="false">+[4]data1cf!A238</f>
        <v>-106762.063626648</v>
      </c>
      <c r="C238" s="336" t="n">
        <f aca="false">+[4]data1cf!B238</f>
        <v>15249.7755416871</v>
      </c>
      <c r="D238" s="336" t="n">
        <f aca="false">+[4]data1cf!C238</f>
        <v>16920.3694343419</v>
      </c>
      <c r="E238" s="336" t="n">
        <f aca="false">+[4]data1cf!D238</f>
        <v>16563.3925046927</v>
      </c>
      <c r="F238" s="336" t="n">
        <f aca="false">+[4]data1cf!E238</f>
        <v>16114.0426613372</v>
      </c>
      <c r="G238" s="336" t="n">
        <f aca="false">+[4]data1cf!F238</f>
        <v>15956.5362743779</v>
      </c>
      <c r="H238" s="336" t="n">
        <f aca="false">+[4]data1cf!G238</f>
        <v>15659.2741354196</v>
      </c>
      <c r="I238" s="336" t="n">
        <f aca="false">+[4]data1cf!H238</f>
        <v>15433.1113597193</v>
      </c>
      <c r="J238" s="336" t="n">
        <f aca="false">+[4]data1cf!I238</f>
        <v>15649.8183540866</v>
      </c>
      <c r="K238" s="336" t="n">
        <f aca="false">+[4]data1cf!J238</f>
        <v>15623.1302019787</v>
      </c>
      <c r="L238" s="336" t="n">
        <f aca="false">+[4]data1cf!K238</f>
        <v>15581.8733311311</v>
      </c>
      <c r="M238" s="336" t="n">
        <f aca="false">+[4]data1cf!L238</f>
        <v>15582.713716052</v>
      </c>
      <c r="N238" s="336" t="n">
        <f aca="false">+[4]data1cf!M238</f>
        <v>15620.9878525376</v>
      </c>
      <c r="O238" s="336" t="n">
        <f aca="false">+[4]data1cf!N238</f>
        <v>15605.6706621326</v>
      </c>
      <c r="P238" s="336" t="n">
        <f aca="false">+[4]data1cf!O238</f>
        <v>15542.3434065348</v>
      </c>
      <c r="Q238" s="336" t="n">
        <f aca="false">+[4]data1cf!P238</f>
        <v>15686.3044571808</v>
      </c>
      <c r="R238" s="336" t="n">
        <f aca="false">+[4]data1cf!Q238</f>
        <v>1224.5181649722</v>
      </c>
      <c r="S238" s="336" t="n">
        <f aca="false">+[4]data1cf!R238</f>
        <v>0</v>
      </c>
      <c r="T238" s="336" t="n">
        <f aca="false">+[4]data1cf!S238</f>
        <v>0</v>
      </c>
      <c r="U238" s="336" t="n">
        <f aca="false">+[4]data1cf!T238</f>
        <v>0</v>
      </c>
      <c r="V238" s="336" t="n">
        <f aca="false">+[4]data1cf!U238</f>
        <v>0</v>
      </c>
      <c r="W238" s="336" t="n">
        <f aca="false">+[4]data1cf!V238</f>
        <v>0</v>
      </c>
      <c r="X238" s="336" t="n">
        <f aca="false">+[4]data1cf!W238</f>
        <v>0</v>
      </c>
      <c r="Y238" s="336" t="n">
        <f aca="false">+[4]data1cf!X238</f>
        <v>0</v>
      </c>
      <c r="Z238" s="336" t="n">
        <f aca="false">+[4]data1cf!Y238</f>
        <v>0</v>
      </c>
      <c r="AA238" s="336" t="n">
        <f aca="false">+[4]data1cf!Z238</f>
        <v>0</v>
      </c>
      <c r="AB238" s="336"/>
      <c r="AC238" s="337" t="n">
        <f aca="false">XNPV(0.1,B238:AA238,$B$1:$AA$1)</f>
        <v>14156.7439199374</v>
      </c>
      <c r="AD238" s="337" t="n">
        <f aca="false">SUMPRODUCT(B238:AA238,$B$1010:$AA$1010)</f>
        <v>47672.1689328631</v>
      </c>
      <c r="AE238" s="338" t="n">
        <f aca="false">SUMPRODUCT(B238:AA238,$B$1012:$AA$1012)</f>
        <v>46975.0465149945</v>
      </c>
      <c r="AF238" s="339" t="n">
        <f aca="false">XIRR(B238:AA238,$B$1:$AA$1)</f>
        <v>0.122760835895502</v>
      </c>
      <c r="AG238" s="340" t="n">
        <f aca="false">1-EXP(-(1/0.25)*(AD238/ABS($AD$1010)))</f>
        <v>0.972568376821085</v>
      </c>
    </row>
    <row r="239" customFormat="false" ht="12.75" hidden="false" customHeight="false" outlineLevel="0" collapsed="false">
      <c r="A239" s="331"/>
      <c r="B239" s="336" t="n">
        <f aca="false">+[4]data1cf!A239</f>
        <v>-99656.6020002293</v>
      </c>
      <c r="C239" s="336" t="n">
        <f aca="false">+[4]data1cf!B239</f>
        <v>15179.3252220868</v>
      </c>
      <c r="D239" s="336" t="n">
        <f aca="false">+[4]data1cf!C239</f>
        <v>16719.2516830459</v>
      </c>
      <c r="E239" s="336" t="n">
        <f aca="false">+[4]data1cf!D239</f>
        <v>16166.1425665232</v>
      </c>
      <c r="F239" s="336" t="n">
        <f aca="false">+[4]data1cf!E239</f>
        <v>15960.7859600443</v>
      </c>
      <c r="G239" s="336" t="n">
        <f aca="false">+[4]data1cf!F239</f>
        <v>15611.6227601801</v>
      </c>
      <c r="H239" s="336" t="n">
        <f aca="false">+[4]data1cf!G239</f>
        <v>15348.0984243083</v>
      </c>
      <c r="I239" s="336" t="n">
        <f aca="false">+[4]data1cf!H239</f>
        <v>15226.79165233</v>
      </c>
      <c r="J239" s="336" t="n">
        <f aca="false">+[4]data1cf!I239</f>
        <v>15361.3401845648</v>
      </c>
      <c r="K239" s="336" t="n">
        <f aca="false">+[4]data1cf!J239</f>
        <v>15429.2642062899</v>
      </c>
      <c r="L239" s="336" t="n">
        <f aca="false">+[4]data1cf!K239</f>
        <v>15270.8411521368</v>
      </c>
      <c r="M239" s="336" t="n">
        <f aca="false">+[4]data1cf!L239</f>
        <v>15356.1141111306</v>
      </c>
      <c r="N239" s="336" t="n">
        <f aca="false">+[4]data1cf!M239</f>
        <v>15462.1174962967</v>
      </c>
      <c r="O239" s="336" t="n">
        <f aca="false">+[4]data1cf!N239</f>
        <v>15484.9388168437</v>
      </c>
      <c r="P239" s="336" t="n">
        <f aca="false">+[4]data1cf!O239</f>
        <v>15537.3799918182</v>
      </c>
      <c r="Q239" s="336" t="n">
        <f aca="false">+[4]data1cf!P239</f>
        <v>15229.8321242048</v>
      </c>
      <c r="R239" s="336" t="n">
        <f aca="false">+[4]data1cf!Q239</f>
        <v>1143.02136230183</v>
      </c>
      <c r="S239" s="336" t="n">
        <f aca="false">+[4]data1cf!R239</f>
        <v>0</v>
      </c>
      <c r="T239" s="336" t="n">
        <f aca="false">+[4]data1cf!S239</f>
        <v>0</v>
      </c>
      <c r="U239" s="336" t="n">
        <f aca="false">+[4]data1cf!T239</f>
        <v>0</v>
      </c>
      <c r="V239" s="336" t="n">
        <f aca="false">+[4]data1cf!U239</f>
        <v>0</v>
      </c>
      <c r="W239" s="336" t="n">
        <f aca="false">+[4]data1cf!V239</f>
        <v>0</v>
      </c>
      <c r="X239" s="336" t="n">
        <f aca="false">+[4]data1cf!W239</f>
        <v>0</v>
      </c>
      <c r="Y239" s="336" t="n">
        <f aca="false">+[4]data1cf!X239</f>
        <v>0</v>
      </c>
      <c r="Z239" s="336" t="n">
        <f aca="false">+[4]data1cf!Y239</f>
        <v>0</v>
      </c>
      <c r="AA239" s="336" t="n">
        <f aca="false">+[4]data1cf!Z239</f>
        <v>0</v>
      </c>
      <c r="AB239" s="336"/>
      <c r="AC239" s="337" t="n">
        <f aca="false">XNPV(0.1,B239:AA239,$B$1:$AA$1)</f>
        <v>19503.8979896206</v>
      </c>
      <c r="AD239" s="337" t="n">
        <f aca="false">SUMPRODUCT(B239:AA239,$B$1010:$AA$1010)</f>
        <v>52507.6106125087</v>
      </c>
      <c r="AE239" s="338" t="n">
        <f aca="false">SUMPRODUCT(B239:AA239,$B$1012:$AA$1012)</f>
        <v>51821.050960374</v>
      </c>
      <c r="AF239" s="339" t="n">
        <f aca="false">XIRR(B239:AA239,$B$1:$AA$1)</f>
        <v>0.133265997007134</v>
      </c>
      <c r="AG239" s="340" t="n">
        <f aca="false">1-EXP(-(1/0.25)*(AD239/ABS($AD$1010)))</f>
        <v>0.980952341277427</v>
      </c>
    </row>
    <row r="240" customFormat="false" ht="12.75" hidden="false" customHeight="false" outlineLevel="0" collapsed="false">
      <c r="A240" s="331"/>
      <c r="B240" s="336" t="n">
        <f aca="false">+[4]data1cf!A240</f>
        <v>-107658.339262613</v>
      </c>
      <c r="C240" s="336" t="n">
        <f aca="false">+[4]data1cf!B240</f>
        <v>15443.8356953568</v>
      </c>
      <c r="D240" s="336" t="n">
        <f aca="false">+[4]data1cf!C240</f>
        <v>17092.6903517821</v>
      </c>
      <c r="E240" s="336" t="n">
        <f aca="false">+[4]data1cf!D240</f>
        <v>16585.7203331504</v>
      </c>
      <c r="F240" s="336" t="n">
        <f aca="false">+[4]data1cf!E240</f>
        <v>16145.639386932</v>
      </c>
      <c r="G240" s="336" t="n">
        <f aca="false">+[4]data1cf!F240</f>
        <v>15920.8227174021</v>
      </c>
      <c r="H240" s="336" t="n">
        <f aca="false">+[4]data1cf!G240</f>
        <v>15662.1972754539</v>
      </c>
      <c r="I240" s="336" t="n">
        <f aca="false">+[4]data1cf!H240</f>
        <v>15486.9157140732</v>
      </c>
      <c r="J240" s="336" t="n">
        <f aca="false">+[4]data1cf!I240</f>
        <v>15511.6959766808</v>
      </c>
      <c r="K240" s="336" t="n">
        <f aca="false">+[4]data1cf!J240</f>
        <v>15504.668678887</v>
      </c>
      <c r="L240" s="336" t="n">
        <f aca="false">+[4]data1cf!K240</f>
        <v>15549.2964639798</v>
      </c>
      <c r="M240" s="336" t="n">
        <f aca="false">+[4]data1cf!L240</f>
        <v>15572.1304653204</v>
      </c>
      <c r="N240" s="336" t="n">
        <f aca="false">+[4]data1cf!M240</f>
        <v>15358.599155503</v>
      </c>
      <c r="O240" s="336" t="n">
        <f aca="false">+[4]data1cf!N240</f>
        <v>15813.3650595905</v>
      </c>
      <c r="P240" s="336" t="n">
        <f aca="false">+[4]data1cf!O240</f>
        <v>15498.9587447368</v>
      </c>
      <c r="Q240" s="336" t="n">
        <f aca="false">+[4]data1cf!P240</f>
        <v>15676.7811992489</v>
      </c>
      <c r="R240" s="336" t="n">
        <f aca="false">+[4]data1cf!Q240</f>
        <v>1234.79808800647</v>
      </c>
      <c r="S240" s="336" t="n">
        <f aca="false">+[4]data1cf!R240</f>
        <v>0</v>
      </c>
      <c r="T240" s="336" t="n">
        <f aca="false">+[4]data1cf!S240</f>
        <v>0</v>
      </c>
      <c r="U240" s="336" t="n">
        <f aca="false">+[4]data1cf!T240</f>
        <v>0</v>
      </c>
      <c r="V240" s="336" t="n">
        <f aca="false">+[4]data1cf!U240</f>
        <v>0</v>
      </c>
      <c r="W240" s="336" t="n">
        <f aca="false">+[4]data1cf!V240</f>
        <v>0</v>
      </c>
      <c r="X240" s="336" t="n">
        <f aca="false">+[4]data1cf!W240</f>
        <v>0</v>
      </c>
      <c r="Y240" s="336" t="n">
        <f aca="false">+[4]data1cf!X240</f>
        <v>0</v>
      </c>
      <c r="Z240" s="336" t="n">
        <f aca="false">+[4]data1cf!Y240</f>
        <v>0</v>
      </c>
      <c r="AA240" s="336" t="n">
        <f aca="false">+[4]data1cf!Z240</f>
        <v>0</v>
      </c>
      <c r="AB240" s="336"/>
      <c r="AC240" s="337" t="n">
        <f aca="false">XNPV(0.1,B240:AA240,$B$1:$AA$1)</f>
        <v>13458.9338382029</v>
      </c>
      <c r="AD240" s="337" t="n">
        <f aca="false">SUMPRODUCT(B240:AA240,$B$1010:$AA$1010)</f>
        <v>46936.8488189837</v>
      </c>
      <c r="AE240" s="338" t="n">
        <f aca="false">SUMPRODUCT(B240:AA240,$B$1012:$AA$1012)</f>
        <v>46240.6235812789</v>
      </c>
      <c r="AF240" s="339" t="n">
        <f aca="false">XIRR(B240:AA240,$B$1:$AA$1)</f>
        <v>0.121550401215334</v>
      </c>
      <c r="AG240" s="340" t="n">
        <f aca="false">1-EXP(-(1/0.25)*(AD240/ABS($AD$1010)))</f>
        <v>0.97100382445249</v>
      </c>
    </row>
    <row r="241" customFormat="false" ht="12.75" hidden="false" customHeight="false" outlineLevel="0" collapsed="false">
      <c r="A241" s="331"/>
      <c r="B241" s="336" t="n">
        <f aca="false">+[4]data1cf!A241</f>
        <v>-91274.9987247004</v>
      </c>
      <c r="C241" s="336" t="n">
        <f aca="false">+[4]data1cf!B241</f>
        <v>15052.3753429306</v>
      </c>
      <c r="D241" s="336" t="n">
        <f aca="false">+[4]data1cf!C241</f>
        <v>16461.6705780222</v>
      </c>
      <c r="E241" s="336" t="n">
        <f aca="false">+[4]data1cf!D241</f>
        <v>15960.7617887853</v>
      </c>
      <c r="F241" s="336" t="n">
        <f aca="false">+[4]data1cf!E241</f>
        <v>15895.7807472558</v>
      </c>
      <c r="G241" s="336" t="n">
        <f aca="false">+[4]data1cf!F241</f>
        <v>15410.9362960266</v>
      </c>
      <c r="H241" s="336" t="n">
        <f aca="false">+[4]data1cf!G241</f>
        <v>15256.227614286</v>
      </c>
      <c r="I241" s="336" t="n">
        <f aca="false">+[4]data1cf!H241</f>
        <v>15120.3149383026</v>
      </c>
      <c r="J241" s="336" t="n">
        <f aca="false">+[4]data1cf!I241</f>
        <v>15321.6909173705</v>
      </c>
      <c r="K241" s="336" t="n">
        <f aca="false">+[4]data1cf!J241</f>
        <v>15313.9869772811</v>
      </c>
      <c r="L241" s="336" t="n">
        <f aca="false">+[4]data1cf!K241</f>
        <v>15130.3360379451</v>
      </c>
      <c r="M241" s="336" t="n">
        <f aca="false">+[4]data1cf!L241</f>
        <v>15322.1164725381</v>
      </c>
      <c r="N241" s="336" t="n">
        <f aca="false">+[4]data1cf!M241</f>
        <v>15087.8099675655</v>
      </c>
      <c r="O241" s="336" t="n">
        <f aca="false">+[4]data1cf!N241</f>
        <v>15169.0046680772</v>
      </c>
      <c r="P241" s="336" t="n">
        <f aca="false">+[4]data1cf!O241</f>
        <v>15168.3171530024</v>
      </c>
      <c r="Q241" s="336" t="n">
        <f aca="false">+[4]data1cf!P241</f>
        <v>15193.012510422</v>
      </c>
      <c r="R241" s="336" t="n">
        <f aca="false">+[4]data1cf!Q241</f>
        <v>1046.88772537282</v>
      </c>
      <c r="S241" s="336" t="n">
        <f aca="false">+[4]data1cf!R241</f>
        <v>0</v>
      </c>
      <c r="T241" s="336" t="n">
        <f aca="false">+[4]data1cf!S241</f>
        <v>0</v>
      </c>
      <c r="U241" s="336" t="n">
        <f aca="false">+[4]data1cf!T241</f>
        <v>0</v>
      </c>
      <c r="V241" s="336" t="n">
        <f aca="false">+[4]data1cf!U241</f>
        <v>0</v>
      </c>
      <c r="W241" s="336" t="n">
        <f aca="false">+[4]data1cf!V241</f>
        <v>0</v>
      </c>
      <c r="X241" s="336" t="n">
        <f aca="false">+[4]data1cf!W241</f>
        <v>0</v>
      </c>
      <c r="Y241" s="336" t="n">
        <f aca="false">+[4]data1cf!X241</f>
        <v>0</v>
      </c>
      <c r="Z241" s="336" t="n">
        <f aca="false">+[4]data1cf!Y241</f>
        <v>0</v>
      </c>
      <c r="AA241" s="336" t="n">
        <f aca="false">+[4]data1cf!Z241</f>
        <v>0</v>
      </c>
      <c r="AB241" s="336"/>
      <c r="AC241" s="337" t="n">
        <f aca="false">XNPV(0.1,B241:AA241,$B$1:$AA$1)</f>
        <v>26656.8071887869</v>
      </c>
      <c r="AD241" s="337" t="n">
        <f aca="false">SUMPRODUCT(B241:AA241,$B$1010:$AA$1010)</f>
        <v>59304.7470059471</v>
      </c>
      <c r="AE241" s="338" t="n">
        <f aca="false">SUMPRODUCT(B241:AA241,$B$1012:$AA$1012)</f>
        <v>58625.9300379742</v>
      </c>
      <c r="AF241" s="339" t="n">
        <f aca="false">XIRR(B241:AA241,$B$1:$AA$1)</f>
        <v>0.148944899952465</v>
      </c>
      <c r="AG241" s="340" t="n">
        <f aca="false">1-EXP(-(1/0.25)*(AD241/ABS($AD$1010)))</f>
        <v>0.988593136668928</v>
      </c>
    </row>
    <row r="242" customFormat="false" ht="12.75" hidden="false" customHeight="false" outlineLevel="0" collapsed="false">
      <c r="A242" s="331"/>
      <c r="B242" s="336" t="n">
        <f aca="false">+[4]data1cf!A242</f>
        <v>-96275.4448541978</v>
      </c>
      <c r="C242" s="336" t="n">
        <f aca="false">+[4]data1cf!B242</f>
        <v>15309.3068617785</v>
      </c>
      <c r="D242" s="336" t="n">
        <f aca="false">+[4]data1cf!C242</f>
        <v>16683.2926341301</v>
      </c>
      <c r="E242" s="336" t="n">
        <f aca="false">+[4]data1cf!D242</f>
        <v>16213.6057021357</v>
      </c>
      <c r="F242" s="336" t="n">
        <f aca="false">+[4]data1cf!E242</f>
        <v>15853.6565044693</v>
      </c>
      <c r="G242" s="336" t="n">
        <f aca="false">+[4]data1cf!F242</f>
        <v>15709.8498705758</v>
      </c>
      <c r="H242" s="336" t="n">
        <f aca="false">+[4]data1cf!G242</f>
        <v>15299.1512014889</v>
      </c>
      <c r="I242" s="336" t="n">
        <f aca="false">+[4]data1cf!H242</f>
        <v>15128.1086124094</v>
      </c>
      <c r="J242" s="336" t="n">
        <f aca="false">+[4]data1cf!I242</f>
        <v>15245.0798020935</v>
      </c>
      <c r="K242" s="336" t="n">
        <f aca="false">+[4]data1cf!J242</f>
        <v>15361.8057706351</v>
      </c>
      <c r="L242" s="336" t="n">
        <f aca="false">+[4]data1cf!K242</f>
        <v>15095.9581412496</v>
      </c>
      <c r="M242" s="336" t="n">
        <f aca="false">+[4]data1cf!L242</f>
        <v>15258.1778913324</v>
      </c>
      <c r="N242" s="336" t="n">
        <f aca="false">+[4]data1cf!M242</f>
        <v>15345.4619682228</v>
      </c>
      <c r="O242" s="336" t="n">
        <f aca="false">+[4]data1cf!N242</f>
        <v>15140.9673476978</v>
      </c>
      <c r="P242" s="336" t="n">
        <f aca="false">+[4]data1cf!O242</f>
        <v>15317.3902950858</v>
      </c>
      <c r="Q242" s="336" t="n">
        <f aca="false">+[4]data1cf!P242</f>
        <v>15226.9749619166</v>
      </c>
      <c r="R242" s="336" t="n">
        <f aca="false">+[4]data1cf!Q242</f>
        <v>1104.24084229971</v>
      </c>
      <c r="S242" s="336" t="n">
        <f aca="false">+[4]data1cf!R242</f>
        <v>0</v>
      </c>
      <c r="T242" s="336" t="n">
        <f aca="false">+[4]data1cf!S242</f>
        <v>0</v>
      </c>
      <c r="U242" s="336" t="n">
        <f aca="false">+[4]data1cf!T242</f>
        <v>0</v>
      </c>
      <c r="V242" s="336" t="n">
        <f aca="false">+[4]data1cf!U242</f>
        <v>0</v>
      </c>
      <c r="W242" s="336" t="n">
        <f aca="false">+[4]data1cf!V242</f>
        <v>0</v>
      </c>
      <c r="X242" s="336" t="n">
        <f aca="false">+[4]data1cf!W242</f>
        <v>0</v>
      </c>
      <c r="Y242" s="336" t="n">
        <f aca="false">+[4]data1cf!X242</f>
        <v>0</v>
      </c>
      <c r="Z242" s="336" t="n">
        <f aca="false">+[4]data1cf!Y242</f>
        <v>0</v>
      </c>
      <c r="AA242" s="336" t="n">
        <f aca="false">+[4]data1cf!Z242</f>
        <v>0</v>
      </c>
      <c r="AB242" s="336"/>
      <c r="AC242" s="337" t="n">
        <f aca="false">XNPV(0.1,B242:AA242,$B$1:$AA$1)</f>
        <v>22530.5988137978</v>
      </c>
      <c r="AD242" s="337" t="n">
        <f aca="false">SUMPRODUCT(B242:AA242,$B$1010:$AA$1010)</f>
        <v>55326.5306027566</v>
      </c>
      <c r="AE242" s="338" t="n">
        <f aca="false">SUMPRODUCT(B242:AA242,$B$1012:$AA$1012)</f>
        <v>54644.7037751252</v>
      </c>
      <c r="AF242" s="339" t="n">
        <f aca="false">XIRR(B242:AA242,$B$1:$AA$1)</f>
        <v>0.13968786852134</v>
      </c>
      <c r="AG242" s="340" t="n">
        <f aca="false">1-EXP(-(1/0.25)*(AD242/ABS($AD$1010)))</f>
        <v>0.984600972480256</v>
      </c>
    </row>
    <row r="243" customFormat="false" ht="12.75" hidden="false" customHeight="false" outlineLevel="0" collapsed="false">
      <c r="A243" s="331"/>
      <c r="B243" s="336" t="n">
        <f aca="false">+[4]data1cf!A243</f>
        <v>-99672.287475519</v>
      </c>
      <c r="C243" s="336" t="n">
        <f aca="false">+[4]data1cf!B243</f>
        <v>15070.1529980775</v>
      </c>
      <c r="D243" s="336" t="n">
        <f aca="false">+[4]data1cf!C243</f>
        <v>16710.6385480071</v>
      </c>
      <c r="E243" s="336" t="n">
        <f aca="false">+[4]data1cf!D243</f>
        <v>16307.0108080225</v>
      </c>
      <c r="F243" s="336" t="n">
        <f aca="false">+[4]data1cf!E243</f>
        <v>16331.8747456778</v>
      </c>
      <c r="G243" s="336" t="n">
        <f aca="false">+[4]data1cf!F243</f>
        <v>15561.3962181964</v>
      </c>
      <c r="H243" s="336" t="n">
        <f aca="false">+[4]data1cf!G243</f>
        <v>15371.4169373921</v>
      </c>
      <c r="I243" s="336" t="n">
        <f aca="false">+[4]data1cf!H243</f>
        <v>15405.4895590716</v>
      </c>
      <c r="J243" s="336" t="n">
        <f aca="false">+[4]data1cf!I243</f>
        <v>15291.9856486147</v>
      </c>
      <c r="K243" s="336" t="n">
        <f aca="false">+[4]data1cf!J243</f>
        <v>15310.6753423606</v>
      </c>
      <c r="L243" s="336" t="n">
        <f aca="false">+[4]data1cf!K243</f>
        <v>15330.1589441182</v>
      </c>
      <c r="M243" s="336" t="n">
        <f aca="false">+[4]data1cf!L243</f>
        <v>15082.9080844068</v>
      </c>
      <c r="N243" s="336" t="n">
        <f aca="false">+[4]data1cf!M243</f>
        <v>15266.4202657837</v>
      </c>
      <c r="O243" s="336" t="n">
        <f aca="false">+[4]data1cf!N243</f>
        <v>15457.4467798022</v>
      </c>
      <c r="P243" s="336" t="n">
        <f aca="false">+[4]data1cf!O243</f>
        <v>15352.8694284872</v>
      </c>
      <c r="Q243" s="336" t="n">
        <f aca="false">+[4]data1cf!P243</f>
        <v>15467.097051648</v>
      </c>
      <c r="R243" s="336" t="n">
        <f aca="false">+[4]data1cf!Q243</f>
        <v>1143.20126842921</v>
      </c>
      <c r="S243" s="336" t="n">
        <f aca="false">+[4]data1cf!R243</f>
        <v>0</v>
      </c>
      <c r="T243" s="336" t="n">
        <f aca="false">+[4]data1cf!S243</f>
        <v>0</v>
      </c>
      <c r="U243" s="336" t="n">
        <f aca="false">+[4]data1cf!T243</f>
        <v>0</v>
      </c>
      <c r="V243" s="336" t="n">
        <f aca="false">+[4]data1cf!U243</f>
        <v>0</v>
      </c>
      <c r="W243" s="336" t="n">
        <f aca="false">+[4]data1cf!V243</f>
        <v>0</v>
      </c>
      <c r="X243" s="336" t="n">
        <f aca="false">+[4]data1cf!W243</f>
        <v>0</v>
      </c>
      <c r="Y243" s="336" t="n">
        <f aca="false">+[4]data1cf!X243</f>
        <v>0</v>
      </c>
      <c r="Z243" s="336" t="n">
        <f aca="false">+[4]data1cf!Y243</f>
        <v>0</v>
      </c>
      <c r="AA243" s="336" t="n">
        <f aca="false">+[4]data1cf!Z243</f>
        <v>0</v>
      </c>
      <c r="AB243" s="336"/>
      <c r="AC243" s="337" t="n">
        <f aca="false">XNPV(0.1,B243:AA243,$B$1:$AA$1)</f>
        <v>19597.2234691772</v>
      </c>
      <c r="AD243" s="337" t="n">
        <f aca="false">SUMPRODUCT(B243:AA243,$B$1010:$AA$1010)</f>
        <v>52587.5101417106</v>
      </c>
      <c r="AE243" s="338" t="n">
        <f aca="false">SUMPRODUCT(B243:AA243,$B$1012:$AA$1012)</f>
        <v>51901.5888380668</v>
      </c>
      <c r="AF243" s="339" t="n">
        <f aca="false">XIRR(B243:AA243,$B$1:$AA$1)</f>
        <v>0.133465574172813</v>
      </c>
      <c r="AG243" s="340" t="n">
        <f aca="false">1-EXP(-(1/0.25)*(AD243/ABS($AD$1010)))</f>
        <v>0.98106679754796</v>
      </c>
    </row>
    <row r="244" customFormat="false" ht="12.75" hidden="false" customHeight="false" outlineLevel="0" collapsed="false">
      <c r="A244" s="331"/>
      <c r="B244" s="336" t="n">
        <f aca="false">+[4]data1cf!A244</f>
        <v>-101235.332720017</v>
      </c>
      <c r="C244" s="336" t="n">
        <f aca="false">+[4]data1cf!B244</f>
        <v>15027.8980195945</v>
      </c>
      <c r="D244" s="336" t="n">
        <f aca="false">+[4]data1cf!C244</f>
        <v>16766.5576388817</v>
      </c>
      <c r="E244" s="336" t="n">
        <f aca="false">+[4]data1cf!D244</f>
        <v>16475.9428046181</v>
      </c>
      <c r="F244" s="336" t="n">
        <f aca="false">+[4]data1cf!E244</f>
        <v>16067.2572722229</v>
      </c>
      <c r="G244" s="336" t="n">
        <f aca="false">+[4]data1cf!F244</f>
        <v>15644.268798818</v>
      </c>
      <c r="H244" s="336" t="n">
        <f aca="false">+[4]data1cf!G244</f>
        <v>15467.3229895915</v>
      </c>
      <c r="I244" s="336" t="n">
        <f aca="false">+[4]data1cf!H244</f>
        <v>15340.3346617117</v>
      </c>
      <c r="J244" s="336" t="n">
        <f aca="false">+[4]data1cf!I244</f>
        <v>15408.7215121793</v>
      </c>
      <c r="K244" s="336" t="n">
        <f aca="false">+[4]data1cf!J244</f>
        <v>15420.7891050337</v>
      </c>
      <c r="L244" s="336" t="n">
        <f aca="false">+[4]data1cf!K244</f>
        <v>15282.4703868841</v>
      </c>
      <c r="M244" s="336" t="n">
        <f aca="false">+[4]data1cf!L244</f>
        <v>15371.0603136359</v>
      </c>
      <c r="N244" s="336" t="n">
        <f aca="false">+[4]data1cf!M244</f>
        <v>15474.5080679284</v>
      </c>
      <c r="O244" s="336" t="n">
        <f aca="false">+[4]data1cf!N244</f>
        <v>15351.6056479969</v>
      </c>
      <c r="P244" s="336" t="n">
        <f aca="false">+[4]data1cf!O244</f>
        <v>15578.5935065952</v>
      </c>
      <c r="Q244" s="336" t="n">
        <f aca="false">+[4]data1cf!P244</f>
        <v>15418.4501875231</v>
      </c>
      <c r="R244" s="336" t="n">
        <f aca="false">+[4]data1cf!Q244</f>
        <v>1161.1287721655</v>
      </c>
      <c r="S244" s="336" t="n">
        <f aca="false">+[4]data1cf!R244</f>
        <v>0</v>
      </c>
      <c r="T244" s="336" t="n">
        <f aca="false">+[4]data1cf!S244</f>
        <v>0</v>
      </c>
      <c r="U244" s="336" t="n">
        <f aca="false">+[4]data1cf!T244</f>
        <v>0</v>
      </c>
      <c r="V244" s="336" t="n">
        <f aca="false">+[4]data1cf!U244</f>
        <v>0</v>
      </c>
      <c r="W244" s="336" t="n">
        <f aca="false">+[4]data1cf!V244</f>
        <v>0</v>
      </c>
      <c r="X244" s="336" t="n">
        <f aca="false">+[4]data1cf!W244</f>
        <v>0</v>
      </c>
      <c r="Y244" s="336" t="n">
        <f aca="false">+[4]data1cf!X244</f>
        <v>0</v>
      </c>
      <c r="Z244" s="336" t="n">
        <f aca="false">+[4]data1cf!Y244</f>
        <v>0</v>
      </c>
      <c r="AA244" s="336" t="n">
        <f aca="false">+[4]data1cf!Z244</f>
        <v>0</v>
      </c>
      <c r="AB244" s="336"/>
      <c r="AC244" s="337" t="n">
        <f aca="false">XNPV(0.1,B244:AA244,$B$1:$AA$1)</f>
        <v>18331.2075398416</v>
      </c>
      <c r="AD244" s="337" t="n">
        <f aca="false">SUMPRODUCT(B244:AA244,$B$1010:$AA$1010)</f>
        <v>51449.7626410184</v>
      </c>
      <c r="AE244" s="338" t="n">
        <f aca="false">SUMPRODUCT(B244:AA244,$B$1012:$AA$1012)</f>
        <v>50760.9712150164</v>
      </c>
      <c r="AF244" s="339" t="n">
        <f aca="false">XIRR(B244:AA244,$B$1:$AA$1)</f>
        <v>0.130849299613141</v>
      </c>
      <c r="AG244" s="340" t="n">
        <f aca="false">1-EXP(-(1/0.25)*(AD244/ABS($AD$1010)))</f>
        <v>0.97937011136388</v>
      </c>
    </row>
    <row r="245" customFormat="false" ht="12.75" hidden="false" customHeight="false" outlineLevel="0" collapsed="false">
      <c r="A245" s="331"/>
      <c r="B245" s="336" t="n">
        <f aca="false">+[4]data1cf!A245</f>
        <v>-93589.3163175272</v>
      </c>
      <c r="C245" s="336" t="n">
        <f aca="false">+[4]data1cf!B245</f>
        <v>15231.3203172408</v>
      </c>
      <c r="D245" s="336" t="n">
        <f aca="false">+[4]data1cf!C245</f>
        <v>16371.3560642904</v>
      </c>
      <c r="E245" s="336" t="n">
        <f aca="false">+[4]data1cf!D245</f>
        <v>16329.1793007973</v>
      </c>
      <c r="F245" s="336" t="n">
        <f aca="false">+[4]data1cf!E245</f>
        <v>15913.666689836</v>
      </c>
      <c r="G245" s="336" t="n">
        <f aca="false">+[4]data1cf!F245</f>
        <v>15647.0651008187</v>
      </c>
      <c r="H245" s="336" t="n">
        <f aca="false">+[4]data1cf!G245</f>
        <v>15287.0990332327</v>
      </c>
      <c r="I245" s="336" t="n">
        <f aca="false">+[4]data1cf!H245</f>
        <v>15198.9993185962</v>
      </c>
      <c r="J245" s="336" t="n">
        <f aca="false">+[4]data1cf!I245</f>
        <v>15278.5665305406</v>
      </c>
      <c r="K245" s="336" t="n">
        <f aca="false">+[4]data1cf!J245</f>
        <v>15001.0512718175</v>
      </c>
      <c r="L245" s="336" t="n">
        <f aca="false">+[4]data1cf!K245</f>
        <v>15069.993175284</v>
      </c>
      <c r="M245" s="336" t="n">
        <f aca="false">+[4]data1cf!L245</f>
        <v>15184.14164898</v>
      </c>
      <c r="N245" s="336" t="n">
        <f aca="false">+[4]data1cf!M245</f>
        <v>15092.540115888</v>
      </c>
      <c r="O245" s="336" t="n">
        <f aca="false">+[4]data1cf!N245</f>
        <v>15139.6484324089</v>
      </c>
      <c r="P245" s="336" t="n">
        <f aca="false">+[4]data1cf!O245</f>
        <v>15116.0633141076</v>
      </c>
      <c r="Q245" s="336" t="n">
        <f aca="false">+[4]data1cf!P245</f>
        <v>15248.1979443262</v>
      </c>
      <c r="R245" s="336" t="n">
        <f aca="false">+[4]data1cf!Q245</f>
        <v>1073.43202243551</v>
      </c>
      <c r="S245" s="336" t="n">
        <f aca="false">+[4]data1cf!R245</f>
        <v>0</v>
      </c>
      <c r="T245" s="336" t="n">
        <f aca="false">+[4]data1cf!S245</f>
        <v>0</v>
      </c>
      <c r="U245" s="336" t="n">
        <f aca="false">+[4]data1cf!T245</f>
        <v>0</v>
      </c>
      <c r="V245" s="336" t="n">
        <f aca="false">+[4]data1cf!U245</f>
        <v>0</v>
      </c>
      <c r="W245" s="336" t="n">
        <f aca="false">+[4]data1cf!V245</f>
        <v>0</v>
      </c>
      <c r="X245" s="336" t="n">
        <f aca="false">+[4]data1cf!W245</f>
        <v>0</v>
      </c>
      <c r="Y245" s="336" t="n">
        <f aca="false">+[4]data1cf!X245</f>
        <v>0</v>
      </c>
      <c r="Z245" s="336" t="n">
        <f aca="false">+[4]data1cf!Y245</f>
        <v>0</v>
      </c>
      <c r="AA245" s="336" t="n">
        <f aca="false">+[4]data1cf!Z245</f>
        <v>0</v>
      </c>
      <c r="AB245" s="336"/>
      <c r="AC245" s="337" t="n">
        <f aca="false">XNPV(0.1,B245:AA245,$B$1:$AA$1)</f>
        <v>24697.7473033695</v>
      </c>
      <c r="AD245" s="337" t="n">
        <f aca="false">SUMPRODUCT(B245:AA245,$B$1010:$AA$1010)</f>
        <v>57344.222808989</v>
      </c>
      <c r="AE245" s="338" t="n">
        <f aca="false">SUMPRODUCT(B245:AA245,$B$1012:$AA$1012)</f>
        <v>56665.7674686365</v>
      </c>
      <c r="AF245" s="339" t="n">
        <f aca="false">XIRR(B245:AA245,$B$1:$AA$1)</f>
        <v>0.144566426875282</v>
      </c>
      <c r="AG245" s="340" t="n">
        <f aca="false">1-EXP(-(1/0.25)*(AD245/ABS($AD$1010)))</f>
        <v>0.986775070982625</v>
      </c>
    </row>
    <row r="246" customFormat="false" ht="12.75" hidden="false" customHeight="false" outlineLevel="0" collapsed="false">
      <c r="A246" s="331"/>
      <c r="B246" s="336" t="n">
        <f aca="false">+[4]data1cf!A246</f>
        <v>-92877.5728503417</v>
      </c>
      <c r="C246" s="336" t="n">
        <f aca="false">+[4]data1cf!B246</f>
        <v>15071.2265895734</v>
      </c>
      <c r="D246" s="336" t="n">
        <f aca="false">+[4]data1cf!C246</f>
        <v>16290.4372219729</v>
      </c>
      <c r="E246" s="336" t="n">
        <f aca="false">+[4]data1cf!D246</f>
        <v>16248.4521292308</v>
      </c>
      <c r="F246" s="336" t="n">
        <f aca="false">+[4]data1cf!E246</f>
        <v>15980.7213899895</v>
      </c>
      <c r="G246" s="336" t="n">
        <f aca="false">+[4]data1cf!F246</f>
        <v>15633.7552943932</v>
      </c>
      <c r="H246" s="336" t="n">
        <f aca="false">+[4]data1cf!G246</f>
        <v>15327.1122882432</v>
      </c>
      <c r="I246" s="336" t="n">
        <f aca="false">+[4]data1cf!H246</f>
        <v>15046.3515137526</v>
      </c>
      <c r="J246" s="336" t="n">
        <f aca="false">+[4]data1cf!I246</f>
        <v>15344.8606315112</v>
      </c>
      <c r="K246" s="336" t="n">
        <f aca="false">+[4]data1cf!J246</f>
        <v>15125.3993692326</v>
      </c>
      <c r="L246" s="336" t="n">
        <f aca="false">+[4]data1cf!K246</f>
        <v>15121.4411217257</v>
      </c>
      <c r="M246" s="336" t="n">
        <f aca="false">+[4]data1cf!L246</f>
        <v>15221.1415828836</v>
      </c>
      <c r="N246" s="336" t="n">
        <f aca="false">+[4]data1cf!M246</f>
        <v>15194.9372622949</v>
      </c>
      <c r="O246" s="336" t="n">
        <f aca="false">+[4]data1cf!N246</f>
        <v>15355.2690758538</v>
      </c>
      <c r="P246" s="336" t="n">
        <f aca="false">+[4]data1cf!O246</f>
        <v>15218.0962843348</v>
      </c>
      <c r="Q246" s="336" t="n">
        <f aca="false">+[4]data1cf!P246</f>
        <v>15257.8135299005</v>
      </c>
      <c r="R246" s="336" t="n">
        <f aca="false">+[4]data1cf!Q246</f>
        <v>1065.26860956428</v>
      </c>
      <c r="S246" s="336" t="n">
        <f aca="false">+[4]data1cf!R246</f>
        <v>0</v>
      </c>
      <c r="T246" s="336" t="n">
        <f aca="false">+[4]data1cf!S246</f>
        <v>0</v>
      </c>
      <c r="U246" s="336" t="n">
        <f aca="false">+[4]data1cf!T246</f>
        <v>0</v>
      </c>
      <c r="V246" s="336" t="n">
        <f aca="false">+[4]data1cf!U246</f>
        <v>0</v>
      </c>
      <c r="W246" s="336" t="n">
        <f aca="false">+[4]data1cf!V246</f>
        <v>0</v>
      </c>
      <c r="X246" s="336" t="n">
        <f aca="false">+[4]data1cf!W246</f>
        <v>0</v>
      </c>
      <c r="Y246" s="336" t="n">
        <f aca="false">+[4]data1cf!X246</f>
        <v>0</v>
      </c>
      <c r="Z246" s="336" t="n">
        <f aca="false">+[4]data1cf!Y246</f>
        <v>0</v>
      </c>
      <c r="AA246" s="336" t="n">
        <f aca="false">+[4]data1cf!Z246</f>
        <v>0</v>
      </c>
      <c r="AB246" s="336"/>
      <c r="AC246" s="337" t="n">
        <f aca="false">XNPV(0.1,B246:AA246,$B$1:$AA$1)</f>
        <v>25357.0378555417</v>
      </c>
      <c r="AD246" s="337" t="n">
        <f aca="false">SUMPRODUCT(B246:AA246,$B$1010:$AA$1010)</f>
        <v>58083.0780975593</v>
      </c>
      <c r="AE246" s="338" t="n">
        <f aca="false">SUMPRODUCT(B246:AA246,$B$1012:$AA$1012)</f>
        <v>57402.6147467653</v>
      </c>
      <c r="AF246" s="339" t="n">
        <f aca="false">XIRR(B246:AA246,$B$1:$AA$1)</f>
        <v>0.145888315758502</v>
      </c>
      <c r="AG246" s="340" t="n">
        <f aca="false">1-EXP(-(1/0.25)*(AD246/ABS($AD$1010)))</f>
        <v>0.987491987034327</v>
      </c>
    </row>
    <row r="247" customFormat="false" ht="12.75" hidden="false" customHeight="false" outlineLevel="0" collapsed="false">
      <c r="A247" s="331"/>
      <c r="B247" s="336" t="n">
        <f aca="false">+[4]data1cf!A247</f>
        <v>-109118.746581803</v>
      </c>
      <c r="C247" s="336" t="n">
        <f aca="false">+[4]data1cf!B247</f>
        <v>15540.6527877553</v>
      </c>
      <c r="D247" s="336" t="n">
        <f aca="false">+[4]data1cf!C247</f>
        <v>16998.1681350919</v>
      </c>
      <c r="E247" s="336" t="n">
        <f aca="false">+[4]data1cf!D247</f>
        <v>16710.4758505587</v>
      </c>
      <c r="F247" s="336" t="n">
        <f aca="false">+[4]data1cf!E247</f>
        <v>16189.826176889</v>
      </c>
      <c r="G247" s="336" t="n">
        <f aca="false">+[4]data1cf!F247</f>
        <v>16028.5991237536</v>
      </c>
      <c r="H247" s="336" t="n">
        <f aca="false">+[4]data1cf!G247</f>
        <v>15531.4719894556</v>
      </c>
      <c r="I247" s="336" t="n">
        <f aca="false">+[4]data1cf!H247</f>
        <v>15757.029306803</v>
      </c>
      <c r="J247" s="336" t="n">
        <f aca="false">+[4]data1cf!I247</f>
        <v>15648.8576683136</v>
      </c>
      <c r="K247" s="336" t="n">
        <f aca="false">+[4]data1cf!J247</f>
        <v>15659.684684028</v>
      </c>
      <c r="L247" s="336" t="n">
        <f aca="false">+[4]data1cf!K247</f>
        <v>15525.1694249513</v>
      </c>
      <c r="M247" s="336" t="n">
        <f aca="false">+[4]data1cf!L247</f>
        <v>15673.8428511146</v>
      </c>
      <c r="N247" s="336" t="n">
        <f aca="false">+[4]data1cf!M247</f>
        <v>15567.0465176186</v>
      </c>
      <c r="O247" s="336" t="n">
        <f aca="false">+[4]data1cf!N247</f>
        <v>15804.8454958367</v>
      </c>
      <c r="P247" s="336" t="n">
        <f aca="false">+[4]data1cf!O247</f>
        <v>15611.4400216772</v>
      </c>
      <c r="Q247" s="336" t="n">
        <f aca="false">+[4]data1cf!P247</f>
        <v>15712.4398680422</v>
      </c>
      <c r="R247" s="336" t="n">
        <f aca="false">+[4]data1cf!Q247</f>
        <v>1251.54837579465</v>
      </c>
      <c r="S247" s="336" t="n">
        <f aca="false">+[4]data1cf!R247</f>
        <v>0</v>
      </c>
      <c r="T247" s="336" t="n">
        <f aca="false">+[4]data1cf!S247</f>
        <v>0</v>
      </c>
      <c r="U247" s="336" t="n">
        <f aca="false">+[4]data1cf!T247</f>
        <v>0</v>
      </c>
      <c r="V247" s="336" t="n">
        <f aca="false">+[4]data1cf!U247</f>
        <v>0</v>
      </c>
      <c r="W247" s="336" t="n">
        <f aca="false">+[4]data1cf!V247</f>
        <v>0</v>
      </c>
      <c r="X247" s="336" t="n">
        <f aca="false">+[4]data1cf!W247</f>
        <v>0</v>
      </c>
      <c r="Y247" s="336" t="n">
        <f aca="false">+[4]data1cf!X247</f>
        <v>0</v>
      </c>
      <c r="Z247" s="336" t="n">
        <f aca="false">+[4]data1cf!Y247</f>
        <v>0</v>
      </c>
      <c r="AA247" s="336" t="n">
        <f aca="false">+[4]data1cf!Z247</f>
        <v>0</v>
      </c>
      <c r="AB247" s="336"/>
      <c r="AC247" s="337" t="n">
        <f aca="false">XNPV(0.1,B247:AA247,$B$1:$AA$1)</f>
        <v>12525.6585858795</v>
      </c>
      <c r="AD247" s="337" t="n">
        <f aca="false">SUMPRODUCT(B247:AA247,$B$1010:$AA$1010)</f>
        <v>46181.8743706851</v>
      </c>
      <c r="AE247" s="338" t="n">
        <f aca="false">SUMPRODUCT(B247:AA247,$B$1012:$AA$1012)</f>
        <v>45481.9190585624</v>
      </c>
      <c r="AF247" s="339" t="n">
        <f aca="false">XIRR(B247:AA247,$B$1:$AA$1)</f>
        <v>0.119804117215182</v>
      </c>
      <c r="AG247" s="340" t="n">
        <f aca="false">1-EXP(-(1/0.25)*(AD247/ABS($AD$1010)))</f>
        <v>0.969304563485375</v>
      </c>
    </row>
    <row r="248" customFormat="false" ht="12.75" hidden="false" customHeight="false" outlineLevel="0" collapsed="false">
      <c r="A248" s="331"/>
      <c r="B248" s="336" t="n">
        <f aca="false">+[4]data1cf!A248</f>
        <v>-96305.9687971445</v>
      </c>
      <c r="C248" s="336" t="n">
        <f aca="false">+[4]data1cf!B248</f>
        <v>15096.1414493881</v>
      </c>
      <c r="D248" s="336" t="n">
        <f aca="false">+[4]data1cf!C248</f>
        <v>16727.916384327</v>
      </c>
      <c r="E248" s="336" t="n">
        <f aca="false">+[4]data1cf!D248</f>
        <v>16386.8216250256</v>
      </c>
      <c r="F248" s="336" t="n">
        <f aca="false">+[4]data1cf!E248</f>
        <v>15950.7448362565</v>
      </c>
      <c r="G248" s="336" t="n">
        <f aca="false">+[4]data1cf!F248</f>
        <v>15672.5875835528</v>
      </c>
      <c r="H248" s="336" t="n">
        <f aca="false">+[4]data1cf!G248</f>
        <v>15335.8032135709</v>
      </c>
      <c r="I248" s="336" t="n">
        <f aca="false">+[4]data1cf!H248</f>
        <v>15073.4258525296</v>
      </c>
      <c r="J248" s="336" t="n">
        <f aca="false">+[4]data1cf!I248</f>
        <v>15266.3104675825</v>
      </c>
      <c r="K248" s="336" t="n">
        <f aca="false">+[4]data1cf!J248</f>
        <v>15070.216129506</v>
      </c>
      <c r="L248" s="336" t="n">
        <f aca="false">+[4]data1cf!K248</f>
        <v>15094.4113547094</v>
      </c>
      <c r="M248" s="336" t="n">
        <f aca="false">+[4]data1cf!L248</f>
        <v>15347.771551291</v>
      </c>
      <c r="N248" s="336" t="n">
        <f aca="false">+[4]data1cf!M248</f>
        <v>15273.5524516788</v>
      </c>
      <c r="O248" s="336" t="n">
        <f aca="false">+[4]data1cf!N248</f>
        <v>15087.5988861092</v>
      </c>
      <c r="P248" s="336" t="n">
        <f aca="false">+[4]data1cf!O248</f>
        <v>15239.5519201824</v>
      </c>
      <c r="Q248" s="336" t="n">
        <f aca="false">+[4]data1cf!P248</f>
        <v>15446.6396597524</v>
      </c>
      <c r="R248" s="336" t="n">
        <f aca="false">+[4]data1cf!Q248</f>
        <v>1104.59093971573</v>
      </c>
      <c r="S248" s="336" t="n">
        <f aca="false">+[4]data1cf!R248</f>
        <v>0</v>
      </c>
      <c r="T248" s="336" t="n">
        <f aca="false">+[4]data1cf!S248</f>
        <v>0</v>
      </c>
      <c r="U248" s="336" t="n">
        <f aca="false">+[4]data1cf!T248</f>
        <v>0</v>
      </c>
      <c r="V248" s="336" t="n">
        <f aca="false">+[4]data1cf!U248</f>
        <v>0</v>
      </c>
      <c r="W248" s="336" t="n">
        <f aca="false">+[4]data1cf!V248</f>
        <v>0</v>
      </c>
      <c r="X248" s="336" t="n">
        <f aca="false">+[4]data1cf!W248</f>
        <v>0</v>
      </c>
      <c r="Y248" s="336" t="n">
        <f aca="false">+[4]data1cf!X248</f>
        <v>0</v>
      </c>
      <c r="Z248" s="336" t="n">
        <f aca="false">+[4]data1cf!Y248</f>
        <v>0</v>
      </c>
      <c r="AA248" s="336" t="n">
        <f aca="false">+[4]data1cf!Z248</f>
        <v>0</v>
      </c>
      <c r="AB248" s="336"/>
      <c r="AC248" s="337" t="n">
        <f aca="false">XNPV(0.1,B248:AA248,$B$1:$AA$1)</f>
        <v>22419.9323867909</v>
      </c>
      <c r="AD248" s="337" t="n">
        <f aca="false">SUMPRODUCT(B248:AA248,$B$1010:$AA$1010)</f>
        <v>55201.6304555056</v>
      </c>
      <c r="AE248" s="338" t="n">
        <f aca="false">SUMPRODUCT(B248:AA248,$B$1012:$AA$1012)</f>
        <v>54520.1010907588</v>
      </c>
      <c r="AF248" s="339" t="n">
        <f aca="false">XIRR(B248:AA248,$B$1:$AA$1)</f>
        <v>0.139476153447714</v>
      </c>
      <c r="AG248" s="340" t="n">
        <f aca="false">1-EXP(-(1/0.25)*(AD248/ABS($AD$1010)))</f>
        <v>0.984455203337421</v>
      </c>
    </row>
    <row r="249" customFormat="false" ht="12.75" hidden="false" customHeight="false" outlineLevel="0" collapsed="false">
      <c r="A249" s="331"/>
      <c r="B249" s="336" t="n">
        <f aca="false">+[4]data1cf!A249</f>
        <v>-95198.0673876955</v>
      </c>
      <c r="C249" s="336" t="n">
        <f aca="false">+[4]data1cf!B249</f>
        <v>15093.0950390322</v>
      </c>
      <c r="D249" s="336" t="n">
        <f aca="false">+[4]data1cf!C249</f>
        <v>16624.4958349557</v>
      </c>
      <c r="E249" s="336" t="n">
        <f aca="false">+[4]data1cf!D249</f>
        <v>16170.7024302842</v>
      </c>
      <c r="F249" s="336" t="n">
        <f aca="false">+[4]data1cf!E249</f>
        <v>15896.5365128277</v>
      </c>
      <c r="G249" s="336" t="n">
        <f aca="false">+[4]data1cf!F249</f>
        <v>15520.0444452195</v>
      </c>
      <c r="H249" s="336" t="n">
        <f aca="false">+[4]data1cf!G249</f>
        <v>15226.1781626621</v>
      </c>
      <c r="I249" s="336" t="n">
        <f aca="false">+[4]data1cf!H249</f>
        <v>15212.3699536488</v>
      </c>
      <c r="J249" s="336" t="n">
        <f aca="false">+[4]data1cf!I249</f>
        <v>15250.3642480116</v>
      </c>
      <c r="K249" s="336" t="n">
        <f aca="false">+[4]data1cf!J249</f>
        <v>15234.8322665623</v>
      </c>
      <c r="L249" s="336" t="n">
        <f aca="false">+[4]data1cf!K249</f>
        <v>15249.803046521</v>
      </c>
      <c r="M249" s="336" t="n">
        <f aca="false">+[4]data1cf!L249</f>
        <v>15304.2201296072</v>
      </c>
      <c r="N249" s="336" t="n">
        <f aca="false">+[4]data1cf!M249</f>
        <v>15194.9890830494</v>
      </c>
      <c r="O249" s="336" t="n">
        <f aca="false">+[4]data1cf!N249</f>
        <v>15183.5752458845</v>
      </c>
      <c r="P249" s="336" t="n">
        <f aca="false">+[4]data1cf!O249</f>
        <v>15321.7163639548</v>
      </c>
      <c r="Q249" s="336" t="n">
        <f aca="false">+[4]data1cf!P249</f>
        <v>15267.6017637031</v>
      </c>
      <c r="R249" s="336" t="n">
        <f aca="false">+[4]data1cf!Q249</f>
        <v>1091.88375370991</v>
      </c>
      <c r="S249" s="336" t="n">
        <f aca="false">+[4]data1cf!R249</f>
        <v>0</v>
      </c>
      <c r="T249" s="336" t="n">
        <f aca="false">+[4]data1cf!S249</f>
        <v>0</v>
      </c>
      <c r="U249" s="336" t="n">
        <f aca="false">+[4]data1cf!T249</f>
        <v>0</v>
      </c>
      <c r="V249" s="336" t="n">
        <f aca="false">+[4]data1cf!U249</f>
        <v>0</v>
      </c>
      <c r="W249" s="336" t="n">
        <f aca="false">+[4]data1cf!V249</f>
        <v>0</v>
      </c>
      <c r="X249" s="336" t="n">
        <f aca="false">+[4]data1cf!W249</f>
        <v>0</v>
      </c>
      <c r="Y249" s="336" t="n">
        <f aca="false">+[4]data1cf!X249</f>
        <v>0</v>
      </c>
      <c r="Z249" s="336" t="n">
        <f aca="false">+[4]data1cf!Y249</f>
        <v>0</v>
      </c>
      <c r="AA249" s="336" t="n">
        <f aca="false">+[4]data1cf!Z249</f>
        <v>0</v>
      </c>
      <c r="AB249" s="336"/>
      <c r="AC249" s="337" t="n">
        <f aca="false">XNPV(0.1,B249:AA249,$B$1:$AA$1)</f>
        <v>23240.7452844848</v>
      </c>
      <c r="AD249" s="337" t="n">
        <f aca="false">SUMPRODUCT(B249:AA249,$B$1010:$AA$1010)</f>
        <v>56001.455554966</v>
      </c>
      <c r="AE249" s="338" t="n">
        <f aca="false">SUMPRODUCT(B249:AA249,$B$1012:$AA$1012)</f>
        <v>55320.2181242535</v>
      </c>
      <c r="AF249" s="339" t="n">
        <f aca="false">XIRR(B249:AA249,$B$1:$AA$1)</f>
        <v>0.141244828636901</v>
      </c>
      <c r="AG249" s="340" t="n">
        <f aca="false">1-EXP(-(1/0.25)*(AD249/ABS($AD$1010)))</f>
        <v>0.985365340003529</v>
      </c>
    </row>
    <row r="250" customFormat="false" ht="12.75" hidden="false" customHeight="false" outlineLevel="0" collapsed="false">
      <c r="A250" s="331"/>
      <c r="B250" s="336" t="n">
        <f aca="false">+[4]data1cf!A250</f>
        <v>-98390.6550812492</v>
      </c>
      <c r="C250" s="336" t="n">
        <f aca="false">+[4]data1cf!B250</f>
        <v>15169.1572929316</v>
      </c>
      <c r="D250" s="336" t="n">
        <f aca="false">+[4]data1cf!C250</f>
        <v>16707.1267865998</v>
      </c>
      <c r="E250" s="336" t="n">
        <f aca="false">+[4]data1cf!D250</f>
        <v>16420.2066491124</v>
      </c>
      <c r="F250" s="336" t="n">
        <f aca="false">+[4]data1cf!E250</f>
        <v>15992.8742128515</v>
      </c>
      <c r="G250" s="336" t="n">
        <f aca="false">+[4]data1cf!F250</f>
        <v>15839.9463143168</v>
      </c>
      <c r="H250" s="336" t="n">
        <f aca="false">+[4]data1cf!G250</f>
        <v>15563.3447909537</v>
      </c>
      <c r="I250" s="336" t="n">
        <f aca="false">+[4]data1cf!H250</f>
        <v>15347.3049081533</v>
      </c>
      <c r="J250" s="336" t="n">
        <f aca="false">+[4]data1cf!I250</f>
        <v>15153.3049784835</v>
      </c>
      <c r="K250" s="336" t="n">
        <f aca="false">+[4]data1cf!J250</f>
        <v>15277.1488539843</v>
      </c>
      <c r="L250" s="336" t="n">
        <f aca="false">+[4]data1cf!K250</f>
        <v>15269.0601812575</v>
      </c>
      <c r="M250" s="336" t="n">
        <f aca="false">+[4]data1cf!L250</f>
        <v>15281.2463245961</v>
      </c>
      <c r="N250" s="336" t="n">
        <f aca="false">+[4]data1cf!M250</f>
        <v>15148.8031715259</v>
      </c>
      <c r="O250" s="336" t="n">
        <f aca="false">+[4]data1cf!N250</f>
        <v>15266.161687647</v>
      </c>
      <c r="P250" s="336" t="n">
        <f aca="false">+[4]data1cf!O250</f>
        <v>15217.0389559579</v>
      </c>
      <c r="Q250" s="336" t="n">
        <f aca="false">+[4]data1cf!P250</f>
        <v>15431.0921685049</v>
      </c>
      <c r="R250" s="336" t="n">
        <f aca="false">+[4]data1cf!Q250</f>
        <v>1128.5014575199</v>
      </c>
      <c r="S250" s="336" t="n">
        <f aca="false">+[4]data1cf!R250</f>
        <v>0</v>
      </c>
      <c r="T250" s="336" t="n">
        <f aca="false">+[4]data1cf!S250</f>
        <v>0</v>
      </c>
      <c r="U250" s="336" t="n">
        <f aca="false">+[4]data1cf!T250</f>
        <v>0</v>
      </c>
      <c r="V250" s="336" t="n">
        <f aca="false">+[4]data1cf!U250</f>
        <v>0</v>
      </c>
      <c r="W250" s="336" t="n">
        <f aca="false">+[4]data1cf!V250</f>
        <v>0</v>
      </c>
      <c r="X250" s="336" t="n">
        <f aca="false">+[4]data1cf!W250</f>
        <v>0</v>
      </c>
      <c r="Y250" s="336" t="n">
        <f aca="false">+[4]data1cf!X250</f>
        <v>0</v>
      </c>
      <c r="Z250" s="336" t="n">
        <f aca="false">+[4]data1cf!Y250</f>
        <v>0</v>
      </c>
      <c r="AA250" s="336" t="n">
        <f aca="false">+[4]data1cf!Z250</f>
        <v>0</v>
      </c>
      <c r="AB250" s="336"/>
      <c r="AC250" s="337" t="n">
        <f aca="false">XNPV(0.1,B250:AA250,$B$1:$AA$1)</f>
        <v>20897.5541661255</v>
      </c>
      <c r="AD250" s="337" t="n">
        <f aca="false">SUMPRODUCT(B250:AA250,$B$1010:$AA$1010)</f>
        <v>53834.1031291769</v>
      </c>
      <c r="AE250" s="338" t="n">
        <f aca="false">SUMPRODUCT(B250:AA250,$B$1012:$AA$1012)</f>
        <v>53149.5609977369</v>
      </c>
      <c r="AF250" s="339" t="n">
        <f aca="false">XIRR(B250:AA250,$B$1:$AA$1)</f>
        <v>0.136130100316652</v>
      </c>
      <c r="AG250" s="340" t="n">
        <f aca="false">1-EXP(-(1/0.25)*(AD250/ABS($AD$1010)))</f>
        <v>0.982766024266745</v>
      </c>
    </row>
    <row r="251" customFormat="false" ht="12.75" hidden="false" customHeight="false" outlineLevel="0" collapsed="false">
      <c r="A251" s="331"/>
      <c r="B251" s="336" t="n">
        <f aca="false">+[4]data1cf!A251</f>
        <v>-100081.033719946</v>
      </c>
      <c r="C251" s="336" t="n">
        <f aca="false">+[4]data1cf!B251</f>
        <v>15191.4529933554</v>
      </c>
      <c r="D251" s="336" t="n">
        <f aca="false">+[4]data1cf!C251</f>
        <v>16668.7234174559</v>
      </c>
      <c r="E251" s="336" t="n">
        <f aca="false">+[4]data1cf!D251</f>
        <v>16408.2659207373</v>
      </c>
      <c r="F251" s="336" t="n">
        <f aca="false">+[4]data1cf!E251</f>
        <v>15959.7766445994</v>
      </c>
      <c r="G251" s="336" t="n">
        <f aca="false">+[4]data1cf!F251</f>
        <v>15552.4838175124</v>
      </c>
      <c r="H251" s="336" t="n">
        <f aca="false">+[4]data1cf!G251</f>
        <v>15452.4678672575</v>
      </c>
      <c r="I251" s="336" t="n">
        <f aca="false">+[4]data1cf!H251</f>
        <v>15546.3788775846</v>
      </c>
      <c r="J251" s="336" t="n">
        <f aca="false">+[4]data1cf!I251</f>
        <v>15264.8543613828</v>
      </c>
      <c r="K251" s="336" t="n">
        <f aca="false">+[4]data1cf!J251</f>
        <v>15152.871241314</v>
      </c>
      <c r="L251" s="336" t="n">
        <f aca="false">+[4]data1cf!K251</f>
        <v>15588.2645874014</v>
      </c>
      <c r="M251" s="336" t="n">
        <f aca="false">+[4]data1cf!L251</f>
        <v>15394.1032911198</v>
      </c>
      <c r="N251" s="336" t="n">
        <f aca="false">+[4]data1cf!M251</f>
        <v>15328.5166429283</v>
      </c>
      <c r="O251" s="336" t="n">
        <f aca="false">+[4]data1cf!N251</f>
        <v>15481.2753860064</v>
      </c>
      <c r="P251" s="336" t="n">
        <f aca="false">+[4]data1cf!O251</f>
        <v>15284.7216896704</v>
      </c>
      <c r="Q251" s="336" t="n">
        <f aca="false">+[4]data1cf!P251</f>
        <v>15352.5039408637</v>
      </c>
      <c r="R251" s="336" t="n">
        <f aca="false">+[4]data1cf!Q251</f>
        <v>1147.88942435429</v>
      </c>
      <c r="S251" s="336" t="n">
        <f aca="false">+[4]data1cf!R251</f>
        <v>0</v>
      </c>
      <c r="T251" s="336" t="n">
        <f aca="false">+[4]data1cf!S251</f>
        <v>0</v>
      </c>
      <c r="U251" s="336" t="n">
        <f aca="false">+[4]data1cf!T251</f>
        <v>0</v>
      </c>
      <c r="V251" s="336" t="n">
        <f aca="false">+[4]data1cf!U251</f>
        <v>0</v>
      </c>
      <c r="W251" s="336" t="n">
        <f aca="false">+[4]data1cf!V251</f>
        <v>0</v>
      </c>
      <c r="X251" s="336" t="n">
        <f aca="false">+[4]data1cf!W251</f>
        <v>0</v>
      </c>
      <c r="Y251" s="336" t="n">
        <f aca="false">+[4]data1cf!X251</f>
        <v>0</v>
      </c>
      <c r="Z251" s="336" t="n">
        <f aca="false">+[4]data1cf!Y251</f>
        <v>0</v>
      </c>
      <c r="AA251" s="336" t="n">
        <f aca="false">+[4]data1cf!Z251</f>
        <v>0</v>
      </c>
      <c r="AB251" s="336"/>
      <c r="AC251" s="337" t="n">
        <f aca="false">XNPV(0.1,B251:AA251,$B$1:$AA$1)</f>
        <v>19309.7824255067</v>
      </c>
      <c r="AD251" s="337" t="n">
        <f aca="false">SUMPRODUCT(B251:AA251,$B$1010:$AA$1010)</f>
        <v>52352.2788249079</v>
      </c>
      <c r="AE251" s="338" t="n">
        <f aca="false">SUMPRODUCT(B251:AA251,$B$1012:$AA$1012)</f>
        <v>51665.1892634545</v>
      </c>
      <c r="AF251" s="339" t="n">
        <f aca="false">XIRR(B251:AA251,$B$1:$AA$1)</f>
        <v>0.132840201760214</v>
      </c>
      <c r="AG251" s="340" t="n">
        <f aca="false">1-EXP(-(1/0.25)*(AD251/ABS($AD$1010)))</f>
        <v>0.980727844223073</v>
      </c>
    </row>
    <row r="252" customFormat="false" ht="12.75" hidden="false" customHeight="false" outlineLevel="0" collapsed="false">
      <c r="A252" s="331"/>
      <c r="B252" s="336" t="n">
        <f aca="false">+[4]data1cf!A252</f>
        <v>-102395.131333077</v>
      </c>
      <c r="C252" s="336" t="n">
        <f aca="false">+[4]data1cf!B252</f>
        <v>15407.156759706</v>
      </c>
      <c r="D252" s="336" t="n">
        <f aca="false">+[4]data1cf!C252</f>
        <v>17101.3073499792</v>
      </c>
      <c r="E252" s="336" t="n">
        <f aca="false">+[4]data1cf!D252</f>
        <v>16313.6418825702</v>
      </c>
      <c r="F252" s="336" t="n">
        <f aca="false">+[4]data1cf!E252</f>
        <v>15891.2541642084</v>
      </c>
      <c r="G252" s="336" t="n">
        <f aca="false">+[4]data1cf!F252</f>
        <v>15858.1186961093</v>
      </c>
      <c r="H252" s="336" t="n">
        <f aca="false">+[4]data1cf!G252</f>
        <v>15508.1847421389</v>
      </c>
      <c r="I252" s="336" t="n">
        <f aca="false">+[4]data1cf!H252</f>
        <v>15198.0402809894</v>
      </c>
      <c r="J252" s="336" t="n">
        <f aca="false">+[4]data1cf!I252</f>
        <v>15275.5428811056</v>
      </c>
      <c r="K252" s="336" t="n">
        <f aca="false">+[4]data1cf!J252</f>
        <v>15302.4118367281</v>
      </c>
      <c r="L252" s="336" t="n">
        <f aca="false">+[4]data1cf!K252</f>
        <v>15591.9918303152</v>
      </c>
      <c r="M252" s="336" t="n">
        <f aca="false">+[4]data1cf!L252</f>
        <v>15261.8935248372</v>
      </c>
      <c r="N252" s="336" t="n">
        <f aca="false">+[4]data1cf!M252</f>
        <v>15132.183432745</v>
      </c>
      <c r="O252" s="336" t="n">
        <f aca="false">+[4]data1cf!N252</f>
        <v>15368.5222621885</v>
      </c>
      <c r="P252" s="336" t="n">
        <f aca="false">+[4]data1cf!O252</f>
        <v>15516.8331511246</v>
      </c>
      <c r="Q252" s="336" t="n">
        <f aca="false">+[4]data1cf!P252</f>
        <v>15400.6486105485</v>
      </c>
      <c r="R252" s="336" t="n">
        <f aca="false">+[4]data1cf!Q252</f>
        <v>1174.43119833786</v>
      </c>
      <c r="S252" s="336" t="n">
        <f aca="false">+[4]data1cf!R252</f>
        <v>0</v>
      </c>
      <c r="T252" s="336" t="n">
        <f aca="false">+[4]data1cf!S252</f>
        <v>0</v>
      </c>
      <c r="U252" s="336" t="n">
        <f aca="false">+[4]data1cf!T252</f>
        <v>0</v>
      </c>
      <c r="V252" s="336" t="n">
        <f aca="false">+[4]data1cf!U252</f>
        <v>0</v>
      </c>
      <c r="W252" s="336" t="n">
        <f aca="false">+[4]data1cf!V252</f>
        <v>0</v>
      </c>
      <c r="X252" s="336" t="n">
        <f aca="false">+[4]data1cf!W252</f>
        <v>0</v>
      </c>
      <c r="Y252" s="336" t="n">
        <f aca="false">+[4]data1cf!X252</f>
        <v>0</v>
      </c>
      <c r="Z252" s="336" t="n">
        <f aca="false">+[4]data1cf!Y252</f>
        <v>0</v>
      </c>
      <c r="AA252" s="336" t="n">
        <f aca="false">+[4]data1cf!Z252</f>
        <v>0</v>
      </c>
      <c r="AB252" s="336"/>
      <c r="AC252" s="337" t="n">
        <f aca="false">XNPV(0.1,B252:AA252,$B$1:$AA$1)</f>
        <v>17480.5323274342</v>
      </c>
      <c r="AD252" s="337" t="n">
        <f aca="false">SUMPRODUCT(B252:AA252,$B$1010:$AA$1010)</f>
        <v>50539.112335155</v>
      </c>
      <c r="AE252" s="338" t="n">
        <f aca="false">SUMPRODUCT(B252:AA252,$B$1012:$AA$1012)</f>
        <v>49851.778438396</v>
      </c>
      <c r="AF252" s="339" t="n">
        <f aca="false">XIRR(B252:AA252,$B$1:$AA$1)</f>
        <v>0.129274310453311</v>
      </c>
      <c r="AG252" s="340" t="n">
        <f aca="false">1-EXP(-(1/0.25)*(AD252/ABS($AD$1010)))</f>
        <v>0.977903171500801</v>
      </c>
    </row>
    <row r="253" customFormat="false" ht="12.75" hidden="false" customHeight="false" outlineLevel="0" collapsed="false">
      <c r="A253" s="331"/>
      <c r="B253" s="336" t="n">
        <f aca="false">+[4]data1cf!A253</f>
        <v>-102637.195515762</v>
      </c>
      <c r="C253" s="336" t="n">
        <f aca="false">+[4]data1cf!B253</f>
        <v>15240.8989046971</v>
      </c>
      <c r="D253" s="336" t="n">
        <f aca="false">+[4]data1cf!C253</f>
        <v>17038.4384257312</v>
      </c>
      <c r="E253" s="336" t="n">
        <f aca="false">+[4]data1cf!D253</f>
        <v>16567.8173748596</v>
      </c>
      <c r="F253" s="336" t="n">
        <f aca="false">+[4]data1cf!E253</f>
        <v>16132.9013972722</v>
      </c>
      <c r="G253" s="336" t="n">
        <f aca="false">+[4]data1cf!F253</f>
        <v>15729.8626326473</v>
      </c>
      <c r="H253" s="336" t="n">
        <f aca="false">+[4]data1cf!G253</f>
        <v>15410.2434571251</v>
      </c>
      <c r="I253" s="336" t="n">
        <f aca="false">+[4]data1cf!H253</f>
        <v>15647.5343770853</v>
      </c>
      <c r="J253" s="336" t="n">
        <f aca="false">+[4]data1cf!I253</f>
        <v>15358.8184191306</v>
      </c>
      <c r="K253" s="336" t="n">
        <f aca="false">+[4]data1cf!J253</f>
        <v>15382.0219247691</v>
      </c>
      <c r="L253" s="336" t="n">
        <f aca="false">+[4]data1cf!K253</f>
        <v>15257.4136012334</v>
      </c>
      <c r="M253" s="336" t="n">
        <f aca="false">+[4]data1cf!L253</f>
        <v>15322.2299291335</v>
      </c>
      <c r="N253" s="336" t="n">
        <f aca="false">+[4]data1cf!M253</f>
        <v>15393.3922788102</v>
      </c>
      <c r="O253" s="336" t="n">
        <f aca="false">+[4]data1cf!N253</f>
        <v>15389.7442088414</v>
      </c>
      <c r="P253" s="336" t="n">
        <f aca="false">+[4]data1cf!O253</f>
        <v>15315.2320222234</v>
      </c>
      <c r="Q253" s="336" t="n">
        <f aca="false">+[4]data1cf!P253</f>
        <v>15603.1998762686</v>
      </c>
      <c r="R253" s="336" t="n">
        <f aca="false">+[4]data1cf!Q253</f>
        <v>1177.20757768758</v>
      </c>
      <c r="S253" s="336" t="n">
        <f aca="false">+[4]data1cf!R253</f>
        <v>0</v>
      </c>
      <c r="T253" s="336" t="n">
        <f aca="false">+[4]data1cf!S253</f>
        <v>0</v>
      </c>
      <c r="U253" s="336" t="n">
        <f aca="false">+[4]data1cf!T253</f>
        <v>0</v>
      </c>
      <c r="V253" s="336" t="n">
        <f aca="false">+[4]data1cf!U253</f>
        <v>0</v>
      </c>
      <c r="W253" s="336" t="n">
        <f aca="false">+[4]data1cf!V253</f>
        <v>0</v>
      </c>
      <c r="X253" s="336" t="n">
        <f aca="false">+[4]data1cf!W253</f>
        <v>0</v>
      </c>
      <c r="Y253" s="336" t="n">
        <f aca="false">+[4]data1cf!X253</f>
        <v>0</v>
      </c>
      <c r="Z253" s="336" t="n">
        <f aca="false">+[4]data1cf!Y253</f>
        <v>0</v>
      </c>
      <c r="AA253" s="336" t="n">
        <f aca="false">+[4]data1cf!Z253</f>
        <v>0</v>
      </c>
      <c r="AB253" s="336"/>
      <c r="AC253" s="337" t="n">
        <f aca="false">XNPV(0.1,B253:AA253,$B$1:$AA$1)</f>
        <v>17537.0970415765</v>
      </c>
      <c r="AD253" s="337" t="n">
        <f aca="false">SUMPRODUCT(B253:AA253,$B$1010:$AA$1010)</f>
        <v>50713.4871971695</v>
      </c>
      <c r="AE253" s="338" t="n">
        <f aca="false">SUMPRODUCT(B253:AA253,$B$1012:$AA$1012)</f>
        <v>50023.8793942689</v>
      </c>
      <c r="AF253" s="339" t="n">
        <f aca="false">XIRR(B253:AA253,$B$1:$AA$1)</f>
        <v>0.129269377167864</v>
      </c>
      <c r="AG253" s="340" t="n">
        <f aca="false">1-EXP(-(1/0.25)*(AD253/ABS($AD$1010)))</f>
        <v>0.978191921871549</v>
      </c>
    </row>
    <row r="254" customFormat="false" ht="12.75" hidden="false" customHeight="false" outlineLevel="0" collapsed="false">
      <c r="A254" s="331"/>
      <c r="B254" s="336" t="n">
        <f aca="false">+[4]data1cf!A254</f>
        <v>-95658.9829927771</v>
      </c>
      <c r="C254" s="336" t="n">
        <f aca="false">+[4]data1cf!B254</f>
        <v>15255.1844207428</v>
      </c>
      <c r="D254" s="336" t="n">
        <f aca="false">+[4]data1cf!C254</f>
        <v>16646.7180170946</v>
      </c>
      <c r="E254" s="336" t="n">
        <f aca="false">+[4]data1cf!D254</f>
        <v>16101.4142826769</v>
      </c>
      <c r="F254" s="336" t="n">
        <f aca="false">+[4]data1cf!E254</f>
        <v>16013.3217645313</v>
      </c>
      <c r="G254" s="336" t="n">
        <f aca="false">+[4]data1cf!F254</f>
        <v>15682.9167895283</v>
      </c>
      <c r="H254" s="336" t="n">
        <f aca="false">+[4]data1cf!G254</f>
        <v>15261.3295863218</v>
      </c>
      <c r="I254" s="336" t="n">
        <f aca="false">+[4]data1cf!H254</f>
        <v>15132.7153085698</v>
      </c>
      <c r="J254" s="336" t="n">
        <f aca="false">+[4]data1cf!I254</f>
        <v>15207.4878968322</v>
      </c>
      <c r="K254" s="336" t="n">
        <f aca="false">+[4]data1cf!J254</f>
        <v>15368.2975125533</v>
      </c>
      <c r="L254" s="336" t="n">
        <f aca="false">+[4]data1cf!K254</f>
        <v>15121.9451822216</v>
      </c>
      <c r="M254" s="336" t="n">
        <f aca="false">+[4]data1cf!L254</f>
        <v>15266.0667734897</v>
      </c>
      <c r="N254" s="336" t="n">
        <f aca="false">+[4]data1cf!M254</f>
        <v>15268.5190312183</v>
      </c>
      <c r="O254" s="336" t="n">
        <f aca="false">+[4]data1cf!N254</f>
        <v>15320.2931700347</v>
      </c>
      <c r="P254" s="336" t="n">
        <f aca="false">+[4]data1cf!O254</f>
        <v>15428.4228960959</v>
      </c>
      <c r="Q254" s="336" t="n">
        <f aca="false">+[4]data1cf!P254</f>
        <v>15307.5294312054</v>
      </c>
      <c r="R254" s="336" t="n">
        <f aca="false">+[4]data1cf!Q254</f>
        <v>1097.17027133396</v>
      </c>
      <c r="S254" s="336" t="n">
        <f aca="false">+[4]data1cf!R254</f>
        <v>0</v>
      </c>
      <c r="T254" s="336" t="n">
        <f aca="false">+[4]data1cf!S254</f>
        <v>0</v>
      </c>
      <c r="U254" s="336" t="n">
        <f aca="false">+[4]data1cf!T254</f>
        <v>0</v>
      </c>
      <c r="V254" s="336" t="n">
        <f aca="false">+[4]data1cf!U254</f>
        <v>0</v>
      </c>
      <c r="W254" s="336" t="n">
        <f aca="false">+[4]data1cf!V254</f>
        <v>0</v>
      </c>
      <c r="X254" s="336" t="n">
        <f aca="false">+[4]data1cf!W254</f>
        <v>0</v>
      </c>
      <c r="Y254" s="336" t="n">
        <f aca="false">+[4]data1cf!X254</f>
        <v>0</v>
      </c>
      <c r="Z254" s="336" t="n">
        <f aca="false">+[4]data1cf!Y254</f>
        <v>0</v>
      </c>
      <c r="AA254" s="336" t="n">
        <f aca="false">+[4]data1cf!Z254</f>
        <v>0</v>
      </c>
      <c r="AB254" s="336"/>
      <c r="AC254" s="337" t="n">
        <f aca="false">XNPV(0.1,B254:AA254,$B$1:$AA$1)</f>
        <v>23129.0401262074</v>
      </c>
      <c r="AD254" s="337" t="n">
        <f aca="false">SUMPRODUCT(B254:AA254,$B$1010:$AA$1010)</f>
        <v>55963.0065314553</v>
      </c>
      <c r="AE254" s="338" t="n">
        <f aca="false">SUMPRODUCT(B254:AA254,$B$1012:$AA$1012)</f>
        <v>55280.1504832961</v>
      </c>
      <c r="AF254" s="339" t="n">
        <f aca="false">XIRR(B254:AA254,$B$1:$AA$1)</f>
        <v>0.140893317476378</v>
      </c>
      <c r="AG254" s="340" t="n">
        <f aca="false">1-EXP(-(1/0.25)*(AD254/ABS($AD$1010)))</f>
        <v>0.985322833070075</v>
      </c>
    </row>
    <row r="255" customFormat="false" ht="12.75" hidden="false" customHeight="false" outlineLevel="0" collapsed="false">
      <c r="A255" s="331"/>
      <c r="B255" s="336" t="n">
        <f aca="false">+[4]data1cf!A255</f>
        <v>-101830.027240342</v>
      </c>
      <c r="C255" s="336" t="n">
        <f aca="false">+[4]data1cf!B255</f>
        <v>15192.2950219897</v>
      </c>
      <c r="D255" s="336" t="n">
        <f aca="false">+[4]data1cf!C255</f>
        <v>16816.3126679544</v>
      </c>
      <c r="E255" s="336" t="n">
        <f aca="false">+[4]data1cf!D255</f>
        <v>16375.2487292532</v>
      </c>
      <c r="F255" s="336" t="n">
        <f aca="false">+[4]data1cf!E255</f>
        <v>16149.5139210226</v>
      </c>
      <c r="G255" s="336" t="n">
        <f aca="false">+[4]data1cf!F255</f>
        <v>15786.523027033</v>
      </c>
      <c r="H255" s="336" t="n">
        <f aca="false">+[4]data1cf!G255</f>
        <v>15574.2717915136</v>
      </c>
      <c r="I255" s="336" t="n">
        <f aca="false">+[4]data1cf!H255</f>
        <v>15290.1979898219</v>
      </c>
      <c r="J255" s="336" t="n">
        <f aca="false">+[4]data1cf!I255</f>
        <v>15238.025531242</v>
      </c>
      <c r="K255" s="336" t="n">
        <f aca="false">+[4]data1cf!J255</f>
        <v>15268.9518312901</v>
      </c>
      <c r="L255" s="336" t="n">
        <f aca="false">+[4]data1cf!K255</f>
        <v>15430.8026112647</v>
      </c>
      <c r="M255" s="336" t="n">
        <f aca="false">+[4]data1cf!L255</f>
        <v>15421.4145196952</v>
      </c>
      <c r="N255" s="336" t="n">
        <f aca="false">+[4]data1cf!M255</f>
        <v>15275.8019140222</v>
      </c>
      <c r="O255" s="336" t="n">
        <f aca="false">+[4]data1cf!N255</f>
        <v>15416.7359646943</v>
      </c>
      <c r="P255" s="336" t="n">
        <f aca="false">+[4]data1cf!O255</f>
        <v>15235.534479346</v>
      </c>
      <c r="Q255" s="336" t="n">
        <f aca="false">+[4]data1cf!P255</f>
        <v>15404.2494983729</v>
      </c>
      <c r="R255" s="336" t="n">
        <f aca="false">+[4]data1cf!Q255</f>
        <v>1167.94968043583</v>
      </c>
      <c r="S255" s="336" t="n">
        <f aca="false">+[4]data1cf!R255</f>
        <v>0</v>
      </c>
      <c r="T255" s="336" t="n">
        <f aca="false">+[4]data1cf!S255</f>
        <v>0</v>
      </c>
      <c r="U255" s="336" t="n">
        <f aca="false">+[4]data1cf!T255</f>
        <v>0</v>
      </c>
      <c r="V255" s="336" t="n">
        <f aca="false">+[4]data1cf!U255</f>
        <v>0</v>
      </c>
      <c r="W255" s="336" t="n">
        <f aca="false">+[4]data1cf!V255</f>
        <v>0</v>
      </c>
      <c r="X255" s="336" t="n">
        <f aca="false">+[4]data1cf!W255</f>
        <v>0</v>
      </c>
      <c r="Y255" s="336" t="n">
        <f aca="false">+[4]data1cf!X255</f>
        <v>0</v>
      </c>
      <c r="Z255" s="336" t="n">
        <f aca="false">+[4]data1cf!Y255</f>
        <v>0</v>
      </c>
      <c r="AA255" s="336" t="n">
        <f aca="false">+[4]data1cf!Z255</f>
        <v>0</v>
      </c>
      <c r="AB255" s="336"/>
      <c r="AC255" s="337" t="n">
        <f aca="false">XNPV(0.1,B255:AA255,$B$1:$AA$1)</f>
        <v>17824.7968437254</v>
      </c>
      <c r="AD255" s="337" t="n">
        <f aca="false">SUMPRODUCT(B255:AA255,$B$1010:$AA$1010)</f>
        <v>50883.0649662595</v>
      </c>
      <c r="AE255" s="338" t="n">
        <f aca="false">SUMPRODUCT(B255:AA255,$B$1012:$AA$1012)</f>
        <v>50195.8387872489</v>
      </c>
      <c r="AF255" s="339" t="n">
        <f aca="false">XIRR(B255:AA255,$B$1:$AA$1)</f>
        <v>0.129934794424014</v>
      </c>
      <c r="AG255" s="340" t="n">
        <f aca="false">1-EXP(-(1/0.25)*(AD255/ABS($AD$1010)))</f>
        <v>0.978469109247649</v>
      </c>
    </row>
    <row r="256" customFormat="false" ht="12.75" hidden="false" customHeight="false" outlineLevel="0" collapsed="false">
      <c r="A256" s="331"/>
      <c r="B256" s="336" t="n">
        <f aca="false">+[4]data1cf!A256</f>
        <v>-105273.508822375</v>
      </c>
      <c r="C256" s="336" t="n">
        <f aca="false">+[4]data1cf!B256</f>
        <v>15228.1715425164</v>
      </c>
      <c r="D256" s="336" t="n">
        <f aca="false">+[4]data1cf!C256</f>
        <v>16927.7024051581</v>
      </c>
      <c r="E256" s="336" t="n">
        <f aca="false">+[4]data1cf!D256</f>
        <v>16668.0043612514</v>
      </c>
      <c r="F256" s="336" t="n">
        <f aca="false">+[4]data1cf!E256</f>
        <v>16268.1819508359</v>
      </c>
      <c r="G256" s="336" t="n">
        <f aca="false">+[4]data1cf!F256</f>
        <v>15891.4920839974</v>
      </c>
      <c r="H256" s="336" t="n">
        <f aca="false">+[4]data1cf!G256</f>
        <v>15546.1781469904</v>
      </c>
      <c r="I256" s="336" t="n">
        <f aca="false">+[4]data1cf!H256</f>
        <v>15629.6246626513</v>
      </c>
      <c r="J256" s="336" t="n">
        <f aca="false">+[4]data1cf!I256</f>
        <v>15477.1001815943</v>
      </c>
      <c r="K256" s="336" t="n">
        <f aca="false">+[4]data1cf!J256</f>
        <v>15460.3027436193</v>
      </c>
      <c r="L256" s="336" t="n">
        <f aca="false">+[4]data1cf!K256</f>
        <v>15413.2958966605</v>
      </c>
      <c r="M256" s="336" t="n">
        <f aca="false">+[4]data1cf!L256</f>
        <v>15513.2552640097</v>
      </c>
      <c r="N256" s="336" t="n">
        <f aca="false">+[4]data1cf!M256</f>
        <v>15442.2849412685</v>
      </c>
      <c r="O256" s="336" t="n">
        <f aca="false">+[4]data1cf!N256</f>
        <v>15473.4564889809</v>
      </c>
      <c r="P256" s="336" t="n">
        <f aca="false">+[4]data1cf!O256</f>
        <v>15521.7512456433</v>
      </c>
      <c r="Q256" s="336" t="n">
        <f aca="false">+[4]data1cf!P256</f>
        <v>15542.5265928966</v>
      </c>
      <c r="R256" s="336" t="n">
        <f aca="false">+[4]data1cf!Q256</f>
        <v>1207.44503678911</v>
      </c>
      <c r="S256" s="336" t="n">
        <f aca="false">+[4]data1cf!R256</f>
        <v>0</v>
      </c>
      <c r="T256" s="336" t="n">
        <f aca="false">+[4]data1cf!S256</f>
        <v>0</v>
      </c>
      <c r="U256" s="336" t="n">
        <f aca="false">+[4]data1cf!T256</f>
        <v>0</v>
      </c>
      <c r="V256" s="336" t="n">
        <f aca="false">+[4]data1cf!U256</f>
        <v>0</v>
      </c>
      <c r="W256" s="336" t="n">
        <f aca="false">+[4]data1cf!V256</f>
        <v>0</v>
      </c>
      <c r="X256" s="336" t="n">
        <f aca="false">+[4]data1cf!W256</f>
        <v>0</v>
      </c>
      <c r="Y256" s="336" t="n">
        <f aca="false">+[4]data1cf!X256</f>
        <v>0</v>
      </c>
      <c r="Z256" s="336" t="n">
        <f aca="false">+[4]data1cf!Y256</f>
        <v>0</v>
      </c>
      <c r="AA256" s="336" t="n">
        <f aca="false">+[4]data1cf!Z256</f>
        <v>0</v>
      </c>
      <c r="AB256" s="336"/>
      <c r="AC256" s="337" t="n">
        <f aca="false">XNPV(0.1,B256:AA256,$B$1:$AA$1)</f>
        <v>15434.6566361317</v>
      </c>
      <c r="AD256" s="337" t="n">
        <f aca="false">SUMPRODUCT(B256:AA256,$B$1010:$AA$1010)</f>
        <v>48810.7727650824</v>
      </c>
      <c r="AE256" s="338" t="n">
        <f aca="false">SUMPRODUCT(B256:AA256,$B$1012:$AA$1012)</f>
        <v>48116.9434442782</v>
      </c>
      <c r="AF256" s="339" t="n">
        <f aca="false">XIRR(B256:AA256,$B$1:$AA$1)</f>
        <v>0.125172836769383</v>
      </c>
      <c r="AG256" s="340" t="n">
        <f aca="false">1-EXP(-(1/0.25)*(AD256/ABS($AD$1010)))</f>
        <v>0.974826091575538</v>
      </c>
    </row>
    <row r="257" customFormat="false" ht="12.75" hidden="false" customHeight="false" outlineLevel="0" collapsed="false">
      <c r="A257" s="331"/>
      <c r="B257" s="336" t="n">
        <f aca="false">+[4]data1cf!A257</f>
        <v>-100350.312020774</v>
      </c>
      <c r="C257" s="336" t="n">
        <f aca="false">+[4]data1cf!B257</f>
        <v>15342.5329187396</v>
      </c>
      <c r="D257" s="336" t="n">
        <f aca="false">+[4]data1cf!C257</f>
        <v>16886.6398590714</v>
      </c>
      <c r="E257" s="336" t="n">
        <f aca="false">+[4]data1cf!D257</f>
        <v>16461.1660663363</v>
      </c>
      <c r="F257" s="336" t="n">
        <f aca="false">+[4]data1cf!E257</f>
        <v>15987.1651126272</v>
      </c>
      <c r="G257" s="336" t="n">
        <f aca="false">+[4]data1cf!F257</f>
        <v>15751.3844339896</v>
      </c>
      <c r="H257" s="336" t="n">
        <f aca="false">+[4]data1cf!G257</f>
        <v>15457.5457999987</v>
      </c>
      <c r="I257" s="336" t="n">
        <f aca="false">+[4]data1cf!H257</f>
        <v>15505.8377630558</v>
      </c>
      <c r="J257" s="336" t="n">
        <f aca="false">+[4]data1cf!I257</f>
        <v>15397.7382556109</v>
      </c>
      <c r="K257" s="336" t="n">
        <f aca="false">+[4]data1cf!J257</f>
        <v>15261.4298836622</v>
      </c>
      <c r="L257" s="336" t="n">
        <f aca="false">+[4]data1cf!K257</f>
        <v>15267.1072329126</v>
      </c>
      <c r="M257" s="336" t="n">
        <f aca="false">+[4]data1cf!L257</f>
        <v>15434.5612437594</v>
      </c>
      <c r="N257" s="336" t="n">
        <f aca="false">+[4]data1cf!M257</f>
        <v>15598.307910916</v>
      </c>
      <c r="O257" s="336" t="n">
        <f aca="false">+[4]data1cf!N257</f>
        <v>15460.533218337</v>
      </c>
      <c r="P257" s="336" t="n">
        <f aca="false">+[4]data1cf!O257</f>
        <v>15630.7000872512</v>
      </c>
      <c r="Q257" s="336" t="n">
        <f aca="false">+[4]data1cf!P257</f>
        <v>15374.6357587163</v>
      </c>
      <c r="R257" s="336" t="n">
        <f aca="false">+[4]data1cf!Q257</f>
        <v>1150.97793875347</v>
      </c>
      <c r="S257" s="336" t="n">
        <f aca="false">+[4]data1cf!R257</f>
        <v>0</v>
      </c>
      <c r="T257" s="336" t="n">
        <f aca="false">+[4]data1cf!S257</f>
        <v>0</v>
      </c>
      <c r="U257" s="336" t="n">
        <f aca="false">+[4]data1cf!T257</f>
        <v>0</v>
      </c>
      <c r="V257" s="336" t="n">
        <f aca="false">+[4]data1cf!U257</f>
        <v>0</v>
      </c>
      <c r="W257" s="336" t="n">
        <f aca="false">+[4]data1cf!V257</f>
        <v>0</v>
      </c>
      <c r="X257" s="336" t="n">
        <f aca="false">+[4]data1cf!W257</f>
        <v>0</v>
      </c>
      <c r="Y257" s="336" t="n">
        <f aca="false">+[4]data1cf!X257</f>
        <v>0</v>
      </c>
      <c r="Z257" s="336" t="n">
        <f aca="false">+[4]data1cf!Y257</f>
        <v>0</v>
      </c>
      <c r="AA257" s="336" t="n">
        <f aca="false">+[4]data1cf!Z257</f>
        <v>0</v>
      </c>
      <c r="AB257" s="336"/>
      <c r="AC257" s="337" t="n">
        <f aca="false">XNPV(0.1,B257:AA257,$B$1:$AA$1)</f>
        <v>19697.1652104686</v>
      </c>
      <c r="AD257" s="337" t="n">
        <f aca="false">SUMPRODUCT(B257:AA257,$B$1010:$AA$1010)</f>
        <v>52884.4344394219</v>
      </c>
      <c r="AE257" s="338" t="n">
        <f aca="false">SUMPRODUCT(B257:AA257,$B$1012:$AA$1012)</f>
        <v>52194.2600675577</v>
      </c>
      <c r="AF257" s="339" t="n">
        <f aca="false">XIRR(B257:AA257,$B$1:$AA$1)</f>
        <v>0.133431780042907</v>
      </c>
      <c r="AG257" s="340" t="n">
        <f aca="false">1-EXP(-(1/0.25)*(AD257/ABS($AD$1010)))</f>
        <v>0.981486148006324</v>
      </c>
    </row>
    <row r="258" customFormat="false" ht="12.75" hidden="false" customHeight="false" outlineLevel="0" collapsed="false">
      <c r="A258" s="331"/>
      <c r="B258" s="336" t="n">
        <f aca="false">+[4]data1cf!A258</f>
        <v>-91020.0870969985</v>
      </c>
      <c r="C258" s="336" t="n">
        <f aca="false">+[4]data1cf!B258</f>
        <v>15253.2549020068</v>
      </c>
      <c r="D258" s="336" t="n">
        <f aca="false">+[4]data1cf!C258</f>
        <v>16525.4998631186</v>
      </c>
      <c r="E258" s="336" t="n">
        <f aca="false">+[4]data1cf!D258</f>
        <v>16032.632157014</v>
      </c>
      <c r="F258" s="336" t="n">
        <f aca="false">+[4]data1cf!E258</f>
        <v>15907.8623599579</v>
      </c>
      <c r="G258" s="336" t="n">
        <f aca="false">+[4]data1cf!F258</f>
        <v>15511.1824338708</v>
      </c>
      <c r="H258" s="336" t="n">
        <f aca="false">+[4]data1cf!G258</f>
        <v>15169.7150437383</v>
      </c>
      <c r="I258" s="336" t="n">
        <f aca="false">+[4]data1cf!H258</f>
        <v>15132.9734080543</v>
      </c>
      <c r="J258" s="336" t="n">
        <f aca="false">+[4]data1cf!I258</f>
        <v>15288.3953673798</v>
      </c>
      <c r="K258" s="336" t="n">
        <f aca="false">+[4]data1cf!J258</f>
        <v>15226.7661770975</v>
      </c>
      <c r="L258" s="336" t="n">
        <f aca="false">+[4]data1cf!K258</f>
        <v>14925.5763723176</v>
      </c>
      <c r="M258" s="336" t="n">
        <f aca="false">+[4]data1cf!L258</f>
        <v>14863.0644847996</v>
      </c>
      <c r="N258" s="336" t="n">
        <f aca="false">+[4]data1cf!M258</f>
        <v>15182.0385020884</v>
      </c>
      <c r="O258" s="336" t="n">
        <f aca="false">+[4]data1cf!N258</f>
        <v>15256.1207609964</v>
      </c>
      <c r="P258" s="336" t="n">
        <f aca="false">+[4]data1cf!O258</f>
        <v>15397.8039963853</v>
      </c>
      <c r="Q258" s="336" t="n">
        <f aca="false">+[4]data1cf!P258</f>
        <v>15242.7327063291</v>
      </c>
      <c r="R258" s="336" t="n">
        <f aca="false">+[4]data1cf!Q258</f>
        <v>1043.96399096773</v>
      </c>
      <c r="S258" s="336" t="n">
        <f aca="false">+[4]data1cf!R258</f>
        <v>0</v>
      </c>
      <c r="T258" s="336" t="n">
        <f aca="false">+[4]data1cf!S258</f>
        <v>0</v>
      </c>
      <c r="U258" s="336" t="n">
        <f aca="false">+[4]data1cf!T258</f>
        <v>0</v>
      </c>
      <c r="V258" s="336" t="n">
        <f aca="false">+[4]data1cf!U258</f>
        <v>0</v>
      </c>
      <c r="W258" s="336" t="n">
        <f aca="false">+[4]data1cf!V258</f>
        <v>0</v>
      </c>
      <c r="X258" s="336" t="n">
        <f aca="false">+[4]data1cf!W258</f>
        <v>0</v>
      </c>
      <c r="Y258" s="336" t="n">
        <f aca="false">+[4]data1cf!X258</f>
        <v>0</v>
      </c>
      <c r="Z258" s="336" t="n">
        <f aca="false">+[4]data1cf!Y258</f>
        <v>0</v>
      </c>
      <c r="AA258" s="336" t="n">
        <f aca="false">+[4]data1cf!Z258</f>
        <v>0</v>
      </c>
      <c r="AB258" s="336"/>
      <c r="AC258" s="337" t="n">
        <f aca="false">XNPV(0.1,B258:AA258,$B$1:$AA$1)</f>
        <v>27063.911401661</v>
      </c>
      <c r="AD258" s="337" t="n">
        <f aca="false">SUMPRODUCT(B258:AA258,$B$1010:$AA$1010)</f>
        <v>59675.4946338786</v>
      </c>
      <c r="AE258" s="338" t="n">
        <f aca="false">SUMPRODUCT(B258:AA258,$B$1012:$AA$1012)</f>
        <v>58997.4276162453</v>
      </c>
      <c r="AF258" s="339" t="n">
        <f aca="false">XIRR(B258:AA258,$B$1:$AA$1)</f>
        <v>0.149935283782011</v>
      </c>
      <c r="AG258" s="340" t="n">
        <f aca="false">1-EXP(-(1/0.25)*(AD258/ABS($AD$1010)))</f>
        <v>0.988907728736096</v>
      </c>
    </row>
    <row r="259" customFormat="false" ht="12.75" hidden="false" customHeight="false" outlineLevel="0" collapsed="false">
      <c r="A259" s="331"/>
      <c r="B259" s="336" t="n">
        <f aca="false">+[4]data1cf!A259</f>
        <v>-92244.4627882375</v>
      </c>
      <c r="C259" s="336" t="n">
        <f aca="false">+[4]data1cf!B259</f>
        <v>15232.4702197226</v>
      </c>
      <c r="D259" s="336" t="n">
        <f aca="false">+[4]data1cf!C259</f>
        <v>16487.424951319</v>
      </c>
      <c r="E259" s="336" t="n">
        <f aca="false">+[4]data1cf!D259</f>
        <v>15893.2223226597</v>
      </c>
      <c r="F259" s="336" t="n">
        <f aca="false">+[4]data1cf!E259</f>
        <v>15906.889042713</v>
      </c>
      <c r="G259" s="336" t="n">
        <f aca="false">+[4]data1cf!F259</f>
        <v>15425.3856506307</v>
      </c>
      <c r="H259" s="336" t="n">
        <f aca="false">+[4]data1cf!G259</f>
        <v>15370.0570194576</v>
      </c>
      <c r="I259" s="336" t="n">
        <f aca="false">+[4]data1cf!H259</f>
        <v>15159.4080889487</v>
      </c>
      <c r="J259" s="336" t="n">
        <f aca="false">+[4]data1cf!I259</f>
        <v>15146.927614501</v>
      </c>
      <c r="K259" s="336" t="n">
        <f aca="false">+[4]data1cf!J259</f>
        <v>15164.1885634818</v>
      </c>
      <c r="L259" s="336" t="n">
        <f aca="false">+[4]data1cf!K259</f>
        <v>15257.4257642336</v>
      </c>
      <c r="M259" s="336" t="n">
        <f aca="false">+[4]data1cf!L259</f>
        <v>15362.7950407124</v>
      </c>
      <c r="N259" s="336" t="n">
        <f aca="false">+[4]data1cf!M259</f>
        <v>15120.9045995946</v>
      </c>
      <c r="O259" s="336" t="n">
        <f aca="false">+[4]data1cf!N259</f>
        <v>15240.2410737266</v>
      </c>
      <c r="P259" s="336" t="n">
        <f aca="false">+[4]data1cf!O259</f>
        <v>15092.1936442383</v>
      </c>
      <c r="Q259" s="336" t="n">
        <f aca="false">+[4]data1cf!P259</f>
        <v>15111.2960789695</v>
      </c>
      <c r="R259" s="336" t="n">
        <f aca="false">+[4]data1cf!Q259</f>
        <v>1058.00709039597</v>
      </c>
      <c r="S259" s="336" t="n">
        <f aca="false">+[4]data1cf!R259</f>
        <v>0</v>
      </c>
      <c r="T259" s="336" t="n">
        <f aca="false">+[4]data1cf!S259</f>
        <v>0</v>
      </c>
      <c r="U259" s="336" t="n">
        <f aca="false">+[4]data1cf!T259</f>
        <v>0</v>
      </c>
      <c r="V259" s="336" t="n">
        <f aca="false">+[4]data1cf!U259</f>
        <v>0</v>
      </c>
      <c r="W259" s="336" t="n">
        <f aca="false">+[4]data1cf!V259</f>
        <v>0</v>
      </c>
      <c r="X259" s="336" t="n">
        <f aca="false">+[4]data1cf!W259</f>
        <v>0</v>
      </c>
      <c r="Y259" s="336" t="n">
        <f aca="false">+[4]data1cf!X259</f>
        <v>0</v>
      </c>
      <c r="Z259" s="336" t="n">
        <f aca="false">+[4]data1cf!Y259</f>
        <v>0</v>
      </c>
      <c r="AA259" s="336" t="n">
        <f aca="false">+[4]data1cf!Z259</f>
        <v>0</v>
      </c>
      <c r="AB259" s="336"/>
      <c r="AC259" s="337" t="n">
        <f aca="false">XNPV(0.1,B259:AA259,$B$1:$AA$1)</f>
        <v>25834.6708422937</v>
      </c>
      <c r="AD259" s="337" t="n">
        <f aca="false">SUMPRODUCT(B259:AA259,$B$1010:$AA$1010)</f>
        <v>58478.1177542057</v>
      </c>
      <c r="AE259" s="338" t="n">
        <f aca="false">SUMPRODUCT(B259:AA259,$B$1012:$AA$1012)</f>
        <v>57799.4375821216</v>
      </c>
      <c r="AF259" s="339" t="n">
        <f aca="false">XIRR(B259:AA259,$B$1:$AA$1)</f>
        <v>0.147092545575929</v>
      </c>
      <c r="AG259" s="340" t="n">
        <f aca="false">1-EXP(-(1/0.25)*(AD259/ABS($AD$1010)))</f>
        <v>0.987859215362635</v>
      </c>
    </row>
    <row r="260" customFormat="false" ht="12.75" hidden="false" customHeight="false" outlineLevel="0" collapsed="false">
      <c r="A260" s="331"/>
      <c r="B260" s="336" t="n">
        <f aca="false">+[4]data1cf!A260</f>
        <v>-95605.2968157666</v>
      </c>
      <c r="C260" s="336" t="n">
        <f aca="false">+[4]data1cf!B260</f>
        <v>15096.3785741519</v>
      </c>
      <c r="D260" s="336" t="n">
        <f aca="false">+[4]data1cf!C260</f>
        <v>16834.5717960214</v>
      </c>
      <c r="E260" s="336" t="n">
        <f aca="false">+[4]data1cf!D260</f>
        <v>16399.960577479</v>
      </c>
      <c r="F260" s="336" t="n">
        <f aca="false">+[4]data1cf!E260</f>
        <v>15815.3472812593</v>
      </c>
      <c r="G260" s="336" t="n">
        <f aca="false">+[4]data1cf!F260</f>
        <v>15535.4834350378</v>
      </c>
      <c r="H260" s="336" t="n">
        <f aca="false">+[4]data1cf!G260</f>
        <v>15166.8971587772</v>
      </c>
      <c r="I260" s="336" t="n">
        <f aca="false">+[4]data1cf!H260</f>
        <v>15187.277385261</v>
      </c>
      <c r="J260" s="336" t="n">
        <f aca="false">+[4]data1cf!I260</f>
        <v>15377.5056264217</v>
      </c>
      <c r="K260" s="336" t="n">
        <f aca="false">+[4]data1cf!J260</f>
        <v>15237.8423406241</v>
      </c>
      <c r="L260" s="336" t="n">
        <f aca="false">+[4]data1cf!K260</f>
        <v>15189.2320154553</v>
      </c>
      <c r="M260" s="336" t="n">
        <f aca="false">+[4]data1cf!L260</f>
        <v>15356.3762358465</v>
      </c>
      <c r="N260" s="336" t="n">
        <f aca="false">+[4]data1cf!M260</f>
        <v>15164.8980300679</v>
      </c>
      <c r="O260" s="336" t="n">
        <f aca="false">+[4]data1cf!N260</f>
        <v>15189.5256700579</v>
      </c>
      <c r="P260" s="336" t="n">
        <f aca="false">+[4]data1cf!O260</f>
        <v>15478.9046210024</v>
      </c>
      <c r="Q260" s="336" t="n">
        <f aca="false">+[4]data1cf!P260</f>
        <v>15481.1496331367</v>
      </c>
      <c r="R260" s="336" t="n">
        <f aca="false">+[4]data1cf!Q260</f>
        <v>1096.55451235812</v>
      </c>
      <c r="S260" s="336" t="n">
        <f aca="false">+[4]data1cf!R260</f>
        <v>0</v>
      </c>
      <c r="T260" s="336" t="n">
        <f aca="false">+[4]data1cf!S260</f>
        <v>0</v>
      </c>
      <c r="U260" s="336" t="n">
        <f aca="false">+[4]data1cf!T260</f>
        <v>0</v>
      </c>
      <c r="V260" s="336" t="n">
        <f aca="false">+[4]data1cf!U260</f>
        <v>0</v>
      </c>
      <c r="W260" s="336" t="n">
        <f aca="false">+[4]data1cf!V260</f>
        <v>0</v>
      </c>
      <c r="X260" s="336" t="n">
        <f aca="false">+[4]data1cf!W260</f>
        <v>0</v>
      </c>
      <c r="Y260" s="336" t="n">
        <f aca="false">+[4]data1cf!X260</f>
        <v>0</v>
      </c>
      <c r="Z260" s="336" t="n">
        <f aca="false">+[4]data1cf!Y260</f>
        <v>0</v>
      </c>
      <c r="AA260" s="336" t="n">
        <f aca="false">+[4]data1cf!Z260</f>
        <v>0</v>
      </c>
      <c r="AB260" s="336"/>
      <c r="AC260" s="337" t="n">
        <f aca="false">XNPV(0.1,B260:AA260,$B$1:$AA$1)</f>
        <v>23231.1661959588</v>
      </c>
      <c r="AD260" s="337" t="n">
        <f aca="false">SUMPRODUCT(B260:AA260,$B$1010:$AA$1010)</f>
        <v>56083.9339989128</v>
      </c>
      <c r="AE260" s="338" t="n">
        <f aca="false">SUMPRODUCT(B260:AA260,$B$1012:$AA$1012)</f>
        <v>55400.6639668796</v>
      </c>
      <c r="AF260" s="339" t="n">
        <f aca="false">XIRR(B260:AA260,$B$1:$AA$1)</f>
        <v>0.141086138161755</v>
      </c>
      <c r="AG260" s="340" t="n">
        <f aca="false">1-EXP(-(1/0.25)*(AD260/ABS($AD$1010)))</f>
        <v>0.985456108400447</v>
      </c>
    </row>
    <row r="261" customFormat="false" ht="12.75" hidden="false" customHeight="false" outlineLevel="0" collapsed="false">
      <c r="A261" s="331"/>
      <c r="B261" s="336" t="n">
        <f aca="false">+[4]data1cf!A261</f>
        <v>-107912.449668885</v>
      </c>
      <c r="C261" s="336" t="n">
        <f aca="false">+[4]data1cf!B261</f>
        <v>15519.0978302429</v>
      </c>
      <c r="D261" s="336" t="n">
        <f aca="false">+[4]data1cf!C261</f>
        <v>17174.86534416</v>
      </c>
      <c r="E261" s="336" t="n">
        <f aca="false">+[4]data1cf!D261</f>
        <v>16560.4422537369</v>
      </c>
      <c r="F261" s="336" t="n">
        <f aca="false">+[4]data1cf!E261</f>
        <v>16258.9011714784</v>
      </c>
      <c r="G261" s="336" t="n">
        <f aca="false">+[4]data1cf!F261</f>
        <v>15913.8416172251</v>
      </c>
      <c r="H261" s="336" t="n">
        <f aca="false">+[4]data1cf!G261</f>
        <v>15763.8789867611</v>
      </c>
      <c r="I261" s="336" t="n">
        <f aca="false">+[4]data1cf!H261</f>
        <v>15699.5229633868</v>
      </c>
      <c r="J261" s="336" t="n">
        <f aca="false">+[4]data1cf!I261</f>
        <v>15615.5645829359</v>
      </c>
      <c r="K261" s="336" t="n">
        <f aca="false">+[4]data1cf!J261</f>
        <v>15370.5193676204</v>
      </c>
      <c r="L261" s="336" t="n">
        <f aca="false">+[4]data1cf!K261</f>
        <v>15519.4132426186</v>
      </c>
      <c r="M261" s="336" t="n">
        <f aca="false">+[4]data1cf!L261</f>
        <v>15520.8181474538</v>
      </c>
      <c r="N261" s="336" t="n">
        <f aca="false">+[4]data1cf!M261</f>
        <v>15425.3407890084</v>
      </c>
      <c r="O261" s="336" t="n">
        <f aca="false">+[4]data1cf!N261</f>
        <v>15605.5817614558</v>
      </c>
      <c r="P261" s="336" t="n">
        <f aca="false">+[4]data1cf!O261</f>
        <v>15612.7434151874</v>
      </c>
      <c r="Q261" s="336" t="n">
        <f aca="false">+[4]data1cf!P261</f>
        <v>15496.366121459</v>
      </c>
      <c r="R261" s="336" t="n">
        <f aca="false">+[4]data1cf!Q261</f>
        <v>1237.71263272224</v>
      </c>
      <c r="S261" s="336" t="n">
        <f aca="false">+[4]data1cf!R261</f>
        <v>0</v>
      </c>
      <c r="T261" s="336" t="n">
        <f aca="false">+[4]data1cf!S261</f>
        <v>0</v>
      </c>
      <c r="U261" s="336" t="n">
        <f aca="false">+[4]data1cf!T261</f>
        <v>0</v>
      </c>
      <c r="V261" s="336" t="n">
        <f aca="false">+[4]data1cf!U261</f>
        <v>0</v>
      </c>
      <c r="W261" s="336" t="n">
        <f aca="false">+[4]data1cf!V261</f>
        <v>0</v>
      </c>
      <c r="X261" s="336" t="n">
        <f aca="false">+[4]data1cf!W261</f>
        <v>0</v>
      </c>
      <c r="Y261" s="336" t="n">
        <f aca="false">+[4]data1cf!X261</f>
        <v>0</v>
      </c>
      <c r="Z261" s="336" t="n">
        <f aca="false">+[4]data1cf!Y261</f>
        <v>0</v>
      </c>
      <c r="AA261" s="336" t="n">
        <f aca="false">+[4]data1cf!Z261</f>
        <v>0</v>
      </c>
      <c r="AB261" s="336"/>
      <c r="AC261" s="337" t="n">
        <f aca="false">XNPV(0.1,B261:AA261,$B$1:$AA$1)</f>
        <v>13472.1828349829</v>
      </c>
      <c r="AD261" s="337" t="n">
        <f aca="false">SUMPRODUCT(B261:AA261,$B$1010:$AA$1010)</f>
        <v>46974.8372918781</v>
      </c>
      <c r="AE261" s="338" t="n">
        <f aca="false">SUMPRODUCT(B261:AA261,$B$1012:$AA$1012)</f>
        <v>46278.5106967896</v>
      </c>
      <c r="AF261" s="339" t="n">
        <f aca="false">XIRR(B261:AA261,$B$1:$AA$1)</f>
        <v>0.1215594138195</v>
      </c>
      <c r="AG261" s="340" t="n">
        <f aca="false">1-EXP(-(1/0.25)*(AD261/ABS($AD$1010)))</f>
        <v>0.971086796598543</v>
      </c>
    </row>
    <row r="262" customFormat="false" ht="12.75" hidden="false" customHeight="false" outlineLevel="0" collapsed="false">
      <c r="A262" s="331"/>
      <c r="B262" s="336" t="n">
        <f aca="false">+[4]data1cf!A262</f>
        <v>-108118.673199266</v>
      </c>
      <c r="C262" s="336" t="n">
        <f aca="false">+[4]data1cf!B262</f>
        <v>15238.7123932067</v>
      </c>
      <c r="D262" s="336" t="n">
        <f aca="false">+[4]data1cf!C262</f>
        <v>17021.7899758857</v>
      </c>
      <c r="E262" s="336" t="n">
        <f aca="false">+[4]data1cf!D262</f>
        <v>16693.8328424583</v>
      </c>
      <c r="F262" s="336" t="n">
        <f aca="false">+[4]data1cf!E262</f>
        <v>16253.2698129364</v>
      </c>
      <c r="G262" s="336" t="n">
        <f aca="false">+[4]data1cf!F262</f>
        <v>15831.6683912987</v>
      </c>
      <c r="H262" s="336" t="n">
        <f aca="false">+[4]data1cf!G262</f>
        <v>15797.9916162386</v>
      </c>
      <c r="I262" s="336" t="n">
        <f aca="false">+[4]data1cf!H262</f>
        <v>15487.1940238786</v>
      </c>
      <c r="J262" s="336" t="n">
        <f aca="false">+[4]data1cf!I262</f>
        <v>15602.5539842772</v>
      </c>
      <c r="K262" s="336" t="n">
        <f aca="false">+[4]data1cf!J262</f>
        <v>15588.9222364349</v>
      </c>
      <c r="L262" s="336" t="n">
        <f aca="false">+[4]data1cf!K262</f>
        <v>15492.002300954</v>
      </c>
      <c r="M262" s="336" t="n">
        <f aca="false">+[4]data1cf!L262</f>
        <v>15616.1066429075</v>
      </c>
      <c r="N262" s="336" t="n">
        <f aca="false">+[4]data1cf!M262</f>
        <v>15822.1702277295</v>
      </c>
      <c r="O262" s="336" t="n">
        <f aca="false">+[4]data1cf!N262</f>
        <v>15585.3801529834</v>
      </c>
      <c r="P262" s="336" t="n">
        <f aca="false">+[4]data1cf!O262</f>
        <v>15362.4383330565</v>
      </c>
      <c r="Q262" s="336" t="n">
        <f aca="false">+[4]data1cf!P262</f>
        <v>15584.7753176221</v>
      </c>
      <c r="R262" s="336" t="n">
        <f aca="false">+[4]data1cf!Q262</f>
        <v>1240.0779341263</v>
      </c>
      <c r="S262" s="336" t="n">
        <f aca="false">+[4]data1cf!R262</f>
        <v>0</v>
      </c>
      <c r="T262" s="336" t="n">
        <f aca="false">+[4]data1cf!S262</f>
        <v>0</v>
      </c>
      <c r="U262" s="336" t="n">
        <f aca="false">+[4]data1cf!T262</f>
        <v>0</v>
      </c>
      <c r="V262" s="336" t="n">
        <f aca="false">+[4]data1cf!U262</f>
        <v>0</v>
      </c>
      <c r="W262" s="336" t="n">
        <f aca="false">+[4]data1cf!V262</f>
        <v>0</v>
      </c>
      <c r="X262" s="336" t="n">
        <f aca="false">+[4]data1cf!W262</f>
        <v>0</v>
      </c>
      <c r="Y262" s="336" t="n">
        <f aca="false">+[4]data1cf!X262</f>
        <v>0</v>
      </c>
      <c r="Z262" s="336" t="n">
        <f aca="false">+[4]data1cf!Y262</f>
        <v>0</v>
      </c>
      <c r="AA262" s="336" t="n">
        <f aca="false">+[4]data1cf!Z262</f>
        <v>0</v>
      </c>
      <c r="AB262" s="336"/>
      <c r="AC262" s="337" t="n">
        <f aca="false">XNPV(0.1,B262:AA262,$B$1:$AA$1)</f>
        <v>13025.8988769191</v>
      </c>
      <c r="AD262" s="337" t="n">
        <f aca="false">SUMPRODUCT(B262:AA262,$B$1010:$AA$1010)</f>
        <v>46557.6911007324</v>
      </c>
      <c r="AE262" s="338" t="n">
        <f aca="false">SUMPRODUCT(B262:AA262,$B$1012:$AA$1012)</f>
        <v>45860.4925860587</v>
      </c>
      <c r="AF262" s="339" t="n">
        <f aca="false">XIRR(B262:AA262,$B$1:$AA$1)</f>
        <v>0.120754872785111</v>
      </c>
      <c r="AG262" s="340" t="n">
        <f aca="false">1-EXP(-(1/0.25)*(AD262/ABS($AD$1010)))</f>
        <v>0.970162530178393</v>
      </c>
    </row>
    <row r="263" customFormat="false" ht="12.75" hidden="false" customHeight="false" outlineLevel="0" collapsed="false">
      <c r="A263" s="331"/>
      <c r="B263" s="336" t="n">
        <f aca="false">+[4]data1cf!A263</f>
        <v>-95856.8888325137</v>
      </c>
      <c r="C263" s="336" t="n">
        <f aca="false">+[4]data1cf!B263</f>
        <v>15174.0863248548</v>
      </c>
      <c r="D263" s="336" t="n">
        <f aca="false">+[4]data1cf!C263</f>
        <v>16587.0399129481</v>
      </c>
      <c r="E263" s="336" t="n">
        <f aca="false">+[4]data1cf!D263</f>
        <v>16294.7476400319</v>
      </c>
      <c r="F263" s="336" t="n">
        <f aca="false">+[4]data1cf!E263</f>
        <v>16075.1727800258</v>
      </c>
      <c r="G263" s="336" t="n">
        <f aca="false">+[4]data1cf!F263</f>
        <v>15745.9570855442</v>
      </c>
      <c r="H263" s="336" t="n">
        <f aca="false">+[4]data1cf!G263</f>
        <v>15205.1732883157</v>
      </c>
      <c r="I263" s="336" t="n">
        <f aca="false">+[4]data1cf!H263</f>
        <v>15316.1193563658</v>
      </c>
      <c r="J263" s="336" t="n">
        <f aca="false">+[4]data1cf!I263</f>
        <v>15124.2916083467</v>
      </c>
      <c r="K263" s="336" t="n">
        <f aca="false">+[4]data1cf!J263</f>
        <v>15024.7222139289</v>
      </c>
      <c r="L263" s="336" t="n">
        <f aca="false">+[4]data1cf!K263</f>
        <v>15248.5413860158</v>
      </c>
      <c r="M263" s="336" t="n">
        <f aca="false">+[4]data1cf!L263</f>
        <v>14976.22268588</v>
      </c>
      <c r="N263" s="336" t="n">
        <f aca="false">+[4]data1cf!M263</f>
        <v>15140.8266451811</v>
      </c>
      <c r="O263" s="336" t="n">
        <f aca="false">+[4]data1cf!N263</f>
        <v>15360.4962382919</v>
      </c>
      <c r="P263" s="336" t="n">
        <f aca="false">+[4]data1cf!O263</f>
        <v>15337.98513878</v>
      </c>
      <c r="Q263" s="336" t="n">
        <f aca="false">+[4]data1cf!P263</f>
        <v>15185.3116871829</v>
      </c>
      <c r="R263" s="336" t="n">
        <f aca="false">+[4]data1cf!Q263</f>
        <v>1099.4401721534</v>
      </c>
      <c r="S263" s="336" t="n">
        <f aca="false">+[4]data1cf!R263</f>
        <v>0</v>
      </c>
      <c r="T263" s="336" t="n">
        <f aca="false">+[4]data1cf!S263</f>
        <v>0</v>
      </c>
      <c r="U263" s="336" t="n">
        <f aca="false">+[4]data1cf!T263</f>
        <v>0</v>
      </c>
      <c r="V263" s="336" t="n">
        <f aca="false">+[4]data1cf!U263</f>
        <v>0</v>
      </c>
      <c r="W263" s="336" t="n">
        <f aca="false">+[4]data1cf!V263</f>
        <v>0</v>
      </c>
      <c r="X263" s="336" t="n">
        <f aca="false">+[4]data1cf!W263</f>
        <v>0</v>
      </c>
      <c r="Y263" s="336" t="n">
        <f aca="false">+[4]data1cf!X263</f>
        <v>0</v>
      </c>
      <c r="Z263" s="336" t="n">
        <f aca="false">+[4]data1cf!Y263</f>
        <v>0</v>
      </c>
      <c r="AA263" s="336" t="n">
        <f aca="false">+[4]data1cf!Z263</f>
        <v>0</v>
      </c>
      <c r="AB263" s="336"/>
      <c r="AC263" s="337" t="n">
        <f aca="false">XNPV(0.1,B263:AA263,$B$1:$AA$1)</f>
        <v>22778.3614804804</v>
      </c>
      <c r="AD263" s="337" t="n">
        <f aca="false">SUMPRODUCT(B263:AA263,$B$1010:$AA$1010)</f>
        <v>55517.9001398699</v>
      </c>
      <c r="AE263" s="338" t="n">
        <f aca="false">SUMPRODUCT(B263:AA263,$B$1012:$AA$1012)</f>
        <v>54837.3843435492</v>
      </c>
      <c r="AF263" s="339" t="n">
        <f aca="false">XIRR(B263:AA263,$B$1:$AA$1)</f>
        <v>0.140288650883973</v>
      </c>
      <c r="AG263" s="340" t="n">
        <f aca="false">1-EXP(-(1/0.25)*(AD263/ABS($AD$1010)))</f>
        <v>0.984821669818772</v>
      </c>
    </row>
    <row r="264" customFormat="false" ht="12.75" hidden="false" customHeight="false" outlineLevel="0" collapsed="false">
      <c r="A264" s="331"/>
      <c r="B264" s="336" t="n">
        <f aca="false">+[4]data1cf!A264</f>
        <v>-92616.7705624629</v>
      </c>
      <c r="C264" s="336" t="n">
        <f aca="false">+[4]data1cf!B264</f>
        <v>15495.0721443717</v>
      </c>
      <c r="D264" s="336" t="n">
        <f aca="false">+[4]data1cf!C264</f>
        <v>16398.4066081894</v>
      </c>
      <c r="E264" s="336" t="n">
        <f aca="false">+[4]data1cf!D264</f>
        <v>16288.9665751682</v>
      </c>
      <c r="F264" s="336" t="n">
        <f aca="false">+[4]data1cf!E264</f>
        <v>15786.2456397278</v>
      </c>
      <c r="G264" s="336" t="n">
        <f aca="false">+[4]data1cf!F264</f>
        <v>15714.0643390831</v>
      </c>
      <c r="H264" s="336" t="n">
        <f aca="false">+[4]data1cf!G264</f>
        <v>15219.0311608145</v>
      </c>
      <c r="I264" s="336" t="n">
        <f aca="false">+[4]data1cf!H264</f>
        <v>15082.2494937825</v>
      </c>
      <c r="J264" s="336" t="n">
        <f aca="false">+[4]data1cf!I264</f>
        <v>15172.2957785988</v>
      </c>
      <c r="K264" s="336" t="n">
        <f aca="false">+[4]data1cf!J264</f>
        <v>15041.0682348571</v>
      </c>
      <c r="L264" s="336" t="n">
        <f aca="false">+[4]data1cf!K264</f>
        <v>15075.8287787829</v>
      </c>
      <c r="M264" s="336" t="n">
        <f aca="false">+[4]data1cf!L264</f>
        <v>15358.258287904</v>
      </c>
      <c r="N264" s="336" t="n">
        <f aca="false">+[4]data1cf!M264</f>
        <v>15056.8941156173</v>
      </c>
      <c r="O264" s="336" t="n">
        <f aca="false">+[4]data1cf!N264</f>
        <v>15189.3170595694</v>
      </c>
      <c r="P264" s="336" t="n">
        <f aca="false">+[4]data1cf!O264</f>
        <v>15149.9778105125</v>
      </c>
      <c r="Q264" s="336" t="n">
        <f aca="false">+[4]data1cf!P264</f>
        <v>15308.1421667421</v>
      </c>
      <c r="R264" s="336" t="n">
        <f aca="false">+[4]data1cf!Q264</f>
        <v>1062.27731164322</v>
      </c>
      <c r="S264" s="336" t="n">
        <f aca="false">+[4]data1cf!R264</f>
        <v>0</v>
      </c>
      <c r="T264" s="336" t="n">
        <f aca="false">+[4]data1cf!S264</f>
        <v>0</v>
      </c>
      <c r="U264" s="336" t="n">
        <f aca="false">+[4]data1cf!T264</f>
        <v>0</v>
      </c>
      <c r="V264" s="336" t="n">
        <f aca="false">+[4]data1cf!U264</f>
        <v>0</v>
      </c>
      <c r="W264" s="336" t="n">
        <f aca="false">+[4]data1cf!V264</f>
        <v>0</v>
      </c>
      <c r="X264" s="336" t="n">
        <f aca="false">+[4]data1cf!W264</f>
        <v>0</v>
      </c>
      <c r="Y264" s="336" t="n">
        <f aca="false">+[4]data1cf!X264</f>
        <v>0</v>
      </c>
      <c r="Z264" s="336" t="n">
        <f aca="false">+[4]data1cf!Y264</f>
        <v>0</v>
      </c>
      <c r="AA264" s="336" t="n">
        <f aca="false">+[4]data1cf!Z264</f>
        <v>0</v>
      </c>
      <c r="AB264" s="336"/>
      <c r="AC264" s="337" t="n">
        <f aca="false">XNPV(0.1,B264:AA264,$B$1:$AA$1)</f>
        <v>25813.0110924956</v>
      </c>
      <c r="AD264" s="337" t="n">
        <f aca="false">SUMPRODUCT(B264:AA264,$B$1010:$AA$1010)</f>
        <v>58462.0022819683</v>
      </c>
      <c r="AE264" s="338" t="n">
        <f aca="false">SUMPRODUCT(B264:AA264,$B$1012:$AA$1012)</f>
        <v>57783.2720100439</v>
      </c>
      <c r="AF264" s="339" t="n">
        <f aca="false">XIRR(B264:AA264,$B$1:$AA$1)</f>
        <v>0.147025082137373</v>
      </c>
      <c r="AG264" s="340" t="n">
        <f aca="false">1-EXP(-(1/0.25)*(AD264/ABS($AD$1010)))</f>
        <v>0.987844447567322</v>
      </c>
    </row>
    <row r="265" customFormat="false" ht="12.75" hidden="false" customHeight="false" outlineLevel="0" collapsed="false">
      <c r="A265" s="331"/>
      <c r="B265" s="336" t="n">
        <f aca="false">+[4]data1cf!A265</f>
        <v>-98627.8656111415</v>
      </c>
      <c r="C265" s="336" t="n">
        <f aca="false">+[4]data1cf!B265</f>
        <v>15104.9694324975</v>
      </c>
      <c r="D265" s="336" t="n">
        <f aca="false">+[4]data1cf!C265</f>
        <v>16770.4391182442</v>
      </c>
      <c r="E265" s="336" t="n">
        <f aca="false">+[4]data1cf!D265</f>
        <v>16249.9967494275</v>
      </c>
      <c r="F265" s="336" t="n">
        <f aca="false">+[4]data1cf!E265</f>
        <v>15959.7144334881</v>
      </c>
      <c r="G265" s="336" t="n">
        <f aca="false">+[4]data1cf!F265</f>
        <v>15647.8141362361</v>
      </c>
      <c r="H265" s="336" t="n">
        <f aca="false">+[4]data1cf!G265</f>
        <v>15478.7671342845</v>
      </c>
      <c r="I265" s="336" t="n">
        <f aca="false">+[4]data1cf!H265</f>
        <v>15265.6675808508</v>
      </c>
      <c r="J265" s="336" t="n">
        <f aca="false">+[4]data1cf!I265</f>
        <v>15438.1083191951</v>
      </c>
      <c r="K265" s="336" t="n">
        <f aca="false">+[4]data1cf!J265</f>
        <v>15390.6052835605</v>
      </c>
      <c r="L265" s="336" t="n">
        <f aca="false">+[4]data1cf!K265</f>
        <v>15271.7480022009</v>
      </c>
      <c r="M265" s="336" t="n">
        <f aca="false">+[4]data1cf!L265</f>
        <v>15474.6393164345</v>
      </c>
      <c r="N265" s="336" t="n">
        <f aca="false">+[4]data1cf!M265</f>
        <v>15403.3660983346</v>
      </c>
      <c r="O265" s="336" t="n">
        <f aca="false">+[4]data1cf!N265</f>
        <v>15486.353754999</v>
      </c>
      <c r="P265" s="336" t="n">
        <f aca="false">+[4]data1cf!O265</f>
        <v>15522.8616319141</v>
      </c>
      <c r="Q265" s="336" t="n">
        <f aca="false">+[4]data1cf!P265</f>
        <v>15476.5265589807</v>
      </c>
      <c r="R265" s="336" t="n">
        <f aca="false">+[4]data1cf!Q265</f>
        <v>1131.22216741355</v>
      </c>
      <c r="S265" s="336" t="n">
        <f aca="false">+[4]data1cf!R265</f>
        <v>0</v>
      </c>
      <c r="T265" s="336" t="n">
        <f aca="false">+[4]data1cf!S265</f>
        <v>0</v>
      </c>
      <c r="U265" s="336" t="n">
        <f aca="false">+[4]data1cf!T265</f>
        <v>0</v>
      </c>
      <c r="V265" s="336" t="n">
        <f aca="false">+[4]data1cf!U265</f>
        <v>0</v>
      </c>
      <c r="W265" s="336" t="n">
        <f aca="false">+[4]data1cf!V265</f>
        <v>0</v>
      </c>
      <c r="X265" s="336" t="n">
        <f aca="false">+[4]data1cf!W265</f>
        <v>0</v>
      </c>
      <c r="Y265" s="336" t="n">
        <f aca="false">+[4]data1cf!X265</f>
        <v>0</v>
      </c>
      <c r="Z265" s="336" t="n">
        <f aca="false">+[4]data1cf!Y265</f>
        <v>0</v>
      </c>
      <c r="AA265" s="336" t="n">
        <f aca="false">+[4]data1cf!Z265</f>
        <v>0</v>
      </c>
      <c r="AB265" s="336"/>
      <c r="AC265" s="337" t="n">
        <f aca="false">XNPV(0.1,B265:AA265,$B$1:$AA$1)</f>
        <v>20781.2910748057</v>
      </c>
      <c r="AD265" s="337" t="n">
        <f aca="false">SUMPRODUCT(B265:AA265,$B$1010:$AA$1010)</f>
        <v>53877.6699537102</v>
      </c>
      <c r="AE265" s="338" t="n">
        <f aca="false">SUMPRODUCT(B265:AA265,$B$1012:$AA$1012)</f>
        <v>53189.1543624751</v>
      </c>
      <c r="AF265" s="339" t="n">
        <f aca="false">XIRR(B265:AA265,$B$1:$AA$1)</f>
        <v>0.135701071265239</v>
      </c>
      <c r="AG265" s="340" t="n">
        <f aca="false">1-EXP(-(1/0.25)*(AD265/ABS($AD$1010)))</f>
        <v>0.982822568695868</v>
      </c>
    </row>
    <row r="266" customFormat="false" ht="12.75" hidden="false" customHeight="false" outlineLevel="0" collapsed="false">
      <c r="A266" s="331"/>
      <c r="B266" s="336" t="n">
        <f aca="false">+[4]data1cf!A266</f>
        <v>-95187.8530203308</v>
      </c>
      <c r="C266" s="336" t="n">
        <f aca="false">+[4]data1cf!B266</f>
        <v>15077.7848976156</v>
      </c>
      <c r="D266" s="336" t="n">
        <f aca="false">+[4]data1cf!C266</f>
        <v>16550.7197478376</v>
      </c>
      <c r="E266" s="336" t="n">
        <f aca="false">+[4]data1cf!D266</f>
        <v>16124.6714047709</v>
      </c>
      <c r="F266" s="336" t="n">
        <f aca="false">+[4]data1cf!E266</f>
        <v>15935.5733279956</v>
      </c>
      <c r="G266" s="336" t="n">
        <f aca="false">+[4]data1cf!F266</f>
        <v>15681.1745253729</v>
      </c>
      <c r="H266" s="336" t="n">
        <f aca="false">+[4]data1cf!G266</f>
        <v>15455.5265698418</v>
      </c>
      <c r="I266" s="336" t="n">
        <f aca="false">+[4]data1cf!H266</f>
        <v>15287.7828866823</v>
      </c>
      <c r="J266" s="336" t="n">
        <f aca="false">+[4]data1cf!I266</f>
        <v>15300.7862859429</v>
      </c>
      <c r="K266" s="336" t="n">
        <f aca="false">+[4]data1cf!J266</f>
        <v>15281.7885454661</v>
      </c>
      <c r="L266" s="336" t="n">
        <f aca="false">+[4]data1cf!K266</f>
        <v>15330.6419032258</v>
      </c>
      <c r="M266" s="336" t="n">
        <f aca="false">+[4]data1cf!L266</f>
        <v>15215.4516597892</v>
      </c>
      <c r="N266" s="336" t="n">
        <f aca="false">+[4]data1cf!M266</f>
        <v>15413.8686380297</v>
      </c>
      <c r="O266" s="336" t="n">
        <f aca="false">+[4]data1cf!N266</f>
        <v>15277.4200007661</v>
      </c>
      <c r="P266" s="336" t="n">
        <f aca="false">+[4]data1cf!O266</f>
        <v>15536.9384176312</v>
      </c>
      <c r="Q266" s="336" t="n">
        <f aca="false">+[4]data1cf!P266</f>
        <v>15289.9774974802</v>
      </c>
      <c r="R266" s="336" t="n">
        <f aca="false">+[4]data1cf!Q266</f>
        <v>1091.76659900199</v>
      </c>
      <c r="S266" s="336" t="n">
        <f aca="false">+[4]data1cf!R266</f>
        <v>0</v>
      </c>
      <c r="T266" s="336" t="n">
        <f aca="false">+[4]data1cf!S266</f>
        <v>0</v>
      </c>
      <c r="U266" s="336" t="n">
        <f aca="false">+[4]data1cf!T266</f>
        <v>0</v>
      </c>
      <c r="V266" s="336" t="n">
        <f aca="false">+[4]data1cf!U266</f>
        <v>0</v>
      </c>
      <c r="W266" s="336" t="n">
        <f aca="false">+[4]data1cf!V266</f>
        <v>0</v>
      </c>
      <c r="X266" s="336" t="n">
        <f aca="false">+[4]data1cf!W266</f>
        <v>0</v>
      </c>
      <c r="Y266" s="336" t="n">
        <f aca="false">+[4]data1cf!X266</f>
        <v>0</v>
      </c>
      <c r="Z266" s="336" t="n">
        <f aca="false">+[4]data1cf!Y266</f>
        <v>0</v>
      </c>
      <c r="AA266" s="336" t="n">
        <f aca="false">+[4]data1cf!Z266</f>
        <v>0</v>
      </c>
      <c r="AB266" s="336"/>
      <c r="AC266" s="337" t="n">
        <f aca="false">XNPV(0.1,B266:AA266,$B$1:$AA$1)</f>
        <v>23638.5194173196</v>
      </c>
      <c r="AD266" s="337" t="n">
        <f aca="false">SUMPRODUCT(B266:AA266,$B$1010:$AA$1010)</f>
        <v>56567.3676572112</v>
      </c>
      <c r="AE266" s="338" t="n">
        <f aca="false">SUMPRODUCT(B266:AA266,$B$1012:$AA$1012)</f>
        <v>55882.5054416236</v>
      </c>
      <c r="AF266" s="339" t="n">
        <f aca="false">XIRR(B266:AA266,$B$1:$AA$1)</f>
        <v>0.141838818019817</v>
      </c>
      <c r="AG266" s="340" t="n">
        <f aca="false">1-EXP(-(1/0.25)*(AD266/ABS($AD$1010)))</f>
        <v>0.985976924936753</v>
      </c>
    </row>
    <row r="267" customFormat="false" ht="12.75" hidden="false" customHeight="false" outlineLevel="0" collapsed="false">
      <c r="A267" s="331"/>
      <c r="B267" s="336" t="n">
        <f aca="false">+[4]data1cf!A267</f>
        <v>-106983.851562321</v>
      </c>
      <c r="C267" s="336" t="n">
        <f aca="false">+[4]data1cf!B267</f>
        <v>15410.6721057897</v>
      </c>
      <c r="D267" s="336" t="n">
        <f aca="false">+[4]data1cf!C267</f>
        <v>16964.2613493019</v>
      </c>
      <c r="E267" s="336" t="n">
        <f aca="false">+[4]data1cf!D267</f>
        <v>16446.8039191977</v>
      </c>
      <c r="F267" s="336" t="n">
        <f aca="false">+[4]data1cf!E267</f>
        <v>16323.1034495528</v>
      </c>
      <c r="G267" s="336" t="n">
        <f aca="false">+[4]data1cf!F267</f>
        <v>15860.6322567621</v>
      </c>
      <c r="H267" s="336" t="n">
        <f aca="false">+[4]data1cf!G267</f>
        <v>15580.3833633155</v>
      </c>
      <c r="I267" s="336" t="n">
        <f aca="false">+[4]data1cf!H267</f>
        <v>15527.4453246689</v>
      </c>
      <c r="J267" s="336" t="n">
        <f aca="false">+[4]data1cf!I267</f>
        <v>15395.8591791043</v>
      </c>
      <c r="K267" s="336" t="n">
        <f aca="false">+[4]data1cf!J267</f>
        <v>15515.3387483982</v>
      </c>
      <c r="L267" s="336" t="n">
        <f aca="false">+[4]data1cf!K267</f>
        <v>15303.7984624458</v>
      </c>
      <c r="M267" s="336" t="n">
        <f aca="false">+[4]data1cf!L267</f>
        <v>15671.0731543364</v>
      </c>
      <c r="N267" s="336" t="n">
        <f aca="false">+[4]data1cf!M267</f>
        <v>15512.9317806547</v>
      </c>
      <c r="O267" s="336" t="n">
        <f aca="false">+[4]data1cf!N267</f>
        <v>15612.4437066421</v>
      </c>
      <c r="P267" s="336" t="n">
        <f aca="false">+[4]data1cf!O267</f>
        <v>15584.9813044484</v>
      </c>
      <c r="Q267" s="336" t="n">
        <f aca="false">+[4]data1cf!P267</f>
        <v>15525.7968705861</v>
      </c>
      <c r="R267" s="336" t="n">
        <f aca="false">+[4]data1cf!Q267</f>
        <v>1227.0619838792</v>
      </c>
      <c r="S267" s="336" t="n">
        <f aca="false">+[4]data1cf!R267</f>
        <v>0</v>
      </c>
      <c r="T267" s="336" t="n">
        <f aca="false">+[4]data1cf!S267</f>
        <v>0</v>
      </c>
      <c r="U267" s="336" t="n">
        <f aca="false">+[4]data1cf!T267</f>
        <v>0</v>
      </c>
      <c r="V267" s="336" t="n">
        <f aca="false">+[4]data1cf!U267</f>
        <v>0</v>
      </c>
      <c r="W267" s="336" t="n">
        <f aca="false">+[4]data1cf!V267</f>
        <v>0</v>
      </c>
      <c r="X267" s="336" t="n">
        <f aca="false">+[4]data1cf!W267</f>
        <v>0</v>
      </c>
      <c r="Y267" s="336" t="n">
        <f aca="false">+[4]data1cf!X267</f>
        <v>0</v>
      </c>
      <c r="Z267" s="336" t="n">
        <f aca="false">+[4]data1cf!Y267</f>
        <v>0</v>
      </c>
      <c r="AA267" s="336" t="n">
        <f aca="false">+[4]data1cf!Z267</f>
        <v>0</v>
      </c>
      <c r="AB267" s="336"/>
      <c r="AC267" s="337" t="n">
        <f aca="false">XNPV(0.1,B267:AA267,$B$1:$AA$1)</f>
        <v>13817.6732026705</v>
      </c>
      <c r="AD267" s="337" t="n">
        <f aca="false">SUMPRODUCT(B267:AA267,$B$1010:$AA$1010)</f>
        <v>47216.8568432076</v>
      </c>
      <c r="AE267" s="338" t="n">
        <f aca="false">SUMPRODUCT(B267:AA267,$B$1012:$AA$1012)</f>
        <v>46522.2762945019</v>
      </c>
      <c r="AF267" s="339" t="n">
        <f aca="false">XIRR(B267:AA267,$B$1:$AA$1)</f>
        <v>0.122241576251286</v>
      </c>
      <c r="AG267" s="340" t="n">
        <f aca="false">1-EXP(-(1/0.25)*(AD267/ABS($AD$1010)))</f>
        <v>0.97160985510078</v>
      </c>
    </row>
    <row r="268" customFormat="false" ht="12.75" hidden="false" customHeight="false" outlineLevel="0" collapsed="false">
      <c r="A268" s="331"/>
      <c r="B268" s="336" t="n">
        <f aca="false">+[4]data1cf!A268</f>
        <v>-105515.830867829</v>
      </c>
      <c r="C268" s="336" t="n">
        <f aca="false">+[4]data1cf!B268</f>
        <v>15379.3245414067</v>
      </c>
      <c r="D268" s="336" t="n">
        <f aca="false">+[4]data1cf!C268</f>
        <v>16939.8216512634</v>
      </c>
      <c r="E268" s="336" t="n">
        <f aca="false">+[4]data1cf!D268</f>
        <v>16473.3307538173</v>
      </c>
      <c r="F268" s="336" t="n">
        <f aca="false">+[4]data1cf!E268</f>
        <v>16253.2901881406</v>
      </c>
      <c r="G268" s="336" t="n">
        <f aca="false">+[4]data1cf!F268</f>
        <v>15874.8892935309</v>
      </c>
      <c r="H268" s="336" t="n">
        <f aca="false">+[4]data1cf!G268</f>
        <v>15489.8342703946</v>
      </c>
      <c r="I268" s="336" t="n">
        <f aca="false">+[4]data1cf!H268</f>
        <v>15409.1535345021</v>
      </c>
      <c r="J268" s="336" t="n">
        <f aca="false">+[4]data1cf!I268</f>
        <v>15484.2282585201</v>
      </c>
      <c r="K268" s="336" t="n">
        <f aca="false">+[4]data1cf!J268</f>
        <v>15478.8024761346</v>
      </c>
      <c r="L268" s="336" t="n">
        <f aca="false">+[4]data1cf!K268</f>
        <v>15362.2547414259</v>
      </c>
      <c r="M268" s="336" t="n">
        <f aca="false">+[4]data1cf!L268</f>
        <v>15411.6705160607</v>
      </c>
      <c r="N268" s="336" t="n">
        <f aca="false">+[4]data1cf!M268</f>
        <v>15375.430507366</v>
      </c>
      <c r="O268" s="336" t="n">
        <f aca="false">+[4]data1cf!N268</f>
        <v>15644.1312949718</v>
      </c>
      <c r="P268" s="336" t="n">
        <f aca="false">+[4]data1cf!O268</f>
        <v>15513.9768165563</v>
      </c>
      <c r="Q268" s="336" t="n">
        <f aca="false">+[4]data1cf!P268</f>
        <v>15570.0051835267</v>
      </c>
      <c r="R268" s="336" t="n">
        <f aca="false">+[4]data1cf!Q268</f>
        <v>1210.22437372165</v>
      </c>
      <c r="S268" s="336" t="n">
        <f aca="false">+[4]data1cf!R268</f>
        <v>0</v>
      </c>
      <c r="T268" s="336" t="n">
        <f aca="false">+[4]data1cf!S268</f>
        <v>0</v>
      </c>
      <c r="U268" s="336" t="n">
        <f aca="false">+[4]data1cf!T268</f>
        <v>0</v>
      </c>
      <c r="V268" s="336" t="n">
        <f aca="false">+[4]data1cf!U268</f>
        <v>0</v>
      </c>
      <c r="W268" s="336" t="n">
        <f aca="false">+[4]data1cf!V268</f>
        <v>0</v>
      </c>
      <c r="X268" s="336" t="n">
        <f aca="false">+[4]data1cf!W268</f>
        <v>0</v>
      </c>
      <c r="Y268" s="336" t="n">
        <f aca="false">+[4]data1cf!X268</f>
        <v>0</v>
      </c>
      <c r="Z268" s="336" t="n">
        <f aca="false">+[4]data1cf!Y268</f>
        <v>0</v>
      </c>
      <c r="AA268" s="336" t="n">
        <f aca="false">+[4]data1cf!Z268</f>
        <v>0</v>
      </c>
      <c r="AB268" s="336"/>
      <c r="AC268" s="337" t="n">
        <f aca="false">XNPV(0.1,B268:AA268,$B$1:$AA$1)</f>
        <v>15017.3661933181</v>
      </c>
      <c r="AD268" s="337" t="n">
        <f aca="false">SUMPRODUCT(B268:AA268,$B$1010:$AA$1010)</f>
        <v>48327.764509768</v>
      </c>
      <c r="AE268" s="338" t="n">
        <f aca="false">SUMPRODUCT(B268:AA268,$B$1012:$AA$1012)</f>
        <v>47635.0936455323</v>
      </c>
      <c r="AF268" s="339" t="n">
        <f aca="false">XIRR(B268:AA268,$B$1:$AA$1)</f>
        <v>0.124466405856069</v>
      </c>
      <c r="AG268" s="340" t="n">
        <f aca="false">1-EXP(-(1/0.25)*(AD268/ABS($AD$1010)))</f>
        <v>0.973891971269136</v>
      </c>
    </row>
    <row r="269" customFormat="false" ht="12.75" hidden="false" customHeight="false" outlineLevel="0" collapsed="false">
      <c r="A269" s="331"/>
      <c r="B269" s="336" t="n">
        <f aca="false">+[4]data1cf!A269</f>
        <v>-91833.0320401644</v>
      </c>
      <c r="C269" s="336" t="n">
        <f aca="false">+[4]data1cf!B269</f>
        <v>15167.753647933</v>
      </c>
      <c r="D269" s="336" t="n">
        <f aca="false">+[4]data1cf!C269</f>
        <v>16531.6904383845</v>
      </c>
      <c r="E269" s="336" t="n">
        <f aca="false">+[4]data1cf!D269</f>
        <v>16164.3256012957</v>
      </c>
      <c r="F269" s="336" t="n">
        <f aca="false">+[4]data1cf!E269</f>
        <v>15890.6090474898</v>
      </c>
      <c r="G269" s="336" t="n">
        <f aca="false">+[4]data1cf!F269</f>
        <v>15653.2778198588</v>
      </c>
      <c r="H269" s="336" t="n">
        <f aca="false">+[4]data1cf!G269</f>
        <v>15422.1692322267</v>
      </c>
      <c r="I269" s="336" t="n">
        <f aca="false">+[4]data1cf!H269</f>
        <v>15151.7281731846</v>
      </c>
      <c r="J269" s="336" t="n">
        <f aca="false">+[4]data1cf!I269</f>
        <v>15222.0627014586</v>
      </c>
      <c r="K269" s="336" t="n">
        <f aca="false">+[4]data1cf!J269</f>
        <v>15083.4830309136</v>
      </c>
      <c r="L269" s="336" t="n">
        <f aca="false">+[4]data1cf!K269</f>
        <v>15175.2568882829</v>
      </c>
      <c r="M269" s="336" t="n">
        <f aca="false">+[4]data1cf!L269</f>
        <v>15180.2204711936</v>
      </c>
      <c r="N269" s="336" t="n">
        <f aca="false">+[4]data1cf!M269</f>
        <v>15254.011598144</v>
      </c>
      <c r="O269" s="336" t="n">
        <f aca="false">+[4]data1cf!N269</f>
        <v>15348.9765950536</v>
      </c>
      <c r="P269" s="336" t="n">
        <f aca="false">+[4]data1cf!O269</f>
        <v>15230.2972524401</v>
      </c>
      <c r="Q269" s="336" t="n">
        <f aca="false">+[4]data1cf!P269</f>
        <v>15049.489064728</v>
      </c>
      <c r="R269" s="336" t="n">
        <f aca="false">+[4]data1cf!Q269</f>
        <v>1053.28814428787</v>
      </c>
      <c r="S269" s="336" t="n">
        <f aca="false">+[4]data1cf!R269</f>
        <v>0</v>
      </c>
      <c r="T269" s="336" t="n">
        <f aca="false">+[4]data1cf!S269</f>
        <v>0</v>
      </c>
      <c r="U269" s="336" t="n">
        <f aca="false">+[4]data1cf!T269</f>
        <v>0</v>
      </c>
      <c r="V269" s="336" t="n">
        <f aca="false">+[4]data1cf!U269</f>
        <v>0</v>
      </c>
      <c r="W269" s="336" t="n">
        <f aca="false">+[4]data1cf!V269</f>
        <v>0</v>
      </c>
      <c r="X269" s="336" t="n">
        <f aca="false">+[4]data1cf!W269</f>
        <v>0</v>
      </c>
      <c r="Y269" s="336" t="n">
        <f aca="false">+[4]data1cf!X269</f>
        <v>0</v>
      </c>
      <c r="Z269" s="336" t="n">
        <f aca="false">+[4]data1cf!Y269</f>
        <v>0</v>
      </c>
      <c r="AA269" s="336" t="n">
        <f aca="false">+[4]data1cf!Z269</f>
        <v>0</v>
      </c>
      <c r="AB269" s="336"/>
      <c r="AC269" s="337" t="n">
        <f aca="false">XNPV(0.1,B269:AA269,$B$1:$AA$1)</f>
        <v>26582.884836826</v>
      </c>
      <c r="AD269" s="337" t="n">
        <f aca="false">SUMPRODUCT(B269:AA269,$B$1010:$AA$1010)</f>
        <v>59296.9594664073</v>
      </c>
      <c r="AE269" s="338" t="n">
        <f aca="false">SUMPRODUCT(B269:AA269,$B$1012:$AA$1012)</f>
        <v>58616.9507900895</v>
      </c>
      <c r="AF269" s="339" t="n">
        <f aca="false">XIRR(B269:AA269,$B$1:$AA$1)</f>
        <v>0.14864125885448</v>
      </c>
      <c r="AG269" s="340" t="n">
        <f aca="false">1-EXP(-(1/0.25)*(AD269/ABS($AD$1010)))</f>
        <v>0.98858643387384</v>
      </c>
    </row>
    <row r="270" customFormat="false" ht="12.75" hidden="false" customHeight="false" outlineLevel="0" collapsed="false">
      <c r="A270" s="331"/>
      <c r="B270" s="336" t="n">
        <f aca="false">+[4]data1cf!A270</f>
        <v>-101393.099699911</v>
      </c>
      <c r="C270" s="336" t="n">
        <f aca="false">+[4]data1cf!B270</f>
        <v>15408.0529205034</v>
      </c>
      <c r="D270" s="336" t="n">
        <f aca="false">+[4]data1cf!C270</f>
        <v>16873.0815036786</v>
      </c>
      <c r="E270" s="336" t="n">
        <f aca="false">+[4]data1cf!D270</f>
        <v>16252.835196174</v>
      </c>
      <c r="F270" s="336" t="n">
        <f aca="false">+[4]data1cf!E270</f>
        <v>16061.841724593</v>
      </c>
      <c r="G270" s="336" t="n">
        <f aca="false">+[4]data1cf!F270</f>
        <v>15710.8753718152</v>
      </c>
      <c r="H270" s="336" t="n">
        <f aca="false">+[4]data1cf!G270</f>
        <v>15389.561436855</v>
      </c>
      <c r="I270" s="336" t="n">
        <f aca="false">+[4]data1cf!H270</f>
        <v>15428.931109622</v>
      </c>
      <c r="J270" s="336" t="n">
        <f aca="false">+[4]data1cf!I270</f>
        <v>15256.9767846996</v>
      </c>
      <c r="K270" s="336" t="n">
        <f aca="false">+[4]data1cf!J270</f>
        <v>15364.3173316493</v>
      </c>
      <c r="L270" s="336" t="n">
        <f aca="false">+[4]data1cf!K270</f>
        <v>15422.5078162311</v>
      </c>
      <c r="M270" s="336" t="n">
        <f aca="false">+[4]data1cf!L270</f>
        <v>15239.3239021916</v>
      </c>
      <c r="N270" s="336" t="n">
        <f aca="false">+[4]data1cf!M270</f>
        <v>15526.75875915</v>
      </c>
      <c r="O270" s="336" t="n">
        <f aca="false">+[4]data1cf!N270</f>
        <v>15403.9399042524</v>
      </c>
      <c r="P270" s="336" t="n">
        <f aca="false">+[4]data1cf!O270</f>
        <v>15696.8339936971</v>
      </c>
      <c r="Q270" s="336" t="n">
        <f aca="false">+[4]data1cf!P270</f>
        <v>15710.7485237581</v>
      </c>
      <c r="R270" s="336" t="n">
        <f aca="false">+[4]data1cf!Q270</f>
        <v>1162.9382963181</v>
      </c>
      <c r="S270" s="336" t="n">
        <f aca="false">+[4]data1cf!R270</f>
        <v>0</v>
      </c>
      <c r="T270" s="336" t="n">
        <f aca="false">+[4]data1cf!S270</f>
        <v>0</v>
      </c>
      <c r="U270" s="336" t="n">
        <f aca="false">+[4]data1cf!T270</f>
        <v>0</v>
      </c>
      <c r="V270" s="336" t="n">
        <f aca="false">+[4]data1cf!U270</f>
        <v>0</v>
      </c>
      <c r="W270" s="336" t="n">
        <f aca="false">+[4]data1cf!V270</f>
        <v>0</v>
      </c>
      <c r="X270" s="336" t="n">
        <f aca="false">+[4]data1cf!W270</f>
        <v>0</v>
      </c>
      <c r="Y270" s="336" t="n">
        <f aca="false">+[4]data1cf!X270</f>
        <v>0</v>
      </c>
      <c r="Z270" s="336" t="n">
        <f aca="false">+[4]data1cf!Y270</f>
        <v>0</v>
      </c>
      <c r="AA270" s="336" t="n">
        <f aca="false">+[4]data1cf!Z270</f>
        <v>0</v>
      </c>
      <c r="AB270" s="336"/>
      <c r="AC270" s="337" t="n">
        <f aca="false">XNPV(0.1,B270:AA270,$B$1:$AA$1)</f>
        <v>18524.9891640628</v>
      </c>
      <c r="AD270" s="337" t="n">
        <f aca="false">SUMPRODUCT(B270:AA270,$B$1010:$AA$1010)</f>
        <v>51698.9930717086</v>
      </c>
      <c r="AE270" s="338" t="n">
        <f aca="false">SUMPRODUCT(B270:AA270,$B$1012:$AA$1012)</f>
        <v>51008.7217419282</v>
      </c>
      <c r="AF270" s="339" t="n">
        <f aca="false">XIRR(B270:AA270,$B$1:$AA$1)</f>
        <v>0.131161541760176</v>
      </c>
      <c r="AG270" s="340" t="n">
        <f aca="false">1-EXP(-(1/0.25)*(AD270/ABS($AD$1010)))</f>
        <v>0.979754334758278</v>
      </c>
    </row>
    <row r="271" customFormat="false" ht="12.75" hidden="false" customHeight="false" outlineLevel="0" collapsed="false">
      <c r="A271" s="331"/>
      <c r="B271" s="336" t="n">
        <f aca="false">+[4]data1cf!A271</f>
        <v>-107277.199593464</v>
      </c>
      <c r="C271" s="336" t="n">
        <f aca="false">+[4]data1cf!B271</f>
        <v>15456.4610779126</v>
      </c>
      <c r="D271" s="336" t="n">
        <f aca="false">+[4]data1cf!C271</f>
        <v>17001.9612114063</v>
      </c>
      <c r="E271" s="336" t="n">
        <f aca="false">+[4]data1cf!D271</f>
        <v>16663.650267423</v>
      </c>
      <c r="F271" s="336" t="n">
        <f aca="false">+[4]data1cf!E271</f>
        <v>16292.7784295318</v>
      </c>
      <c r="G271" s="336" t="n">
        <f aca="false">+[4]data1cf!F271</f>
        <v>15913.1629308032</v>
      </c>
      <c r="H271" s="336" t="n">
        <f aca="false">+[4]data1cf!G271</f>
        <v>15515.1122489543</v>
      </c>
      <c r="I271" s="336" t="n">
        <f aca="false">+[4]data1cf!H271</f>
        <v>15531.2780545744</v>
      </c>
      <c r="J271" s="336" t="n">
        <f aca="false">+[4]data1cf!I271</f>
        <v>15527.2732213524</v>
      </c>
      <c r="K271" s="336" t="n">
        <f aca="false">+[4]data1cf!J271</f>
        <v>15683.4202623209</v>
      </c>
      <c r="L271" s="336" t="n">
        <f aca="false">+[4]data1cf!K271</f>
        <v>15526.7458099728</v>
      </c>
      <c r="M271" s="336" t="n">
        <f aca="false">+[4]data1cf!L271</f>
        <v>15404.0246925412</v>
      </c>
      <c r="N271" s="336" t="n">
        <f aca="false">+[4]data1cf!M271</f>
        <v>15449.399381493</v>
      </c>
      <c r="O271" s="336" t="n">
        <f aca="false">+[4]data1cf!N271</f>
        <v>15467.3404694845</v>
      </c>
      <c r="P271" s="336" t="n">
        <f aca="false">+[4]data1cf!O271</f>
        <v>15614.1497459188</v>
      </c>
      <c r="Q271" s="336" t="n">
        <f aca="false">+[4]data1cf!P271</f>
        <v>15573.8760329622</v>
      </c>
      <c r="R271" s="336" t="n">
        <f aca="false">+[4]data1cf!Q271</f>
        <v>1230.4265684572</v>
      </c>
      <c r="S271" s="336" t="n">
        <f aca="false">+[4]data1cf!R271</f>
        <v>0</v>
      </c>
      <c r="T271" s="336" t="n">
        <f aca="false">+[4]data1cf!S271</f>
        <v>0</v>
      </c>
      <c r="U271" s="336" t="n">
        <f aca="false">+[4]data1cf!T271</f>
        <v>0</v>
      </c>
      <c r="V271" s="336" t="n">
        <f aca="false">+[4]data1cf!U271</f>
        <v>0</v>
      </c>
      <c r="W271" s="336" t="n">
        <f aca="false">+[4]data1cf!V271</f>
        <v>0</v>
      </c>
      <c r="X271" s="336" t="n">
        <f aca="false">+[4]data1cf!W271</f>
        <v>0</v>
      </c>
      <c r="Y271" s="336" t="n">
        <f aca="false">+[4]data1cf!X271</f>
        <v>0</v>
      </c>
      <c r="Z271" s="336" t="n">
        <f aca="false">+[4]data1cf!Y271</f>
        <v>0</v>
      </c>
      <c r="AA271" s="336" t="n">
        <f aca="false">+[4]data1cf!Z271</f>
        <v>0</v>
      </c>
      <c r="AB271" s="336"/>
      <c r="AC271" s="337" t="n">
        <f aca="false">XNPV(0.1,B271:AA271,$B$1:$AA$1)</f>
        <v>13819.5793509278</v>
      </c>
      <c r="AD271" s="337" t="n">
        <f aca="false">SUMPRODUCT(B271:AA271,$B$1010:$AA$1010)</f>
        <v>47264.032784808</v>
      </c>
      <c r="AE271" s="338" t="n">
        <f aca="false">SUMPRODUCT(B271:AA271,$B$1012:$AA$1012)</f>
        <v>46568.7395656975</v>
      </c>
      <c r="AF271" s="339" t="n">
        <f aca="false">XIRR(B271:AA271,$B$1:$AA$1)</f>
        <v>0.122212697484313</v>
      </c>
      <c r="AG271" s="340" t="n">
        <f aca="false">1-EXP(-(1/0.25)*(AD271/ABS($AD$1010)))</f>
        <v>0.971710705481591</v>
      </c>
    </row>
    <row r="272" customFormat="false" ht="12.75" hidden="false" customHeight="false" outlineLevel="0" collapsed="false">
      <c r="A272" s="331"/>
      <c r="B272" s="336" t="n">
        <f aca="false">+[4]data1cf!A272</f>
        <v>-95786.2066985975</v>
      </c>
      <c r="C272" s="336" t="n">
        <f aca="false">+[4]data1cf!B272</f>
        <v>15131.3832584858</v>
      </c>
      <c r="D272" s="336" t="n">
        <f aca="false">+[4]data1cf!C272</f>
        <v>16767.7881468247</v>
      </c>
      <c r="E272" s="336" t="n">
        <f aca="false">+[4]data1cf!D272</f>
        <v>16196.187387464</v>
      </c>
      <c r="F272" s="336" t="n">
        <f aca="false">+[4]data1cf!E272</f>
        <v>15749.5439767289</v>
      </c>
      <c r="G272" s="336" t="n">
        <f aca="false">+[4]data1cf!F272</f>
        <v>15494.9715381122</v>
      </c>
      <c r="H272" s="336" t="n">
        <f aca="false">+[4]data1cf!G272</f>
        <v>15498.6643693288</v>
      </c>
      <c r="I272" s="336" t="n">
        <f aca="false">+[4]data1cf!H272</f>
        <v>15370.9626430284</v>
      </c>
      <c r="J272" s="336" t="n">
        <f aca="false">+[4]data1cf!I272</f>
        <v>15308.0474424099</v>
      </c>
      <c r="K272" s="336" t="n">
        <f aca="false">+[4]data1cf!J272</f>
        <v>15363.3372475339</v>
      </c>
      <c r="L272" s="336" t="n">
        <f aca="false">+[4]data1cf!K272</f>
        <v>15300.861932046</v>
      </c>
      <c r="M272" s="336" t="n">
        <f aca="false">+[4]data1cf!L272</f>
        <v>15250.339269214</v>
      </c>
      <c r="N272" s="336" t="n">
        <f aca="false">+[4]data1cf!M272</f>
        <v>15329.2251745942</v>
      </c>
      <c r="O272" s="336" t="n">
        <f aca="false">+[4]data1cf!N272</f>
        <v>15121.3312789428</v>
      </c>
      <c r="P272" s="336" t="n">
        <f aca="false">+[4]data1cf!O272</f>
        <v>15238.796518017</v>
      </c>
      <c r="Q272" s="336" t="n">
        <f aca="false">+[4]data1cf!P272</f>
        <v>15340.2668399757</v>
      </c>
      <c r="R272" s="336" t="n">
        <f aca="false">+[4]data1cf!Q272</f>
        <v>1098.62947635023</v>
      </c>
      <c r="S272" s="336" t="n">
        <f aca="false">+[4]data1cf!R272</f>
        <v>0</v>
      </c>
      <c r="T272" s="336" t="n">
        <f aca="false">+[4]data1cf!S272</f>
        <v>0</v>
      </c>
      <c r="U272" s="336" t="n">
        <f aca="false">+[4]data1cf!T272</f>
        <v>0</v>
      </c>
      <c r="V272" s="336" t="n">
        <f aca="false">+[4]data1cf!U272</f>
        <v>0</v>
      </c>
      <c r="W272" s="336" t="n">
        <f aca="false">+[4]data1cf!V272</f>
        <v>0</v>
      </c>
      <c r="X272" s="336" t="n">
        <f aca="false">+[4]data1cf!W272</f>
        <v>0</v>
      </c>
      <c r="Y272" s="336" t="n">
        <f aca="false">+[4]data1cf!X272</f>
        <v>0</v>
      </c>
      <c r="Z272" s="336" t="n">
        <f aca="false">+[4]data1cf!Y272</f>
        <v>0</v>
      </c>
      <c r="AA272" s="336" t="n">
        <f aca="false">+[4]data1cf!Z272</f>
        <v>0</v>
      </c>
      <c r="AB272" s="336"/>
      <c r="AC272" s="337" t="n">
        <f aca="false">XNPV(0.1,B272:AA272,$B$1:$AA$1)</f>
        <v>23048.0033374451</v>
      </c>
      <c r="AD272" s="337" t="n">
        <f aca="false">SUMPRODUCT(B272:AA272,$B$1010:$AA$1010)</f>
        <v>55915.2843004954</v>
      </c>
      <c r="AE272" s="338" t="n">
        <f aca="false">SUMPRODUCT(B272:AA272,$B$1012:$AA$1012)</f>
        <v>55231.9917234681</v>
      </c>
      <c r="AF272" s="339" t="n">
        <f aca="false">XIRR(B272:AA272,$B$1:$AA$1)</f>
        <v>0.140681097836441</v>
      </c>
      <c r="AG272" s="340" t="n">
        <f aca="false">1-EXP(-(1/0.25)*(AD272/ABS($AD$1010)))</f>
        <v>0.985269902475351</v>
      </c>
    </row>
    <row r="273" customFormat="false" ht="12.75" hidden="false" customHeight="false" outlineLevel="0" collapsed="false">
      <c r="A273" s="331"/>
      <c r="B273" s="336" t="n">
        <f aca="false">+[4]data1cf!A273</f>
        <v>-97744.8349141818</v>
      </c>
      <c r="C273" s="336" t="n">
        <f aca="false">+[4]data1cf!B273</f>
        <v>15234.6811039214</v>
      </c>
      <c r="D273" s="336" t="n">
        <f aca="false">+[4]data1cf!C273</f>
        <v>16720.1532588186</v>
      </c>
      <c r="E273" s="336" t="n">
        <f aca="false">+[4]data1cf!D273</f>
        <v>16313.7149293802</v>
      </c>
      <c r="F273" s="336" t="n">
        <f aca="false">+[4]data1cf!E273</f>
        <v>15973.6923183843</v>
      </c>
      <c r="G273" s="336" t="n">
        <f aca="false">+[4]data1cf!F273</f>
        <v>15778.2463509925</v>
      </c>
      <c r="H273" s="336" t="n">
        <f aca="false">+[4]data1cf!G273</f>
        <v>15449.9037011853</v>
      </c>
      <c r="I273" s="336" t="n">
        <f aca="false">+[4]data1cf!H273</f>
        <v>15314.6442451926</v>
      </c>
      <c r="J273" s="336" t="n">
        <f aca="false">+[4]data1cf!I273</f>
        <v>15298.0920945011</v>
      </c>
      <c r="K273" s="336" t="n">
        <f aca="false">+[4]data1cf!J273</f>
        <v>15215.8889308507</v>
      </c>
      <c r="L273" s="336" t="n">
        <f aca="false">+[4]data1cf!K273</f>
        <v>15386.0294875815</v>
      </c>
      <c r="M273" s="336" t="n">
        <f aca="false">+[4]data1cf!L273</f>
        <v>15103.7960459402</v>
      </c>
      <c r="N273" s="336" t="n">
        <f aca="false">+[4]data1cf!M273</f>
        <v>15236.5211837604</v>
      </c>
      <c r="O273" s="336" t="n">
        <f aca="false">+[4]data1cf!N273</f>
        <v>15249.0508294641</v>
      </c>
      <c r="P273" s="336" t="n">
        <f aca="false">+[4]data1cf!O273</f>
        <v>15350.7992950862</v>
      </c>
      <c r="Q273" s="336" t="n">
        <f aca="false">+[4]data1cf!P273</f>
        <v>15375.4701883955</v>
      </c>
      <c r="R273" s="336" t="n">
        <f aca="false">+[4]data1cf!Q273</f>
        <v>1121.0941585317</v>
      </c>
      <c r="S273" s="336" t="n">
        <f aca="false">+[4]data1cf!R273</f>
        <v>0</v>
      </c>
      <c r="T273" s="336" t="n">
        <f aca="false">+[4]data1cf!S273</f>
        <v>0</v>
      </c>
      <c r="U273" s="336" t="n">
        <f aca="false">+[4]data1cf!T273</f>
        <v>0</v>
      </c>
      <c r="V273" s="336" t="n">
        <f aca="false">+[4]data1cf!U273</f>
        <v>0</v>
      </c>
      <c r="W273" s="336" t="n">
        <f aca="false">+[4]data1cf!V273</f>
        <v>0</v>
      </c>
      <c r="X273" s="336" t="n">
        <f aca="false">+[4]data1cf!W273</f>
        <v>0</v>
      </c>
      <c r="Y273" s="336" t="n">
        <f aca="false">+[4]data1cf!X273</f>
        <v>0</v>
      </c>
      <c r="Z273" s="336" t="n">
        <f aca="false">+[4]data1cf!Y273</f>
        <v>0</v>
      </c>
      <c r="AA273" s="336" t="n">
        <f aca="false">+[4]data1cf!Z273</f>
        <v>0</v>
      </c>
      <c r="AB273" s="336"/>
      <c r="AC273" s="337" t="n">
        <f aca="false">XNPV(0.1,B273:AA273,$B$1:$AA$1)</f>
        <v>21469.2721437808</v>
      </c>
      <c r="AD273" s="337" t="n">
        <f aca="false">SUMPRODUCT(B273:AA273,$B$1010:$AA$1010)</f>
        <v>54393.2393316022</v>
      </c>
      <c r="AE273" s="338" t="n">
        <f aca="false">SUMPRODUCT(B273:AA273,$B$1012:$AA$1012)</f>
        <v>53708.8650327874</v>
      </c>
      <c r="AF273" s="339" t="n">
        <f aca="false">XIRR(B273:AA273,$B$1:$AA$1)</f>
        <v>0.137314648607138</v>
      </c>
      <c r="AG273" s="340" t="n">
        <f aca="false">1-EXP(-(1/0.25)*(AD273/ABS($AD$1010)))</f>
        <v>0.983477792258079</v>
      </c>
    </row>
    <row r="274" customFormat="false" ht="12.75" hidden="false" customHeight="false" outlineLevel="0" collapsed="false">
      <c r="A274" s="331"/>
      <c r="B274" s="336" t="n">
        <f aca="false">+[4]data1cf!A274</f>
        <v>-93205.6043190721</v>
      </c>
      <c r="C274" s="336" t="n">
        <f aca="false">+[4]data1cf!B274</f>
        <v>14939.3168936102</v>
      </c>
      <c r="D274" s="336" t="n">
        <f aca="false">+[4]data1cf!C274</f>
        <v>16455.8914302089</v>
      </c>
      <c r="E274" s="336" t="n">
        <f aca="false">+[4]data1cf!D274</f>
        <v>16045.3113114703</v>
      </c>
      <c r="F274" s="336" t="n">
        <f aca="false">+[4]data1cf!E274</f>
        <v>15910.8778928103</v>
      </c>
      <c r="G274" s="336" t="n">
        <f aca="false">+[4]data1cf!F274</f>
        <v>15602.2123338524</v>
      </c>
      <c r="H274" s="336" t="n">
        <f aca="false">+[4]data1cf!G274</f>
        <v>15439.8241630136</v>
      </c>
      <c r="I274" s="336" t="n">
        <f aca="false">+[4]data1cf!H274</f>
        <v>15059.2189951977</v>
      </c>
      <c r="J274" s="336" t="n">
        <f aca="false">+[4]data1cf!I274</f>
        <v>15145.7135368122</v>
      </c>
      <c r="K274" s="336" t="n">
        <f aca="false">+[4]data1cf!J274</f>
        <v>15083.9927129372</v>
      </c>
      <c r="L274" s="336" t="n">
        <f aca="false">+[4]data1cf!K274</f>
        <v>15354.8774027399</v>
      </c>
      <c r="M274" s="336" t="n">
        <f aca="false">+[4]data1cf!L274</f>
        <v>15115.0581029263</v>
      </c>
      <c r="N274" s="336" t="n">
        <f aca="false">+[4]data1cf!M274</f>
        <v>15231.7570624823</v>
      </c>
      <c r="O274" s="336" t="n">
        <f aca="false">+[4]data1cf!N274</f>
        <v>15280.0063480759</v>
      </c>
      <c r="P274" s="336" t="n">
        <f aca="false">+[4]data1cf!O274</f>
        <v>15181.7849042771</v>
      </c>
      <c r="Q274" s="336" t="n">
        <f aca="false">+[4]data1cf!P274</f>
        <v>15361.8277189045</v>
      </c>
      <c r="R274" s="336" t="n">
        <f aca="false">+[4]data1cf!Q274</f>
        <v>1069.03099929803</v>
      </c>
      <c r="S274" s="336" t="n">
        <f aca="false">+[4]data1cf!R274</f>
        <v>0</v>
      </c>
      <c r="T274" s="336" t="n">
        <f aca="false">+[4]data1cf!S274</f>
        <v>0</v>
      </c>
      <c r="U274" s="336" t="n">
        <f aca="false">+[4]data1cf!T274</f>
        <v>0</v>
      </c>
      <c r="V274" s="336" t="n">
        <f aca="false">+[4]data1cf!U274</f>
        <v>0</v>
      </c>
      <c r="W274" s="336" t="n">
        <f aca="false">+[4]data1cf!V274</f>
        <v>0</v>
      </c>
      <c r="X274" s="336" t="n">
        <f aca="false">+[4]data1cf!W274</f>
        <v>0</v>
      </c>
      <c r="Y274" s="336" t="n">
        <f aca="false">+[4]data1cf!X274</f>
        <v>0</v>
      </c>
      <c r="Z274" s="336" t="n">
        <f aca="false">+[4]data1cf!Y274</f>
        <v>0</v>
      </c>
      <c r="AA274" s="336" t="n">
        <f aca="false">+[4]data1cf!Z274</f>
        <v>0</v>
      </c>
      <c r="AB274" s="336"/>
      <c r="AC274" s="337" t="n">
        <f aca="false">XNPV(0.1,B274:AA274,$B$1:$AA$1)</f>
        <v>24844.5755689929</v>
      </c>
      <c r="AD274" s="337" t="n">
        <f aca="false">SUMPRODUCT(B274:AA274,$B$1010:$AA$1010)</f>
        <v>57546.397895629</v>
      </c>
      <c r="AE274" s="338" t="n">
        <f aca="false">SUMPRODUCT(B274:AA274,$B$1012:$AA$1012)</f>
        <v>56866.2840721221</v>
      </c>
      <c r="AF274" s="339" t="n">
        <f aca="false">XIRR(B274:AA274,$B$1:$AA$1)</f>
        <v>0.144800269131354</v>
      </c>
      <c r="AG274" s="340" t="n">
        <f aca="false">1-EXP(-(1/0.25)*(AD274/ABS($AD$1010)))</f>
        <v>0.986975230121518</v>
      </c>
    </row>
    <row r="275" customFormat="false" ht="12.75" hidden="false" customHeight="false" outlineLevel="0" collapsed="false">
      <c r="A275" s="331"/>
      <c r="B275" s="336" t="n">
        <f aca="false">+[4]data1cf!A275</f>
        <v>-91153.2190409644</v>
      </c>
      <c r="C275" s="336" t="n">
        <f aca="false">+[4]data1cf!B275</f>
        <v>15305.6333389063</v>
      </c>
      <c r="D275" s="336" t="n">
        <f aca="false">+[4]data1cf!C275</f>
        <v>16467.5561087808</v>
      </c>
      <c r="E275" s="336" t="n">
        <f aca="false">+[4]data1cf!D275</f>
        <v>15988.1783119072</v>
      </c>
      <c r="F275" s="336" t="n">
        <f aca="false">+[4]data1cf!E275</f>
        <v>15792.0577994362</v>
      </c>
      <c r="G275" s="336" t="n">
        <f aca="false">+[4]data1cf!F275</f>
        <v>15579.3760550235</v>
      </c>
      <c r="H275" s="336" t="n">
        <f aca="false">+[4]data1cf!G275</f>
        <v>15145.698490923</v>
      </c>
      <c r="I275" s="336" t="n">
        <f aca="false">+[4]data1cf!H275</f>
        <v>15017.0130676096</v>
      </c>
      <c r="J275" s="336" t="n">
        <f aca="false">+[4]data1cf!I275</f>
        <v>14964.7415313082</v>
      </c>
      <c r="K275" s="336" t="n">
        <f aca="false">+[4]data1cf!J275</f>
        <v>15130.9876667285</v>
      </c>
      <c r="L275" s="336" t="n">
        <f aca="false">+[4]data1cf!K275</f>
        <v>15157.1045025237</v>
      </c>
      <c r="M275" s="336" t="n">
        <f aca="false">+[4]data1cf!L275</f>
        <v>15090.1356159247</v>
      </c>
      <c r="N275" s="336" t="n">
        <f aca="false">+[4]data1cf!M275</f>
        <v>15083.6297469119</v>
      </c>
      <c r="O275" s="336" t="n">
        <f aca="false">+[4]data1cf!N275</f>
        <v>15138.5736809735</v>
      </c>
      <c r="P275" s="336" t="n">
        <f aca="false">+[4]data1cf!O275</f>
        <v>15085.8982218716</v>
      </c>
      <c r="Q275" s="336" t="n">
        <f aca="false">+[4]data1cf!P275</f>
        <v>15218.9416060186</v>
      </c>
      <c r="R275" s="336" t="n">
        <f aca="false">+[4]data1cf!Q275</f>
        <v>1045.49096111224</v>
      </c>
      <c r="S275" s="336" t="n">
        <f aca="false">+[4]data1cf!R275</f>
        <v>0</v>
      </c>
      <c r="T275" s="336" t="n">
        <f aca="false">+[4]data1cf!S275</f>
        <v>0</v>
      </c>
      <c r="U275" s="336" t="n">
        <f aca="false">+[4]data1cf!T275</f>
        <v>0</v>
      </c>
      <c r="V275" s="336" t="n">
        <f aca="false">+[4]data1cf!U275</f>
        <v>0</v>
      </c>
      <c r="W275" s="336" t="n">
        <f aca="false">+[4]data1cf!V275</f>
        <v>0</v>
      </c>
      <c r="X275" s="336" t="n">
        <f aca="false">+[4]data1cf!W275</f>
        <v>0</v>
      </c>
      <c r="Y275" s="336" t="n">
        <f aca="false">+[4]data1cf!X275</f>
        <v>0</v>
      </c>
      <c r="Z275" s="336" t="n">
        <f aca="false">+[4]data1cf!Y275</f>
        <v>0</v>
      </c>
      <c r="AA275" s="336" t="n">
        <f aca="false">+[4]data1cf!Z275</f>
        <v>0</v>
      </c>
      <c r="AB275" s="336"/>
      <c r="AC275" s="337" t="n">
        <f aca="false">XNPV(0.1,B275:AA275,$B$1:$AA$1)</f>
        <v>26611.8153544837</v>
      </c>
      <c r="AD275" s="337" t="n">
        <f aca="false">SUMPRODUCT(B275:AA275,$B$1010:$AA$1010)</f>
        <v>59103.5600650897</v>
      </c>
      <c r="AE275" s="338" t="n">
        <f aca="false">SUMPRODUCT(B275:AA275,$B$1012:$AA$1012)</f>
        <v>58427.9878102141</v>
      </c>
      <c r="AF275" s="339" t="n">
        <f aca="false">XIRR(B275:AA275,$B$1:$AA$1)</f>
        <v>0.149114412362922</v>
      </c>
      <c r="AG275" s="340" t="n">
        <f aca="false">1-EXP(-(1/0.25)*(AD275/ABS($AD$1010)))</f>
        <v>0.988418704120663</v>
      </c>
    </row>
    <row r="276" customFormat="false" ht="12.75" hidden="false" customHeight="false" outlineLevel="0" collapsed="false">
      <c r="A276" s="331"/>
      <c r="B276" s="336" t="n">
        <f aca="false">+[4]data1cf!A276</f>
        <v>-102759.553055502</v>
      </c>
      <c r="C276" s="336" t="n">
        <f aca="false">+[4]data1cf!B276</f>
        <v>15363.0631517219</v>
      </c>
      <c r="D276" s="336" t="n">
        <f aca="false">+[4]data1cf!C276</f>
        <v>17013.9042600183</v>
      </c>
      <c r="E276" s="336" t="n">
        <f aca="false">+[4]data1cf!D276</f>
        <v>16482.6282298207</v>
      </c>
      <c r="F276" s="336" t="n">
        <f aca="false">+[4]data1cf!E276</f>
        <v>16243.6553563626</v>
      </c>
      <c r="G276" s="336" t="n">
        <f aca="false">+[4]data1cf!F276</f>
        <v>15661.6298470433</v>
      </c>
      <c r="H276" s="336" t="n">
        <f aca="false">+[4]data1cf!G276</f>
        <v>15506.361874006</v>
      </c>
      <c r="I276" s="336" t="n">
        <f aca="false">+[4]data1cf!H276</f>
        <v>15341.5686899337</v>
      </c>
      <c r="J276" s="336" t="n">
        <f aca="false">+[4]data1cf!I276</f>
        <v>15460.7416765883</v>
      </c>
      <c r="K276" s="336" t="n">
        <f aca="false">+[4]data1cf!J276</f>
        <v>15556.2925851026</v>
      </c>
      <c r="L276" s="336" t="n">
        <f aca="false">+[4]data1cf!K276</f>
        <v>15577.3104463417</v>
      </c>
      <c r="M276" s="336" t="n">
        <f aca="false">+[4]data1cf!L276</f>
        <v>15343.9159269442</v>
      </c>
      <c r="N276" s="336" t="n">
        <f aca="false">+[4]data1cf!M276</f>
        <v>15448.797243968</v>
      </c>
      <c r="O276" s="336" t="n">
        <f aca="false">+[4]data1cf!N276</f>
        <v>15314.2634367335</v>
      </c>
      <c r="P276" s="336" t="n">
        <f aca="false">+[4]data1cf!O276</f>
        <v>15433.9769504845</v>
      </c>
      <c r="Q276" s="336" t="n">
        <f aca="false">+[4]data1cf!P276</f>
        <v>15399.8480713227</v>
      </c>
      <c r="R276" s="336" t="n">
        <f aca="false">+[4]data1cf!Q276</f>
        <v>1178.61096972539</v>
      </c>
      <c r="S276" s="336" t="n">
        <f aca="false">+[4]data1cf!R276</f>
        <v>0</v>
      </c>
      <c r="T276" s="336" t="n">
        <f aca="false">+[4]data1cf!S276</f>
        <v>0</v>
      </c>
      <c r="U276" s="336" t="n">
        <f aca="false">+[4]data1cf!T276</f>
        <v>0</v>
      </c>
      <c r="V276" s="336" t="n">
        <f aca="false">+[4]data1cf!U276</f>
        <v>0</v>
      </c>
      <c r="W276" s="336" t="n">
        <f aca="false">+[4]data1cf!V276</f>
        <v>0</v>
      </c>
      <c r="X276" s="336" t="n">
        <f aca="false">+[4]data1cf!W276</f>
        <v>0</v>
      </c>
      <c r="Y276" s="336" t="n">
        <f aca="false">+[4]data1cf!X276</f>
        <v>0</v>
      </c>
      <c r="Z276" s="336" t="n">
        <f aca="false">+[4]data1cf!Y276</f>
        <v>0</v>
      </c>
      <c r="AA276" s="336" t="n">
        <f aca="false">+[4]data1cf!Z276</f>
        <v>0</v>
      </c>
      <c r="AB276" s="336"/>
      <c r="AC276" s="337" t="n">
        <f aca="false">XNPV(0.1,B276:AA276,$B$1:$AA$1)</f>
        <v>17603.0409833354</v>
      </c>
      <c r="AD276" s="337" t="n">
        <f aca="false">SUMPRODUCT(B276:AA276,$B$1010:$AA$1010)</f>
        <v>50830.1811630641</v>
      </c>
      <c r="AE276" s="338" t="n">
        <f aca="false">SUMPRODUCT(B276:AA276,$B$1012:$AA$1012)</f>
        <v>50139.4864081559</v>
      </c>
      <c r="AF276" s="339" t="n">
        <f aca="false">XIRR(B276:AA276,$B$1:$AA$1)</f>
        <v>0.129341070325497</v>
      </c>
      <c r="AG276" s="340" t="n">
        <f aca="false">1-EXP(-(1/0.25)*(AD276/ABS($AD$1010)))</f>
        <v>0.978383046921567</v>
      </c>
    </row>
    <row r="277" customFormat="false" ht="12.75" hidden="false" customHeight="false" outlineLevel="0" collapsed="false">
      <c r="A277" s="331"/>
      <c r="B277" s="336" t="n">
        <f aca="false">+[4]data1cf!A277</f>
        <v>-91071.2937229831</v>
      </c>
      <c r="C277" s="336" t="n">
        <f aca="false">+[4]data1cf!B277</f>
        <v>14922.6513126764</v>
      </c>
      <c r="D277" s="336" t="n">
        <f aca="false">+[4]data1cf!C277</f>
        <v>16439.2176399584</v>
      </c>
      <c r="E277" s="336" t="n">
        <f aca="false">+[4]data1cf!D277</f>
        <v>16043.4022851744</v>
      </c>
      <c r="F277" s="336" t="n">
        <f aca="false">+[4]data1cf!E277</f>
        <v>15750.037758946</v>
      </c>
      <c r="G277" s="336" t="n">
        <f aca="false">+[4]data1cf!F277</f>
        <v>15578.26730527</v>
      </c>
      <c r="H277" s="336" t="n">
        <f aca="false">+[4]data1cf!G277</f>
        <v>15270.3149667409</v>
      </c>
      <c r="I277" s="336" t="n">
        <f aca="false">+[4]data1cf!H277</f>
        <v>15165.6863563367</v>
      </c>
      <c r="J277" s="336" t="n">
        <f aca="false">+[4]data1cf!I277</f>
        <v>15158.2810156666</v>
      </c>
      <c r="K277" s="336" t="n">
        <f aca="false">+[4]data1cf!J277</f>
        <v>14962.8032887646</v>
      </c>
      <c r="L277" s="336" t="n">
        <f aca="false">+[4]data1cf!K277</f>
        <v>15133.2151837829</v>
      </c>
      <c r="M277" s="336" t="n">
        <f aca="false">+[4]data1cf!L277</f>
        <v>14982.6928681264</v>
      </c>
      <c r="N277" s="336" t="n">
        <f aca="false">+[4]data1cf!M277</f>
        <v>15114.9374186188</v>
      </c>
      <c r="O277" s="336" t="n">
        <f aca="false">+[4]data1cf!N277</f>
        <v>15358.2264714534</v>
      </c>
      <c r="P277" s="336" t="n">
        <f aca="false">+[4]data1cf!O277</f>
        <v>15217.3737426475</v>
      </c>
      <c r="Q277" s="336" t="n">
        <f aca="false">+[4]data1cf!P277</f>
        <v>15160.0986581325</v>
      </c>
      <c r="R277" s="336" t="n">
        <f aca="false">+[4]data1cf!Q277</f>
        <v>1044.55131048513</v>
      </c>
      <c r="S277" s="336" t="n">
        <f aca="false">+[4]data1cf!R277</f>
        <v>0</v>
      </c>
      <c r="T277" s="336" t="n">
        <f aca="false">+[4]data1cf!S277</f>
        <v>0</v>
      </c>
      <c r="U277" s="336" t="n">
        <f aca="false">+[4]data1cf!T277</f>
        <v>0</v>
      </c>
      <c r="V277" s="336" t="n">
        <f aca="false">+[4]data1cf!U277</f>
        <v>0</v>
      </c>
      <c r="W277" s="336" t="n">
        <f aca="false">+[4]data1cf!V277</f>
        <v>0</v>
      </c>
      <c r="X277" s="336" t="n">
        <f aca="false">+[4]data1cf!W277</f>
        <v>0</v>
      </c>
      <c r="Y277" s="336" t="n">
        <f aca="false">+[4]data1cf!X277</f>
        <v>0</v>
      </c>
      <c r="Z277" s="336" t="n">
        <f aca="false">+[4]data1cf!Y277</f>
        <v>0</v>
      </c>
      <c r="AA277" s="336" t="n">
        <f aca="false">+[4]data1cf!Z277</f>
        <v>0</v>
      </c>
      <c r="AB277" s="336"/>
      <c r="AC277" s="337" t="n">
        <f aca="false">XNPV(0.1,B277:AA277,$B$1:$AA$1)</f>
        <v>26546.7912279244</v>
      </c>
      <c r="AD277" s="337" t="n">
        <f aca="false">SUMPRODUCT(B277:AA277,$B$1010:$AA$1010)</f>
        <v>59102.8419665725</v>
      </c>
      <c r="AE277" s="338" t="n">
        <f aca="false">SUMPRODUCT(B277:AA277,$B$1012:$AA$1012)</f>
        <v>58425.8894877089</v>
      </c>
      <c r="AF277" s="339" t="n">
        <f aca="false">XIRR(B277:AA277,$B$1:$AA$1)</f>
        <v>0.148860887547731</v>
      </c>
      <c r="AG277" s="340" t="n">
        <f aca="false">1-EXP(-(1/0.25)*(AD277/ABS($AD$1010)))</f>
        <v>0.988418076763555</v>
      </c>
    </row>
    <row r="278" customFormat="false" ht="12.75" hidden="false" customHeight="false" outlineLevel="0" collapsed="false">
      <c r="A278" s="331"/>
      <c r="B278" s="336" t="n">
        <f aca="false">+[4]data1cf!A278</f>
        <v>-103542.325921199</v>
      </c>
      <c r="C278" s="336" t="n">
        <f aca="false">+[4]data1cf!B278</f>
        <v>15064.1548354763</v>
      </c>
      <c r="D278" s="336" t="n">
        <f aca="false">+[4]data1cf!C278</f>
        <v>16761.3280953823</v>
      </c>
      <c r="E278" s="336" t="n">
        <f aca="false">+[4]data1cf!D278</f>
        <v>16400.6792181056</v>
      </c>
      <c r="F278" s="336" t="n">
        <f aca="false">+[4]data1cf!E278</f>
        <v>16136.7246724692</v>
      </c>
      <c r="G278" s="336" t="n">
        <f aca="false">+[4]data1cf!F278</f>
        <v>15817.4501602726</v>
      </c>
      <c r="H278" s="336" t="n">
        <f aca="false">+[4]data1cf!G278</f>
        <v>15529.3512064792</v>
      </c>
      <c r="I278" s="336" t="n">
        <f aca="false">+[4]data1cf!H278</f>
        <v>15407.2958993665</v>
      </c>
      <c r="J278" s="336" t="n">
        <f aca="false">+[4]data1cf!I278</f>
        <v>15290.0875777882</v>
      </c>
      <c r="K278" s="336" t="n">
        <f aca="false">+[4]data1cf!J278</f>
        <v>15402.4488545194</v>
      </c>
      <c r="L278" s="336" t="n">
        <f aca="false">+[4]data1cf!K278</f>
        <v>15426.9574895746</v>
      </c>
      <c r="M278" s="336" t="n">
        <f aca="false">+[4]data1cf!L278</f>
        <v>15406.9501165687</v>
      </c>
      <c r="N278" s="336" t="n">
        <f aca="false">+[4]data1cf!M278</f>
        <v>15470.0120472582</v>
      </c>
      <c r="O278" s="336" t="n">
        <f aca="false">+[4]data1cf!N278</f>
        <v>15605.1509468554</v>
      </c>
      <c r="P278" s="336" t="n">
        <f aca="false">+[4]data1cf!O278</f>
        <v>15533.4021179642</v>
      </c>
      <c r="Q278" s="336" t="n">
        <f aca="false">+[4]data1cf!P278</f>
        <v>15594.9979223637</v>
      </c>
      <c r="R278" s="336" t="n">
        <f aca="false">+[4]data1cf!Q278</f>
        <v>1187.58906138579</v>
      </c>
      <c r="S278" s="336" t="n">
        <f aca="false">+[4]data1cf!R278</f>
        <v>0</v>
      </c>
      <c r="T278" s="336" t="n">
        <f aca="false">+[4]data1cf!S278</f>
        <v>0</v>
      </c>
      <c r="U278" s="336" t="n">
        <f aca="false">+[4]data1cf!T278</f>
        <v>0</v>
      </c>
      <c r="V278" s="336" t="n">
        <f aca="false">+[4]data1cf!U278</f>
        <v>0</v>
      </c>
      <c r="W278" s="336" t="n">
        <f aca="false">+[4]data1cf!V278</f>
        <v>0</v>
      </c>
      <c r="X278" s="336" t="n">
        <f aca="false">+[4]data1cf!W278</f>
        <v>0</v>
      </c>
      <c r="Y278" s="336" t="n">
        <f aca="false">+[4]data1cf!X278</f>
        <v>0</v>
      </c>
      <c r="Z278" s="336" t="n">
        <f aca="false">+[4]data1cf!Y278</f>
        <v>0</v>
      </c>
      <c r="AA278" s="336" t="n">
        <f aca="false">+[4]data1cf!Z278</f>
        <v>0</v>
      </c>
      <c r="AB278" s="336"/>
      <c r="AC278" s="337" t="n">
        <f aca="false">XNPV(0.1,B278:AA278,$B$1:$AA$1)</f>
        <v>16333.7816207747</v>
      </c>
      <c r="AD278" s="337" t="n">
        <f aca="false">SUMPRODUCT(B278:AA278,$B$1010:$AA$1010)</f>
        <v>49568.0273409932</v>
      </c>
      <c r="AE278" s="338" t="n">
        <f aca="false">SUMPRODUCT(B278:AA278,$B$1012:$AA$1012)</f>
        <v>48876.6156395404</v>
      </c>
      <c r="AF278" s="339" t="n">
        <f aca="false">XIRR(B278:AA278,$B$1:$AA$1)</f>
        <v>0.126950871140418</v>
      </c>
      <c r="AG278" s="340" t="n">
        <f aca="false">1-EXP(-(1/0.25)*(AD278/ABS($AD$1010)))</f>
        <v>0.976223777446831</v>
      </c>
    </row>
    <row r="279" customFormat="false" ht="12.75" hidden="false" customHeight="false" outlineLevel="0" collapsed="false">
      <c r="A279" s="331"/>
      <c r="B279" s="336" t="n">
        <f aca="false">+[4]data1cf!A279</f>
        <v>-109344.503650602</v>
      </c>
      <c r="C279" s="336" t="n">
        <f aca="false">+[4]data1cf!B279</f>
        <v>15518.3189840111</v>
      </c>
      <c r="D279" s="336" t="n">
        <f aca="false">+[4]data1cf!C279</f>
        <v>17212.6465921052</v>
      </c>
      <c r="E279" s="336" t="n">
        <f aca="false">+[4]data1cf!D279</f>
        <v>16707.5342752111</v>
      </c>
      <c r="F279" s="336" t="n">
        <f aca="false">+[4]data1cf!E279</f>
        <v>16129.5272998814</v>
      </c>
      <c r="G279" s="336" t="n">
        <f aca="false">+[4]data1cf!F279</f>
        <v>15965.19737297</v>
      </c>
      <c r="H279" s="336" t="n">
        <f aca="false">+[4]data1cf!G279</f>
        <v>15738.9466179991</v>
      </c>
      <c r="I279" s="336" t="n">
        <f aca="false">+[4]data1cf!H279</f>
        <v>15635.9090087299</v>
      </c>
      <c r="J279" s="336" t="n">
        <f aca="false">+[4]data1cf!I279</f>
        <v>15673.4942574465</v>
      </c>
      <c r="K279" s="336" t="n">
        <f aca="false">+[4]data1cf!J279</f>
        <v>15590.1159049327</v>
      </c>
      <c r="L279" s="336" t="n">
        <f aca="false">+[4]data1cf!K279</f>
        <v>15435.7706026621</v>
      </c>
      <c r="M279" s="336" t="n">
        <f aca="false">+[4]data1cf!L279</f>
        <v>15648.9546244461</v>
      </c>
      <c r="N279" s="336" t="n">
        <f aca="false">+[4]data1cf!M279</f>
        <v>15588.9037785549</v>
      </c>
      <c r="O279" s="336" t="n">
        <f aca="false">+[4]data1cf!N279</f>
        <v>15728.2087985476</v>
      </c>
      <c r="P279" s="336" t="n">
        <f aca="false">+[4]data1cf!O279</f>
        <v>15623.5511730406</v>
      </c>
      <c r="Q279" s="336" t="n">
        <f aca="false">+[4]data1cf!P279</f>
        <v>15646.372398537</v>
      </c>
      <c r="R279" s="336" t="n">
        <f aca="false">+[4]data1cf!Q279</f>
        <v>1254.13771907095</v>
      </c>
      <c r="S279" s="336" t="n">
        <f aca="false">+[4]data1cf!R279</f>
        <v>0</v>
      </c>
      <c r="T279" s="336" t="n">
        <f aca="false">+[4]data1cf!S279</f>
        <v>0</v>
      </c>
      <c r="U279" s="336" t="n">
        <f aca="false">+[4]data1cf!T279</f>
        <v>0</v>
      </c>
      <c r="V279" s="336" t="n">
        <f aca="false">+[4]data1cf!U279</f>
        <v>0</v>
      </c>
      <c r="W279" s="336" t="n">
        <f aca="false">+[4]data1cf!V279</f>
        <v>0</v>
      </c>
      <c r="X279" s="336" t="n">
        <f aca="false">+[4]data1cf!W279</f>
        <v>0</v>
      </c>
      <c r="Y279" s="336" t="n">
        <f aca="false">+[4]data1cf!X279</f>
        <v>0</v>
      </c>
      <c r="Z279" s="336" t="n">
        <f aca="false">+[4]data1cf!Y279</f>
        <v>0</v>
      </c>
      <c r="AA279" s="336" t="n">
        <f aca="false">+[4]data1cf!Z279</f>
        <v>0</v>
      </c>
      <c r="AB279" s="336"/>
      <c r="AC279" s="337" t="n">
        <f aca="false">XNPV(0.1,B279:AA279,$B$1:$AA$1)</f>
        <v>12340.5661450935</v>
      </c>
      <c r="AD279" s="337" t="n">
        <f aca="false">SUMPRODUCT(B279:AA279,$B$1010:$AA$1010)</f>
        <v>45963.9702507004</v>
      </c>
      <c r="AE279" s="338" t="n">
        <f aca="false">SUMPRODUCT(B279:AA279,$B$1012:$AA$1012)</f>
        <v>45264.8465607416</v>
      </c>
      <c r="AF279" s="339" t="n">
        <f aca="false">XIRR(B279:AA279,$B$1:$AA$1)</f>
        <v>0.119505329256017</v>
      </c>
      <c r="AG279" s="340" t="n">
        <f aca="false">1-EXP(-(1/0.25)*(AD279/ABS($AD$1010)))</f>
        <v>0.968795847592301</v>
      </c>
    </row>
    <row r="280" customFormat="false" ht="12.75" hidden="false" customHeight="false" outlineLevel="0" collapsed="false">
      <c r="A280" s="331"/>
      <c r="B280" s="336" t="n">
        <f aca="false">+[4]data1cf!A280</f>
        <v>-102571.174947792</v>
      </c>
      <c r="C280" s="336" t="n">
        <f aca="false">+[4]data1cf!B280</f>
        <v>15362.6482149562</v>
      </c>
      <c r="D280" s="336" t="n">
        <f aca="false">+[4]data1cf!C280</f>
        <v>17025.1094321657</v>
      </c>
      <c r="E280" s="336" t="n">
        <f aca="false">+[4]data1cf!D280</f>
        <v>16184.4965185109</v>
      </c>
      <c r="F280" s="336" t="n">
        <f aca="false">+[4]data1cf!E280</f>
        <v>16036.0398009848</v>
      </c>
      <c r="G280" s="336" t="n">
        <f aca="false">+[4]data1cf!F280</f>
        <v>15777.6625857006</v>
      </c>
      <c r="H280" s="336" t="n">
        <f aca="false">+[4]data1cf!G280</f>
        <v>15669.2428896682</v>
      </c>
      <c r="I280" s="336" t="n">
        <f aca="false">+[4]data1cf!H280</f>
        <v>15364.0062659772</v>
      </c>
      <c r="J280" s="336" t="n">
        <f aca="false">+[4]data1cf!I280</f>
        <v>15319.5381876898</v>
      </c>
      <c r="K280" s="336" t="n">
        <f aca="false">+[4]data1cf!J280</f>
        <v>15252.1885416363</v>
      </c>
      <c r="L280" s="336" t="n">
        <f aca="false">+[4]data1cf!K280</f>
        <v>15312.6078171651</v>
      </c>
      <c r="M280" s="336" t="n">
        <f aca="false">+[4]data1cf!L280</f>
        <v>15748.6907270679</v>
      </c>
      <c r="N280" s="336" t="n">
        <f aca="false">+[4]data1cf!M280</f>
        <v>15474.5131261179</v>
      </c>
      <c r="O280" s="336" t="n">
        <f aca="false">+[4]data1cf!N280</f>
        <v>15628.0159220391</v>
      </c>
      <c r="P280" s="336" t="n">
        <f aca="false">+[4]data1cf!O280</f>
        <v>15237.1544217746</v>
      </c>
      <c r="Q280" s="336" t="n">
        <f aca="false">+[4]data1cf!P280</f>
        <v>15325.1890628526</v>
      </c>
      <c r="R280" s="336" t="n">
        <f aca="false">+[4]data1cf!Q280</f>
        <v>1176.4503481812</v>
      </c>
      <c r="S280" s="336" t="n">
        <f aca="false">+[4]data1cf!R280</f>
        <v>0</v>
      </c>
      <c r="T280" s="336" t="n">
        <f aca="false">+[4]data1cf!S280</f>
        <v>0</v>
      </c>
      <c r="U280" s="336" t="n">
        <f aca="false">+[4]data1cf!T280</f>
        <v>0</v>
      </c>
      <c r="V280" s="336" t="n">
        <f aca="false">+[4]data1cf!U280</f>
        <v>0</v>
      </c>
      <c r="W280" s="336" t="n">
        <f aca="false">+[4]data1cf!V280</f>
        <v>0</v>
      </c>
      <c r="X280" s="336" t="n">
        <f aca="false">+[4]data1cf!W280</f>
        <v>0</v>
      </c>
      <c r="Y280" s="336" t="n">
        <f aca="false">+[4]data1cf!X280</f>
        <v>0</v>
      </c>
      <c r="Z280" s="336" t="n">
        <f aca="false">+[4]data1cf!Y280</f>
        <v>0</v>
      </c>
      <c r="AA280" s="336" t="n">
        <f aca="false">+[4]data1cf!Z280</f>
        <v>0</v>
      </c>
      <c r="AB280" s="336"/>
      <c r="AC280" s="337" t="n">
        <f aca="false">XNPV(0.1,B280:AA280,$B$1:$AA$1)</f>
        <v>17483.97594728</v>
      </c>
      <c r="AD280" s="337" t="n">
        <f aca="false">SUMPRODUCT(B280:AA280,$B$1010:$AA$1010)</f>
        <v>50659.5386107615</v>
      </c>
      <c r="AE280" s="338" t="n">
        <f aca="false">SUMPRODUCT(B280:AA280,$B$1012:$AA$1012)</f>
        <v>49969.7134133405</v>
      </c>
      <c r="AF280" s="339" t="n">
        <f aca="false">XIRR(B280:AA280,$B$1:$AA$1)</f>
        <v>0.129167271054179</v>
      </c>
      <c r="AG280" s="340" t="n">
        <f aca="false">1-EXP(-(1/0.25)*(AD280/ABS($AD$1010)))</f>
        <v>0.978102992889899</v>
      </c>
    </row>
    <row r="281" customFormat="false" ht="12.75" hidden="false" customHeight="false" outlineLevel="0" collapsed="false">
      <c r="A281" s="331"/>
      <c r="B281" s="336" t="n">
        <f aca="false">+[4]data1cf!A281</f>
        <v>-95509.5595649395</v>
      </c>
      <c r="C281" s="336" t="n">
        <f aca="false">+[4]data1cf!B281</f>
        <v>15273.9001838258</v>
      </c>
      <c r="D281" s="336" t="n">
        <f aca="false">+[4]data1cf!C281</f>
        <v>16791.7076682193</v>
      </c>
      <c r="E281" s="336" t="n">
        <f aca="false">+[4]data1cf!D281</f>
        <v>16454.6050152472</v>
      </c>
      <c r="F281" s="336" t="n">
        <f aca="false">+[4]data1cf!E281</f>
        <v>15955.5948986847</v>
      </c>
      <c r="G281" s="336" t="n">
        <f aca="false">+[4]data1cf!F281</f>
        <v>15348.4084077462</v>
      </c>
      <c r="H281" s="336" t="n">
        <f aca="false">+[4]data1cf!G281</f>
        <v>15224.8378629169</v>
      </c>
      <c r="I281" s="336" t="n">
        <f aca="false">+[4]data1cf!H281</f>
        <v>15203.5396240972</v>
      </c>
      <c r="J281" s="336" t="n">
        <f aca="false">+[4]data1cf!I281</f>
        <v>15152.3362403643</v>
      </c>
      <c r="K281" s="336" t="n">
        <f aca="false">+[4]data1cf!J281</f>
        <v>15197.7006980525</v>
      </c>
      <c r="L281" s="336" t="n">
        <f aca="false">+[4]data1cf!K281</f>
        <v>15341.6333886732</v>
      </c>
      <c r="M281" s="336" t="n">
        <f aca="false">+[4]data1cf!L281</f>
        <v>15268.9298496148</v>
      </c>
      <c r="N281" s="336" t="n">
        <f aca="false">+[4]data1cf!M281</f>
        <v>15227.4230776571</v>
      </c>
      <c r="O281" s="336" t="n">
        <f aca="false">+[4]data1cf!N281</f>
        <v>15373.3534500687</v>
      </c>
      <c r="P281" s="336" t="n">
        <f aca="false">+[4]data1cf!O281</f>
        <v>15100.1114443112</v>
      </c>
      <c r="Q281" s="336" t="n">
        <f aca="false">+[4]data1cf!P281</f>
        <v>15207.7737445701</v>
      </c>
      <c r="R281" s="336" t="n">
        <f aca="false">+[4]data1cf!Q281</f>
        <v>1095.45644438603</v>
      </c>
      <c r="S281" s="336" t="n">
        <f aca="false">+[4]data1cf!R281</f>
        <v>0</v>
      </c>
      <c r="T281" s="336" t="n">
        <f aca="false">+[4]data1cf!S281</f>
        <v>0</v>
      </c>
      <c r="U281" s="336" t="n">
        <f aca="false">+[4]data1cf!T281</f>
        <v>0</v>
      </c>
      <c r="V281" s="336" t="n">
        <f aca="false">+[4]data1cf!U281</f>
        <v>0</v>
      </c>
      <c r="W281" s="336" t="n">
        <f aca="false">+[4]data1cf!V281</f>
        <v>0</v>
      </c>
      <c r="X281" s="336" t="n">
        <f aca="false">+[4]data1cf!W281</f>
        <v>0</v>
      </c>
      <c r="Y281" s="336" t="n">
        <f aca="false">+[4]data1cf!X281</f>
        <v>0</v>
      </c>
      <c r="Z281" s="336" t="n">
        <f aca="false">+[4]data1cf!Y281</f>
        <v>0</v>
      </c>
      <c r="AA281" s="336" t="n">
        <f aca="false">+[4]data1cf!Z281</f>
        <v>0</v>
      </c>
      <c r="AB281" s="336"/>
      <c r="AC281" s="337" t="n">
        <f aca="false">XNPV(0.1,B281:AA281,$B$1:$AA$1)</f>
        <v>23328.5202437849</v>
      </c>
      <c r="AD281" s="337" t="n">
        <f aca="false">SUMPRODUCT(B281:AA281,$B$1010:$AA$1010)</f>
        <v>56097.1783641056</v>
      </c>
      <c r="AE281" s="338" t="n">
        <f aca="false">SUMPRODUCT(B281:AA281,$B$1012:$AA$1012)</f>
        <v>55415.9614203646</v>
      </c>
      <c r="AF281" s="339" t="n">
        <f aca="false">XIRR(B281:AA281,$B$1:$AA$1)</f>
        <v>0.141408986074272</v>
      </c>
      <c r="AG281" s="340" t="n">
        <f aca="false">1-EXP(-(1/0.25)*(AD281/ABS($AD$1010)))</f>
        <v>0.985470631413358</v>
      </c>
    </row>
    <row r="282" customFormat="false" ht="12.75" hidden="false" customHeight="false" outlineLevel="0" collapsed="false">
      <c r="A282" s="331"/>
      <c r="B282" s="336" t="n">
        <f aca="false">+[4]data1cf!A282</f>
        <v>-94949.1293566437</v>
      </c>
      <c r="C282" s="336" t="n">
        <f aca="false">+[4]data1cf!B282</f>
        <v>15140.3096091102</v>
      </c>
      <c r="D282" s="336" t="n">
        <f aca="false">+[4]data1cf!C282</f>
        <v>16550.4700244676</v>
      </c>
      <c r="E282" s="336" t="n">
        <f aca="false">+[4]data1cf!D282</f>
        <v>16481.1019123137</v>
      </c>
      <c r="F282" s="336" t="n">
        <f aca="false">+[4]data1cf!E282</f>
        <v>15945.6778948004</v>
      </c>
      <c r="G282" s="336" t="n">
        <f aca="false">+[4]data1cf!F282</f>
        <v>15514.7872026235</v>
      </c>
      <c r="H282" s="336" t="n">
        <f aca="false">+[4]data1cf!G282</f>
        <v>15358.3891281102</v>
      </c>
      <c r="I282" s="336" t="n">
        <f aca="false">+[4]data1cf!H282</f>
        <v>15170.3254688811</v>
      </c>
      <c r="J282" s="336" t="n">
        <f aca="false">+[4]data1cf!I282</f>
        <v>14993.7403023379</v>
      </c>
      <c r="K282" s="336" t="n">
        <f aca="false">+[4]data1cf!J282</f>
        <v>15127.9302165778</v>
      </c>
      <c r="L282" s="336" t="n">
        <f aca="false">+[4]data1cf!K282</f>
        <v>15395.2447694077</v>
      </c>
      <c r="M282" s="336" t="n">
        <f aca="false">+[4]data1cf!L282</f>
        <v>15303.2344489912</v>
      </c>
      <c r="N282" s="336" t="n">
        <f aca="false">+[4]data1cf!M282</f>
        <v>15242.4485638184</v>
      </c>
      <c r="O282" s="336" t="n">
        <f aca="false">+[4]data1cf!N282</f>
        <v>15375.209150135</v>
      </c>
      <c r="P282" s="336" t="n">
        <f aca="false">+[4]data1cf!O282</f>
        <v>15215.8514994446</v>
      </c>
      <c r="Q282" s="336" t="n">
        <f aca="false">+[4]data1cf!P282</f>
        <v>15259.0344217857</v>
      </c>
      <c r="R282" s="336" t="n">
        <f aca="false">+[4]data1cf!Q282</f>
        <v>1089.02853406896</v>
      </c>
      <c r="S282" s="336" t="n">
        <f aca="false">+[4]data1cf!R282</f>
        <v>0</v>
      </c>
      <c r="T282" s="336" t="n">
        <f aca="false">+[4]data1cf!S282</f>
        <v>0</v>
      </c>
      <c r="U282" s="336" t="n">
        <f aca="false">+[4]data1cf!T282</f>
        <v>0</v>
      </c>
      <c r="V282" s="336" t="n">
        <f aca="false">+[4]data1cf!U282</f>
        <v>0</v>
      </c>
      <c r="W282" s="336" t="n">
        <f aca="false">+[4]data1cf!V282</f>
        <v>0</v>
      </c>
      <c r="X282" s="336" t="n">
        <f aca="false">+[4]data1cf!W282</f>
        <v>0</v>
      </c>
      <c r="Y282" s="336" t="n">
        <f aca="false">+[4]data1cf!X282</f>
        <v>0</v>
      </c>
      <c r="Z282" s="336" t="n">
        <f aca="false">+[4]data1cf!Y282</f>
        <v>0</v>
      </c>
      <c r="AA282" s="336" t="n">
        <f aca="false">+[4]data1cf!Z282</f>
        <v>0</v>
      </c>
      <c r="AB282" s="336"/>
      <c r="AC282" s="337" t="n">
        <f aca="false">XNPV(0.1,B282:AA282,$B$1:$AA$1)</f>
        <v>23718.6841263669</v>
      </c>
      <c r="AD282" s="337" t="n">
        <f aca="false">SUMPRODUCT(B282:AA282,$B$1010:$AA$1010)</f>
        <v>56504.6445417121</v>
      </c>
      <c r="AE282" s="338" t="n">
        <f aca="false">SUMPRODUCT(B282:AA282,$B$1012:$AA$1012)</f>
        <v>55822.8716450134</v>
      </c>
      <c r="AF282" s="339" t="n">
        <f aca="false">XIRR(B282:AA282,$B$1:$AA$1)</f>
        <v>0.142213578636794</v>
      </c>
      <c r="AG282" s="340" t="n">
        <f aca="false">1-EXP(-(1/0.25)*(AD282/ABS($AD$1010)))</f>
        <v>0.985910418976442</v>
      </c>
    </row>
    <row r="283" customFormat="false" ht="12.75" hidden="false" customHeight="false" outlineLevel="0" collapsed="false">
      <c r="A283" s="331"/>
      <c r="B283" s="336" t="n">
        <f aca="false">+[4]data1cf!A283</f>
        <v>-104788.163430816</v>
      </c>
      <c r="C283" s="336" t="n">
        <f aca="false">+[4]data1cf!B283</f>
        <v>15428.8925364107</v>
      </c>
      <c r="D283" s="336" t="n">
        <f aca="false">+[4]data1cf!C283</f>
        <v>17070.4108490282</v>
      </c>
      <c r="E283" s="336" t="n">
        <f aca="false">+[4]data1cf!D283</f>
        <v>16658.3341674753</v>
      </c>
      <c r="F283" s="336" t="n">
        <f aca="false">+[4]data1cf!E283</f>
        <v>16246.7340003599</v>
      </c>
      <c r="G283" s="336" t="n">
        <f aca="false">+[4]data1cf!F283</f>
        <v>15885.9518766974</v>
      </c>
      <c r="H283" s="336" t="n">
        <f aca="false">+[4]data1cf!G283</f>
        <v>15723.2151314469</v>
      </c>
      <c r="I283" s="336" t="n">
        <f aca="false">+[4]data1cf!H283</f>
        <v>15260.6476427953</v>
      </c>
      <c r="J283" s="336" t="n">
        <f aca="false">+[4]data1cf!I283</f>
        <v>15366.3091158846</v>
      </c>
      <c r="K283" s="336" t="n">
        <f aca="false">+[4]data1cf!J283</f>
        <v>15230.36849575</v>
      </c>
      <c r="L283" s="336" t="n">
        <f aca="false">+[4]data1cf!K283</f>
        <v>15490.7758833859</v>
      </c>
      <c r="M283" s="336" t="n">
        <f aca="false">+[4]data1cf!L283</f>
        <v>15517.4399790781</v>
      </c>
      <c r="N283" s="336" t="n">
        <f aca="false">+[4]data1cf!M283</f>
        <v>15475.8426006863</v>
      </c>
      <c r="O283" s="336" t="n">
        <f aca="false">+[4]data1cf!N283</f>
        <v>15601.2592098774</v>
      </c>
      <c r="P283" s="336" t="n">
        <f aca="false">+[4]data1cf!O283</f>
        <v>15308.8894656681</v>
      </c>
      <c r="Q283" s="336" t="n">
        <f aca="false">+[4]data1cf!P283</f>
        <v>15490.4427656285</v>
      </c>
      <c r="R283" s="336" t="n">
        <f aca="false">+[4]data1cf!Q283</f>
        <v>1201.87831928608</v>
      </c>
      <c r="S283" s="336" t="n">
        <f aca="false">+[4]data1cf!R283</f>
        <v>0</v>
      </c>
      <c r="T283" s="336" t="n">
        <f aca="false">+[4]data1cf!S283</f>
        <v>0</v>
      </c>
      <c r="U283" s="336" t="n">
        <f aca="false">+[4]data1cf!T283</f>
        <v>0</v>
      </c>
      <c r="V283" s="336" t="n">
        <f aca="false">+[4]data1cf!U283</f>
        <v>0</v>
      </c>
      <c r="W283" s="336" t="n">
        <f aca="false">+[4]data1cf!V283</f>
        <v>0</v>
      </c>
      <c r="X283" s="336" t="n">
        <f aca="false">+[4]data1cf!W283</f>
        <v>0</v>
      </c>
      <c r="Y283" s="336" t="n">
        <f aca="false">+[4]data1cf!X283</f>
        <v>0</v>
      </c>
      <c r="Z283" s="336" t="n">
        <f aca="false">+[4]data1cf!Y283</f>
        <v>0</v>
      </c>
      <c r="AA283" s="336" t="n">
        <f aca="false">+[4]data1cf!Z283</f>
        <v>0</v>
      </c>
      <c r="AB283" s="336"/>
      <c r="AC283" s="337" t="n">
        <f aca="false">XNPV(0.1,B283:AA283,$B$1:$AA$1)</f>
        <v>15965.8808987323</v>
      </c>
      <c r="AD283" s="337" t="n">
        <f aca="false">SUMPRODUCT(B283:AA283,$B$1010:$AA$1010)</f>
        <v>49258.8991053681</v>
      </c>
      <c r="AE283" s="338" t="n">
        <f aca="false">SUMPRODUCT(B283:AA283,$B$1012:$AA$1012)</f>
        <v>48566.8363026557</v>
      </c>
      <c r="AF283" s="339" t="n">
        <f aca="false">XIRR(B283:AA283,$B$1:$AA$1)</f>
        <v>0.126212543147256</v>
      </c>
      <c r="AG283" s="340" t="n">
        <f aca="false">1-EXP(-(1/0.25)*(AD283/ABS($AD$1010)))</f>
        <v>0.975662836953542</v>
      </c>
    </row>
    <row r="284" customFormat="false" ht="12.75" hidden="false" customHeight="false" outlineLevel="0" collapsed="false">
      <c r="A284" s="331"/>
      <c r="B284" s="336" t="n">
        <f aca="false">+[4]data1cf!A284</f>
        <v>-100684.72932894</v>
      </c>
      <c r="C284" s="336" t="n">
        <f aca="false">+[4]data1cf!B284</f>
        <v>15059.6396032649</v>
      </c>
      <c r="D284" s="336" t="n">
        <f aca="false">+[4]data1cf!C284</f>
        <v>16903.5641806231</v>
      </c>
      <c r="E284" s="336" t="n">
        <f aca="false">+[4]data1cf!D284</f>
        <v>16523.406120973</v>
      </c>
      <c r="F284" s="336" t="n">
        <f aca="false">+[4]data1cf!E284</f>
        <v>16052.2905108816</v>
      </c>
      <c r="G284" s="336" t="n">
        <f aca="false">+[4]data1cf!F284</f>
        <v>15731.7655117693</v>
      </c>
      <c r="H284" s="336" t="n">
        <f aca="false">+[4]data1cf!G284</f>
        <v>15672.4354030907</v>
      </c>
      <c r="I284" s="336" t="n">
        <f aca="false">+[4]data1cf!H284</f>
        <v>15420.6902960115</v>
      </c>
      <c r="J284" s="336" t="n">
        <f aca="false">+[4]data1cf!I284</f>
        <v>15281.9508630124</v>
      </c>
      <c r="K284" s="336" t="n">
        <f aca="false">+[4]data1cf!J284</f>
        <v>15268.913377857</v>
      </c>
      <c r="L284" s="336" t="n">
        <f aca="false">+[4]data1cf!K284</f>
        <v>15316.9754729768</v>
      </c>
      <c r="M284" s="336" t="n">
        <f aca="false">+[4]data1cf!L284</f>
        <v>15432.8584054784</v>
      </c>
      <c r="N284" s="336" t="n">
        <f aca="false">+[4]data1cf!M284</f>
        <v>15378.6087310437</v>
      </c>
      <c r="O284" s="336" t="n">
        <f aca="false">+[4]data1cf!N284</f>
        <v>15418.3028455362</v>
      </c>
      <c r="P284" s="336" t="n">
        <f aca="false">+[4]data1cf!O284</f>
        <v>15468.8877975006</v>
      </c>
      <c r="Q284" s="336" t="n">
        <f aca="false">+[4]data1cf!P284</f>
        <v>15185.052696097</v>
      </c>
      <c r="R284" s="336" t="n">
        <f aca="false">+[4]data1cf!Q284</f>
        <v>1154.81357151121</v>
      </c>
      <c r="S284" s="336" t="n">
        <f aca="false">+[4]data1cf!R284</f>
        <v>0</v>
      </c>
      <c r="T284" s="336" t="n">
        <f aca="false">+[4]data1cf!S284</f>
        <v>0</v>
      </c>
      <c r="U284" s="336" t="n">
        <f aca="false">+[4]data1cf!T284</f>
        <v>0</v>
      </c>
      <c r="V284" s="336" t="n">
        <f aca="false">+[4]data1cf!U284</f>
        <v>0</v>
      </c>
      <c r="W284" s="336" t="n">
        <f aca="false">+[4]data1cf!V284</f>
        <v>0</v>
      </c>
      <c r="X284" s="336" t="n">
        <f aca="false">+[4]data1cf!W284</f>
        <v>0</v>
      </c>
      <c r="Y284" s="336" t="n">
        <f aca="false">+[4]data1cf!X284</f>
        <v>0</v>
      </c>
      <c r="Z284" s="336" t="n">
        <f aca="false">+[4]data1cf!Y284</f>
        <v>0</v>
      </c>
      <c r="AA284" s="336" t="n">
        <f aca="false">+[4]data1cf!Z284</f>
        <v>0</v>
      </c>
      <c r="AB284" s="336"/>
      <c r="AC284" s="337" t="n">
        <f aca="false">XNPV(0.1,B284:AA284,$B$1:$AA$1)</f>
        <v>19074.720649721</v>
      </c>
      <c r="AD284" s="337" t="n">
        <f aca="false">SUMPRODUCT(B284:AA284,$B$1010:$AA$1010)</f>
        <v>52175.6312588716</v>
      </c>
      <c r="AE284" s="338" t="n">
        <f aca="false">SUMPRODUCT(B284:AA284,$B$1012:$AA$1012)</f>
        <v>51487.6035909182</v>
      </c>
      <c r="AF284" s="339" t="n">
        <f aca="false">XIRR(B284:AA284,$B$1:$AA$1)</f>
        <v>0.132307609380929</v>
      </c>
      <c r="AG284" s="340" t="n">
        <f aca="false">1-EXP(-(1/0.25)*(AD284/ABS($AD$1010)))</f>
        <v>0.980469322796572</v>
      </c>
    </row>
    <row r="285" customFormat="false" ht="12.75" hidden="false" customHeight="false" outlineLevel="0" collapsed="false">
      <c r="A285" s="331"/>
      <c r="B285" s="336" t="n">
        <f aca="false">+[4]data1cf!A285</f>
        <v>-107492.257959252</v>
      </c>
      <c r="C285" s="336" t="n">
        <f aca="false">+[4]data1cf!B285</f>
        <v>15289.6619607551</v>
      </c>
      <c r="D285" s="336" t="n">
        <f aca="false">+[4]data1cf!C285</f>
        <v>17109.678119788</v>
      </c>
      <c r="E285" s="336" t="n">
        <f aca="false">+[4]data1cf!D285</f>
        <v>16731.7294260456</v>
      </c>
      <c r="F285" s="336" t="n">
        <f aca="false">+[4]data1cf!E285</f>
        <v>16260.8222564538</v>
      </c>
      <c r="G285" s="336" t="n">
        <f aca="false">+[4]data1cf!F285</f>
        <v>15913.6868942336</v>
      </c>
      <c r="H285" s="336" t="n">
        <f aca="false">+[4]data1cf!G285</f>
        <v>15704.6831975675</v>
      </c>
      <c r="I285" s="336" t="n">
        <f aca="false">+[4]data1cf!H285</f>
        <v>15335.6155427551</v>
      </c>
      <c r="J285" s="336" t="n">
        <f aca="false">+[4]data1cf!I285</f>
        <v>15383.3925866121</v>
      </c>
      <c r="K285" s="336" t="n">
        <f aca="false">+[4]data1cf!J285</f>
        <v>15235.6647996377</v>
      </c>
      <c r="L285" s="336" t="n">
        <f aca="false">+[4]data1cf!K285</f>
        <v>15472.4349554114</v>
      </c>
      <c r="M285" s="336" t="n">
        <f aca="false">+[4]data1cf!L285</f>
        <v>15621.5932847999</v>
      </c>
      <c r="N285" s="336" t="n">
        <f aca="false">+[4]data1cf!M285</f>
        <v>15398.2018669836</v>
      </c>
      <c r="O285" s="336" t="n">
        <f aca="false">+[4]data1cf!N285</f>
        <v>15525.6011629724</v>
      </c>
      <c r="P285" s="336" t="n">
        <f aca="false">+[4]data1cf!O285</f>
        <v>15542.0466255802</v>
      </c>
      <c r="Q285" s="336" t="n">
        <f aca="false">+[4]data1cf!P285</f>
        <v>15521.9517613249</v>
      </c>
      <c r="R285" s="336" t="n">
        <f aca="false">+[4]data1cf!Q285</f>
        <v>1232.89320188944</v>
      </c>
      <c r="S285" s="336" t="n">
        <f aca="false">+[4]data1cf!R285</f>
        <v>0</v>
      </c>
      <c r="T285" s="336" t="n">
        <f aca="false">+[4]data1cf!S285</f>
        <v>0</v>
      </c>
      <c r="U285" s="336" t="n">
        <f aca="false">+[4]data1cf!T285</f>
        <v>0</v>
      </c>
      <c r="V285" s="336" t="n">
        <f aca="false">+[4]data1cf!U285</f>
        <v>0</v>
      </c>
      <c r="W285" s="336" t="n">
        <f aca="false">+[4]data1cf!V285</f>
        <v>0</v>
      </c>
      <c r="X285" s="336" t="n">
        <f aca="false">+[4]data1cf!W285</f>
        <v>0</v>
      </c>
      <c r="Y285" s="336" t="n">
        <f aca="false">+[4]data1cf!X285</f>
        <v>0</v>
      </c>
      <c r="Z285" s="336" t="n">
        <f aca="false">+[4]data1cf!Y285</f>
        <v>0</v>
      </c>
      <c r="AA285" s="336" t="n">
        <f aca="false">+[4]data1cf!Z285</f>
        <v>0</v>
      </c>
      <c r="AB285" s="336"/>
      <c r="AC285" s="337" t="n">
        <f aca="false">XNPV(0.1,B285:AA285,$B$1:$AA$1)</f>
        <v>13346.2320422908</v>
      </c>
      <c r="AD285" s="337" t="n">
        <f aca="false">SUMPRODUCT(B285:AA285,$B$1010:$AA$1010)</f>
        <v>46698.0032128033</v>
      </c>
      <c r="AE285" s="338" t="n">
        <f aca="false">SUMPRODUCT(B285:AA285,$B$1012:$AA$1012)</f>
        <v>46004.6207060772</v>
      </c>
      <c r="AF285" s="339" t="n">
        <f aca="false">XIRR(B285:AA285,$B$1:$AA$1)</f>
        <v>0.121438173484941</v>
      </c>
      <c r="AG285" s="340" t="n">
        <f aca="false">1-EXP(-(1/0.25)*(AD285/ABS($AD$1010)))</f>
        <v>0.970476669810202</v>
      </c>
    </row>
    <row r="286" customFormat="false" ht="12.75" hidden="false" customHeight="false" outlineLevel="0" collapsed="false">
      <c r="A286" s="331"/>
      <c r="B286" s="336" t="n">
        <f aca="false">+[4]data1cf!A286</f>
        <v>-109411.043867847</v>
      </c>
      <c r="C286" s="336" t="n">
        <f aca="false">+[4]data1cf!B286</f>
        <v>15462.1087197023</v>
      </c>
      <c r="D286" s="336" t="n">
        <f aca="false">+[4]data1cf!C286</f>
        <v>17152.4958818267</v>
      </c>
      <c r="E286" s="336" t="n">
        <f aca="false">+[4]data1cf!D286</f>
        <v>16770.1038968807</v>
      </c>
      <c r="F286" s="336" t="n">
        <f aca="false">+[4]data1cf!E286</f>
        <v>16342.6535751327</v>
      </c>
      <c r="G286" s="336" t="n">
        <f aca="false">+[4]data1cf!F286</f>
        <v>15956.3772175589</v>
      </c>
      <c r="H286" s="336" t="n">
        <f aca="false">+[4]data1cf!G286</f>
        <v>15529.9761372672</v>
      </c>
      <c r="I286" s="336" t="n">
        <f aca="false">+[4]data1cf!H286</f>
        <v>15638.3268308646</v>
      </c>
      <c r="J286" s="336" t="n">
        <f aca="false">+[4]data1cf!I286</f>
        <v>15545.4943753117</v>
      </c>
      <c r="K286" s="336" t="n">
        <f aca="false">+[4]data1cf!J286</f>
        <v>15483.5441930756</v>
      </c>
      <c r="L286" s="336" t="n">
        <f aca="false">+[4]data1cf!K286</f>
        <v>15504.9296804477</v>
      </c>
      <c r="M286" s="336" t="n">
        <f aca="false">+[4]data1cf!L286</f>
        <v>15581.8892616389</v>
      </c>
      <c r="N286" s="336" t="n">
        <f aca="false">+[4]data1cf!M286</f>
        <v>15553.7978902898</v>
      </c>
      <c r="O286" s="336" t="n">
        <f aca="false">+[4]data1cf!N286</f>
        <v>15647.7506017195</v>
      </c>
      <c r="P286" s="336" t="n">
        <f aca="false">+[4]data1cf!O286</f>
        <v>15733.4656779505</v>
      </c>
      <c r="Q286" s="336" t="n">
        <f aca="false">+[4]data1cf!P286</f>
        <v>15549.7020233089</v>
      </c>
      <c r="R286" s="336" t="n">
        <f aca="false">+[4]data1cf!Q286</f>
        <v>1254.90090874665</v>
      </c>
      <c r="S286" s="336" t="n">
        <f aca="false">+[4]data1cf!R286</f>
        <v>0</v>
      </c>
      <c r="T286" s="336" t="n">
        <f aca="false">+[4]data1cf!S286</f>
        <v>0</v>
      </c>
      <c r="U286" s="336" t="n">
        <f aca="false">+[4]data1cf!T286</f>
        <v>0</v>
      </c>
      <c r="V286" s="336" t="n">
        <f aca="false">+[4]data1cf!U286</f>
        <v>0</v>
      </c>
      <c r="W286" s="336" t="n">
        <f aca="false">+[4]data1cf!V286</f>
        <v>0</v>
      </c>
      <c r="X286" s="336" t="n">
        <f aca="false">+[4]data1cf!W286</f>
        <v>0</v>
      </c>
      <c r="Y286" s="336" t="n">
        <f aca="false">+[4]data1cf!X286</f>
        <v>0</v>
      </c>
      <c r="Z286" s="336" t="n">
        <f aca="false">+[4]data1cf!Y286</f>
        <v>0</v>
      </c>
      <c r="AA286" s="336" t="n">
        <f aca="false">+[4]data1cf!Z286</f>
        <v>0</v>
      </c>
      <c r="AB286" s="336"/>
      <c r="AC286" s="337" t="n">
        <f aca="false">XNPV(0.1,B286:AA286,$B$1:$AA$1)</f>
        <v>12113.4201415318</v>
      </c>
      <c r="AD286" s="337" t="n">
        <f aca="false">SUMPRODUCT(B286:AA286,$B$1010:$AA$1010)</f>
        <v>45672.0771260971</v>
      </c>
      <c r="AE286" s="338" t="n">
        <f aca="false">SUMPRODUCT(B286:AA286,$B$1012:$AA$1012)</f>
        <v>44974.3229759574</v>
      </c>
      <c r="AF286" s="339" t="n">
        <f aca="false">XIRR(B286:AA286,$B$1:$AA$1)</f>
        <v>0.119152593925613</v>
      </c>
      <c r="AG286" s="340" t="n">
        <f aca="false">1-EXP(-(1/0.25)*(AD286/ABS($AD$1010)))</f>
        <v>0.968101162248394</v>
      </c>
    </row>
    <row r="287" customFormat="false" ht="12.75" hidden="false" customHeight="false" outlineLevel="0" collapsed="false">
      <c r="A287" s="331"/>
      <c r="B287" s="336" t="n">
        <f aca="false">+[4]data1cf!A287</f>
        <v>-97216.729254302</v>
      </c>
      <c r="C287" s="336" t="n">
        <f aca="false">+[4]data1cf!B287</f>
        <v>15189.3137209894</v>
      </c>
      <c r="D287" s="336" t="n">
        <f aca="false">+[4]data1cf!C287</f>
        <v>16642.272534211</v>
      </c>
      <c r="E287" s="336" t="n">
        <f aca="false">+[4]data1cf!D287</f>
        <v>16412.4523255101</v>
      </c>
      <c r="F287" s="336" t="n">
        <f aca="false">+[4]data1cf!E287</f>
        <v>16141.0974566729</v>
      </c>
      <c r="G287" s="336" t="n">
        <f aca="false">+[4]data1cf!F287</f>
        <v>15624.3945931247</v>
      </c>
      <c r="H287" s="336" t="n">
        <f aca="false">+[4]data1cf!G287</f>
        <v>15293.8493046427</v>
      </c>
      <c r="I287" s="336" t="n">
        <f aca="false">+[4]data1cf!H287</f>
        <v>15103.2611069421</v>
      </c>
      <c r="J287" s="336" t="n">
        <f aca="false">+[4]data1cf!I287</f>
        <v>15239.6198951763</v>
      </c>
      <c r="K287" s="336" t="n">
        <f aca="false">+[4]data1cf!J287</f>
        <v>15226.9652410338</v>
      </c>
      <c r="L287" s="336" t="n">
        <f aca="false">+[4]data1cf!K287</f>
        <v>15200.9688847003</v>
      </c>
      <c r="M287" s="336" t="n">
        <f aca="false">+[4]data1cf!L287</f>
        <v>15345.2347976894</v>
      </c>
      <c r="N287" s="336" t="n">
        <f aca="false">+[4]data1cf!M287</f>
        <v>15175.4887359667</v>
      </c>
      <c r="O287" s="336" t="n">
        <f aca="false">+[4]data1cf!N287</f>
        <v>15449.2747152415</v>
      </c>
      <c r="P287" s="336" t="n">
        <f aca="false">+[4]data1cf!O287</f>
        <v>15400.8816051947</v>
      </c>
      <c r="Q287" s="336" t="n">
        <f aca="false">+[4]data1cf!P287</f>
        <v>15251.540053526</v>
      </c>
      <c r="R287" s="336" t="n">
        <f aca="false">+[4]data1cf!Q287</f>
        <v>1115.03699785514</v>
      </c>
      <c r="S287" s="336" t="n">
        <f aca="false">+[4]data1cf!R287</f>
        <v>0</v>
      </c>
      <c r="T287" s="336" t="n">
        <f aca="false">+[4]data1cf!S287</f>
        <v>0</v>
      </c>
      <c r="U287" s="336" t="n">
        <f aca="false">+[4]data1cf!T287</f>
        <v>0</v>
      </c>
      <c r="V287" s="336" t="n">
        <f aca="false">+[4]data1cf!U287</f>
        <v>0</v>
      </c>
      <c r="W287" s="336" t="n">
        <f aca="false">+[4]data1cf!V287</f>
        <v>0</v>
      </c>
      <c r="X287" s="336" t="n">
        <f aca="false">+[4]data1cf!W287</f>
        <v>0</v>
      </c>
      <c r="Y287" s="336" t="n">
        <f aca="false">+[4]data1cf!X287</f>
        <v>0</v>
      </c>
      <c r="Z287" s="336" t="n">
        <f aca="false">+[4]data1cf!Y287</f>
        <v>0</v>
      </c>
      <c r="AA287" s="336" t="n">
        <f aca="false">+[4]data1cf!Z287</f>
        <v>0</v>
      </c>
      <c r="AB287" s="336"/>
      <c r="AC287" s="337" t="n">
        <f aca="false">XNPV(0.1,B287:AA287,$B$1:$AA$1)</f>
        <v>21799.7335158618</v>
      </c>
      <c r="AD287" s="337" t="n">
        <f aca="false">SUMPRODUCT(B287:AA287,$B$1010:$AA$1010)</f>
        <v>54673.4509744632</v>
      </c>
      <c r="AE287" s="338" t="n">
        <f aca="false">SUMPRODUCT(B287:AA287,$B$1012:$AA$1012)</f>
        <v>53989.8982583332</v>
      </c>
      <c r="AF287" s="339" t="n">
        <f aca="false">XIRR(B287:AA287,$B$1:$AA$1)</f>
        <v>0.138056196773872</v>
      </c>
      <c r="AG287" s="340" t="n">
        <f aca="false">1-EXP(-(1/0.25)*(AD287/ABS($AD$1010)))</f>
        <v>0.98382336089639</v>
      </c>
    </row>
    <row r="288" customFormat="false" ht="12.75" hidden="false" customHeight="false" outlineLevel="0" collapsed="false">
      <c r="A288" s="331"/>
      <c r="B288" s="336" t="n">
        <f aca="false">+[4]data1cf!A288</f>
        <v>-95887.0003100517</v>
      </c>
      <c r="C288" s="336" t="n">
        <f aca="false">+[4]data1cf!B288</f>
        <v>15047.4239988837</v>
      </c>
      <c r="D288" s="336" t="n">
        <f aca="false">+[4]data1cf!C288</f>
        <v>16683.3753770358</v>
      </c>
      <c r="E288" s="336" t="n">
        <f aca="false">+[4]data1cf!D288</f>
        <v>16183.7311150337</v>
      </c>
      <c r="F288" s="336" t="n">
        <f aca="false">+[4]data1cf!E288</f>
        <v>15911.1054091626</v>
      </c>
      <c r="G288" s="336" t="n">
        <f aca="false">+[4]data1cf!F288</f>
        <v>15636.5869425005</v>
      </c>
      <c r="H288" s="336" t="n">
        <f aca="false">+[4]data1cf!G288</f>
        <v>15238.6955775935</v>
      </c>
      <c r="I288" s="336" t="n">
        <f aca="false">+[4]data1cf!H288</f>
        <v>15094.9346261696</v>
      </c>
      <c r="J288" s="336" t="n">
        <f aca="false">+[4]data1cf!I288</f>
        <v>15196.5568213288</v>
      </c>
      <c r="K288" s="336" t="n">
        <f aca="false">+[4]data1cf!J288</f>
        <v>15197.1301904459</v>
      </c>
      <c r="L288" s="336" t="n">
        <f aca="false">+[4]data1cf!K288</f>
        <v>15389.4641889961</v>
      </c>
      <c r="M288" s="336" t="n">
        <f aca="false">+[4]data1cf!L288</f>
        <v>15353.9745883781</v>
      </c>
      <c r="N288" s="336" t="n">
        <f aca="false">+[4]data1cf!M288</f>
        <v>15193.1119044</v>
      </c>
      <c r="O288" s="336" t="n">
        <f aca="false">+[4]data1cf!N288</f>
        <v>15306.7101653302</v>
      </c>
      <c r="P288" s="336" t="n">
        <f aca="false">+[4]data1cf!O288</f>
        <v>15290.2858623718</v>
      </c>
      <c r="Q288" s="336" t="n">
        <f aca="false">+[4]data1cf!P288</f>
        <v>15339.3802089237</v>
      </c>
      <c r="R288" s="336" t="n">
        <f aca="false">+[4]data1cf!Q288</f>
        <v>1099.78553875617</v>
      </c>
      <c r="S288" s="336" t="n">
        <f aca="false">+[4]data1cf!R288</f>
        <v>0</v>
      </c>
      <c r="T288" s="336" t="n">
        <f aca="false">+[4]data1cf!S288</f>
        <v>0</v>
      </c>
      <c r="U288" s="336" t="n">
        <f aca="false">+[4]data1cf!T288</f>
        <v>0</v>
      </c>
      <c r="V288" s="336" t="n">
        <f aca="false">+[4]data1cf!U288</f>
        <v>0</v>
      </c>
      <c r="W288" s="336" t="n">
        <f aca="false">+[4]data1cf!V288</f>
        <v>0</v>
      </c>
      <c r="X288" s="336" t="n">
        <f aca="false">+[4]data1cf!W288</f>
        <v>0</v>
      </c>
      <c r="Y288" s="336" t="n">
        <f aca="false">+[4]data1cf!X288</f>
        <v>0</v>
      </c>
      <c r="Z288" s="336" t="n">
        <f aca="false">+[4]data1cf!Y288</f>
        <v>0</v>
      </c>
      <c r="AA288" s="336" t="n">
        <f aca="false">+[4]data1cf!Z288</f>
        <v>0</v>
      </c>
      <c r="AB288" s="336"/>
      <c r="AC288" s="337" t="n">
        <f aca="false">XNPV(0.1,B288:AA288,$B$1:$AA$1)</f>
        <v>22673.6671109831</v>
      </c>
      <c r="AD288" s="337" t="n">
        <f aca="false">SUMPRODUCT(B288:AA288,$B$1010:$AA$1010)</f>
        <v>55479.4420069695</v>
      </c>
      <c r="AE288" s="338" t="n">
        <f aca="false">SUMPRODUCT(B288:AA288,$B$1012:$AA$1012)</f>
        <v>54797.1249921494</v>
      </c>
      <c r="AF288" s="339" t="n">
        <f aca="false">XIRR(B288:AA288,$B$1:$AA$1)</f>
        <v>0.139976088919141</v>
      </c>
      <c r="AG288" s="340" t="n">
        <f aca="false">1-EXP(-(1/0.25)*(AD288/ABS($AD$1010)))</f>
        <v>0.984777573314256</v>
      </c>
    </row>
    <row r="289" customFormat="false" ht="12.75" hidden="false" customHeight="false" outlineLevel="0" collapsed="false">
      <c r="A289" s="331"/>
      <c r="B289" s="336" t="n">
        <f aca="false">+[4]data1cf!A289</f>
        <v>-109401.798097567</v>
      </c>
      <c r="C289" s="336" t="n">
        <f aca="false">+[4]data1cf!B289</f>
        <v>15315.8602700523</v>
      </c>
      <c r="D289" s="336" t="n">
        <f aca="false">+[4]data1cf!C289</f>
        <v>16962.1344701558</v>
      </c>
      <c r="E289" s="336" t="n">
        <f aca="false">+[4]data1cf!D289</f>
        <v>16786.8903300506</v>
      </c>
      <c r="F289" s="336" t="n">
        <f aca="false">+[4]data1cf!E289</f>
        <v>16321.5708684639</v>
      </c>
      <c r="G289" s="336" t="n">
        <f aca="false">+[4]data1cf!F289</f>
        <v>16060.7401913819</v>
      </c>
      <c r="H289" s="336" t="n">
        <f aca="false">+[4]data1cf!G289</f>
        <v>15644.8998886943</v>
      </c>
      <c r="I289" s="336" t="n">
        <f aca="false">+[4]data1cf!H289</f>
        <v>15633.1955476675</v>
      </c>
      <c r="J289" s="336" t="n">
        <f aca="false">+[4]data1cf!I289</f>
        <v>15349.7930119251</v>
      </c>
      <c r="K289" s="336" t="n">
        <f aca="false">+[4]data1cf!J289</f>
        <v>15541.1871553509</v>
      </c>
      <c r="L289" s="336" t="n">
        <f aca="false">+[4]data1cf!K289</f>
        <v>15505.3240688994</v>
      </c>
      <c r="M289" s="336" t="n">
        <f aca="false">+[4]data1cf!L289</f>
        <v>15593.657723117</v>
      </c>
      <c r="N289" s="336" t="n">
        <f aca="false">+[4]data1cf!M289</f>
        <v>15564.5552021856</v>
      </c>
      <c r="O289" s="336" t="n">
        <f aca="false">+[4]data1cf!N289</f>
        <v>15612.1191099714</v>
      </c>
      <c r="P289" s="336" t="n">
        <f aca="false">+[4]data1cf!O289</f>
        <v>15590.6914952767</v>
      </c>
      <c r="Q289" s="336" t="n">
        <f aca="false">+[4]data1cf!P289</f>
        <v>15389.2259058256</v>
      </c>
      <c r="R289" s="336" t="n">
        <f aca="false">+[4]data1cf!Q289</f>
        <v>1254.79486345985</v>
      </c>
      <c r="S289" s="336" t="n">
        <f aca="false">+[4]data1cf!R289</f>
        <v>0</v>
      </c>
      <c r="T289" s="336" t="n">
        <f aca="false">+[4]data1cf!S289</f>
        <v>0</v>
      </c>
      <c r="U289" s="336" t="n">
        <f aca="false">+[4]data1cf!T289</f>
        <v>0</v>
      </c>
      <c r="V289" s="336" t="n">
        <f aca="false">+[4]data1cf!U289</f>
        <v>0</v>
      </c>
      <c r="W289" s="336" t="n">
        <f aca="false">+[4]data1cf!V289</f>
        <v>0</v>
      </c>
      <c r="X289" s="336" t="n">
        <f aca="false">+[4]data1cf!W289</f>
        <v>0</v>
      </c>
      <c r="Y289" s="336" t="n">
        <f aca="false">+[4]data1cf!X289</f>
        <v>0</v>
      </c>
      <c r="Z289" s="336" t="n">
        <f aca="false">+[4]data1cf!Y289</f>
        <v>0</v>
      </c>
      <c r="AA289" s="336" t="n">
        <f aca="false">+[4]data1cf!Z289</f>
        <v>0</v>
      </c>
      <c r="AB289" s="336"/>
      <c r="AC289" s="337" t="n">
        <f aca="false">XNPV(0.1,B289:AA289,$B$1:$AA$1)</f>
        <v>11812.2460627191</v>
      </c>
      <c r="AD289" s="337" t="n">
        <f aca="false">SUMPRODUCT(B289:AA289,$B$1010:$AA$1010)</f>
        <v>45307.8044024684</v>
      </c>
      <c r="AE289" s="338" t="n">
        <f aca="false">SUMPRODUCT(B289:AA289,$B$1012:$AA$1012)</f>
        <v>44611.4982356387</v>
      </c>
      <c r="AF289" s="339" t="n">
        <f aca="false">XIRR(B289:AA289,$B$1:$AA$1)</f>
        <v>0.118672507738885</v>
      </c>
      <c r="AG289" s="340" t="n">
        <f aca="false">1-EXP(-(1/0.25)*(AD289/ABS($AD$1010)))</f>
        <v>0.967212485397655</v>
      </c>
    </row>
    <row r="290" customFormat="false" ht="12.75" hidden="false" customHeight="false" outlineLevel="0" collapsed="false">
      <c r="A290" s="331"/>
      <c r="B290" s="336" t="n">
        <f aca="false">+[4]data1cf!A290</f>
        <v>-96392.0714567379</v>
      </c>
      <c r="C290" s="336" t="n">
        <f aca="false">+[4]data1cf!B290</f>
        <v>15168.4038871239</v>
      </c>
      <c r="D290" s="336" t="n">
        <f aca="false">+[4]data1cf!C290</f>
        <v>16795.7941145353</v>
      </c>
      <c r="E290" s="336" t="n">
        <f aca="false">+[4]data1cf!D290</f>
        <v>16185.5689211263</v>
      </c>
      <c r="F290" s="336" t="n">
        <f aca="false">+[4]data1cf!E290</f>
        <v>16136.2118284492</v>
      </c>
      <c r="G290" s="336" t="n">
        <f aca="false">+[4]data1cf!F290</f>
        <v>15671.8772221683</v>
      </c>
      <c r="H290" s="336" t="n">
        <f aca="false">+[4]data1cf!G290</f>
        <v>15450.8315974955</v>
      </c>
      <c r="I290" s="336" t="n">
        <f aca="false">+[4]data1cf!H290</f>
        <v>15169.9655144698</v>
      </c>
      <c r="J290" s="336" t="n">
        <f aca="false">+[4]data1cf!I290</f>
        <v>15274.1932008562</v>
      </c>
      <c r="K290" s="336" t="n">
        <f aca="false">+[4]data1cf!J290</f>
        <v>15225.2450643787</v>
      </c>
      <c r="L290" s="336" t="n">
        <f aca="false">+[4]data1cf!K290</f>
        <v>15229.5953165313</v>
      </c>
      <c r="M290" s="336" t="n">
        <f aca="false">+[4]data1cf!L290</f>
        <v>15124.26730769</v>
      </c>
      <c r="N290" s="336" t="n">
        <f aca="false">+[4]data1cf!M290</f>
        <v>15373.7963141468</v>
      </c>
      <c r="O290" s="336" t="n">
        <f aca="false">+[4]data1cf!N290</f>
        <v>15302.2175993893</v>
      </c>
      <c r="P290" s="336" t="n">
        <f aca="false">+[4]data1cf!O290</f>
        <v>15553.8172242396</v>
      </c>
      <c r="Q290" s="336" t="n">
        <f aca="false">+[4]data1cf!P290</f>
        <v>15353.1300334504</v>
      </c>
      <c r="R290" s="336" t="n">
        <f aca="false">+[4]data1cf!Q290</f>
        <v>1105.5785027802</v>
      </c>
      <c r="S290" s="336" t="n">
        <f aca="false">+[4]data1cf!R290</f>
        <v>0</v>
      </c>
      <c r="T290" s="336" t="n">
        <f aca="false">+[4]data1cf!S290</f>
        <v>0</v>
      </c>
      <c r="U290" s="336" t="n">
        <f aca="false">+[4]data1cf!T290</f>
        <v>0</v>
      </c>
      <c r="V290" s="336" t="n">
        <f aca="false">+[4]data1cf!U290</f>
        <v>0</v>
      </c>
      <c r="W290" s="336" t="n">
        <f aca="false">+[4]data1cf!V290</f>
        <v>0</v>
      </c>
      <c r="X290" s="336" t="n">
        <f aca="false">+[4]data1cf!W290</f>
        <v>0</v>
      </c>
      <c r="Y290" s="336" t="n">
        <f aca="false">+[4]data1cf!X290</f>
        <v>0</v>
      </c>
      <c r="Z290" s="336" t="n">
        <f aca="false">+[4]data1cf!Y290</f>
        <v>0</v>
      </c>
      <c r="AA290" s="336" t="n">
        <f aca="false">+[4]data1cf!Z290</f>
        <v>0</v>
      </c>
      <c r="AB290" s="336"/>
      <c r="AC290" s="337" t="n">
        <f aca="false">XNPV(0.1,B290:AA290,$B$1:$AA$1)</f>
        <v>22742.8021400489</v>
      </c>
      <c r="AD290" s="337" t="n">
        <f aca="false">SUMPRODUCT(B290:AA290,$B$1010:$AA$1010)</f>
        <v>55666.8011516173</v>
      </c>
      <c r="AE290" s="338" t="n">
        <f aca="false">SUMPRODUCT(B290:AA290,$B$1012:$AA$1012)</f>
        <v>54982.1675148604</v>
      </c>
      <c r="AF290" s="339" t="n">
        <f aca="false">XIRR(B290:AA290,$B$1:$AA$1)</f>
        <v>0.139948203916482</v>
      </c>
      <c r="AG290" s="340" t="n">
        <f aca="false">1-EXP(-(1/0.25)*(AD290/ABS($AD$1010)))</f>
        <v>0.984991199907455</v>
      </c>
    </row>
    <row r="291" customFormat="false" ht="12.75" hidden="false" customHeight="false" outlineLevel="0" collapsed="false">
      <c r="A291" s="331"/>
      <c r="B291" s="336" t="n">
        <f aca="false">+[4]data1cf!A291</f>
        <v>-99449.9048386747</v>
      </c>
      <c r="C291" s="336" t="n">
        <f aca="false">+[4]data1cf!B291</f>
        <v>15244.6956688819</v>
      </c>
      <c r="D291" s="336" t="n">
        <f aca="false">+[4]data1cf!C291</f>
        <v>16733.0539709823</v>
      </c>
      <c r="E291" s="336" t="n">
        <f aca="false">+[4]data1cf!D291</f>
        <v>16226.578287468</v>
      </c>
      <c r="F291" s="336" t="n">
        <f aca="false">+[4]data1cf!E291</f>
        <v>16132.848625965</v>
      </c>
      <c r="G291" s="336" t="n">
        <f aca="false">+[4]data1cf!F291</f>
        <v>15577.1558219036</v>
      </c>
      <c r="H291" s="336" t="n">
        <f aca="false">+[4]data1cf!G291</f>
        <v>15570.2241225304</v>
      </c>
      <c r="I291" s="336" t="n">
        <f aca="false">+[4]data1cf!H291</f>
        <v>15335.2024276951</v>
      </c>
      <c r="J291" s="336" t="n">
        <f aca="false">+[4]data1cf!I291</f>
        <v>15174.9527323354</v>
      </c>
      <c r="K291" s="336" t="n">
        <f aca="false">+[4]data1cf!J291</f>
        <v>15140.5992765768</v>
      </c>
      <c r="L291" s="336" t="n">
        <f aca="false">+[4]data1cf!K291</f>
        <v>15285.3000283669</v>
      </c>
      <c r="M291" s="336" t="n">
        <f aca="false">+[4]data1cf!L291</f>
        <v>15411.7893075249</v>
      </c>
      <c r="N291" s="336" t="n">
        <f aca="false">+[4]data1cf!M291</f>
        <v>15093.8997558272</v>
      </c>
      <c r="O291" s="336" t="n">
        <f aca="false">+[4]data1cf!N291</f>
        <v>15214.8760249419</v>
      </c>
      <c r="P291" s="336" t="n">
        <f aca="false">+[4]data1cf!O291</f>
        <v>15353.6208840866</v>
      </c>
      <c r="Q291" s="336" t="n">
        <f aca="false">+[4]data1cf!P291</f>
        <v>15088.3369860192</v>
      </c>
      <c r="R291" s="336" t="n">
        <f aca="false">+[4]data1cf!Q291</f>
        <v>1140.65062853766</v>
      </c>
      <c r="S291" s="336" t="n">
        <f aca="false">+[4]data1cf!R291</f>
        <v>0</v>
      </c>
      <c r="T291" s="336" t="n">
        <f aca="false">+[4]data1cf!S291</f>
        <v>0</v>
      </c>
      <c r="U291" s="336" t="n">
        <f aca="false">+[4]data1cf!T291</f>
        <v>0</v>
      </c>
      <c r="V291" s="336" t="n">
        <f aca="false">+[4]data1cf!U291</f>
        <v>0</v>
      </c>
      <c r="W291" s="336" t="n">
        <f aca="false">+[4]data1cf!V291</f>
        <v>0</v>
      </c>
      <c r="X291" s="336" t="n">
        <f aca="false">+[4]data1cf!W291</f>
        <v>0</v>
      </c>
      <c r="Y291" s="336" t="n">
        <f aca="false">+[4]data1cf!X291</f>
        <v>0</v>
      </c>
      <c r="Z291" s="336" t="n">
        <f aca="false">+[4]data1cf!Y291</f>
        <v>0</v>
      </c>
      <c r="AA291" s="336" t="n">
        <f aca="false">+[4]data1cf!Z291</f>
        <v>0</v>
      </c>
      <c r="AB291" s="336"/>
      <c r="AC291" s="337" t="n">
        <f aca="false">XNPV(0.1,B291:AA291,$B$1:$AA$1)</f>
        <v>19641.550352446</v>
      </c>
      <c r="AD291" s="337" t="n">
        <f aca="false">SUMPRODUCT(B291:AA291,$B$1010:$AA$1010)</f>
        <v>52502.6115972848</v>
      </c>
      <c r="AE291" s="338" t="n">
        <f aca="false">SUMPRODUCT(B291:AA291,$B$1012:$AA$1012)</f>
        <v>51819.7166758741</v>
      </c>
      <c r="AF291" s="339" t="n">
        <f aca="false">XIRR(B291:AA291,$B$1:$AA$1)</f>
        <v>0.133702418474531</v>
      </c>
      <c r="AG291" s="340" t="n">
        <f aca="false">1-EXP(-(1/0.25)*(AD291/ABS($AD$1010)))</f>
        <v>0.980945157219584</v>
      </c>
    </row>
    <row r="292" customFormat="false" ht="12.75" hidden="false" customHeight="false" outlineLevel="0" collapsed="false">
      <c r="A292" s="331"/>
      <c r="B292" s="336" t="n">
        <f aca="false">+[4]data1cf!A292</f>
        <v>-97931.4731925966</v>
      </c>
      <c r="C292" s="336" t="n">
        <f aca="false">+[4]data1cf!B292</f>
        <v>15279.1074572422</v>
      </c>
      <c r="D292" s="336" t="n">
        <f aca="false">+[4]data1cf!C292</f>
        <v>16891.5697496456</v>
      </c>
      <c r="E292" s="336" t="n">
        <f aca="false">+[4]data1cf!D292</f>
        <v>16237.813998094</v>
      </c>
      <c r="F292" s="336" t="n">
        <f aca="false">+[4]data1cf!E292</f>
        <v>15895.2188399712</v>
      </c>
      <c r="G292" s="336" t="n">
        <f aca="false">+[4]data1cf!F292</f>
        <v>15681.3312455531</v>
      </c>
      <c r="H292" s="336" t="n">
        <f aca="false">+[4]data1cf!G292</f>
        <v>15424.6963408183</v>
      </c>
      <c r="I292" s="336" t="n">
        <f aca="false">+[4]data1cf!H292</f>
        <v>15231.8020436085</v>
      </c>
      <c r="J292" s="336" t="n">
        <f aca="false">+[4]data1cf!I292</f>
        <v>15194.6445031037</v>
      </c>
      <c r="K292" s="336" t="n">
        <f aca="false">+[4]data1cf!J292</f>
        <v>15169.0853180648</v>
      </c>
      <c r="L292" s="336" t="n">
        <f aca="false">+[4]data1cf!K292</f>
        <v>15283.5859484687</v>
      </c>
      <c r="M292" s="336" t="n">
        <f aca="false">+[4]data1cf!L292</f>
        <v>15256.6037765668</v>
      </c>
      <c r="N292" s="336" t="n">
        <f aca="false">+[4]data1cf!M292</f>
        <v>15417.0812956316</v>
      </c>
      <c r="O292" s="336" t="n">
        <f aca="false">+[4]data1cf!N292</f>
        <v>15361.6949124216</v>
      </c>
      <c r="P292" s="336" t="n">
        <f aca="false">+[4]data1cf!O292</f>
        <v>15339.203638788</v>
      </c>
      <c r="Q292" s="336" t="n">
        <f aca="false">+[4]data1cf!P292</f>
        <v>15287.0723848955</v>
      </c>
      <c r="R292" s="336" t="n">
        <f aca="false">+[4]data1cf!Q292</f>
        <v>1123.23482492981</v>
      </c>
      <c r="S292" s="336" t="n">
        <f aca="false">+[4]data1cf!R292</f>
        <v>0</v>
      </c>
      <c r="T292" s="336" t="n">
        <f aca="false">+[4]data1cf!S292</f>
        <v>0</v>
      </c>
      <c r="U292" s="336" t="n">
        <f aca="false">+[4]data1cf!T292</f>
        <v>0</v>
      </c>
      <c r="V292" s="336" t="n">
        <f aca="false">+[4]data1cf!U292</f>
        <v>0</v>
      </c>
      <c r="W292" s="336" t="n">
        <f aca="false">+[4]data1cf!V292</f>
        <v>0</v>
      </c>
      <c r="X292" s="336" t="n">
        <f aca="false">+[4]data1cf!W292</f>
        <v>0</v>
      </c>
      <c r="Y292" s="336" t="n">
        <f aca="false">+[4]data1cf!X292</f>
        <v>0</v>
      </c>
      <c r="Z292" s="336" t="n">
        <f aca="false">+[4]data1cf!Y292</f>
        <v>0</v>
      </c>
      <c r="AA292" s="336" t="n">
        <f aca="false">+[4]data1cf!Z292</f>
        <v>0</v>
      </c>
      <c r="AB292" s="336"/>
      <c r="AC292" s="337" t="n">
        <f aca="false">XNPV(0.1,B292:AA292,$B$1:$AA$1)</f>
        <v>21249.5283443227</v>
      </c>
      <c r="AD292" s="337" t="n">
        <f aca="false">SUMPRODUCT(B292:AA292,$B$1010:$AA$1010)</f>
        <v>54151.8575152817</v>
      </c>
      <c r="AE292" s="338" t="n">
        <f aca="false">SUMPRODUCT(B292:AA292,$B$1012:$AA$1012)</f>
        <v>53467.7148813646</v>
      </c>
      <c r="AF292" s="339" t="n">
        <f aca="false">XIRR(B292:AA292,$B$1:$AA$1)</f>
        <v>0.136890598825135</v>
      </c>
      <c r="AG292" s="340" t="n">
        <f aca="false">1-EXP(-(1/0.25)*(AD292/ABS($AD$1010)))</f>
        <v>0.983174197438438</v>
      </c>
    </row>
    <row r="293" customFormat="false" ht="12.75" hidden="false" customHeight="false" outlineLevel="0" collapsed="false">
      <c r="A293" s="331"/>
      <c r="B293" s="336" t="n">
        <f aca="false">+[4]data1cf!A293</f>
        <v>-90588.3127583509</v>
      </c>
      <c r="C293" s="336" t="n">
        <f aca="false">+[4]data1cf!B293</f>
        <v>14880.287247226</v>
      </c>
      <c r="D293" s="336" t="n">
        <f aca="false">+[4]data1cf!C293</f>
        <v>16428.5849204765</v>
      </c>
      <c r="E293" s="336" t="n">
        <f aca="false">+[4]data1cf!D293</f>
        <v>16111.0194269453</v>
      </c>
      <c r="F293" s="336" t="n">
        <f aca="false">+[4]data1cf!E293</f>
        <v>15824.0485590126</v>
      </c>
      <c r="G293" s="336" t="n">
        <f aca="false">+[4]data1cf!F293</f>
        <v>15362.8905593555</v>
      </c>
      <c r="H293" s="336" t="n">
        <f aca="false">+[4]data1cf!G293</f>
        <v>15108.8726601564</v>
      </c>
      <c r="I293" s="336" t="n">
        <f aca="false">+[4]data1cf!H293</f>
        <v>15103.4223961113</v>
      </c>
      <c r="J293" s="336" t="n">
        <f aca="false">+[4]data1cf!I293</f>
        <v>15043.9422371857</v>
      </c>
      <c r="K293" s="336" t="n">
        <f aca="false">+[4]data1cf!J293</f>
        <v>14970.6756875877</v>
      </c>
      <c r="L293" s="336" t="n">
        <f aca="false">+[4]data1cf!K293</f>
        <v>15252.6418063534</v>
      </c>
      <c r="M293" s="336" t="n">
        <f aca="false">+[4]data1cf!L293</f>
        <v>14988.8398185301</v>
      </c>
      <c r="N293" s="336" t="n">
        <f aca="false">+[4]data1cf!M293</f>
        <v>15140.2757433077</v>
      </c>
      <c r="O293" s="336" t="n">
        <f aca="false">+[4]data1cf!N293</f>
        <v>14986.4843356062</v>
      </c>
      <c r="P293" s="336" t="n">
        <f aca="false">+[4]data1cf!O293</f>
        <v>15260.4683073728</v>
      </c>
      <c r="Q293" s="336" t="n">
        <f aca="false">+[4]data1cf!P293</f>
        <v>15318.3613775303</v>
      </c>
      <c r="R293" s="336" t="n">
        <f aca="false">+[4]data1cf!Q293</f>
        <v>1039.01171201318</v>
      </c>
      <c r="S293" s="336" t="n">
        <f aca="false">+[4]data1cf!R293</f>
        <v>0</v>
      </c>
      <c r="T293" s="336" t="n">
        <f aca="false">+[4]data1cf!S293</f>
        <v>0</v>
      </c>
      <c r="U293" s="336" t="n">
        <f aca="false">+[4]data1cf!T293</f>
        <v>0</v>
      </c>
      <c r="V293" s="336" t="n">
        <f aca="false">+[4]data1cf!U293</f>
        <v>0</v>
      </c>
      <c r="W293" s="336" t="n">
        <f aca="false">+[4]data1cf!V293</f>
        <v>0</v>
      </c>
      <c r="X293" s="336" t="n">
        <f aca="false">+[4]data1cf!W293</f>
        <v>0</v>
      </c>
      <c r="Y293" s="336" t="n">
        <f aca="false">+[4]data1cf!X293</f>
        <v>0</v>
      </c>
      <c r="Z293" s="336" t="n">
        <f aca="false">+[4]data1cf!Y293</f>
        <v>0</v>
      </c>
      <c r="AA293" s="336" t="n">
        <f aca="false">+[4]data1cf!Z293</f>
        <v>0</v>
      </c>
      <c r="AB293" s="336"/>
      <c r="AC293" s="337" t="n">
        <f aca="false">XNPV(0.1,B293:AA293,$B$1:$AA$1)</f>
        <v>26773.7220579061</v>
      </c>
      <c r="AD293" s="337" t="n">
        <f aca="false">SUMPRODUCT(B293:AA293,$B$1010:$AA$1010)</f>
        <v>59253.0736335476</v>
      </c>
      <c r="AE293" s="338" t="n">
        <f aca="false">SUMPRODUCT(B293:AA293,$B$1012:$AA$1012)</f>
        <v>58577.5827053753</v>
      </c>
      <c r="AF293" s="339" t="n">
        <f aca="false">XIRR(B293:AA293,$B$1:$AA$1)</f>
        <v>0.149520778165017</v>
      </c>
      <c r="AG293" s="340" t="n">
        <f aca="false">1-EXP(-(1/0.25)*(AD293/ABS($AD$1010)))</f>
        <v>0.988548587294844</v>
      </c>
    </row>
    <row r="294" customFormat="false" ht="12.75" hidden="false" customHeight="false" outlineLevel="0" collapsed="false">
      <c r="A294" s="331"/>
      <c r="B294" s="336" t="n">
        <f aca="false">+[4]data1cf!A294</f>
        <v>-89667.4506832787</v>
      </c>
      <c r="C294" s="336" t="n">
        <f aca="false">+[4]data1cf!B294</f>
        <v>15186.3408205296</v>
      </c>
      <c r="D294" s="336" t="n">
        <f aca="false">+[4]data1cf!C294</f>
        <v>16344.5245404139</v>
      </c>
      <c r="E294" s="336" t="n">
        <f aca="false">+[4]data1cf!D294</f>
        <v>16187.6841113088</v>
      </c>
      <c r="F294" s="336" t="n">
        <f aca="false">+[4]data1cf!E294</f>
        <v>15635.9633747101</v>
      </c>
      <c r="G294" s="336" t="n">
        <f aca="false">+[4]data1cf!F294</f>
        <v>15671.4162906367</v>
      </c>
      <c r="H294" s="336" t="n">
        <f aca="false">+[4]data1cf!G294</f>
        <v>15157.8955786794</v>
      </c>
      <c r="I294" s="336" t="n">
        <f aca="false">+[4]data1cf!H294</f>
        <v>15176.0780129841</v>
      </c>
      <c r="J294" s="336" t="n">
        <f aca="false">+[4]data1cf!I294</f>
        <v>15179.1991179732</v>
      </c>
      <c r="K294" s="336" t="n">
        <f aca="false">+[4]data1cf!J294</f>
        <v>15008.2649386891</v>
      </c>
      <c r="L294" s="336" t="n">
        <f aca="false">+[4]data1cf!K294</f>
        <v>15208.6294393172</v>
      </c>
      <c r="M294" s="336" t="n">
        <f aca="false">+[4]data1cf!L294</f>
        <v>15120.2703669908</v>
      </c>
      <c r="N294" s="336" t="n">
        <f aca="false">+[4]data1cf!M294</f>
        <v>15104.6146824409</v>
      </c>
      <c r="O294" s="336" t="n">
        <f aca="false">+[4]data1cf!N294</f>
        <v>14990.5305918717</v>
      </c>
      <c r="P294" s="336" t="n">
        <f aca="false">+[4]data1cf!O294</f>
        <v>15160.2911817792</v>
      </c>
      <c r="Q294" s="336" t="n">
        <f aca="false">+[4]data1cf!P294</f>
        <v>15256.5849017181</v>
      </c>
      <c r="R294" s="336" t="n">
        <f aca="false">+[4]data1cf!Q294</f>
        <v>1028.44979235693</v>
      </c>
      <c r="S294" s="336" t="n">
        <f aca="false">+[4]data1cf!R294</f>
        <v>0</v>
      </c>
      <c r="T294" s="336" t="n">
        <f aca="false">+[4]data1cf!S294</f>
        <v>0</v>
      </c>
      <c r="U294" s="336" t="n">
        <f aca="false">+[4]data1cf!T294</f>
        <v>0</v>
      </c>
      <c r="V294" s="336" t="n">
        <f aca="false">+[4]data1cf!U294</f>
        <v>0</v>
      </c>
      <c r="W294" s="336" t="n">
        <f aca="false">+[4]data1cf!V294</f>
        <v>0</v>
      </c>
      <c r="X294" s="336" t="n">
        <f aca="false">+[4]data1cf!W294</f>
        <v>0</v>
      </c>
      <c r="Y294" s="336" t="n">
        <f aca="false">+[4]data1cf!X294</f>
        <v>0</v>
      </c>
      <c r="Z294" s="336" t="n">
        <f aca="false">+[4]data1cf!Y294</f>
        <v>0</v>
      </c>
      <c r="AA294" s="336" t="n">
        <f aca="false">+[4]data1cf!Z294</f>
        <v>0</v>
      </c>
      <c r="AB294" s="336"/>
      <c r="AC294" s="337" t="n">
        <f aca="false">XNPV(0.1,B294:AA294,$B$1:$AA$1)</f>
        <v>28143.4250390857</v>
      </c>
      <c r="AD294" s="337" t="n">
        <f aca="false">SUMPRODUCT(B294:AA294,$B$1010:$AA$1010)</f>
        <v>60691.8079484322</v>
      </c>
      <c r="AE294" s="338" t="n">
        <f aca="false">SUMPRODUCT(B294:AA294,$B$1012:$AA$1012)</f>
        <v>60015.1864921104</v>
      </c>
      <c r="AF294" s="339" t="n">
        <f aca="false">XIRR(B294:AA294,$B$1:$AA$1)</f>
        <v>0.152559753779899</v>
      </c>
      <c r="AG294" s="340" t="n">
        <f aca="false">1-EXP(-(1/0.25)*(AD294/ABS($AD$1010)))</f>
        <v>0.989726323605783</v>
      </c>
    </row>
    <row r="295" customFormat="false" ht="12.75" hidden="false" customHeight="false" outlineLevel="0" collapsed="false">
      <c r="A295" s="331"/>
      <c r="B295" s="336" t="n">
        <f aca="false">+[4]data1cf!A295</f>
        <v>-102478.91363589</v>
      </c>
      <c r="C295" s="336" t="n">
        <f aca="false">+[4]data1cf!B295</f>
        <v>15123.7858261075</v>
      </c>
      <c r="D295" s="336" t="n">
        <f aca="false">+[4]data1cf!C295</f>
        <v>16798.98586325</v>
      </c>
      <c r="E295" s="336" t="n">
        <f aca="false">+[4]data1cf!D295</f>
        <v>16321.7918995873</v>
      </c>
      <c r="F295" s="336" t="n">
        <f aca="false">+[4]data1cf!E295</f>
        <v>16015.0868547447</v>
      </c>
      <c r="G295" s="336" t="n">
        <f aca="false">+[4]data1cf!F295</f>
        <v>15919.7278649479</v>
      </c>
      <c r="H295" s="336" t="n">
        <f aca="false">+[4]data1cf!G295</f>
        <v>15493.7770895139</v>
      </c>
      <c r="I295" s="336" t="n">
        <f aca="false">+[4]data1cf!H295</f>
        <v>15239.0607799371</v>
      </c>
      <c r="J295" s="336" t="n">
        <f aca="false">+[4]data1cf!I295</f>
        <v>15543.9042613779</v>
      </c>
      <c r="K295" s="336" t="n">
        <f aca="false">+[4]data1cf!J295</f>
        <v>15461.6130667045</v>
      </c>
      <c r="L295" s="336" t="n">
        <f aca="false">+[4]data1cf!K295</f>
        <v>15497.1565169244</v>
      </c>
      <c r="M295" s="336" t="n">
        <f aca="false">+[4]data1cf!L295</f>
        <v>15290.5407082131</v>
      </c>
      <c r="N295" s="336" t="n">
        <f aca="false">+[4]data1cf!M295</f>
        <v>15532.7235577865</v>
      </c>
      <c r="O295" s="336" t="n">
        <f aca="false">+[4]data1cf!N295</f>
        <v>15284.0150501744</v>
      </c>
      <c r="P295" s="336" t="n">
        <f aca="false">+[4]data1cf!O295</f>
        <v>15367.5740667224</v>
      </c>
      <c r="Q295" s="336" t="n">
        <f aca="false">+[4]data1cf!P295</f>
        <v>15297.6156838957</v>
      </c>
      <c r="R295" s="336" t="n">
        <f aca="false">+[4]data1cf!Q295</f>
        <v>1175.39214783821</v>
      </c>
      <c r="S295" s="336" t="n">
        <f aca="false">+[4]data1cf!R295</f>
        <v>0</v>
      </c>
      <c r="T295" s="336" t="n">
        <f aca="false">+[4]data1cf!S295</f>
        <v>0</v>
      </c>
      <c r="U295" s="336" t="n">
        <f aca="false">+[4]data1cf!T295</f>
        <v>0</v>
      </c>
      <c r="V295" s="336" t="n">
        <f aca="false">+[4]data1cf!U295</f>
        <v>0</v>
      </c>
      <c r="W295" s="336" t="n">
        <f aca="false">+[4]data1cf!V295</f>
        <v>0</v>
      </c>
      <c r="X295" s="336" t="n">
        <f aca="false">+[4]data1cf!W295</f>
        <v>0</v>
      </c>
      <c r="Y295" s="336" t="n">
        <f aca="false">+[4]data1cf!X295</f>
        <v>0</v>
      </c>
      <c r="Z295" s="336" t="n">
        <f aca="false">+[4]data1cf!Y295</f>
        <v>0</v>
      </c>
      <c r="AA295" s="336" t="n">
        <f aca="false">+[4]data1cf!Z295</f>
        <v>0</v>
      </c>
      <c r="AB295" s="336"/>
      <c r="AC295" s="337" t="n">
        <f aca="false">XNPV(0.1,B295:AA295,$B$1:$AA$1)</f>
        <v>17236.6646647547</v>
      </c>
      <c r="AD295" s="337" t="n">
        <f aca="false">SUMPRODUCT(B295:AA295,$B$1010:$AA$1010)</f>
        <v>50370.3523237703</v>
      </c>
      <c r="AE295" s="338" t="n">
        <f aca="false">SUMPRODUCT(B295:AA295,$B$1012:$AA$1012)</f>
        <v>49681.5403626684</v>
      </c>
      <c r="AF295" s="339" t="n">
        <f aca="false">XIRR(B295:AA295,$B$1:$AA$1)</f>
        <v>0.12874345398142</v>
      </c>
      <c r="AG295" s="340" t="n">
        <f aca="false">1-EXP(-(1/0.25)*(AD295/ABS($AD$1010)))</f>
        <v>0.977620078846725</v>
      </c>
    </row>
    <row r="296" customFormat="false" ht="12.75" hidden="false" customHeight="false" outlineLevel="0" collapsed="false">
      <c r="A296" s="331"/>
      <c r="B296" s="336" t="n">
        <f aca="false">+[4]data1cf!A296</f>
        <v>-100607.080930139</v>
      </c>
      <c r="C296" s="336" t="n">
        <f aca="false">+[4]data1cf!B296</f>
        <v>15261.5673979603</v>
      </c>
      <c r="D296" s="336" t="n">
        <f aca="false">+[4]data1cf!C296</f>
        <v>16641.2062938077</v>
      </c>
      <c r="E296" s="336" t="n">
        <f aca="false">+[4]data1cf!D296</f>
        <v>16251.4352368364</v>
      </c>
      <c r="F296" s="336" t="n">
        <f aca="false">+[4]data1cf!E296</f>
        <v>15884.3979678821</v>
      </c>
      <c r="G296" s="336" t="n">
        <f aca="false">+[4]data1cf!F296</f>
        <v>15564.7814036167</v>
      </c>
      <c r="H296" s="336" t="n">
        <f aca="false">+[4]data1cf!G296</f>
        <v>15326.0529405153</v>
      </c>
      <c r="I296" s="336" t="n">
        <f aca="false">+[4]data1cf!H296</f>
        <v>15193.925510704</v>
      </c>
      <c r="J296" s="336" t="n">
        <f aca="false">+[4]data1cf!I296</f>
        <v>15292.7787467043</v>
      </c>
      <c r="K296" s="336" t="n">
        <f aca="false">+[4]data1cf!J296</f>
        <v>15416.3129900558</v>
      </c>
      <c r="L296" s="336" t="n">
        <f aca="false">+[4]data1cf!K296</f>
        <v>15095.3305801165</v>
      </c>
      <c r="M296" s="336" t="n">
        <f aca="false">+[4]data1cf!L296</f>
        <v>15258.9153502328</v>
      </c>
      <c r="N296" s="336" t="n">
        <f aca="false">+[4]data1cf!M296</f>
        <v>15302.4788612316</v>
      </c>
      <c r="O296" s="336" t="n">
        <f aca="false">+[4]data1cf!N296</f>
        <v>15453.0546065374</v>
      </c>
      <c r="P296" s="336" t="n">
        <f aca="false">+[4]data1cf!O296</f>
        <v>15490.7556316945</v>
      </c>
      <c r="Q296" s="336" t="n">
        <f aca="false">+[4]data1cf!P296</f>
        <v>15502.1839804189</v>
      </c>
      <c r="R296" s="336" t="n">
        <f aca="false">+[4]data1cf!Q296</f>
        <v>1153.92297543633</v>
      </c>
      <c r="S296" s="336" t="n">
        <f aca="false">+[4]data1cf!R296</f>
        <v>0</v>
      </c>
      <c r="T296" s="336" t="n">
        <f aca="false">+[4]data1cf!S296</f>
        <v>0</v>
      </c>
      <c r="U296" s="336" t="n">
        <f aca="false">+[4]data1cf!T296</f>
        <v>0</v>
      </c>
      <c r="V296" s="336" t="n">
        <f aca="false">+[4]data1cf!U296</f>
        <v>0</v>
      </c>
      <c r="W296" s="336" t="n">
        <f aca="false">+[4]data1cf!V296</f>
        <v>0</v>
      </c>
      <c r="X296" s="336" t="n">
        <f aca="false">+[4]data1cf!W296</f>
        <v>0</v>
      </c>
      <c r="Y296" s="336" t="n">
        <f aca="false">+[4]data1cf!X296</f>
        <v>0</v>
      </c>
      <c r="Z296" s="336" t="n">
        <f aca="false">+[4]data1cf!Y296</f>
        <v>0</v>
      </c>
      <c r="AA296" s="336" t="n">
        <f aca="false">+[4]data1cf!Z296</f>
        <v>0</v>
      </c>
      <c r="AB296" s="336"/>
      <c r="AC296" s="337" t="n">
        <f aca="false">XNPV(0.1,B296:AA296,$B$1:$AA$1)</f>
        <v>18373.3034704776</v>
      </c>
      <c r="AD296" s="337" t="n">
        <f aca="false">SUMPRODUCT(B296:AA296,$B$1010:$AA$1010)</f>
        <v>51301.8768254983</v>
      </c>
      <c r="AE296" s="338" t="n">
        <f aca="false">SUMPRODUCT(B296:AA296,$B$1012:$AA$1012)</f>
        <v>50616.7779184627</v>
      </c>
      <c r="AF296" s="339" t="n">
        <f aca="false">XIRR(B296:AA296,$B$1:$AA$1)</f>
        <v>0.131134586101126</v>
      </c>
      <c r="AG296" s="340" t="n">
        <f aca="false">1-EXP(-(1/0.25)*(AD296/ABS($AD$1010)))</f>
        <v>0.97913868655617</v>
      </c>
    </row>
    <row r="297" customFormat="false" ht="12.75" hidden="false" customHeight="false" outlineLevel="0" collapsed="false">
      <c r="A297" s="331"/>
      <c r="B297" s="336" t="n">
        <f aca="false">+[4]data1cf!A297</f>
        <v>-103317.015369906</v>
      </c>
      <c r="C297" s="336" t="n">
        <f aca="false">+[4]data1cf!B297</f>
        <v>15246.1134738681</v>
      </c>
      <c r="D297" s="336" t="n">
        <f aca="false">+[4]data1cf!C297</f>
        <v>16926.8332965273</v>
      </c>
      <c r="E297" s="336" t="n">
        <f aca="false">+[4]data1cf!D297</f>
        <v>16460.0941508325</v>
      </c>
      <c r="F297" s="336" t="n">
        <f aca="false">+[4]data1cf!E297</f>
        <v>16095.6535065612</v>
      </c>
      <c r="G297" s="336" t="n">
        <f aca="false">+[4]data1cf!F297</f>
        <v>15720.0160922662</v>
      </c>
      <c r="H297" s="336" t="n">
        <f aca="false">+[4]data1cf!G297</f>
        <v>15454.4483209826</v>
      </c>
      <c r="I297" s="336" t="n">
        <f aca="false">+[4]data1cf!H297</f>
        <v>15306.7253889729</v>
      </c>
      <c r="J297" s="336" t="n">
        <f aca="false">+[4]data1cf!I297</f>
        <v>15359.5882157024</v>
      </c>
      <c r="K297" s="336" t="n">
        <f aca="false">+[4]data1cf!J297</f>
        <v>15495.3294558292</v>
      </c>
      <c r="L297" s="336" t="n">
        <f aca="false">+[4]data1cf!K297</f>
        <v>15436.3207720694</v>
      </c>
      <c r="M297" s="336" t="n">
        <f aca="false">+[4]data1cf!L297</f>
        <v>15539.9712556572</v>
      </c>
      <c r="N297" s="336" t="n">
        <f aca="false">+[4]data1cf!M297</f>
        <v>15392.073855726</v>
      </c>
      <c r="O297" s="336" t="n">
        <f aca="false">+[4]data1cf!N297</f>
        <v>15557.2636499237</v>
      </c>
      <c r="P297" s="336" t="n">
        <f aca="false">+[4]data1cf!O297</f>
        <v>15389.0348218781</v>
      </c>
      <c r="Q297" s="336" t="n">
        <f aca="false">+[4]data1cf!P297</f>
        <v>15432.9899614261</v>
      </c>
      <c r="R297" s="336" t="n">
        <f aca="false">+[4]data1cf!Q297</f>
        <v>1185.00483948667</v>
      </c>
      <c r="S297" s="336" t="n">
        <f aca="false">+[4]data1cf!R297</f>
        <v>0</v>
      </c>
      <c r="T297" s="336" t="n">
        <f aca="false">+[4]data1cf!S297</f>
        <v>0</v>
      </c>
      <c r="U297" s="336" t="n">
        <f aca="false">+[4]data1cf!T297</f>
        <v>0</v>
      </c>
      <c r="V297" s="336" t="n">
        <f aca="false">+[4]data1cf!U297</f>
        <v>0</v>
      </c>
      <c r="W297" s="336" t="n">
        <f aca="false">+[4]data1cf!V297</f>
        <v>0</v>
      </c>
      <c r="X297" s="336" t="n">
        <f aca="false">+[4]data1cf!W297</f>
        <v>0</v>
      </c>
      <c r="Y297" s="336" t="n">
        <f aca="false">+[4]data1cf!X297</f>
        <v>0</v>
      </c>
      <c r="Z297" s="336" t="n">
        <f aca="false">+[4]data1cf!Y297</f>
        <v>0</v>
      </c>
      <c r="AA297" s="336" t="n">
        <f aca="false">+[4]data1cf!Z297</f>
        <v>0</v>
      </c>
      <c r="AB297" s="336"/>
      <c r="AC297" s="337" t="n">
        <f aca="false">XNPV(0.1,B297:AA297,$B$1:$AA$1)</f>
        <v>16729.5273129713</v>
      </c>
      <c r="AD297" s="337" t="n">
        <f aca="false">SUMPRODUCT(B297:AA297,$B$1010:$AA$1010)</f>
        <v>49926.7258183859</v>
      </c>
      <c r="AE297" s="338" t="n">
        <f aca="false">SUMPRODUCT(B297:AA297,$B$1012:$AA$1012)</f>
        <v>49236.3334524157</v>
      </c>
      <c r="AF297" s="339" t="n">
        <f aca="false">XIRR(B297:AA297,$B$1:$AA$1)</f>
        <v>0.127722544106619</v>
      </c>
      <c r="AG297" s="340" t="n">
        <f aca="false">1-EXP(-(1/0.25)*(AD297/ABS($AD$1010)))</f>
        <v>0.976858482563627</v>
      </c>
    </row>
    <row r="298" customFormat="false" ht="12.75" hidden="false" customHeight="false" outlineLevel="0" collapsed="false">
      <c r="A298" s="331"/>
      <c r="B298" s="336" t="n">
        <f aca="false">+[4]data1cf!A298</f>
        <v>-106975.484106082</v>
      </c>
      <c r="C298" s="336" t="n">
        <f aca="false">+[4]data1cf!B298</f>
        <v>15434.0065168235</v>
      </c>
      <c r="D298" s="336" t="n">
        <f aca="false">+[4]data1cf!C298</f>
        <v>17171.3668904258</v>
      </c>
      <c r="E298" s="336" t="n">
        <f aca="false">+[4]data1cf!D298</f>
        <v>16481.8357983279</v>
      </c>
      <c r="F298" s="336" t="n">
        <f aca="false">+[4]data1cf!E298</f>
        <v>16178.3477323832</v>
      </c>
      <c r="G298" s="336" t="n">
        <f aca="false">+[4]data1cf!F298</f>
        <v>15789.6283192919</v>
      </c>
      <c r="H298" s="336" t="n">
        <f aca="false">+[4]data1cf!G298</f>
        <v>15601.0000901182</v>
      </c>
      <c r="I298" s="336" t="n">
        <f aca="false">+[4]data1cf!H298</f>
        <v>15345.9075816776</v>
      </c>
      <c r="J298" s="336" t="n">
        <f aca="false">+[4]data1cf!I298</f>
        <v>15536.5382923097</v>
      </c>
      <c r="K298" s="336" t="n">
        <f aca="false">+[4]data1cf!J298</f>
        <v>15560.675253725</v>
      </c>
      <c r="L298" s="336" t="n">
        <f aca="false">+[4]data1cf!K298</f>
        <v>15444.6240618629</v>
      </c>
      <c r="M298" s="336" t="n">
        <f aca="false">+[4]data1cf!L298</f>
        <v>15530.917433403</v>
      </c>
      <c r="N298" s="336" t="n">
        <f aca="false">+[4]data1cf!M298</f>
        <v>15628.2744885198</v>
      </c>
      <c r="O298" s="336" t="n">
        <f aca="false">+[4]data1cf!N298</f>
        <v>15520.9781707338</v>
      </c>
      <c r="P298" s="336" t="n">
        <f aca="false">+[4]data1cf!O298</f>
        <v>15594.4213858129</v>
      </c>
      <c r="Q298" s="336" t="n">
        <f aca="false">+[4]data1cf!P298</f>
        <v>15496.2094052652</v>
      </c>
      <c r="R298" s="336" t="n">
        <f aca="false">+[4]data1cf!Q298</f>
        <v>1226.96601250312</v>
      </c>
      <c r="S298" s="336" t="n">
        <f aca="false">+[4]data1cf!R298</f>
        <v>0</v>
      </c>
      <c r="T298" s="336" t="n">
        <f aca="false">+[4]data1cf!S298</f>
        <v>0</v>
      </c>
      <c r="U298" s="336" t="n">
        <f aca="false">+[4]data1cf!T298</f>
        <v>0</v>
      </c>
      <c r="V298" s="336" t="n">
        <f aca="false">+[4]data1cf!U298</f>
        <v>0</v>
      </c>
      <c r="W298" s="336" t="n">
        <f aca="false">+[4]data1cf!V298</f>
        <v>0</v>
      </c>
      <c r="X298" s="336" t="n">
        <f aca="false">+[4]data1cf!W298</f>
        <v>0</v>
      </c>
      <c r="Y298" s="336" t="n">
        <f aca="false">+[4]data1cf!X298</f>
        <v>0</v>
      </c>
      <c r="Z298" s="336" t="n">
        <f aca="false">+[4]data1cf!Y298</f>
        <v>0</v>
      </c>
      <c r="AA298" s="336" t="n">
        <f aca="false">+[4]data1cf!Z298</f>
        <v>0</v>
      </c>
      <c r="AB298" s="336"/>
      <c r="AC298" s="337" t="n">
        <f aca="false">XNPV(0.1,B298:AA298,$B$1:$AA$1)</f>
        <v>13915.8991733479</v>
      </c>
      <c r="AD298" s="337" t="n">
        <f aca="false">SUMPRODUCT(B298:AA298,$B$1010:$AA$1010)</f>
        <v>47313.7905778178</v>
      </c>
      <c r="AE298" s="338" t="n">
        <f aca="false">SUMPRODUCT(B298:AA298,$B$1012:$AA$1012)</f>
        <v>46619.2517079944</v>
      </c>
      <c r="AF298" s="339" t="n">
        <f aca="false">XIRR(B298:AA298,$B$1:$AA$1)</f>
        <v>0.122417020188889</v>
      </c>
      <c r="AG298" s="340" t="n">
        <f aca="false">1-EXP(-(1/0.25)*(AD298/ABS($AD$1010)))</f>
        <v>0.971816687043884</v>
      </c>
    </row>
    <row r="299" customFormat="false" ht="12.75" hidden="false" customHeight="false" outlineLevel="0" collapsed="false">
      <c r="A299" s="331"/>
      <c r="B299" s="336" t="n">
        <f aca="false">+[4]data1cf!A299</f>
        <v>-99591.2048332911</v>
      </c>
      <c r="C299" s="336" t="n">
        <f aca="false">+[4]data1cf!B299</f>
        <v>15241.0749782287</v>
      </c>
      <c r="D299" s="336" t="n">
        <f aca="false">+[4]data1cf!C299</f>
        <v>16655.3851218274</v>
      </c>
      <c r="E299" s="336" t="n">
        <f aca="false">+[4]data1cf!D299</f>
        <v>16381.670157763</v>
      </c>
      <c r="F299" s="336" t="n">
        <f aca="false">+[4]data1cf!E299</f>
        <v>15997.5225666645</v>
      </c>
      <c r="G299" s="336" t="n">
        <f aca="false">+[4]data1cf!F299</f>
        <v>15544.8723003943</v>
      </c>
      <c r="H299" s="336" t="n">
        <f aca="false">+[4]data1cf!G299</f>
        <v>15200.758501385</v>
      </c>
      <c r="I299" s="336" t="n">
        <f aca="false">+[4]data1cf!H299</f>
        <v>15472.5311464335</v>
      </c>
      <c r="J299" s="336" t="n">
        <f aca="false">+[4]data1cf!I299</f>
        <v>15413.3074381753</v>
      </c>
      <c r="K299" s="336" t="n">
        <f aca="false">+[4]data1cf!J299</f>
        <v>15355.8302529191</v>
      </c>
      <c r="L299" s="336" t="n">
        <f aca="false">+[4]data1cf!K299</f>
        <v>15293.2915461889</v>
      </c>
      <c r="M299" s="336" t="n">
        <f aca="false">+[4]data1cf!L299</f>
        <v>15392.6967094967</v>
      </c>
      <c r="N299" s="336" t="n">
        <f aca="false">+[4]data1cf!M299</f>
        <v>15544.8108087624</v>
      </c>
      <c r="O299" s="336" t="n">
        <f aca="false">+[4]data1cf!N299</f>
        <v>15433.1549783405</v>
      </c>
      <c r="P299" s="336" t="n">
        <f aca="false">+[4]data1cf!O299</f>
        <v>15441.1387263977</v>
      </c>
      <c r="Q299" s="336" t="n">
        <f aca="false">+[4]data1cf!P299</f>
        <v>15470.0004002289</v>
      </c>
      <c r="R299" s="336" t="n">
        <f aca="false">+[4]data1cf!Q299</f>
        <v>1142.27128295592</v>
      </c>
      <c r="S299" s="336" t="n">
        <f aca="false">+[4]data1cf!R299</f>
        <v>0</v>
      </c>
      <c r="T299" s="336" t="n">
        <f aca="false">+[4]data1cf!S299</f>
        <v>0</v>
      </c>
      <c r="U299" s="336" t="n">
        <f aca="false">+[4]data1cf!T299</f>
        <v>0</v>
      </c>
      <c r="V299" s="336" t="n">
        <f aca="false">+[4]data1cf!U299</f>
        <v>0</v>
      </c>
      <c r="W299" s="336" t="n">
        <f aca="false">+[4]data1cf!V299</f>
        <v>0</v>
      </c>
      <c r="X299" s="336" t="n">
        <f aca="false">+[4]data1cf!W299</f>
        <v>0</v>
      </c>
      <c r="Y299" s="336" t="n">
        <f aca="false">+[4]data1cf!X299</f>
        <v>0</v>
      </c>
      <c r="Z299" s="336" t="n">
        <f aca="false">+[4]data1cf!Y299</f>
        <v>0</v>
      </c>
      <c r="AA299" s="336" t="n">
        <f aca="false">+[4]data1cf!Z299</f>
        <v>0</v>
      </c>
      <c r="AB299" s="336"/>
      <c r="AC299" s="337" t="n">
        <f aca="false">XNPV(0.1,B299:AA299,$B$1:$AA$1)</f>
        <v>19818.9684571828</v>
      </c>
      <c r="AD299" s="337" t="n">
        <f aca="false">SUMPRODUCT(B299:AA299,$B$1010:$AA$1010)</f>
        <v>52890.7723885734</v>
      </c>
      <c r="AE299" s="338" t="n">
        <f aca="false">SUMPRODUCT(B299:AA299,$B$1012:$AA$1012)</f>
        <v>52202.7994024895</v>
      </c>
      <c r="AF299" s="339" t="n">
        <f aca="false">XIRR(B299:AA299,$B$1:$AA$1)</f>
        <v>0.133812646601793</v>
      </c>
      <c r="AG299" s="340" t="n">
        <f aca="false">1-EXP(-(1/0.25)*(AD299/ABS($AD$1010)))</f>
        <v>0.981494997197938</v>
      </c>
    </row>
    <row r="300" customFormat="false" ht="12.75" hidden="false" customHeight="false" outlineLevel="0" collapsed="false">
      <c r="A300" s="331"/>
      <c r="B300" s="336" t="n">
        <f aca="false">+[4]data1cf!A300</f>
        <v>-93309.0623145872</v>
      </c>
      <c r="C300" s="336" t="n">
        <f aca="false">+[4]data1cf!B300</f>
        <v>15115.9354281909</v>
      </c>
      <c r="D300" s="336" t="n">
        <f aca="false">+[4]data1cf!C300</f>
        <v>16555.3880600448</v>
      </c>
      <c r="E300" s="336" t="n">
        <f aca="false">+[4]data1cf!D300</f>
        <v>16431.5525005826</v>
      </c>
      <c r="F300" s="336" t="n">
        <f aca="false">+[4]data1cf!E300</f>
        <v>15764.2781182262</v>
      </c>
      <c r="G300" s="336" t="n">
        <f aca="false">+[4]data1cf!F300</f>
        <v>15454.7246468334</v>
      </c>
      <c r="H300" s="336" t="n">
        <f aca="false">+[4]data1cf!G300</f>
        <v>15232.8146812482</v>
      </c>
      <c r="I300" s="336" t="n">
        <f aca="false">+[4]data1cf!H300</f>
        <v>14934.3858389404</v>
      </c>
      <c r="J300" s="336" t="n">
        <f aca="false">+[4]data1cf!I300</f>
        <v>15045.6658301194</v>
      </c>
      <c r="K300" s="336" t="n">
        <f aca="false">+[4]data1cf!J300</f>
        <v>15153.0109884045</v>
      </c>
      <c r="L300" s="336" t="n">
        <f aca="false">+[4]data1cf!K300</f>
        <v>15216.2372846634</v>
      </c>
      <c r="M300" s="336" t="n">
        <f aca="false">+[4]data1cf!L300</f>
        <v>15054.0338708414</v>
      </c>
      <c r="N300" s="336" t="n">
        <f aca="false">+[4]data1cf!M300</f>
        <v>15271.5612365356</v>
      </c>
      <c r="O300" s="336" t="n">
        <f aca="false">+[4]data1cf!N300</f>
        <v>14965.301169763</v>
      </c>
      <c r="P300" s="336" t="n">
        <f aca="false">+[4]data1cf!O300</f>
        <v>15094.3166628497</v>
      </c>
      <c r="Q300" s="336" t="n">
        <f aca="false">+[4]data1cf!P300</f>
        <v>15282.9007186256</v>
      </c>
      <c r="R300" s="336" t="n">
        <f aca="false">+[4]data1cf!Q300</f>
        <v>1070.21762112339</v>
      </c>
      <c r="S300" s="336" t="n">
        <f aca="false">+[4]data1cf!R300</f>
        <v>0</v>
      </c>
      <c r="T300" s="336" t="n">
        <f aca="false">+[4]data1cf!S300</f>
        <v>0</v>
      </c>
      <c r="U300" s="336" t="n">
        <f aca="false">+[4]data1cf!T300</f>
        <v>0</v>
      </c>
      <c r="V300" s="336" t="n">
        <f aca="false">+[4]data1cf!U300</f>
        <v>0</v>
      </c>
      <c r="W300" s="336" t="n">
        <f aca="false">+[4]data1cf!V300</f>
        <v>0</v>
      </c>
      <c r="X300" s="336" t="n">
        <f aca="false">+[4]data1cf!W300</f>
        <v>0</v>
      </c>
      <c r="Y300" s="336" t="n">
        <f aca="false">+[4]data1cf!X300</f>
        <v>0</v>
      </c>
      <c r="Z300" s="336" t="n">
        <f aca="false">+[4]data1cf!Y300</f>
        <v>0</v>
      </c>
      <c r="AA300" s="336" t="n">
        <f aca="false">+[4]data1cf!Z300</f>
        <v>0</v>
      </c>
      <c r="AB300" s="336"/>
      <c r="AC300" s="337" t="n">
        <f aca="false">XNPV(0.1,B300:AA300,$B$1:$AA$1)</f>
        <v>24689.3103514477</v>
      </c>
      <c r="AD300" s="337" t="n">
        <f aca="false">SUMPRODUCT(B300:AA300,$B$1010:$AA$1010)</f>
        <v>57243.0280496242</v>
      </c>
      <c r="AE300" s="338" t="n">
        <f aca="false">SUMPRODUCT(B300:AA300,$B$1012:$AA$1012)</f>
        <v>56566.2390005303</v>
      </c>
      <c r="AF300" s="339" t="n">
        <f aca="false">XIRR(B300:AA300,$B$1:$AA$1)</f>
        <v>0.144691718644753</v>
      </c>
      <c r="AG300" s="340" t="n">
        <f aca="false">1-EXP(-(1/0.25)*(AD300/ABS($AD$1010)))</f>
        <v>0.986673733087806</v>
      </c>
    </row>
    <row r="301" customFormat="false" ht="12.75" hidden="false" customHeight="false" outlineLevel="0" collapsed="false">
      <c r="A301" s="331"/>
      <c r="B301" s="336" t="n">
        <f aca="false">+[4]data1cf!A301</f>
        <v>-97987.4097113439</v>
      </c>
      <c r="C301" s="336" t="n">
        <f aca="false">+[4]data1cf!B301</f>
        <v>15350.5653403525</v>
      </c>
      <c r="D301" s="336" t="n">
        <f aca="false">+[4]data1cf!C301</f>
        <v>16590.0971146014</v>
      </c>
      <c r="E301" s="336" t="n">
        <f aca="false">+[4]data1cf!D301</f>
        <v>16430.3470517858</v>
      </c>
      <c r="F301" s="336" t="n">
        <f aca="false">+[4]data1cf!E301</f>
        <v>15987.4778137368</v>
      </c>
      <c r="G301" s="336" t="n">
        <f aca="false">+[4]data1cf!F301</f>
        <v>15611.5406771434</v>
      </c>
      <c r="H301" s="336" t="n">
        <f aca="false">+[4]data1cf!G301</f>
        <v>15495.0029407643</v>
      </c>
      <c r="I301" s="336" t="n">
        <f aca="false">+[4]data1cf!H301</f>
        <v>15231.8441109757</v>
      </c>
      <c r="J301" s="336" t="n">
        <f aca="false">+[4]data1cf!I301</f>
        <v>15111.1323784463</v>
      </c>
      <c r="K301" s="336" t="n">
        <f aca="false">+[4]data1cf!J301</f>
        <v>15212.7482093522</v>
      </c>
      <c r="L301" s="336" t="n">
        <f aca="false">+[4]data1cf!K301</f>
        <v>15271.8491365722</v>
      </c>
      <c r="M301" s="336" t="n">
        <f aca="false">+[4]data1cf!L301</f>
        <v>15238.8266329512</v>
      </c>
      <c r="N301" s="336" t="n">
        <f aca="false">+[4]data1cf!M301</f>
        <v>15441.5388813684</v>
      </c>
      <c r="O301" s="336" t="n">
        <f aca="false">+[4]data1cf!N301</f>
        <v>15358.4289772822</v>
      </c>
      <c r="P301" s="336" t="n">
        <f aca="false">+[4]data1cf!O301</f>
        <v>15431.1057520246</v>
      </c>
      <c r="Q301" s="336" t="n">
        <f aca="false">+[4]data1cf!P301</f>
        <v>15346.192402563</v>
      </c>
      <c r="R301" s="336" t="n">
        <f aca="false">+[4]data1cf!Q301</f>
        <v>1123.87639442523</v>
      </c>
      <c r="S301" s="336" t="n">
        <f aca="false">+[4]data1cf!R301</f>
        <v>0</v>
      </c>
      <c r="T301" s="336" t="n">
        <f aca="false">+[4]data1cf!S301</f>
        <v>0</v>
      </c>
      <c r="U301" s="336" t="n">
        <f aca="false">+[4]data1cf!T301</f>
        <v>0</v>
      </c>
      <c r="V301" s="336" t="n">
        <f aca="false">+[4]data1cf!U301</f>
        <v>0</v>
      </c>
      <c r="W301" s="336" t="n">
        <f aca="false">+[4]data1cf!V301</f>
        <v>0</v>
      </c>
      <c r="X301" s="336" t="n">
        <f aca="false">+[4]data1cf!W301</f>
        <v>0</v>
      </c>
      <c r="Y301" s="336" t="n">
        <f aca="false">+[4]data1cf!X301</f>
        <v>0</v>
      </c>
      <c r="Z301" s="336" t="n">
        <f aca="false">+[4]data1cf!Y301</f>
        <v>0</v>
      </c>
      <c r="AA301" s="336" t="n">
        <f aca="false">+[4]data1cf!Z301</f>
        <v>0</v>
      </c>
      <c r="AB301" s="336"/>
      <c r="AC301" s="337" t="n">
        <f aca="false">XNPV(0.1,B301:AA301,$B$1:$AA$1)</f>
        <v>21227.5605697097</v>
      </c>
      <c r="AD301" s="337" t="n">
        <f aca="false">SUMPRODUCT(B301:AA301,$B$1010:$AA$1010)</f>
        <v>54155.8125376937</v>
      </c>
      <c r="AE301" s="338" t="n">
        <f aca="false">SUMPRODUCT(B301:AA301,$B$1012:$AA$1012)</f>
        <v>53471.018411309</v>
      </c>
      <c r="AF301" s="339" t="n">
        <f aca="false">XIRR(B301:AA301,$B$1:$AA$1)</f>
        <v>0.136810224175765</v>
      </c>
      <c r="AG301" s="340" t="n">
        <f aca="false">1-EXP(-(1/0.25)*(AD301/ABS($AD$1010)))</f>
        <v>0.983179216491976</v>
      </c>
    </row>
    <row r="302" customFormat="false" ht="12.75" hidden="false" customHeight="false" outlineLevel="0" collapsed="false">
      <c r="A302" s="331"/>
      <c r="B302" s="336" t="n">
        <f aca="false">+[4]data1cf!A302</f>
        <v>-104849.940213379</v>
      </c>
      <c r="C302" s="336" t="n">
        <f aca="false">+[4]data1cf!B302</f>
        <v>15268.5619040223</v>
      </c>
      <c r="D302" s="336" t="n">
        <f aca="false">+[4]data1cf!C302</f>
        <v>16948.4022605561</v>
      </c>
      <c r="E302" s="336" t="n">
        <f aca="false">+[4]data1cf!D302</f>
        <v>16467.8805559772</v>
      </c>
      <c r="F302" s="336" t="n">
        <f aca="false">+[4]data1cf!E302</f>
        <v>16157.8093147019</v>
      </c>
      <c r="G302" s="336" t="n">
        <f aca="false">+[4]data1cf!F302</f>
        <v>15992.466757021</v>
      </c>
      <c r="H302" s="336" t="n">
        <f aca="false">+[4]data1cf!G302</f>
        <v>15602.7980110009</v>
      </c>
      <c r="I302" s="336" t="n">
        <f aca="false">+[4]data1cf!H302</f>
        <v>15490.107030519</v>
      </c>
      <c r="J302" s="336" t="n">
        <f aca="false">+[4]data1cf!I302</f>
        <v>15444.4545577296</v>
      </c>
      <c r="K302" s="336" t="n">
        <f aca="false">+[4]data1cf!J302</f>
        <v>15578.6512895783</v>
      </c>
      <c r="L302" s="336" t="n">
        <f aca="false">+[4]data1cf!K302</f>
        <v>15296.0604487704</v>
      </c>
      <c r="M302" s="336" t="n">
        <f aca="false">+[4]data1cf!L302</f>
        <v>15327.41616603</v>
      </c>
      <c r="N302" s="336" t="n">
        <f aca="false">+[4]data1cf!M302</f>
        <v>15464.0105273932</v>
      </c>
      <c r="O302" s="336" t="n">
        <f aca="false">+[4]data1cf!N302</f>
        <v>15419.7392608458</v>
      </c>
      <c r="P302" s="336" t="n">
        <f aca="false">+[4]data1cf!O302</f>
        <v>15384.9796587067</v>
      </c>
      <c r="Q302" s="336" t="n">
        <f aca="false">+[4]data1cf!P302</f>
        <v>15420.1303774949</v>
      </c>
      <c r="R302" s="336" t="n">
        <f aca="false">+[4]data1cf!Q302</f>
        <v>1202.58687427138</v>
      </c>
      <c r="S302" s="336" t="n">
        <f aca="false">+[4]data1cf!R302</f>
        <v>0</v>
      </c>
      <c r="T302" s="336" t="n">
        <f aca="false">+[4]data1cf!S302</f>
        <v>0</v>
      </c>
      <c r="U302" s="336" t="n">
        <f aca="false">+[4]data1cf!T302</f>
        <v>0</v>
      </c>
      <c r="V302" s="336" t="n">
        <f aca="false">+[4]data1cf!U302</f>
        <v>0</v>
      </c>
      <c r="W302" s="336" t="n">
        <f aca="false">+[4]data1cf!V302</f>
        <v>0</v>
      </c>
      <c r="X302" s="336" t="n">
        <f aca="false">+[4]data1cf!W302</f>
        <v>0</v>
      </c>
      <c r="Y302" s="336" t="n">
        <f aca="false">+[4]data1cf!X302</f>
        <v>0</v>
      </c>
      <c r="Z302" s="336" t="n">
        <f aca="false">+[4]data1cf!Y302</f>
        <v>0</v>
      </c>
      <c r="AA302" s="336" t="n">
        <f aca="false">+[4]data1cf!Z302</f>
        <v>0</v>
      </c>
      <c r="AB302" s="336"/>
      <c r="AC302" s="337" t="n">
        <f aca="false">XNPV(0.1,B302:AA302,$B$1:$AA$1)</f>
        <v>15559.1906405605</v>
      </c>
      <c r="AD302" s="337" t="n">
        <f aca="false">SUMPRODUCT(B302:AA302,$B$1010:$AA$1010)</f>
        <v>48822.1150708776</v>
      </c>
      <c r="AE302" s="338" t="n">
        <f aca="false">SUMPRODUCT(B302:AA302,$B$1012:$AA$1012)</f>
        <v>48130.8000750082</v>
      </c>
      <c r="AF302" s="339" t="n">
        <f aca="false">XIRR(B302:AA302,$B$1:$AA$1)</f>
        <v>0.125496538884548</v>
      </c>
      <c r="AG302" s="340" t="n">
        <f aca="false">1-EXP(-(1/0.25)*(AD302/ABS($AD$1010)))</f>
        <v>0.974847620785753</v>
      </c>
    </row>
    <row r="303" customFormat="false" ht="12.75" hidden="false" customHeight="false" outlineLevel="0" collapsed="false">
      <c r="A303" s="331"/>
      <c r="B303" s="336" t="n">
        <f aca="false">+[4]data1cf!A303</f>
        <v>-101182.793396461</v>
      </c>
      <c r="C303" s="336" t="n">
        <f aca="false">+[4]data1cf!B303</f>
        <v>15094.4853541739</v>
      </c>
      <c r="D303" s="336" t="n">
        <f aca="false">+[4]data1cf!C303</f>
        <v>16841.5268736245</v>
      </c>
      <c r="E303" s="336" t="n">
        <f aca="false">+[4]data1cf!D303</f>
        <v>16414.0215625925</v>
      </c>
      <c r="F303" s="336" t="n">
        <f aca="false">+[4]data1cf!E303</f>
        <v>16300.372899244</v>
      </c>
      <c r="G303" s="336" t="n">
        <f aca="false">+[4]data1cf!F303</f>
        <v>15632.4059030241</v>
      </c>
      <c r="H303" s="336" t="n">
        <f aca="false">+[4]data1cf!G303</f>
        <v>15367.6135230558</v>
      </c>
      <c r="I303" s="336" t="n">
        <f aca="false">+[4]data1cf!H303</f>
        <v>15294.7433225463</v>
      </c>
      <c r="J303" s="336" t="n">
        <f aca="false">+[4]data1cf!I303</f>
        <v>15116.281196186</v>
      </c>
      <c r="K303" s="336" t="n">
        <f aca="false">+[4]data1cf!J303</f>
        <v>15444.2070082616</v>
      </c>
      <c r="L303" s="336" t="n">
        <f aca="false">+[4]data1cf!K303</f>
        <v>15367.7004824694</v>
      </c>
      <c r="M303" s="336" t="n">
        <f aca="false">+[4]data1cf!L303</f>
        <v>15157.2368736183</v>
      </c>
      <c r="N303" s="336" t="n">
        <f aca="false">+[4]data1cf!M303</f>
        <v>15419.3686219825</v>
      </c>
      <c r="O303" s="336" t="n">
        <f aca="false">+[4]data1cf!N303</f>
        <v>15303.3013898263</v>
      </c>
      <c r="P303" s="336" t="n">
        <f aca="false">+[4]data1cf!O303</f>
        <v>15283.4062460219</v>
      </c>
      <c r="Q303" s="336" t="n">
        <f aca="false">+[4]data1cf!P303</f>
        <v>15354.6052993295</v>
      </c>
      <c r="R303" s="336" t="n">
        <f aca="false">+[4]data1cf!Q303</f>
        <v>1160.52616714005</v>
      </c>
      <c r="S303" s="336" t="n">
        <f aca="false">+[4]data1cf!R303</f>
        <v>0</v>
      </c>
      <c r="T303" s="336" t="n">
        <f aca="false">+[4]data1cf!S303</f>
        <v>0</v>
      </c>
      <c r="U303" s="336" t="n">
        <f aca="false">+[4]data1cf!T303</f>
        <v>0</v>
      </c>
      <c r="V303" s="336" t="n">
        <f aca="false">+[4]data1cf!U303</f>
        <v>0</v>
      </c>
      <c r="W303" s="336" t="n">
        <f aca="false">+[4]data1cf!V303</f>
        <v>0</v>
      </c>
      <c r="X303" s="336" t="n">
        <f aca="false">+[4]data1cf!W303</f>
        <v>0</v>
      </c>
      <c r="Y303" s="336" t="n">
        <f aca="false">+[4]data1cf!X303</f>
        <v>0</v>
      </c>
      <c r="Z303" s="336" t="n">
        <f aca="false">+[4]data1cf!Y303</f>
        <v>0</v>
      </c>
      <c r="AA303" s="336" t="n">
        <f aca="false">+[4]data1cf!Z303</f>
        <v>0</v>
      </c>
      <c r="AB303" s="336"/>
      <c r="AC303" s="337" t="n">
        <f aca="false">XNPV(0.1,B303:AA303,$B$1:$AA$1)</f>
        <v>18238.8253124369</v>
      </c>
      <c r="AD303" s="337" t="n">
        <f aca="false">SUMPRODUCT(B303:AA303,$B$1010:$AA$1010)</f>
        <v>51220.9614085231</v>
      </c>
      <c r="AE303" s="338" t="n">
        <f aca="false">SUMPRODUCT(B303:AA303,$B$1012:$AA$1012)</f>
        <v>50535.2994867244</v>
      </c>
      <c r="AF303" s="339" t="n">
        <f aca="false">XIRR(B303:AA303,$B$1:$AA$1)</f>
        <v>0.130809260238625</v>
      </c>
      <c r="AG303" s="340" t="n">
        <f aca="false">1-EXP(-(1/0.25)*(AD303/ABS($AD$1010)))</f>
        <v>0.979010965978649</v>
      </c>
    </row>
    <row r="304" customFormat="false" ht="12.75" hidden="false" customHeight="false" outlineLevel="0" collapsed="false">
      <c r="A304" s="331"/>
      <c r="B304" s="336" t="n">
        <f aca="false">+[4]data1cf!A304</f>
        <v>-108300.4031152</v>
      </c>
      <c r="C304" s="336" t="n">
        <f aca="false">+[4]data1cf!B304</f>
        <v>15287.6778822678</v>
      </c>
      <c r="D304" s="336" t="n">
        <f aca="false">+[4]data1cf!C304</f>
        <v>17148.7081063386</v>
      </c>
      <c r="E304" s="336" t="n">
        <f aca="false">+[4]data1cf!D304</f>
        <v>16589.493060907</v>
      </c>
      <c r="F304" s="336" t="n">
        <f aca="false">+[4]data1cf!E304</f>
        <v>16373.1962001085</v>
      </c>
      <c r="G304" s="336" t="n">
        <f aca="false">+[4]data1cf!F304</f>
        <v>15998.9341197859</v>
      </c>
      <c r="H304" s="336" t="n">
        <f aca="false">+[4]data1cf!G304</f>
        <v>15764.3486866881</v>
      </c>
      <c r="I304" s="336" t="n">
        <f aca="false">+[4]data1cf!H304</f>
        <v>15505.6625000728</v>
      </c>
      <c r="J304" s="336" t="n">
        <f aca="false">+[4]data1cf!I304</f>
        <v>15561.3208443039</v>
      </c>
      <c r="K304" s="336" t="n">
        <f aca="false">+[4]data1cf!J304</f>
        <v>15496.2462990845</v>
      </c>
      <c r="L304" s="336" t="n">
        <f aca="false">+[4]data1cf!K304</f>
        <v>15703.0902833285</v>
      </c>
      <c r="M304" s="336" t="n">
        <f aca="false">+[4]data1cf!L304</f>
        <v>15652.1366199918</v>
      </c>
      <c r="N304" s="336" t="n">
        <f aca="false">+[4]data1cf!M304</f>
        <v>15641.5752670423</v>
      </c>
      <c r="O304" s="336" t="n">
        <f aca="false">+[4]data1cf!N304</f>
        <v>15645.0474224327</v>
      </c>
      <c r="P304" s="336" t="n">
        <f aca="false">+[4]data1cf!O304</f>
        <v>15403.7637071769</v>
      </c>
      <c r="Q304" s="336" t="n">
        <f aca="false">+[4]data1cf!P304</f>
        <v>15657.2857637738</v>
      </c>
      <c r="R304" s="336" t="n">
        <f aca="false">+[4]data1cf!Q304</f>
        <v>1242.1623035701</v>
      </c>
      <c r="S304" s="336" t="n">
        <f aca="false">+[4]data1cf!R304</f>
        <v>0</v>
      </c>
      <c r="T304" s="336" t="n">
        <f aca="false">+[4]data1cf!S304</f>
        <v>0</v>
      </c>
      <c r="U304" s="336" t="n">
        <f aca="false">+[4]data1cf!T304</f>
        <v>0</v>
      </c>
      <c r="V304" s="336" t="n">
        <f aca="false">+[4]data1cf!U304</f>
        <v>0</v>
      </c>
      <c r="W304" s="336" t="n">
        <f aca="false">+[4]data1cf!V304</f>
        <v>0</v>
      </c>
      <c r="X304" s="336" t="n">
        <f aca="false">+[4]data1cf!W304</f>
        <v>0</v>
      </c>
      <c r="Y304" s="336" t="n">
        <f aca="false">+[4]data1cf!X304</f>
        <v>0</v>
      </c>
      <c r="Z304" s="336" t="n">
        <f aca="false">+[4]data1cf!Y304</f>
        <v>0</v>
      </c>
      <c r="AA304" s="336" t="n">
        <f aca="false">+[4]data1cf!Z304</f>
        <v>0</v>
      </c>
      <c r="AB304" s="336"/>
      <c r="AC304" s="337" t="n">
        <f aca="false">XNPV(0.1,B304:AA304,$B$1:$AA$1)</f>
        <v>13115.2542876842</v>
      </c>
      <c r="AD304" s="337" t="n">
        <f aca="false">SUMPRODUCT(B304:AA304,$B$1010:$AA$1010)</f>
        <v>46700.0276357287</v>
      </c>
      <c r="AE304" s="338" t="n">
        <f aca="false">SUMPRODUCT(B304:AA304,$B$1012:$AA$1012)</f>
        <v>46001.75464205</v>
      </c>
      <c r="AF304" s="339" t="n">
        <f aca="false">XIRR(B304:AA304,$B$1:$AA$1)</f>
        <v>0.12087381493881</v>
      </c>
      <c r="AG304" s="340" t="n">
        <f aca="false">1-EXP(-(1/0.25)*(AD304/ABS($AD$1010)))</f>
        <v>0.970481177928499</v>
      </c>
    </row>
    <row r="305" customFormat="false" ht="12.75" hidden="false" customHeight="false" outlineLevel="0" collapsed="false">
      <c r="A305" s="331"/>
      <c r="B305" s="336" t="n">
        <f aca="false">+[4]data1cf!A305</f>
        <v>-96013.6346205574</v>
      </c>
      <c r="C305" s="336" t="n">
        <f aca="false">+[4]data1cf!B305</f>
        <v>15099.8207600202</v>
      </c>
      <c r="D305" s="336" t="n">
        <f aca="false">+[4]data1cf!C305</f>
        <v>16610.1918832322</v>
      </c>
      <c r="E305" s="336" t="n">
        <f aca="false">+[4]data1cf!D305</f>
        <v>16227.7016629397</v>
      </c>
      <c r="F305" s="336" t="n">
        <f aca="false">+[4]data1cf!E305</f>
        <v>16081.1654331774</v>
      </c>
      <c r="G305" s="336" t="n">
        <f aca="false">+[4]data1cf!F305</f>
        <v>15513.4829596486</v>
      </c>
      <c r="H305" s="336" t="n">
        <f aca="false">+[4]data1cf!G305</f>
        <v>15425.345257776</v>
      </c>
      <c r="I305" s="336" t="n">
        <f aca="false">+[4]data1cf!H305</f>
        <v>15489.4669721838</v>
      </c>
      <c r="J305" s="336" t="n">
        <f aca="false">+[4]data1cf!I305</f>
        <v>15302.9836299104</v>
      </c>
      <c r="K305" s="336" t="n">
        <f aca="false">+[4]data1cf!J305</f>
        <v>15179.2200262524</v>
      </c>
      <c r="L305" s="336" t="n">
        <f aca="false">+[4]data1cf!K305</f>
        <v>15280.6261858986</v>
      </c>
      <c r="M305" s="336" t="n">
        <f aca="false">+[4]data1cf!L305</f>
        <v>15256.6729639959</v>
      </c>
      <c r="N305" s="336" t="n">
        <f aca="false">+[4]data1cf!M305</f>
        <v>15249.5927967024</v>
      </c>
      <c r="O305" s="336" t="n">
        <f aca="false">+[4]data1cf!N305</f>
        <v>15216.9244467873</v>
      </c>
      <c r="P305" s="336" t="n">
        <f aca="false">+[4]data1cf!O305</f>
        <v>15349.2932907874</v>
      </c>
      <c r="Q305" s="336" t="n">
        <f aca="false">+[4]data1cf!P305</f>
        <v>15255.0435230289</v>
      </c>
      <c r="R305" s="336" t="n">
        <f aca="false">+[4]data1cf!Q305</f>
        <v>1101.23798364394</v>
      </c>
      <c r="S305" s="336" t="n">
        <f aca="false">+[4]data1cf!R305</f>
        <v>0</v>
      </c>
      <c r="T305" s="336" t="n">
        <f aca="false">+[4]data1cf!S305</f>
        <v>0</v>
      </c>
      <c r="U305" s="336" t="n">
        <f aca="false">+[4]data1cf!T305</f>
        <v>0</v>
      </c>
      <c r="V305" s="336" t="n">
        <f aca="false">+[4]data1cf!U305</f>
        <v>0</v>
      </c>
      <c r="W305" s="336" t="n">
        <f aca="false">+[4]data1cf!V305</f>
        <v>0</v>
      </c>
      <c r="X305" s="336" t="n">
        <f aca="false">+[4]data1cf!W305</f>
        <v>0</v>
      </c>
      <c r="Y305" s="336" t="n">
        <f aca="false">+[4]data1cf!X305</f>
        <v>0</v>
      </c>
      <c r="Z305" s="336" t="n">
        <f aca="false">+[4]data1cf!Y305</f>
        <v>0</v>
      </c>
      <c r="AA305" s="336" t="n">
        <f aca="false">+[4]data1cf!Z305</f>
        <v>0</v>
      </c>
      <c r="AB305" s="336"/>
      <c r="AC305" s="337" t="n">
        <f aca="false">XNPV(0.1,B305:AA305,$B$1:$AA$1)</f>
        <v>22868.2776940739</v>
      </c>
      <c r="AD305" s="337" t="n">
        <f aca="false">SUMPRODUCT(B305:AA305,$B$1010:$AA$1010)</f>
        <v>55751.0535810772</v>
      </c>
      <c r="AE305" s="338" t="n">
        <f aca="false">SUMPRODUCT(B305:AA305,$B$1012:$AA$1012)</f>
        <v>55067.5373092142</v>
      </c>
      <c r="AF305" s="339" t="n">
        <f aca="false">XIRR(B305:AA305,$B$1:$AA$1)</f>
        <v>0.140279540946815</v>
      </c>
      <c r="AG305" s="340" t="n">
        <f aca="false">1-EXP(-(1/0.25)*(AD305/ABS($AD$1010)))</f>
        <v>0.985086284674714</v>
      </c>
    </row>
    <row r="306" customFormat="false" ht="12.75" hidden="false" customHeight="false" outlineLevel="0" collapsed="false">
      <c r="A306" s="331"/>
      <c r="B306" s="336" t="n">
        <f aca="false">+[4]data1cf!A306</f>
        <v>-108860.781387324</v>
      </c>
      <c r="C306" s="336" t="n">
        <f aca="false">+[4]data1cf!B306</f>
        <v>15194.329770509</v>
      </c>
      <c r="D306" s="336" t="n">
        <f aca="false">+[4]data1cf!C306</f>
        <v>17038.5068913199</v>
      </c>
      <c r="E306" s="336" t="n">
        <f aca="false">+[4]data1cf!D306</f>
        <v>16693.8438256832</v>
      </c>
      <c r="F306" s="336" t="n">
        <f aca="false">+[4]data1cf!E306</f>
        <v>16357.3377648589</v>
      </c>
      <c r="G306" s="336" t="n">
        <f aca="false">+[4]data1cf!F306</f>
        <v>15800.9121086053</v>
      </c>
      <c r="H306" s="336" t="n">
        <f aca="false">+[4]data1cf!G306</f>
        <v>15587.5559221488</v>
      </c>
      <c r="I306" s="336" t="n">
        <f aca="false">+[4]data1cf!H306</f>
        <v>15501.4618636686</v>
      </c>
      <c r="J306" s="336" t="n">
        <f aca="false">+[4]data1cf!I306</f>
        <v>15526.2745626367</v>
      </c>
      <c r="K306" s="336" t="n">
        <f aca="false">+[4]data1cf!J306</f>
        <v>15453.2284262423</v>
      </c>
      <c r="L306" s="336" t="n">
        <f aca="false">+[4]data1cf!K306</f>
        <v>15664.667504768</v>
      </c>
      <c r="M306" s="336" t="n">
        <f aca="false">+[4]data1cf!L306</f>
        <v>15648.3481537928</v>
      </c>
      <c r="N306" s="336" t="n">
        <f aca="false">+[4]data1cf!M306</f>
        <v>15706.1974945783</v>
      </c>
      <c r="O306" s="336" t="n">
        <f aca="false">+[4]data1cf!N306</f>
        <v>15633.4746536605</v>
      </c>
      <c r="P306" s="336" t="n">
        <f aca="false">+[4]data1cf!O306</f>
        <v>15792.4316262136</v>
      </c>
      <c r="Q306" s="336" t="n">
        <f aca="false">+[4]data1cf!P306</f>
        <v>15713.147238334</v>
      </c>
      <c r="R306" s="336" t="n">
        <f aca="false">+[4]data1cf!Q306</f>
        <v>1248.58961820005</v>
      </c>
      <c r="S306" s="336" t="n">
        <f aca="false">+[4]data1cf!R306</f>
        <v>0</v>
      </c>
      <c r="T306" s="336" t="n">
        <f aca="false">+[4]data1cf!S306</f>
        <v>0</v>
      </c>
      <c r="U306" s="336" t="n">
        <f aca="false">+[4]data1cf!T306</f>
        <v>0</v>
      </c>
      <c r="V306" s="336" t="n">
        <f aca="false">+[4]data1cf!U306</f>
        <v>0</v>
      </c>
      <c r="W306" s="336" t="n">
        <f aca="false">+[4]data1cf!V306</f>
        <v>0</v>
      </c>
      <c r="X306" s="336" t="n">
        <f aca="false">+[4]data1cf!W306</f>
        <v>0</v>
      </c>
      <c r="Y306" s="336" t="n">
        <f aca="false">+[4]data1cf!X306</f>
        <v>0</v>
      </c>
      <c r="Z306" s="336" t="n">
        <f aca="false">+[4]data1cf!Y306</f>
        <v>0</v>
      </c>
      <c r="AA306" s="336" t="n">
        <f aca="false">+[4]data1cf!Z306</f>
        <v>0</v>
      </c>
      <c r="AB306" s="336"/>
      <c r="AC306" s="337" t="n">
        <f aca="false">XNPV(0.1,B306:AA306,$B$1:$AA$1)</f>
        <v>12305.2110624872</v>
      </c>
      <c r="AD306" s="337" t="n">
        <f aca="false">SUMPRODUCT(B306:AA306,$B$1010:$AA$1010)</f>
        <v>45886.094373307</v>
      </c>
      <c r="AE306" s="338" t="n">
        <f aca="false">SUMPRODUCT(B306:AA306,$B$1012:$AA$1012)</f>
        <v>45187.3978966395</v>
      </c>
      <c r="AF306" s="339" t="n">
        <f aca="false">XIRR(B306:AA306,$B$1:$AA$1)</f>
        <v>0.1194683148098</v>
      </c>
      <c r="AG306" s="340" t="n">
        <f aca="false">1-EXP(-(1/0.25)*(AD306/ABS($AD$1010)))</f>
        <v>0.968612001901753</v>
      </c>
    </row>
    <row r="307" customFormat="false" ht="12.75" hidden="false" customHeight="false" outlineLevel="0" collapsed="false">
      <c r="A307" s="331"/>
      <c r="B307" s="336" t="n">
        <f aca="false">+[4]data1cf!A307</f>
        <v>-102876.410778182</v>
      </c>
      <c r="C307" s="336" t="n">
        <f aca="false">+[4]data1cf!B307</f>
        <v>15314.5801521061</v>
      </c>
      <c r="D307" s="336" t="n">
        <f aca="false">+[4]data1cf!C307</f>
        <v>16796.4639564929</v>
      </c>
      <c r="E307" s="336" t="n">
        <f aca="false">+[4]data1cf!D307</f>
        <v>16680.2702743566</v>
      </c>
      <c r="F307" s="336" t="n">
        <f aca="false">+[4]data1cf!E307</f>
        <v>16185.5496323205</v>
      </c>
      <c r="G307" s="336" t="n">
        <f aca="false">+[4]data1cf!F307</f>
        <v>15664.7888934394</v>
      </c>
      <c r="H307" s="336" t="n">
        <f aca="false">+[4]data1cf!G307</f>
        <v>15633.217400798</v>
      </c>
      <c r="I307" s="336" t="n">
        <f aca="false">+[4]data1cf!H307</f>
        <v>15259.3043994508</v>
      </c>
      <c r="J307" s="336" t="n">
        <f aca="false">+[4]data1cf!I307</f>
        <v>15298.8959508832</v>
      </c>
      <c r="K307" s="336" t="n">
        <f aca="false">+[4]data1cf!J307</f>
        <v>15419.4363640901</v>
      </c>
      <c r="L307" s="336" t="n">
        <f aca="false">+[4]data1cf!K307</f>
        <v>15410.2761460811</v>
      </c>
      <c r="M307" s="336" t="n">
        <f aca="false">+[4]data1cf!L307</f>
        <v>15323.7443426821</v>
      </c>
      <c r="N307" s="336" t="n">
        <f aca="false">+[4]data1cf!M307</f>
        <v>15492.9856033272</v>
      </c>
      <c r="O307" s="336" t="n">
        <f aca="false">+[4]data1cf!N307</f>
        <v>15727.6945322342</v>
      </c>
      <c r="P307" s="336" t="n">
        <f aca="false">+[4]data1cf!O307</f>
        <v>15389.3541700868</v>
      </c>
      <c r="Q307" s="336" t="n">
        <f aca="false">+[4]data1cf!P307</f>
        <v>15482.2581298544</v>
      </c>
      <c r="R307" s="336" t="n">
        <f aca="false">+[4]data1cf!Q307</f>
        <v>1179.95128106143</v>
      </c>
      <c r="S307" s="336" t="n">
        <f aca="false">+[4]data1cf!R307</f>
        <v>0</v>
      </c>
      <c r="T307" s="336" t="n">
        <f aca="false">+[4]data1cf!S307</f>
        <v>0</v>
      </c>
      <c r="U307" s="336" t="n">
        <f aca="false">+[4]data1cf!T307</f>
        <v>0</v>
      </c>
      <c r="V307" s="336" t="n">
        <f aca="false">+[4]data1cf!U307</f>
        <v>0</v>
      </c>
      <c r="W307" s="336" t="n">
        <f aca="false">+[4]data1cf!V307</f>
        <v>0</v>
      </c>
      <c r="X307" s="336" t="n">
        <f aca="false">+[4]data1cf!W307</f>
        <v>0</v>
      </c>
      <c r="Y307" s="336" t="n">
        <f aca="false">+[4]data1cf!X307</f>
        <v>0</v>
      </c>
      <c r="Z307" s="336" t="n">
        <f aca="false">+[4]data1cf!Y307</f>
        <v>0</v>
      </c>
      <c r="AA307" s="336" t="n">
        <f aca="false">+[4]data1cf!Z307</f>
        <v>0</v>
      </c>
      <c r="AB307" s="336"/>
      <c r="AC307" s="337" t="n">
        <f aca="false">XNPV(0.1,B307:AA307,$B$1:$AA$1)</f>
        <v>17339.671825444</v>
      </c>
      <c r="AD307" s="337" t="n">
        <f aca="false">SUMPRODUCT(B307:AA307,$B$1010:$AA$1010)</f>
        <v>50560.9173997752</v>
      </c>
      <c r="AE307" s="338" t="n">
        <f aca="false">SUMPRODUCT(B307:AA307,$B$1012:$AA$1012)</f>
        <v>49870.0240485634</v>
      </c>
      <c r="AF307" s="339" t="n">
        <f aca="false">XIRR(B307:AA307,$B$1:$AA$1)</f>
        <v>0.128844772415579</v>
      </c>
      <c r="AG307" s="340" t="n">
        <f aca="false">1-EXP(-(1/0.25)*(AD307/ABS($AD$1010)))</f>
        <v>0.97793948700483</v>
      </c>
    </row>
    <row r="308" customFormat="false" ht="12.75" hidden="false" customHeight="false" outlineLevel="0" collapsed="false">
      <c r="A308" s="331"/>
      <c r="B308" s="336" t="n">
        <f aca="false">+[4]data1cf!A308</f>
        <v>-92099.0180385015</v>
      </c>
      <c r="C308" s="336" t="n">
        <f aca="false">+[4]data1cf!B308</f>
        <v>15183.973061823</v>
      </c>
      <c r="D308" s="336" t="n">
        <f aca="false">+[4]data1cf!C308</f>
        <v>16443.6321983041</v>
      </c>
      <c r="E308" s="336" t="n">
        <f aca="false">+[4]data1cf!D308</f>
        <v>15969.4686879655</v>
      </c>
      <c r="F308" s="336" t="n">
        <f aca="false">+[4]data1cf!E308</f>
        <v>15704.575092464</v>
      </c>
      <c r="G308" s="336" t="n">
        <f aca="false">+[4]data1cf!F308</f>
        <v>15670.1604309572</v>
      </c>
      <c r="H308" s="336" t="n">
        <f aca="false">+[4]data1cf!G308</f>
        <v>15214.742890826</v>
      </c>
      <c r="I308" s="336" t="n">
        <f aca="false">+[4]data1cf!H308</f>
        <v>15105.6922333191</v>
      </c>
      <c r="J308" s="336" t="n">
        <f aca="false">+[4]data1cf!I308</f>
        <v>15038.7360576696</v>
      </c>
      <c r="K308" s="336" t="n">
        <f aca="false">+[4]data1cf!J308</f>
        <v>15179.6537664345</v>
      </c>
      <c r="L308" s="336" t="n">
        <f aca="false">+[4]data1cf!K308</f>
        <v>15004.7645774843</v>
      </c>
      <c r="M308" s="336" t="n">
        <f aca="false">+[4]data1cf!L308</f>
        <v>15234.3026252315</v>
      </c>
      <c r="N308" s="336" t="n">
        <f aca="false">+[4]data1cf!M308</f>
        <v>15154.8440251949</v>
      </c>
      <c r="O308" s="336" t="n">
        <f aca="false">+[4]data1cf!N308</f>
        <v>15315.9243501353</v>
      </c>
      <c r="P308" s="336" t="n">
        <f aca="false">+[4]data1cf!O308</f>
        <v>15345.4277767606</v>
      </c>
      <c r="Q308" s="336" t="n">
        <f aca="false">+[4]data1cf!P308</f>
        <v>15044.8181546602</v>
      </c>
      <c r="R308" s="336" t="n">
        <f aca="false">+[4]data1cf!Q308</f>
        <v>1056.3388972944</v>
      </c>
      <c r="S308" s="336" t="n">
        <f aca="false">+[4]data1cf!R308</f>
        <v>0</v>
      </c>
      <c r="T308" s="336" t="n">
        <f aca="false">+[4]data1cf!S308</f>
        <v>0</v>
      </c>
      <c r="U308" s="336" t="n">
        <f aca="false">+[4]data1cf!T308</f>
        <v>0</v>
      </c>
      <c r="V308" s="336" t="n">
        <f aca="false">+[4]data1cf!U308</f>
        <v>0</v>
      </c>
      <c r="W308" s="336" t="n">
        <f aca="false">+[4]data1cf!V308</f>
        <v>0</v>
      </c>
      <c r="X308" s="336" t="n">
        <f aca="false">+[4]data1cf!W308</f>
        <v>0</v>
      </c>
      <c r="Y308" s="336" t="n">
        <f aca="false">+[4]data1cf!X308</f>
        <v>0</v>
      </c>
      <c r="Z308" s="336" t="n">
        <f aca="false">+[4]data1cf!Y308</f>
        <v>0</v>
      </c>
      <c r="AA308" s="336" t="n">
        <f aca="false">+[4]data1cf!Z308</f>
        <v>0</v>
      </c>
      <c r="AB308" s="336"/>
      <c r="AC308" s="337" t="n">
        <f aca="false">XNPV(0.1,B308:AA308,$B$1:$AA$1)</f>
        <v>25752.5774157353</v>
      </c>
      <c r="AD308" s="337" t="n">
        <f aca="false">SUMPRODUCT(B308:AA308,$B$1010:$AA$1010)</f>
        <v>58338.2820980862</v>
      </c>
      <c r="AE308" s="338" t="n">
        <f aca="false">SUMPRODUCT(B308:AA308,$B$1012:$AA$1012)</f>
        <v>57660.595183235</v>
      </c>
      <c r="AF308" s="339" t="n">
        <f aca="false">XIRR(B308:AA308,$B$1:$AA$1)</f>
        <v>0.147006952497117</v>
      </c>
      <c r="AG308" s="340" t="n">
        <f aca="false">1-EXP(-(1/0.25)*(AD308/ABS($AD$1010)))</f>
        <v>0.987730473708045</v>
      </c>
    </row>
    <row r="309" customFormat="false" ht="12.75" hidden="false" customHeight="false" outlineLevel="0" collapsed="false">
      <c r="A309" s="331"/>
      <c r="B309" s="336" t="n">
        <f aca="false">+[4]data1cf!A309</f>
        <v>-101130.117938728</v>
      </c>
      <c r="C309" s="336" t="n">
        <f aca="false">+[4]data1cf!B309</f>
        <v>15160.3840693598</v>
      </c>
      <c r="D309" s="336" t="n">
        <f aca="false">+[4]data1cf!C309</f>
        <v>16724.1861244218</v>
      </c>
      <c r="E309" s="336" t="n">
        <f aca="false">+[4]data1cf!D309</f>
        <v>16497.3826217001</v>
      </c>
      <c r="F309" s="336" t="n">
        <f aca="false">+[4]data1cf!E309</f>
        <v>15989.6465816226</v>
      </c>
      <c r="G309" s="336" t="n">
        <f aca="false">+[4]data1cf!F309</f>
        <v>15661.9216124491</v>
      </c>
      <c r="H309" s="336" t="n">
        <f aca="false">+[4]data1cf!G309</f>
        <v>15423.4263801384</v>
      </c>
      <c r="I309" s="336" t="n">
        <f aca="false">+[4]data1cf!H309</f>
        <v>15505.5098749586</v>
      </c>
      <c r="J309" s="336" t="n">
        <f aca="false">+[4]data1cf!I309</f>
        <v>15346.9745787597</v>
      </c>
      <c r="K309" s="336" t="n">
        <f aca="false">+[4]data1cf!J309</f>
        <v>15444.7008555155</v>
      </c>
      <c r="L309" s="336" t="n">
        <f aca="false">+[4]data1cf!K309</f>
        <v>15555.064785754</v>
      </c>
      <c r="M309" s="336" t="n">
        <f aca="false">+[4]data1cf!L309</f>
        <v>15332.1129634499</v>
      </c>
      <c r="N309" s="336" t="n">
        <f aca="false">+[4]data1cf!M309</f>
        <v>15198.034367166</v>
      </c>
      <c r="O309" s="336" t="n">
        <f aca="false">+[4]data1cf!N309</f>
        <v>15423.3071344833</v>
      </c>
      <c r="P309" s="336" t="n">
        <f aca="false">+[4]data1cf!O309</f>
        <v>15482.8013190231</v>
      </c>
      <c r="Q309" s="336" t="n">
        <f aca="false">+[4]data1cf!P309</f>
        <v>15329.6780426769</v>
      </c>
      <c r="R309" s="336" t="n">
        <f aca="false">+[4]data1cf!Q309</f>
        <v>1159.92200071004</v>
      </c>
      <c r="S309" s="336" t="n">
        <f aca="false">+[4]data1cf!R309</f>
        <v>0</v>
      </c>
      <c r="T309" s="336" t="n">
        <f aca="false">+[4]data1cf!S309</f>
        <v>0</v>
      </c>
      <c r="U309" s="336" t="n">
        <f aca="false">+[4]data1cf!T309</f>
        <v>0</v>
      </c>
      <c r="V309" s="336" t="n">
        <f aca="false">+[4]data1cf!U309</f>
        <v>0</v>
      </c>
      <c r="W309" s="336" t="n">
        <f aca="false">+[4]data1cf!V309</f>
        <v>0</v>
      </c>
      <c r="X309" s="336" t="n">
        <f aca="false">+[4]data1cf!W309</f>
        <v>0</v>
      </c>
      <c r="Y309" s="336" t="n">
        <f aca="false">+[4]data1cf!X309</f>
        <v>0</v>
      </c>
      <c r="Z309" s="336" t="n">
        <f aca="false">+[4]data1cf!Y309</f>
        <v>0</v>
      </c>
      <c r="AA309" s="336" t="n">
        <f aca="false">+[4]data1cf!Z309</f>
        <v>0</v>
      </c>
      <c r="AB309" s="336"/>
      <c r="AC309" s="337" t="n">
        <f aca="false">XNPV(0.1,B309:AA309,$B$1:$AA$1)</f>
        <v>18514.6319978546</v>
      </c>
      <c r="AD309" s="337" t="n">
        <f aca="false">SUMPRODUCT(B309:AA309,$B$1010:$AA$1010)</f>
        <v>51622.7837452104</v>
      </c>
      <c r="AE309" s="338" t="n">
        <f aca="false">SUMPRODUCT(B309:AA309,$B$1012:$AA$1012)</f>
        <v>50934.409306058</v>
      </c>
      <c r="AF309" s="339" t="n">
        <f aca="false">XIRR(B309:AA309,$B$1:$AA$1)</f>
        <v>0.131215252166086</v>
      </c>
      <c r="AG309" s="340" t="n">
        <f aca="false">1-EXP(-(1/0.25)*(AD309/ABS($AD$1010)))</f>
        <v>0.97963761323101</v>
      </c>
    </row>
    <row r="310" customFormat="false" ht="12.75" hidden="false" customHeight="false" outlineLevel="0" collapsed="false">
      <c r="A310" s="331"/>
      <c r="B310" s="336" t="n">
        <f aca="false">+[4]data1cf!A310</f>
        <v>-90519.0400992329</v>
      </c>
      <c r="C310" s="336" t="n">
        <f aca="false">+[4]data1cf!B310</f>
        <v>15033.9795074172</v>
      </c>
      <c r="D310" s="336" t="n">
        <f aca="false">+[4]data1cf!C310</f>
        <v>16637.7064778898</v>
      </c>
      <c r="E310" s="336" t="n">
        <f aca="false">+[4]data1cf!D310</f>
        <v>16016.1665355556</v>
      </c>
      <c r="F310" s="336" t="n">
        <f aca="false">+[4]data1cf!E310</f>
        <v>15874.924041295</v>
      </c>
      <c r="G310" s="336" t="n">
        <f aca="false">+[4]data1cf!F310</f>
        <v>15357.0156035485</v>
      </c>
      <c r="H310" s="336" t="n">
        <f aca="false">+[4]data1cf!G310</f>
        <v>15087.9838103959</v>
      </c>
      <c r="I310" s="336" t="n">
        <f aca="false">+[4]data1cf!H310</f>
        <v>15087.0342894385</v>
      </c>
      <c r="J310" s="336" t="n">
        <f aca="false">+[4]data1cf!I310</f>
        <v>15126.8507454066</v>
      </c>
      <c r="K310" s="336" t="n">
        <f aca="false">+[4]data1cf!J310</f>
        <v>15154.7884246029</v>
      </c>
      <c r="L310" s="336" t="n">
        <f aca="false">+[4]data1cf!K310</f>
        <v>15261.4444869512</v>
      </c>
      <c r="M310" s="336" t="n">
        <f aca="false">+[4]data1cf!L310</f>
        <v>15251.410220475</v>
      </c>
      <c r="N310" s="336" t="n">
        <f aca="false">+[4]data1cf!M310</f>
        <v>15232.1463757523</v>
      </c>
      <c r="O310" s="336" t="n">
        <f aca="false">+[4]data1cf!N310</f>
        <v>15193.7961612053</v>
      </c>
      <c r="P310" s="336" t="n">
        <f aca="false">+[4]data1cf!O310</f>
        <v>15140.3231587605</v>
      </c>
      <c r="Q310" s="336" t="n">
        <f aca="false">+[4]data1cf!P310</f>
        <v>15316.5880754737</v>
      </c>
      <c r="R310" s="336" t="n">
        <f aca="false">+[4]data1cf!Q310</f>
        <v>1038.21718232216</v>
      </c>
      <c r="S310" s="336" t="n">
        <f aca="false">+[4]data1cf!R310</f>
        <v>0</v>
      </c>
      <c r="T310" s="336" t="n">
        <f aca="false">+[4]data1cf!S310</f>
        <v>0</v>
      </c>
      <c r="U310" s="336" t="n">
        <f aca="false">+[4]data1cf!T310</f>
        <v>0</v>
      </c>
      <c r="V310" s="336" t="n">
        <f aca="false">+[4]data1cf!U310</f>
        <v>0</v>
      </c>
      <c r="W310" s="336" t="n">
        <f aca="false">+[4]data1cf!V310</f>
        <v>0</v>
      </c>
      <c r="X310" s="336" t="n">
        <f aca="false">+[4]data1cf!W310</f>
        <v>0</v>
      </c>
      <c r="Y310" s="336" t="n">
        <f aca="false">+[4]data1cf!X310</f>
        <v>0</v>
      </c>
      <c r="Z310" s="336" t="n">
        <f aca="false">+[4]data1cf!Y310</f>
        <v>0</v>
      </c>
      <c r="AA310" s="336" t="n">
        <f aca="false">+[4]data1cf!Z310</f>
        <v>0</v>
      </c>
      <c r="AB310" s="336"/>
      <c r="AC310" s="337" t="n">
        <f aca="false">XNPV(0.1,B310:AA310,$B$1:$AA$1)</f>
        <v>27364.252699277</v>
      </c>
      <c r="AD310" s="337" t="n">
        <f aca="false">SUMPRODUCT(B310:AA310,$B$1010:$AA$1010)</f>
        <v>59975.2985152188</v>
      </c>
      <c r="AE310" s="338" t="n">
        <f aca="false">SUMPRODUCT(B310:AA310,$B$1012:$AA$1012)</f>
        <v>59297.0060688194</v>
      </c>
      <c r="AF310" s="339" t="n">
        <f aca="false">XIRR(B310:AA310,$B$1:$AA$1)</f>
        <v>0.150626663974028</v>
      </c>
      <c r="AG310" s="340" t="n">
        <f aca="false">1-EXP(-(1/0.25)*(AD310/ABS($AD$1010)))</f>
        <v>0.989155766636939</v>
      </c>
    </row>
    <row r="311" customFormat="false" ht="12.75" hidden="false" customHeight="false" outlineLevel="0" collapsed="false">
      <c r="A311" s="331"/>
      <c r="B311" s="336" t="n">
        <f aca="false">+[4]data1cf!A311</f>
        <v>-91552.772351053</v>
      </c>
      <c r="C311" s="336" t="n">
        <f aca="false">+[4]data1cf!B311</f>
        <v>15064.456227085</v>
      </c>
      <c r="D311" s="336" t="n">
        <f aca="false">+[4]data1cf!C311</f>
        <v>16334.9141782071</v>
      </c>
      <c r="E311" s="336" t="n">
        <f aca="false">+[4]data1cf!D311</f>
        <v>16172.5556387997</v>
      </c>
      <c r="F311" s="336" t="n">
        <f aca="false">+[4]data1cf!E311</f>
        <v>15739.5982253336</v>
      </c>
      <c r="G311" s="336" t="n">
        <f aca="false">+[4]data1cf!F311</f>
        <v>15413.7702224008</v>
      </c>
      <c r="H311" s="336" t="n">
        <f aca="false">+[4]data1cf!G311</f>
        <v>15281.5394245397</v>
      </c>
      <c r="I311" s="336" t="n">
        <f aca="false">+[4]data1cf!H311</f>
        <v>15127.2423134698</v>
      </c>
      <c r="J311" s="336" t="n">
        <f aca="false">+[4]data1cf!I311</f>
        <v>15108.3853615323</v>
      </c>
      <c r="K311" s="336" t="n">
        <f aca="false">+[4]data1cf!J311</f>
        <v>15216.8056047714</v>
      </c>
      <c r="L311" s="336" t="n">
        <f aca="false">+[4]data1cf!K311</f>
        <v>15115.8143367123</v>
      </c>
      <c r="M311" s="336" t="n">
        <f aca="false">+[4]data1cf!L311</f>
        <v>15061.8141448022</v>
      </c>
      <c r="N311" s="336" t="n">
        <f aca="false">+[4]data1cf!M311</f>
        <v>15254.7291887297</v>
      </c>
      <c r="O311" s="336" t="n">
        <f aca="false">+[4]data1cf!N311</f>
        <v>15161.298436738</v>
      </c>
      <c r="P311" s="336" t="n">
        <f aca="false">+[4]data1cf!O311</f>
        <v>15433.3566916622</v>
      </c>
      <c r="Q311" s="336" t="n">
        <f aca="false">+[4]data1cf!P311</f>
        <v>15152.8615455641</v>
      </c>
      <c r="R311" s="336" t="n">
        <f aca="false">+[4]data1cf!Q311</f>
        <v>1050.07367775764</v>
      </c>
      <c r="S311" s="336" t="n">
        <f aca="false">+[4]data1cf!R311</f>
        <v>0</v>
      </c>
      <c r="T311" s="336" t="n">
        <f aca="false">+[4]data1cf!S311</f>
        <v>0</v>
      </c>
      <c r="U311" s="336" t="n">
        <f aca="false">+[4]data1cf!T311</f>
        <v>0</v>
      </c>
      <c r="V311" s="336" t="n">
        <f aca="false">+[4]data1cf!U311</f>
        <v>0</v>
      </c>
      <c r="W311" s="336" t="n">
        <f aca="false">+[4]data1cf!V311</f>
        <v>0</v>
      </c>
      <c r="X311" s="336" t="n">
        <f aca="false">+[4]data1cf!W311</f>
        <v>0</v>
      </c>
      <c r="Y311" s="336" t="n">
        <f aca="false">+[4]data1cf!X311</f>
        <v>0</v>
      </c>
      <c r="Z311" s="336" t="n">
        <f aca="false">+[4]data1cf!Y311</f>
        <v>0</v>
      </c>
      <c r="AA311" s="336" t="n">
        <f aca="false">+[4]data1cf!Z311</f>
        <v>0</v>
      </c>
      <c r="AB311" s="336"/>
      <c r="AC311" s="337" t="n">
        <f aca="false">XNPV(0.1,B311:AA311,$B$1:$AA$1)</f>
        <v>26231.6319807829</v>
      </c>
      <c r="AD311" s="337" t="n">
        <f aca="false">SUMPRODUCT(B311:AA311,$B$1010:$AA$1010)</f>
        <v>58837.0315969649</v>
      </c>
      <c r="AE311" s="338" t="n">
        <f aca="false">SUMPRODUCT(B311:AA311,$B$1012:$AA$1012)</f>
        <v>58158.8707258556</v>
      </c>
      <c r="AF311" s="339" t="n">
        <f aca="false">XIRR(B311:AA311,$B$1:$AA$1)</f>
        <v>0.148054650771024</v>
      </c>
      <c r="AG311" s="340" t="n">
        <f aca="false">1-EXP(-(1/0.25)*(AD311/ABS($AD$1010)))</f>
        <v>0.988183504992725</v>
      </c>
    </row>
    <row r="312" customFormat="false" ht="12.75" hidden="false" customHeight="false" outlineLevel="0" collapsed="false">
      <c r="A312" s="331"/>
      <c r="B312" s="336" t="n">
        <f aca="false">+[4]data1cf!A312</f>
        <v>-104225.744398286</v>
      </c>
      <c r="C312" s="336" t="n">
        <f aca="false">+[4]data1cf!B312</f>
        <v>15528.0618103038</v>
      </c>
      <c r="D312" s="336" t="n">
        <f aca="false">+[4]data1cf!C312</f>
        <v>16932.5366486726</v>
      </c>
      <c r="E312" s="336" t="n">
        <f aca="false">+[4]data1cf!D312</f>
        <v>16487.3577453553</v>
      </c>
      <c r="F312" s="336" t="n">
        <f aca="false">+[4]data1cf!E312</f>
        <v>16126.724218438</v>
      </c>
      <c r="G312" s="336" t="n">
        <f aca="false">+[4]data1cf!F312</f>
        <v>15630.4241466878</v>
      </c>
      <c r="H312" s="336" t="n">
        <f aca="false">+[4]data1cf!G312</f>
        <v>15676.1006952344</v>
      </c>
      <c r="I312" s="336" t="n">
        <f aca="false">+[4]data1cf!H312</f>
        <v>15433.2167579162</v>
      </c>
      <c r="J312" s="336" t="n">
        <f aca="false">+[4]data1cf!I312</f>
        <v>15517.7922100942</v>
      </c>
      <c r="K312" s="336" t="n">
        <f aca="false">+[4]data1cf!J312</f>
        <v>15417.6018989587</v>
      </c>
      <c r="L312" s="336" t="n">
        <f aca="false">+[4]data1cf!K312</f>
        <v>15347.4658241325</v>
      </c>
      <c r="M312" s="336" t="n">
        <f aca="false">+[4]data1cf!L312</f>
        <v>15514.9597610984</v>
      </c>
      <c r="N312" s="336" t="n">
        <f aca="false">+[4]data1cf!M312</f>
        <v>15385.774633319</v>
      </c>
      <c r="O312" s="336" t="n">
        <f aca="false">+[4]data1cf!N312</f>
        <v>15559.7155325072</v>
      </c>
      <c r="P312" s="336" t="n">
        <f aca="false">+[4]data1cf!O312</f>
        <v>15518.4649079406</v>
      </c>
      <c r="Q312" s="336" t="n">
        <f aca="false">+[4]data1cf!P312</f>
        <v>15373.0494862823</v>
      </c>
      <c r="R312" s="336" t="n">
        <f aca="false">+[4]data1cf!Q312</f>
        <v>1195.42759795058</v>
      </c>
      <c r="S312" s="336" t="n">
        <f aca="false">+[4]data1cf!R312</f>
        <v>0</v>
      </c>
      <c r="T312" s="336" t="n">
        <f aca="false">+[4]data1cf!S312</f>
        <v>0</v>
      </c>
      <c r="U312" s="336" t="n">
        <f aca="false">+[4]data1cf!T312</f>
        <v>0</v>
      </c>
      <c r="V312" s="336" t="n">
        <f aca="false">+[4]data1cf!U312</f>
        <v>0</v>
      </c>
      <c r="W312" s="336" t="n">
        <f aca="false">+[4]data1cf!V312</f>
        <v>0</v>
      </c>
      <c r="X312" s="336" t="n">
        <f aca="false">+[4]data1cf!W312</f>
        <v>0</v>
      </c>
      <c r="Y312" s="336" t="n">
        <f aca="false">+[4]data1cf!X312</f>
        <v>0</v>
      </c>
      <c r="Z312" s="336" t="n">
        <f aca="false">+[4]data1cf!Y312</f>
        <v>0</v>
      </c>
      <c r="AA312" s="336" t="n">
        <f aca="false">+[4]data1cf!Z312</f>
        <v>0</v>
      </c>
      <c r="AB312" s="336"/>
      <c r="AC312" s="337" t="n">
        <f aca="false">XNPV(0.1,B312:AA312,$B$1:$AA$1)</f>
        <v>16276.3453991659</v>
      </c>
      <c r="AD312" s="337" t="n">
        <f aca="false">SUMPRODUCT(B312:AA312,$B$1010:$AA$1010)</f>
        <v>49544.9431952406</v>
      </c>
      <c r="AE312" s="338" t="n">
        <f aca="false">SUMPRODUCT(B312:AA312,$B$1012:$AA$1012)</f>
        <v>48853.2881767701</v>
      </c>
      <c r="AF312" s="339" t="n">
        <f aca="false">XIRR(B312:AA312,$B$1:$AA$1)</f>
        <v>0.126814751264606</v>
      </c>
      <c r="AG312" s="340" t="n">
        <f aca="false">1-EXP(-(1/0.25)*(AD312/ABS($AD$1010)))</f>
        <v>0.976182339644613</v>
      </c>
    </row>
    <row r="313" customFormat="false" ht="12.75" hidden="false" customHeight="false" outlineLevel="0" collapsed="false">
      <c r="A313" s="331"/>
      <c r="B313" s="336" t="n">
        <f aca="false">+[4]data1cf!A313</f>
        <v>-92629.30917324</v>
      </c>
      <c r="C313" s="336" t="n">
        <f aca="false">+[4]data1cf!B313</f>
        <v>15106.5156790287</v>
      </c>
      <c r="D313" s="336" t="n">
        <f aca="false">+[4]data1cf!C313</f>
        <v>16666.4896032536</v>
      </c>
      <c r="E313" s="336" t="n">
        <f aca="false">+[4]data1cf!D313</f>
        <v>16300.6539540618</v>
      </c>
      <c r="F313" s="336" t="n">
        <f aca="false">+[4]data1cf!E313</f>
        <v>15748.8944559896</v>
      </c>
      <c r="G313" s="336" t="n">
        <f aca="false">+[4]data1cf!F313</f>
        <v>15566.7031605301</v>
      </c>
      <c r="H313" s="336" t="n">
        <f aca="false">+[4]data1cf!G313</f>
        <v>15299.0748848516</v>
      </c>
      <c r="I313" s="336" t="n">
        <f aca="false">+[4]data1cf!H313</f>
        <v>14980.5607773686</v>
      </c>
      <c r="J313" s="336" t="n">
        <f aca="false">+[4]data1cf!I313</f>
        <v>15229.4671171607</v>
      </c>
      <c r="K313" s="336" t="n">
        <f aca="false">+[4]data1cf!J313</f>
        <v>15363.2857014552</v>
      </c>
      <c r="L313" s="336" t="n">
        <f aca="false">+[4]data1cf!K313</f>
        <v>15267.9539805938</v>
      </c>
      <c r="M313" s="336" t="n">
        <f aca="false">+[4]data1cf!L313</f>
        <v>15145.77450332</v>
      </c>
      <c r="N313" s="336" t="n">
        <f aca="false">+[4]data1cf!M313</f>
        <v>15522.2393770843</v>
      </c>
      <c r="O313" s="336" t="n">
        <f aca="false">+[4]data1cf!N313</f>
        <v>15132.7081095646</v>
      </c>
      <c r="P313" s="336" t="n">
        <f aca="false">+[4]data1cf!O313</f>
        <v>15069.0116745529</v>
      </c>
      <c r="Q313" s="336" t="n">
        <f aca="false">+[4]data1cf!P313</f>
        <v>15300.8713691028</v>
      </c>
      <c r="R313" s="336" t="n">
        <f aca="false">+[4]data1cf!Q313</f>
        <v>1062.42112449339</v>
      </c>
      <c r="S313" s="336" t="n">
        <f aca="false">+[4]data1cf!R313</f>
        <v>0</v>
      </c>
      <c r="T313" s="336" t="n">
        <f aca="false">+[4]data1cf!S313</f>
        <v>0</v>
      </c>
      <c r="U313" s="336" t="n">
        <f aca="false">+[4]data1cf!T313</f>
        <v>0</v>
      </c>
      <c r="V313" s="336" t="n">
        <f aca="false">+[4]data1cf!U313</f>
        <v>0</v>
      </c>
      <c r="W313" s="336" t="n">
        <f aca="false">+[4]data1cf!V313</f>
        <v>0</v>
      </c>
      <c r="X313" s="336" t="n">
        <f aca="false">+[4]data1cf!W313</f>
        <v>0</v>
      </c>
      <c r="Y313" s="336" t="n">
        <f aca="false">+[4]data1cf!X313</f>
        <v>0</v>
      </c>
      <c r="Z313" s="336" t="n">
        <f aca="false">+[4]data1cf!Y313</f>
        <v>0</v>
      </c>
      <c r="AA313" s="336" t="n">
        <f aca="false">+[4]data1cf!Z313</f>
        <v>0</v>
      </c>
      <c r="AB313" s="336"/>
      <c r="AC313" s="337" t="n">
        <f aca="false">XNPV(0.1,B313:AA313,$B$1:$AA$1)</f>
        <v>25825.1418370814</v>
      </c>
      <c r="AD313" s="337" t="n">
        <f aca="false">SUMPRODUCT(B313:AA313,$B$1010:$AA$1010)</f>
        <v>58563.7243348714</v>
      </c>
      <c r="AE313" s="338" t="n">
        <f aca="false">SUMPRODUCT(B313:AA313,$B$1012:$AA$1012)</f>
        <v>57882.9862040772</v>
      </c>
      <c r="AF313" s="339" t="n">
        <f aca="false">XIRR(B313:AA313,$B$1:$AA$1)</f>
        <v>0.146896841049131</v>
      </c>
      <c r="AG313" s="340" t="n">
        <f aca="false">1-EXP(-(1/0.25)*(AD313/ABS($AD$1010)))</f>
        <v>0.987937362718902</v>
      </c>
    </row>
    <row r="314" customFormat="false" ht="12.75" hidden="false" customHeight="false" outlineLevel="0" collapsed="false">
      <c r="A314" s="331"/>
      <c r="B314" s="336" t="n">
        <f aca="false">+[4]data1cf!A314</f>
        <v>-106498.927281377</v>
      </c>
      <c r="C314" s="336" t="n">
        <f aca="false">+[4]data1cf!B314</f>
        <v>15396.9672997932</v>
      </c>
      <c r="D314" s="336" t="n">
        <f aca="false">+[4]data1cf!C314</f>
        <v>17006.9094259624</v>
      </c>
      <c r="E314" s="336" t="n">
        <f aca="false">+[4]data1cf!D314</f>
        <v>16657.4618355219</v>
      </c>
      <c r="F314" s="336" t="n">
        <f aca="false">+[4]data1cf!E314</f>
        <v>16152.5704959461</v>
      </c>
      <c r="G314" s="336" t="n">
        <f aca="false">+[4]data1cf!F314</f>
        <v>15876.6487432569</v>
      </c>
      <c r="H314" s="336" t="n">
        <f aca="false">+[4]data1cf!G314</f>
        <v>15610.2555438091</v>
      </c>
      <c r="I314" s="336" t="n">
        <f aca="false">+[4]data1cf!H314</f>
        <v>15570.7993873455</v>
      </c>
      <c r="J314" s="336" t="n">
        <f aca="false">+[4]data1cf!I314</f>
        <v>15485.4530600127</v>
      </c>
      <c r="K314" s="336" t="n">
        <f aca="false">+[4]data1cf!J314</f>
        <v>15789.3802206678</v>
      </c>
      <c r="L314" s="336" t="n">
        <f aca="false">+[4]data1cf!K314</f>
        <v>15521.1701384624</v>
      </c>
      <c r="M314" s="336" t="n">
        <f aca="false">+[4]data1cf!L314</f>
        <v>15594.9949057088</v>
      </c>
      <c r="N314" s="336" t="n">
        <f aca="false">+[4]data1cf!M314</f>
        <v>15452.5984686473</v>
      </c>
      <c r="O314" s="336" t="n">
        <f aca="false">+[4]data1cf!N314</f>
        <v>15365.0965351381</v>
      </c>
      <c r="P314" s="336" t="n">
        <f aca="false">+[4]data1cf!O314</f>
        <v>15670.637316161</v>
      </c>
      <c r="Q314" s="336" t="n">
        <f aca="false">+[4]data1cf!P314</f>
        <v>15588.9396201976</v>
      </c>
      <c r="R314" s="336" t="n">
        <f aca="false">+[4]data1cf!Q314</f>
        <v>1221.50009634649</v>
      </c>
      <c r="S314" s="336" t="n">
        <f aca="false">+[4]data1cf!R314</f>
        <v>0</v>
      </c>
      <c r="T314" s="336" t="n">
        <f aca="false">+[4]data1cf!S314</f>
        <v>0</v>
      </c>
      <c r="U314" s="336" t="n">
        <f aca="false">+[4]data1cf!T314</f>
        <v>0</v>
      </c>
      <c r="V314" s="336" t="n">
        <f aca="false">+[4]data1cf!U314</f>
        <v>0</v>
      </c>
      <c r="W314" s="336" t="n">
        <f aca="false">+[4]data1cf!V314</f>
        <v>0</v>
      </c>
      <c r="X314" s="336" t="n">
        <f aca="false">+[4]data1cf!W314</f>
        <v>0</v>
      </c>
      <c r="Y314" s="336" t="n">
        <f aca="false">+[4]data1cf!X314</f>
        <v>0</v>
      </c>
      <c r="Z314" s="336" t="n">
        <f aca="false">+[4]data1cf!Y314</f>
        <v>0</v>
      </c>
      <c r="AA314" s="336" t="n">
        <f aca="false">+[4]data1cf!Z314</f>
        <v>0</v>
      </c>
      <c r="AB314" s="336"/>
      <c r="AC314" s="337" t="n">
        <f aca="false">XNPV(0.1,B314:AA314,$B$1:$AA$1)</f>
        <v>14576.8436751678</v>
      </c>
      <c r="AD314" s="337" t="n">
        <f aca="false">SUMPRODUCT(B314:AA314,$B$1010:$AA$1010)</f>
        <v>48052.5848254008</v>
      </c>
      <c r="AE314" s="338" t="n">
        <f aca="false">SUMPRODUCT(B314:AA314,$B$1012:$AA$1012)</f>
        <v>47356.5419746007</v>
      </c>
      <c r="AF314" s="339" t="n">
        <f aca="false">XIRR(B314:AA314,$B$1:$AA$1)</f>
        <v>0.123539710884405</v>
      </c>
      <c r="AG314" s="340" t="n">
        <f aca="false">1-EXP(-(1/0.25)*(AD314/ABS($AD$1010)))</f>
        <v>0.973344366039282</v>
      </c>
    </row>
    <row r="315" customFormat="false" ht="12.75" hidden="false" customHeight="false" outlineLevel="0" collapsed="false">
      <c r="A315" s="331"/>
      <c r="B315" s="336" t="n">
        <f aca="false">+[4]data1cf!A315</f>
        <v>-96317.7028007608</v>
      </c>
      <c r="C315" s="336" t="n">
        <f aca="false">+[4]data1cf!B315</f>
        <v>15366.7425691156</v>
      </c>
      <c r="D315" s="336" t="n">
        <f aca="false">+[4]data1cf!C315</f>
        <v>16752.410066817</v>
      </c>
      <c r="E315" s="336" t="n">
        <f aca="false">+[4]data1cf!D315</f>
        <v>16202.059667652</v>
      </c>
      <c r="F315" s="336" t="n">
        <f aca="false">+[4]data1cf!E315</f>
        <v>15957.302080391</v>
      </c>
      <c r="G315" s="336" t="n">
        <f aca="false">+[4]data1cf!F315</f>
        <v>15517.421459331</v>
      </c>
      <c r="H315" s="336" t="n">
        <f aca="false">+[4]data1cf!G315</f>
        <v>15175.778170291</v>
      </c>
      <c r="I315" s="336" t="n">
        <f aca="false">+[4]data1cf!H315</f>
        <v>15018.2019701296</v>
      </c>
      <c r="J315" s="336" t="n">
        <f aca="false">+[4]data1cf!I315</f>
        <v>15272.6528304867</v>
      </c>
      <c r="K315" s="336" t="n">
        <f aca="false">+[4]data1cf!J315</f>
        <v>15530.0224492962</v>
      </c>
      <c r="L315" s="336" t="n">
        <f aca="false">+[4]data1cf!K315</f>
        <v>15750.8596408062</v>
      </c>
      <c r="M315" s="336" t="n">
        <f aca="false">+[4]data1cf!L315</f>
        <v>15247.4956195938</v>
      </c>
      <c r="N315" s="336" t="n">
        <f aca="false">+[4]data1cf!M315</f>
        <v>15320.7582466738</v>
      </c>
      <c r="O315" s="336" t="n">
        <f aca="false">+[4]data1cf!N315</f>
        <v>15271.8417350432</v>
      </c>
      <c r="P315" s="336" t="n">
        <f aca="false">+[4]data1cf!O315</f>
        <v>15383.2647447176</v>
      </c>
      <c r="Q315" s="336" t="n">
        <f aca="false">+[4]data1cf!P315</f>
        <v>15439.9623233858</v>
      </c>
      <c r="R315" s="336" t="n">
        <f aca="false">+[4]data1cf!Q315</f>
        <v>1104.72552404361</v>
      </c>
      <c r="S315" s="336" t="n">
        <f aca="false">+[4]data1cf!R315</f>
        <v>0</v>
      </c>
      <c r="T315" s="336" t="n">
        <f aca="false">+[4]data1cf!S315</f>
        <v>0</v>
      </c>
      <c r="U315" s="336" t="n">
        <f aca="false">+[4]data1cf!T315</f>
        <v>0</v>
      </c>
      <c r="V315" s="336" t="n">
        <f aca="false">+[4]data1cf!U315</f>
        <v>0</v>
      </c>
      <c r="W315" s="336" t="n">
        <f aca="false">+[4]data1cf!V315</f>
        <v>0</v>
      </c>
      <c r="X315" s="336" t="n">
        <f aca="false">+[4]data1cf!W315</f>
        <v>0</v>
      </c>
      <c r="Y315" s="336" t="n">
        <f aca="false">+[4]data1cf!X315</f>
        <v>0</v>
      </c>
      <c r="Z315" s="336" t="n">
        <f aca="false">+[4]data1cf!Y315</f>
        <v>0</v>
      </c>
      <c r="AA315" s="336" t="n">
        <f aca="false">+[4]data1cf!Z315</f>
        <v>0</v>
      </c>
      <c r="AB315" s="336"/>
      <c r="AC315" s="337" t="n">
        <f aca="false">XNPV(0.1,B315:AA315,$B$1:$AA$1)</f>
        <v>22845.4326762318</v>
      </c>
      <c r="AD315" s="337" t="n">
        <f aca="false">SUMPRODUCT(B315:AA315,$B$1010:$AA$1010)</f>
        <v>55794.9072462351</v>
      </c>
      <c r="AE315" s="338" t="n">
        <f aca="false">SUMPRODUCT(B315:AA315,$B$1012:$AA$1012)</f>
        <v>55109.4246832949</v>
      </c>
      <c r="AF315" s="339" t="n">
        <f aca="false">XIRR(B315:AA315,$B$1:$AA$1)</f>
        <v>0.140126562315296</v>
      </c>
      <c r="AG315" s="340" t="n">
        <f aca="false">1-EXP(-(1/0.25)*(AD315/ABS($AD$1010)))</f>
        <v>0.985135537992366</v>
      </c>
    </row>
    <row r="316" customFormat="false" ht="12.75" hidden="false" customHeight="false" outlineLevel="0" collapsed="false">
      <c r="A316" s="331"/>
      <c r="B316" s="336" t="n">
        <f aca="false">+[4]data1cf!A316</f>
        <v>-105523.687459139</v>
      </c>
      <c r="C316" s="336" t="n">
        <f aca="false">+[4]data1cf!B316</f>
        <v>15591.1316775685</v>
      </c>
      <c r="D316" s="336" t="n">
        <f aca="false">+[4]data1cf!C316</f>
        <v>17007.2157352438</v>
      </c>
      <c r="E316" s="336" t="n">
        <f aca="false">+[4]data1cf!D316</f>
        <v>16581.2553629041</v>
      </c>
      <c r="F316" s="336" t="n">
        <f aca="false">+[4]data1cf!E316</f>
        <v>16207.1307874583</v>
      </c>
      <c r="G316" s="336" t="n">
        <f aca="false">+[4]data1cf!F316</f>
        <v>15901.8344381429</v>
      </c>
      <c r="H316" s="336" t="n">
        <f aca="false">+[4]data1cf!G316</f>
        <v>15560.7701318717</v>
      </c>
      <c r="I316" s="336" t="n">
        <f aca="false">+[4]data1cf!H316</f>
        <v>15387.2852918453</v>
      </c>
      <c r="J316" s="336" t="n">
        <f aca="false">+[4]data1cf!I316</f>
        <v>15358.7622945586</v>
      </c>
      <c r="K316" s="336" t="n">
        <f aca="false">+[4]data1cf!J316</f>
        <v>15560.8733505013</v>
      </c>
      <c r="L316" s="336" t="n">
        <f aca="false">+[4]data1cf!K316</f>
        <v>15380.6431843453</v>
      </c>
      <c r="M316" s="336" t="n">
        <f aca="false">+[4]data1cf!L316</f>
        <v>15478.4917095003</v>
      </c>
      <c r="N316" s="336" t="n">
        <f aca="false">+[4]data1cf!M316</f>
        <v>15489.9593791109</v>
      </c>
      <c r="O316" s="336" t="n">
        <f aca="false">+[4]data1cf!N316</f>
        <v>15566.3273118687</v>
      </c>
      <c r="P316" s="336" t="n">
        <f aca="false">+[4]data1cf!O316</f>
        <v>15429.911796331</v>
      </c>
      <c r="Q316" s="336" t="n">
        <f aca="false">+[4]data1cf!P316</f>
        <v>15677.5642378453</v>
      </c>
      <c r="R316" s="336" t="n">
        <f aca="false">+[4]data1cf!Q316</f>
        <v>1210.31448568134</v>
      </c>
      <c r="S316" s="336" t="n">
        <f aca="false">+[4]data1cf!R316</f>
        <v>0</v>
      </c>
      <c r="T316" s="336" t="n">
        <f aca="false">+[4]data1cf!S316</f>
        <v>0</v>
      </c>
      <c r="U316" s="336" t="n">
        <f aca="false">+[4]data1cf!T316</f>
        <v>0</v>
      </c>
      <c r="V316" s="336" t="n">
        <f aca="false">+[4]data1cf!U316</f>
        <v>0</v>
      </c>
      <c r="W316" s="336" t="n">
        <f aca="false">+[4]data1cf!V316</f>
        <v>0</v>
      </c>
      <c r="X316" s="336" t="n">
        <f aca="false">+[4]data1cf!W316</f>
        <v>0</v>
      </c>
      <c r="Y316" s="336" t="n">
        <f aca="false">+[4]data1cf!X316</f>
        <v>0</v>
      </c>
      <c r="Z316" s="336" t="n">
        <f aca="false">+[4]data1cf!Y316</f>
        <v>0</v>
      </c>
      <c r="AA316" s="336" t="n">
        <f aca="false">+[4]data1cf!Z316</f>
        <v>0</v>
      </c>
      <c r="AB316" s="336"/>
      <c r="AC316" s="337" t="n">
        <f aca="false">XNPV(0.1,B316:AA316,$B$1:$AA$1)</f>
        <v>15377.166329244</v>
      </c>
      <c r="AD316" s="337" t="n">
        <f aca="false">SUMPRODUCT(B316:AA316,$B$1010:$AA$1010)</f>
        <v>48731.8003336821</v>
      </c>
      <c r="AE316" s="338" t="n">
        <f aca="false">SUMPRODUCT(B316:AA316,$B$1012:$AA$1012)</f>
        <v>48038.2232291272</v>
      </c>
      <c r="AF316" s="339" t="n">
        <f aca="false">XIRR(B316:AA316,$B$1:$AA$1)</f>
        <v>0.125081143548574</v>
      </c>
      <c r="AG316" s="340" t="n">
        <f aca="false">1-EXP(-(1/0.25)*(AD316/ABS($AD$1010)))</f>
        <v>0.974675679658071</v>
      </c>
    </row>
    <row r="317" customFormat="false" ht="12.75" hidden="false" customHeight="false" outlineLevel="0" collapsed="false">
      <c r="A317" s="331"/>
      <c r="B317" s="336" t="n">
        <f aca="false">+[4]data1cf!A317</f>
        <v>-106291.92350254</v>
      </c>
      <c r="C317" s="336" t="n">
        <f aca="false">+[4]data1cf!B317</f>
        <v>15429.9519895377</v>
      </c>
      <c r="D317" s="336" t="n">
        <f aca="false">+[4]data1cf!C317</f>
        <v>16992.8717430421</v>
      </c>
      <c r="E317" s="336" t="n">
        <f aca="false">+[4]data1cf!D317</f>
        <v>16533.1255549172</v>
      </c>
      <c r="F317" s="336" t="n">
        <f aca="false">+[4]data1cf!E317</f>
        <v>16370.2041983091</v>
      </c>
      <c r="G317" s="336" t="n">
        <f aca="false">+[4]data1cf!F317</f>
        <v>15960.9232769427</v>
      </c>
      <c r="H317" s="336" t="n">
        <f aca="false">+[4]data1cf!G317</f>
        <v>15634.1051494397</v>
      </c>
      <c r="I317" s="336" t="n">
        <f aca="false">+[4]data1cf!H317</f>
        <v>15198.9059023275</v>
      </c>
      <c r="J317" s="336" t="n">
        <f aca="false">+[4]data1cf!I317</f>
        <v>15383.8063477878</v>
      </c>
      <c r="K317" s="336" t="n">
        <f aca="false">+[4]data1cf!J317</f>
        <v>15372.5271458922</v>
      </c>
      <c r="L317" s="336" t="n">
        <f aca="false">+[4]data1cf!K317</f>
        <v>15526.3989429261</v>
      </c>
      <c r="M317" s="336" t="n">
        <f aca="false">+[4]data1cf!L317</f>
        <v>15796.5363867692</v>
      </c>
      <c r="N317" s="336" t="n">
        <f aca="false">+[4]data1cf!M317</f>
        <v>15626.8594021766</v>
      </c>
      <c r="O317" s="336" t="n">
        <f aca="false">+[4]data1cf!N317</f>
        <v>15535.1504216935</v>
      </c>
      <c r="P317" s="336" t="n">
        <f aca="false">+[4]data1cf!O317</f>
        <v>15400.6922956198</v>
      </c>
      <c r="Q317" s="336" t="n">
        <f aca="false">+[4]data1cf!P317</f>
        <v>15650.0332398954</v>
      </c>
      <c r="R317" s="336" t="n">
        <f aca="false">+[4]data1cf!Q317</f>
        <v>1219.12584580473</v>
      </c>
      <c r="S317" s="336" t="n">
        <f aca="false">+[4]data1cf!R317</f>
        <v>0</v>
      </c>
      <c r="T317" s="336" t="n">
        <f aca="false">+[4]data1cf!S317</f>
        <v>0</v>
      </c>
      <c r="U317" s="336" t="n">
        <f aca="false">+[4]data1cf!T317</f>
        <v>0</v>
      </c>
      <c r="V317" s="336" t="n">
        <f aca="false">+[4]data1cf!U317</f>
        <v>0</v>
      </c>
      <c r="W317" s="336" t="n">
        <f aca="false">+[4]data1cf!V317</f>
        <v>0</v>
      </c>
      <c r="X317" s="336" t="n">
        <f aca="false">+[4]data1cf!W317</f>
        <v>0</v>
      </c>
      <c r="Y317" s="336" t="n">
        <f aca="false">+[4]data1cf!X317</f>
        <v>0</v>
      </c>
      <c r="Z317" s="336" t="n">
        <f aca="false">+[4]data1cf!Y317</f>
        <v>0</v>
      </c>
      <c r="AA317" s="336" t="n">
        <f aca="false">+[4]data1cf!Z317</f>
        <v>0</v>
      </c>
      <c r="AB317" s="336"/>
      <c r="AC317" s="337" t="n">
        <f aca="false">XNPV(0.1,B317:AA317,$B$1:$AA$1)</f>
        <v>14628.7753002897</v>
      </c>
      <c r="AD317" s="337" t="n">
        <f aca="false">SUMPRODUCT(B317:AA317,$B$1010:$AA$1010)</f>
        <v>48038.4444306156</v>
      </c>
      <c r="AE317" s="338" t="n">
        <f aca="false">SUMPRODUCT(B317:AA317,$B$1012:$AA$1012)</f>
        <v>47343.5922162511</v>
      </c>
      <c r="AF317" s="339" t="n">
        <f aca="false">XIRR(B317:AA317,$B$1:$AA$1)</f>
        <v>0.123679867135923</v>
      </c>
      <c r="AG317" s="340" t="n">
        <f aca="false">1-EXP(-(1/0.25)*(AD317/ABS($AD$1010)))</f>
        <v>0.973315918541964</v>
      </c>
    </row>
    <row r="318" customFormat="false" ht="12.75" hidden="false" customHeight="false" outlineLevel="0" collapsed="false">
      <c r="A318" s="331"/>
      <c r="B318" s="336" t="n">
        <f aca="false">+[4]data1cf!A318</f>
        <v>-90886.1334502539</v>
      </c>
      <c r="C318" s="336" t="n">
        <f aca="false">+[4]data1cf!B318</f>
        <v>14902.9252761522</v>
      </c>
      <c r="D318" s="336" t="n">
        <f aca="false">+[4]data1cf!C318</f>
        <v>16413.5446662463</v>
      </c>
      <c r="E318" s="336" t="n">
        <f aca="false">+[4]data1cf!D318</f>
        <v>16110.4703007047</v>
      </c>
      <c r="F318" s="336" t="n">
        <f aca="false">+[4]data1cf!E318</f>
        <v>15957.5878540707</v>
      </c>
      <c r="G318" s="336" t="n">
        <f aca="false">+[4]data1cf!F318</f>
        <v>15607.1169314636</v>
      </c>
      <c r="H318" s="336" t="n">
        <f aca="false">+[4]data1cf!G318</f>
        <v>14988.7140380405</v>
      </c>
      <c r="I318" s="336" t="n">
        <f aca="false">+[4]data1cf!H318</f>
        <v>15066.246370255</v>
      </c>
      <c r="J318" s="336" t="n">
        <f aca="false">+[4]data1cf!I318</f>
        <v>15158.5372859786</v>
      </c>
      <c r="K318" s="336" t="n">
        <f aca="false">+[4]data1cf!J318</f>
        <v>15148.6093658148</v>
      </c>
      <c r="L318" s="336" t="n">
        <f aca="false">+[4]data1cf!K318</f>
        <v>15146.646248887</v>
      </c>
      <c r="M318" s="336" t="n">
        <f aca="false">+[4]data1cf!L318</f>
        <v>15089.3819055487</v>
      </c>
      <c r="N318" s="336" t="n">
        <f aca="false">+[4]data1cf!M318</f>
        <v>15241.3754169278</v>
      </c>
      <c r="O318" s="336" t="n">
        <f aca="false">+[4]data1cf!N318</f>
        <v>15140.4441938885</v>
      </c>
      <c r="P318" s="336" t="n">
        <f aca="false">+[4]data1cf!O318</f>
        <v>15208.874385099</v>
      </c>
      <c r="Q318" s="336" t="n">
        <f aca="false">+[4]data1cf!P318</f>
        <v>15374.9382969787</v>
      </c>
      <c r="R318" s="336" t="n">
        <f aca="false">+[4]data1cf!Q318</f>
        <v>1042.42759622103</v>
      </c>
      <c r="S318" s="336" t="n">
        <f aca="false">+[4]data1cf!R318</f>
        <v>0</v>
      </c>
      <c r="T318" s="336" t="n">
        <f aca="false">+[4]data1cf!S318</f>
        <v>0</v>
      </c>
      <c r="U318" s="336" t="n">
        <f aca="false">+[4]data1cf!T318</f>
        <v>0</v>
      </c>
      <c r="V318" s="336" t="n">
        <f aca="false">+[4]data1cf!U318</f>
        <v>0</v>
      </c>
      <c r="W318" s="336" t="n">
        <f aca="false">+[4]data1cf!V318</f>
        <v>0</v>
      </c>
      <c r="X318" s="336" t="n">
        <f aca="false">+[4]data1cf!W318</f>
        <v>0</v>
      </c>
      <c r="Y318" s="336" t="n">
        <f aca="false">+[4]data1cf!X318</f>
        <v>0</v>
      </c>
      <c r="Z318" s="336" t="n">
        <f aca="false">+[4]data1cf!Y318</f>
        <v>0</v>
      </c>
      <c r="AA318" s="336" t="n">
        <f aca="false">+[4]data1cf!Z318</f>
        <v>0</v>
      </c>
      <c r="AB318" s="336"/>
      <c r="AC318" s="337" t="n">
        <f aca="false">XNPV(0.1,B318:AA318,$B$1:$AA$1)</f>
        <v>26840.2568313163</v>
      </c>
      <c r="AD318" s="337" t="n">
        <f aca="false">SUMPRODUCT(B318:AA318,$B$1010:$AA$1010)</f>
        <v>59436.7352327024</v>
      </c>
      <c r="AE318" s="338" t="n">
        <f aca="false">SUMPRODUCT(B318:AA318,$B$1012:$AA$1012)</f>
        <v>58758.7825481705</v>
      </c>
      <c r="AF318" s="339" t="n">
        <f aca="false">XIRR(B318:AA318,$B$1:$AA$1)</f>
        <v>0.14945221705779</v>
      </c>
      <c r="AG318" s="340" t="n">
        <f aca="false">1-EXP(-(1/0.25)*(AD318/ABS($AD$1010)))</f>
        <v>0.988706143089906</v>
      </c>
    </row>
    <row r="319" customFormat="false" ht="12.75" hidden="false" customHeight="false" outlineLevel="0" collapsed="false">
      <c r="A319" s="331"/>
      <c r="B319" s="336" t="n">
        <f aca="false">+[4]data1cf!A319</f>
        <v>-92585.0451584091</v>
      </c>
      <c r="C319" s="336" t="n">
        <f aca="false">+[4]data1cf!B319</f>
        <v>15158.4323945733</v>
      </c>
      <c r="D319" s="336" t="n">
        <f aca="false">+[4]data1cf!C319</f>
        <v>16627.9307173537</v>
      </c>
      <c r="E319" s="336" t="n">
        <f aca="false">+[4]data1cf!D319</f>
        <v>16055.7760364049</v>
      </c>
      <c r="F319" s="336" t="n">
        <f aca="false">+[4]data1cf!E319</f>
        <v>15722.4617700129</v>
      </c>
      <c r="G319" s="336" t="n">
        <f aca="false">+[4]data1cf!F319</f>
        <v>15306.8908780393</v>
      </c>
      <c r="H319" s="336" t="n">
        <f aca="false">+[4]data1cf!G319</f>
        <v>15293.5692027678</v>
      </c>
      <c r="I319" s="336" t="n">
        <f aca="false">+[4]data1cf!H319</f>
        <v>15091.572710602</v>
      </c>
      <c r="J319" s="336" t="n">
        <f aca="false">+[4]data1cf!I319</f>
        <v>15189.4831962728</v>
      </c>
      <c r="K319" s="336" t="n">
        <f aca="false">+[4]data1cf!J319</f>
        <v>14982.4219389335</v>
      </c>
      <c r="L319" s="336" t="n">
        <f aca="false">+[4]data1cf!K319</f>
        <v>14972.7824327551</v>
      </c>
      <c r="M319" s="336" t="n">
        <f aca="false">+[4]data1cf!L319</f>
        <v>15401.7235617989</v>
      </c>
      <c r="N319" s="336" t="n">
        <f aca="false">+[4]data1cf!M319</f>
        <v>15132.1296603039</v>
      </c>
      <c r="O319" s="336" t="n">
        <f aca="false">+[4]data1cf!N319</f>
        <v>15277.6623676164</v>
      </c>
      <c r="P319" s="336" t="n">
        <f aca="false">+[4]data1cf!O319</f>
        <v>15234.5430549051</v>
      </c>
      <c r="Q319" s="336" t="n">
        <f aca="false">+[4]data1cf!P319</f>
        <v>15343.9092981976</v>
      </c>
      <c r="R319" s="336" t="n">
        <f aca="false">+[4]data1cf!Q319</f>
        <v>1061.91343394889</v>
      </c>
      <c r="S319" s="336" t="n">
        <f aca="false">+[4]data1cf!R319</f>
        <v>0</v>
      </c>
      <c r="T319" s="336" t="n">
        <f aca="false">+[4]data1cf!S319</f>
        <v>0</v>
      </c>
      <c r="U319" s="336" t="n">
        <f aca="false">+[4]data1cf!T319</f>
        <v>0</v>
      </c>
      <c r="V319" s="336" t="n">
        <f aca="false">+[4]data1cf!U319</f>
        <v>0</v>
      </c>
      <c r="W319" s="336" t="n">
        <f aca="false">+[4]data1cf!V319</f>
        <v>0</v>
      </c>
      <c r="X319" s="336" t="n">
        <f aca="false">+[4]data1cf!W319</f>
        <v>0</v>
      </c>
      <c r="Y319" s="336" t="n">
        <f aca="false">+[4]data1cf!X319</f>
        <v>0</v>
      </c>
      <c r="Z319" s="336" t="n">
        <f aca="false">+[4]data1cf!Y319</f>
        <v>0</v>
      </c>
      <c r="AA319" s="336" t="n">
        <f aca="false">+[4]data1cf!Z319</f>
        <v>0</v>
      </c>
      <c r="AB319" s="336"/>
      <c r="AC319" s="337" t="n">
        <f aca="false">XNPV(0.1,B319:AA319,$B$1:$AA$1)</f>
        <v>25342.6340343565</v>
      </c>
      <c r="AD319" s="337" t="n">
        <f aca="false">SUMPRODUCT(B319:AA319,$B$1010:$AA$1010)</f>
        <v>57946.9054877499</v>
      </c>
      <c r="AE319" s="338" t="n">
        <f aca="false">SUMPRODUCT(B319:AA319,$B$1012:$AA$1012)</f>
        <v>57268.7148602606</v>
      </c>
      <c r="AF319" s="339" t="n">
        <f aca="false">XIRR(B319:AA319,$B$1:$AA$1)</f>
        <v>0.14606802367474</v>
      </c>
      <c r="AG319" s="340" t="n">
        <f aca="false">1-EXP(-(1/0.25)*(AD319/ABS($AD$1010)))</f>
        <v>0.987362843584024</v>
      </c>
    </row>
    <row r="320" customFormat="false" ht="12.75" hidden="false" customHeight="false" outlineLevel="0" collapsed="false">
      <c r="A320" s="331"/>
      <c r="B320" s="336" t="n">
        <f aca="false">+[4]data1cf!A320</f>
        <v>-95775.8269962928</v>
      </c>
      <c r="C320" s="336" t="n">
        <f aca="false">+[4]data1cf!B320</f>
        <v>15258.9528016623</v>
      </c>
      <c r="D320" s="336" t="n">
        <f aca="false">+[4]data1cf!C320</f>
        <v>16576.6597533111</v>
      </c>
      <c r="E320" s="336" t="n">
        <f aca="false">+[4]data1cf!D320</f>
        <v>16041.0989676212</v>
      </c>
      <c r="F320" s="336" t="n">
        <f aca="false">+[4]data1cf!E320</f>
        <v>16039.7162213812</v>
      </c>
      <c r="G320" s="336" t="n">
        <f aca="false">+[4]data1cf!F320</f>
        <v>15728.3845214547</v>
      </c>
      <c r="H320" s="336" t="n">
        <f aca="false">+[4]data1cf!G320</f>
        <v>15358.9834182528</v>
      </c>
      <c r="I320" s="336" t="n">
        <f aca="false">+[4]data1cf!H320</f>
        <v>15318.2029519666</v>
      </c>
      <c r="J320" s="336" t="n">
        <f aca="false">+[4]data1cf!I320</f>
        <v>15285.7003087076</v>
      </c>
      <c r="K320" s="336" t="n">
        <f aca="false">+[4]data1cf!J320</f>
        <v>15073.9518843723</v>
      </c>
      <c r="L320" s="336" t="n">
        <f aca="false">+[4]data1cf!K320</f>
        <v>15269.224089984</v>
      </c>
      <c r="M320" s="336" t="n">
        <f aca="false">+[4]data1cf!L320</f>
        <v>15294.5250525335</v>
      </c>
      <c r="N320" s="336" t="n">
        <f aca="false">+[4]data1cf!M320</f>
        <v>15296.9337937468</v>
      </c>
      <c r="O320" s="336" t="n">
        <f aca="false">+[4]data1cf!N320</f>
        <v>15151.4633380785</v>
      </c>
      <c r="P320" s="336" t="n">
        <f aca="false">+[4]data1cf!O320</f>
        <v>15403.7374714549</v>
      </c>
      <c r="Q320" s="336" t="n">
        <f aca="false">+[4]data1cf!P320</f>
        <v>15359.707419159</v>
      </c>
      <c r="R320" s="336" t="n">
        <f aca="false">+[4]data1cf!Q320</f>
        <v>1098.51042531668</v>
      </c>
      <c r="S320" s="336" t="n">
        <f aca="false">+[4]data1cf!R320</f>
        <v>0</v>
      </c>
      <c r="T320" s="336" t="n">
        <f aca="false">+[4]data1cf!S320</f>
        <v>0</v>
      </c>
      <c r="U320" s="336" t="n">
        <f aca="false">+[4]data1cf!T320</f>
        <v>0</v>
      </c>
      <c r="V320" s="336" t="n">
        <f aca="false">+[4]data1cf!U320</f>
        <v>0</v>
      </c>
      <c r="W320" s="336" t="n">
        <f aca="false">+[4]data1cf!V320</f>
        <v>0</v>
      </c>
      <c r="X320" s="336" t="n">
        <f aca="false">+[4]data1cf!W320</f>
        <v>0</v>
      </c>
      <c r="Y320" s="336" t="n">
        <f aca="false">+[4]data1cf!X320</f>
        <v>0</v>
      </c>
      <c r="Z320" s="336" t="n">
        <f aca="false">+[4]data1cf!Y320</f>
        <v>0</v>
      </c>
      <c r="AA320" s="336" t="n">
        <f aca="false">+[4]data1cf!Z320</f>
        <v>0</v>
      </c>
      <c r="AB320" s="336"/>
      <c r="AC320" s="337" t="n">
        <f aca="false">XNPV(0.1,B320:AA320,$B$1:$AA$1)</f>
        <v>23053.7730936958</v>
      </c>
      <c r="AD320" s="337" t="n">
        <f aca="false">SUMPRODUCT(B320:AA320,$B$1010:$AA$1010)</f>
        <v>55910.9136325494</v>
      </c>
      <c r="AE320" s="338" t="n">
        <f aca="false">SUMPRODUCT(B320:AA320,$B$1012:$AA$1012)</f>
        <v>55227.7419791809</v>
      </c>
      <c r="AF320" s="339" t="n">
        <f aca="false">XIRR(B320:AA320,$B$1:$AA$1)</f>
        <v>0.140706316100696</v>
      </c>
      <c r="AG320" s="340" t="n">
        <f aca="false">1-EXP(-(1/0.25)*(AD320/ABS($AD$1010)))</f>
        <v>0.985265045265109</v>
      </c>
    </row>
    <row r="321" customFormat="false" ht="12.75" hidden="false" customHeight="false" outlineLevel="0" collapsed="false">
      <c r="A321" s="331"/>
      <c r="B321" s="336" t="n">
        <f aca="false">+[4]data1cf!A321</f>
        <v>-104903.886330977</v>
      </c>
      <c r="C321" s="336" t="n">
        <f aca="false">+[4]data1cf!B321</f>
        <v>15200.9051832321</v>
      </c>
      <c r="D321" s="336" t="n">
        <f aca="false">+[4]data1cf!C321</f>
        <v>16885.9763005134</v>
      </c>
      <c r="E321" s="336" t="n">
        <f aca="false">+[4]data1cf!D321</f>
        <v>16361.1918147158</v>
      </c>
      <c r="F321" s="336" t="n">
        <f aca="false">+[4]data1cf!E321</f>
        <v>16271.8013346831</v>
      </c>
      <c r="G321" s="336" t="n">
        <f aca="false">+[4]data1cf!F321</f>
        <v>15774.0600880488</v>
      </c>
      <c r="H321" s="336" t="n">
        <f aca="false">+[4]data1cf!G321</f>
        <v>15476.5762623244</v>
      </c>
      <c r="I321" s="336" t="n">
        <f aca="false">+[4]data1cf!H321</f>
        <v>15303.4798474993</v>
      </c>
      <c r="J321" s="336" t="n">
        <f aca="false">+[4]data1cf!I321</f>
        <v>15490.9306679015</v>
      </c>
      <c r="K321" s="336" t="n">
        <f aca="false">+[4]data1cf!J321</f>
        <v>15493.9860245326</v>
      </c>
      <c r="L321" s="336" t="n">
        <f aca="false">+[4]data1cf!K321</f>
        <v>15457.7921300361</v>
      </c>
      <c r="M321" s="336" t="n">
        <f aca="false">+[4]data1cf!L321</f>
        <v>15411.0053473028</v>
      </c>
      <c r="N321" s="336" t="n">
        <f aca="false">+[4]data1cf!M321</f>
        <v>15451.8366511279</v>
      </c>
      <c r="O321" s="336" t="n">
        <f aca="false">+[4]data1cf!N321</f>
        <v>15455.5446761463</v>
      </c>
      <c r="P321" s="336" t="n">
        <f aca="false">+[4]data1cf!O321</f>
        <v>15420.7880191633</v>
      </c>
      <c r="Q321" s="336" t="n">
        <f aca="false">+[4]data1cf!P321</f>
        <v>15461.4053981647</v>
      </c>
      <c r="R321" s="336" t="n">
        <f aca="false">+[4]data1cf!Q321</f>
        <v>1203.20561466177</v>
      </c>
      <c r="S321" s="336" t="n">
        <f aca="false">+[4]data1cf!R321</f>
        <v>0</v>
      </c>
      <c r="T321" s="336" t="n">
        <f aca="false">+[4]data1cf!S321</f>
        <v>0</v>
      </c>
      <c r="U321" s="336" t="n">
        <f aca="false">+[4]data1cf!T321</f>
        <v>0</v>
      </c>
      <c r="V321" s="336" t="n">
        <f aca="false">+[4]data1cf!U321</f>
        <v>0</v>
      </c>
      <c r="W321" s="336" t="n">
        <f aca="false">+[4]data1cf!V321</f>
        <v>0</v>
      </c>
      <c r="X321" s="336" t="n">
        <f aca="false">+[4]data1cf!W321</f>
        <v>0</v>
      </c>
      <c r="Y321" s="336" t="n">
        <f aca="false">+[4]data1cf!X321</f>
        <v>0</v>
      </c>
      <c r="Z321" s="336" t="n">
        <f aca="false">+[4]data1cf!Y321</f>
        <v>0</v>
      </c>
      <c r="AA321" s="336" t="n">
        <f aca="false">+[4]data1cf!Z321</f>
        <v>0</v>
      </c>
      <c r="AB321" s="336"/>
      <c r="AC321" s="337" t="n">
        <f aca="false">XNPV(0.1,B321:AA321,$B$1:$AA$1)</f>
        <v>15190.628201619</v>
      </c>
      <c r="AD321" s="337" t="n">
        <f aca="false">SUMPRODUCT(B321:AA321,$B$1010:$AA$1010)</f>
        <v>48417.2583306971</v>
      </c>
      <c r="AE321" s="338" t="n">
        <f aca="false">SUMPRODUCT(B321:AA321,$B$1012:$AA$1012)</f>
        <v>47726.3576318106</v>
      </c>
      <c r="AF321" s="339" t="n">
        <f aca="false">XIRR(B321:AA321,$B$1:$AA$1)</f>
        <v>0.124852162460985</v>
      </c>
      <c r="AG321" s="340" t="n">
        <f aca="false">1-EXP(-(1/0.25)*(AD321/ABS($AD$1010)))</f>
        <v>0.97406762764322</v>
      </c>
    </row>
    <row r="322" customFormat="false" ht="12.75" hidden="false" customHeight="false" outlineLevel="0" collapsed="false">
      <c r="A322" s="331"/>
      <c r="B322" s="336" t="n">
        <f aca="false">+[4]data1cf!A322</f>
        <v>-99993.3563526503</v>
      </c>
      <c r="C322" s="336" t="n">
        <f aca="false">+[4]data1cf!B322</f>
        <v>15323.1167322191</v>
      </c>
      <c r="D322" s="336" t="n">
        <f aca="false">+[4]data1cf!C322</f>
        <v>16994.8638858155</v>
      </c>
      <c r="E322" s="336" t="n">
        <f aca="false">+[4]data1cf!D322</f>
        <v>16297.3695779819</v>
      </c>
      <c r="F322" s="336" t="n">
        <f aca="false">+[4]data1cf!E322</f>
        <v>16001.8859562122</v>
      </c>
      <c r="G322" s="336" t="n">
        <f aca="false">+[4]data1cf!F322</f>
        <v>15672.4097821202</v>
      </c>
      <c r="H322" s="336" t="n">
        <f aca="false">+[4]data1cf!G322</f>
        <v>15254.0023491707</v>
      </c>
      <c r="I322" s="336" t="n">
        <f aca="false">+[4]data1cf!H322</f>
        <v>15076.5131932472</v>
      </c>
      <c r="J322" s="336" t="n">
        <f aca="false">+[4]data1cf!I322</f>
        <v>15325.0118303656</v>
      </c>
      <c r="K322" s="336" t="n">
        <f aca="false">+[4]data1cf!J322</f>
        <v>15325.0015918028</v>
      </c>
      <c r="L322" s="336" t="n">
        <f aca="false">+[4]data1cf!K322</f>
        <v>15381.6500201312</v>
      </c>
      <c r="M322" s="336" t="n">
        <f aca="false">+[4]data1cf!L322</f>
        <v>15403.1680643437</v>
      </c>
      <c r="N322" s="336" t="n">
        <f aca="false">+[4]data1cf!M322</f>
        <v>15278.0236331553</v>
      </c>
      <c r="O322" s="336" t="n">
        <f aca="false">+[4]data1cf!N322</f>
        <v>15403.2572970134</v>
      </c>
      <c r="P322" s="336" t="n">
        <f aca="false">+[4]data1cf!O322</f>
        <v>15485.8368002209</v>
      </c>
      <c r="Q322" s="336" t="n">
        <f aca="false">+[4]data1cf!P322</f>
        <v>15207.8083474203</v>
      </c>
      <c r="R322" s="336" t="n">
        <f aca="false">+[4]data1cf!Q322</f>
        <v>1146.88380002236</v>
      </c>
      <c r="S322" s="336" t="n">
        <f aca="false">+[4]data1cf!R322</f>
        <v>0</v>
      </c>
      <c r="T322" s="336" t="n">
        <f aca="false">+[4]data1cf!S322</f>
        <v>0</v>
      </c>
      <c r="U322" s="336" t="n">
        <f aca="false">+[4]data1cf!T322</f>
        <v>0</v>
      </c>
      <c r="V322" s="336" t="n">
        <f aca="false">+[4]data1cf!U322</f>
        <v>0</v>
      </c>
      <c r="W322" s="336" t="n">
        <f aca="false">+[4]data1cf!V322</f>
        <v>0</v>
      </c>
      <c r="X322" s="336" t="n">
        <f aca="false">+[4]data1cf!W322</f>
        <v>0</v>
      </c>
      <c r="Y322" s="336" t="n">
        <f aca="false">+[4]data1cf!X322</f>
        <v>0</v>
      </c>
      <c r="Z322" s="336" t="n">
        <f aca="false">+[4]data1cf!Y322</f>
        <v>0</v>
      </c>
      <c r="AA322" s="336" t="n">
        <f aca="false">+[4]data1cf!Z322</f>
        <v>0</v>
      </c>
      <c r="AB322" s="336"/>
      <c r="AC322" s="337" t="n">
        <f aca="false">XNPV(0.1,B322:AA322,$B$1:$AA$1)</f>
        <v>19457.57939698</v>
      </c>
      <c r="AD322" s="337" t="n">
        <f aca="false">SUMPRODUCT(B322:AA322,$B$1010:$AA$1010)</f>
        <v>52422.3043670566</v>
      </c>
      <c r="AE322" s="338" t="n">
        <f aca="false">SUMPRODUCT(B322:AA322,$B$1012:$AA$1012)</f>
        <v>51736.8012232164</v>
      </c>
      <c r="AF322" s="339" t="n">
        <f aca="false">XIRR(B322:AA322,$B$1:$AA$1)</f>
        <v>0.133212378542982</v>
      </c>
      <c r="AG322" s="340" t="n">
        <f aca="false">1-EXP(-(1/0.25)*(AD322/ABS($AD$1010)))</f>
        <v>0.980829376033635</v>
      </c>
    </row>
    <row r="323" customFormat="false" ht="12.75" hidden="false" customHeight="false" outlineLevel="0" collapsed="false">
      <c r="A323" s="331"/>
      <c r="B323" s="336" t="n">
        <f aca="false">+[4]data1cf!A323</f>
        <v>-101404.314165564</v>
      </c>
      <c r="C323" s="336" t="n">
        <f aca="false">+[4]data1cf!B323</f>
        <v>15310.7773601278</v>
      </c>
      <c r="D323" s="336" t="n">
        <f aca="false">+[4]data1cf!C323</f>
        <v>16887.4489828262</v>
      </c>
      <c r="E323" s="336" t="n">
        <f aca="false">+[4]data1cf!D323</f>
        <v>16326.0735054483</v>
      </c>
      <c r="F323" s="336" t="n">
        <f aca="false">+[4]data1cf!E323</f>
        <v>16078.9386857826</v>
      </c>
      <c r="G323" s="336" t="n">
        <f aca="false">+[4]data1cf!F323</f>
        <v>15744.8667324118</v>
      </c>
      <c r="H323" s="336" t="n">
        <f aca="false">+[4]data1cf!G323</f>
        <v>15436.7730414949</v>
      </c>
      <c r="I323" s="336" t="n">
        <f aca="false">+[4]data1cf!H323</f>
        <v>15277.9157174306</v>
      </c>
      <c r="J323" s="336" t="n">
        <f aca="false">+[4]data1cf!I323</f>
        <v>15353.3875215544</v>
      </c>
      <c r="K323" s="336" t="n">
        <f aca="false">+[4]data1cf!J323</f>
        <v>15558.1016257486</v>
      </c>
      <c r="L323" s="336" t="n">
        <f aca="false">+[4]data1cf!K323</f>
        <v>15484.9016335022</v>
      </c>
      <c r="M323" s="336" t="n">
        <f aca="false">+[4]data1cf!L323</f>
        <v>15328.855757121</v>
      </c>
      <c r="N323" s="336" t="n">
        <f aca="false">+[4]data1cf!M323</f>
        <v>15595.0879276375</v>
      </c>
      <c r="O323" s="336" t="n">
        <f aca="false">+[4]data1cf!N323</f>
        <v>15522.9880994477</v>
      </c>
      <c r="P323" s="336" t="n">
        <f aca="false">+[4]data1cf!O323</f>
        <v>15222.8966578844</v>
      </c>
      <c r="Q323" s="336" t="n">
        <f aca="false">+[4]data1cf!P323</f>
        <v>15461.8747922535</v>
      </c>
      <c r="R323" s="336" t="n">
        <f aca="false">+[4]data1cf!Q323</f>
        <v>1163.06692175336</v>
      </c>
      <c r="S323" s="336" t="n">
        <f aca="false">+[4]data1cf!R323</f>
        <v>0</v>
      </c>
      <c r="T323" s="336" t="n">
        <f aca="false">+[4]data1cf!S323</f>
        <v>0</v>
      </c>
      <c r="U323" s="336" t="n">
        <f aca="false">+[4]data1cf!T323</f>
        <v>0</v>
      </c>
      <c r="V323" s="336" t="n">
        <f aca="false">+[4]data1cf!U323</f>
        <v>0</v>
      </c>
      <c r="W323" s="336" t="n">
        <f aca="false">+[4]data1cf!V323</f>
        <v>0</v>
      </c>
      <c r="X323" s="336" t="n">
        <f aca="false">+[4]data1cf!W323</f>
        <v>0</v>
      </c>
      <c r="Y323" s="336" t="n">
        <f aca="false">+[4]data1cf!X323</f>
        <v>0</v>
      </c>
      <c r="Z323" s="336" t="n">
        <f aca="false">+[4]data1cf!Y323</f>
        <v>0</v>
      </c>
      <c r="AA323" s="336" t="n">
        <f aca="false">+[4]data1cf!Z323</f>
        <v>0</v>
      </c>
      <c r="AB323" s="336"/>
      <c r="AC323" s="337" t="n">
        <f aca="false">XNPV(0.1,B323:AA323,$B$1:$AA$1)</f>
        <v>18528.717381254</v>
      </c>
      <c r="AD323" s="337" t="n">
        <f aca="false">SUMPRODUCT(B323:AA323,$B$1010:$AA$1010)</f>
        <v>51691.8435778654</v>
      </c>
      <c r="AE323" s="338" t="n">
        <f aca="false">SUMPRODUCT(B323:AA323,$B$1012:$AA$1012)</f>
        <v>51002.1832231156</v>
      </c>
      <c r="AF323" s="339" t="n">
        <f aca="false">XIRR(B323:AA323,$B$1:$AA$1)</f>
        <v>0.131179641026073</v>
      </c>
      <c r="AG323" s="340" t="n">
        <f aca="false">1-EXP(-(1/0.25)*(AD323/ABS($AD$1010)))</f>
        <v>0.97974341315654</v>
      </c>
    </row>
    <row r="324" customFormat="false" ht="12.75" hidden="false" customHeight="false" outlineLevel="0" collapsed="false">
      <c r="A324" s="331"/>
      <c r="B324" s="336" t="n">
        <f aca="false">+[4]data1cf!A324</f>
        <v>-106603.509255798</v>
      </c>
      <c r="C324" s="336" t="n">
        <f aca="false">+[4]data1cf!B324</f>
        <v>15261.1661600624</v>
      </c>
      <c r="D324" s="336" t="n">
        <f aca="false">+[4]data1cf!C324</f>
        <v>16786.3953906342</v>
      </c>
      <c r="E324" s="336" t="n">
        <f aca="false">+[4]data1cf!D324</f>
        <v>16607.6886501659</v>
      </c>
      <c r="F324" s="336" t="n">
        <f aca="false">+[4]data1cf!E324</f>
        <v>16148.9690763975</v>
      </c>
      <c r="G324" s="336" t="n">
        <f aca="false">+[4]data1cf!F324</f>
        <v>15818.3663265126</v>
      </c>
      <c r="H324" s="336" t="n">
        <f aca="false">+[4]data1cf!G324</f>
        <v>15508.2326249011</v>
      </c>
      <c r="I324" s="336" t="n">
        <f aca="false">+[4]data1cf!H324</f>
        <v>15357.2742755482</v>
      </c>
      <c r="J324" s="336" t="n">
        <f aca="false">+[4]data1cf!I324</f>
        <v>15585.7730562708</v>
      </c>
      <c r="K324" s="336" t="n">
        <f aca="false">+[4]data1cf!J324</f>
        <v>15552.2499225445</v>
      </c>
      <c r="L324" s="336" t="n">
        <f aca="false">+[4]data1cf!K324</f>
        <v>15863.4487741682</v>
      </c>
      <c r="M324" s="336" t="n">
        <f aca="false">+[4]data1cf!L324</f>
        <v>15364.1273829793</v>
      </c>
      <c r="N324" s="336" t="n">
        <f aca="false">+[4]data1cf!M324</f>
        <v>15494.2758778421</v>
      </c>
      <c r="O324" s="336" t="n">
        <f aca="false">+[4]data1cf!N324</f>
        <v>15380.1904467484</v>
      </c>
      <c r="P324" s="336" t="n">
        <f aca="false">+[4]data1cf!O324</f>
        <v>15349.383724449</v>
      </c>
      <c r="Q324" s="336" t="n">
        <f aca="false">+[4]data1cf!P324</f>
        <v>15671.0687718572</v>
      </c>
      <c r="R324" s="336" t="n">
        <f aca="false">+[4]data1cf!Q324</f>
        <v>1222.6996097603</v>
      </c>
      <c r="S324" s="336" t="n">
        <f aca="false">+[4]data1cf!R324</f>
        <v>0</v>
      </c>
      <c r="T324" s="336" t="n">
        <f aca="false">+[4]data1cf!S324</f>
        <v>0</v>
      </c>
      <c r="U324" s="336" t="n">
        <f aca="false">+[4]data1cf!T324</f>
        <v>0</v>
      </c>
      <c r="V324" s="336" t="n">
        <f aca="false">+[4]data1cf!U324</f>
        <v>0</v>
      </c>
      <c r="W324" s="336" t="n">
        <f aca="false">+[4]data1cf!V324</f>
        <v>0</v>
      </c>
      <c r="X324" s="336" t="n">
        <f aca="false">+[4]data1cf!W324</f>
        <v>0</v>
      </c>
      <c r="Y324" s="336" t="n">
        <f aca="false">+[4]data1cf!X324</f>
        <v>0</v>
      </c>
      <c r="Z324" s="336" t="n">
        <f aca="false">+[4]data1cf!Y324</f>
        <v>0</v>
      </c>
      <c r="AA324" s="336" t="n">
        <f aca="false">+[4]data1cf!Z324</f>
        <v>0</v>
      </c>
      <c r="AB324" s="336"/>
      <c r="AC324" s="337" t="n">
        <f aca="false">XNPV(0.1,B324:AA324,$B$1:$AA$1)</f>
        <v>13873.8113308721</v>
      </c>
      <c r="AD324" s="337" t="n">
        <f aca="false">SUMPRODUCT(B324:AA324,$B$1010:$AA$1010)</f>
        <v>47231.864767915</v>
      </c>
      <c r="AE324" s="338" t="n">
        <f aca="false">SUMPRODUCT(B324:AA324,$B$1012:$AA$1012)</f>
        <v>46538.1864669349</v>
      </c>
      <c r="AF324" s="339" t="n">
        <f aca="false">XIRR(B324:AA324,$B$1:$AA$1)</f>
        <v>0.122374660804846</v>
      </c>
      <c r="AG324" s="340" t="n">
        <f aca="false">1-EXP(-(1/0.25)*(AD324/ABS($AD$1010)))</f>
        <v>0.971641977229382</v>
      </c>
    </row>
    <row r="325" customFormat="false" ht="12.75" hidden="false" customHeight="false" outlineLevel="0" collapsed="false">
      <c r="A325" s="331"/>
      <c r="B325" s="336" t="n">
        <f aca="false">+[4]data1cf!A325</f>
        <v>-92330.1356085251</v>
      </c>
      <c r="C325" s="336" t="n">
        <f aca="false">+[4]data1cf!B325</f>
        <v>15107.8640090652</v>
      </c>
      <c r="D325" s="336" t="n">
        <f aca="false">+[4]data1cf!C325</f>
        <v>16423.0077807049</v>
      </c>
      <c r="E325" s="336" t="n">
        <f aca="false">+[4]data1cf!D325</f>
        <v>16241.3042103196</v>
      </c>
      <c r="F325" s="336" t="n">
        <f aca="false">+[4]data1cf!E325</f>
        <v>15681.5856793618</v>
      </c>
      <c r="G325" s="336" t="n">
        <f aca="false">+[4]data1cf!F325</f>
        <v>15632.9231004449</v>
      </c>
      <c r="H325" s="336" t="n">
        <f aca="false">+[4]data1cf!G325</f>
        <v>15219.317393509</v>
      </c>
      <c r="I325" s="336" t="n">
        <f aca="false">+[4]data1cf!H325</f>
        <v>15165.6899548624</v>
      </c>
      <c r="J325" s="336" t="n">
        <f aca="false">+[4]data1cf!I325</f>
        <v>15120.5779442836</v>
      </c>
      <c r="K325" s="336" t="n">
        <f aca="false">+[4]data1cf!J325</f>
        <v>15182.557669779</v>
      </c>
      <c r="L325" s="336" t="n">
        <f aca="false">+[4]data1cf!K325</f>
        <v>15232.2599049546</v>
      </c>
      <c r="M325" s="336" t="n">
        <f aca="false">+[4]data1cf!L325</f>
        <v>15265.8359366929</v>
      </c>
      <c r="N325" s="336" t="n">
        <f aca="false">+[4]data1cf!M325</f>
        <v>15210.3706431509</v>
      </c>
      <c r="O325" s="336" t="n">
        <f aca="false">+[4]data1cf!N325</f>
        <v>15042.6764932392</v>
      </c>
      <c r="P325" s="336" t="n">
        <f aca="false">+[4]data1cf!O325</f>
        <v>15125.9712326758</v>
      </c>
      <c r="Q325" s="336" t="n">
        <f aca="false">+[4]data1cf!P325</f>
        <v>15281.1178803861</v>
      </c>
      <c r="R325" s="336" t="n">
        <f aca="false">+[4]data1cf!Q325</f>
        <v>1058.98972337554</v>
      </c>
      <c r="S325" s="336" t="n">
        <f aca="false">+[4]data1cf!R325</f>
        <v>0</v>
      </c>
      <c r="T325" s="336" t="n">
        <f aca="false">+[4]data1cf!S325</f>
        <v>0</v>
      </c>
      <c r="U325" s="336" t="n">
        <f aca="false">+[4]data1cf!T325</f>
        <v>0</v>
      </c>
      <c r="V325" s="336" t="n">
        <f aca="false">+[4]data1cf!U325</f>
        <v>0</v>
      </c>
      <c r="W325" s="336" t="n">
        <f aca="false">+[4]data1cf!V325</f>
        <v>0</v>
      </c>
      <c r="X325" s="336" t="n">
        <f aca="false">+[4]data1cf!W325</f>
        <v>0</v>
      </c>
      <c r="Y325" s="336" t="n">
        <f aca="false">+[4]data1cf!X325</f>
        <v>0</v>
      </c>
      <c r="Z325" s="336" t="n">
        <f aca="false">+[4]data1cf!Y325</f>
        <v>0</v>
      </c>
      <c r="AA325" s="336" t="n">
        <f aca="false">+[4]data1cf!Z325</f>
        <v>0</v>
      </c>
      <c r="AB325" s="336"/>
      <c r="AC325" s="337" t="n">
        <f aca="false">XNPV(0.1,B325:AA325,$B$1:$AA$1)</f>
        <v>25709.9712139792</v>
      </c>
      <c r="AD325" s="337" t="n">
        <f aca="false">SUMPRODUCT(B325:AA325,$B$1010:$AA$1010)</f>
        <v>58349.2674940627</v>
      </c>
      <c r="AE325" s="338" t="n">
        <f aca="false">SUMPRODUCT(B325:AA325,$B$1012:$AA$1012)</f>
        <v>57670.6369525479</v>
      </c>
      <c r="AF325" s="339" t="n">
        <f aca="false">XIRR(B325:AA325,$B$1:$AA$1)</f>
        <v>0.146818731850758</v>
      </c>
      <c r="AG325" s="340" t="n">
        <f aca="false">1-EXP(-(1/0.25)*(AD325/ABS($AD$1010)))</f>
        <v>0.987740636790645</v>
      </c>
    </row>
    <row r="326" customFormat="false" ht="12.75" hidden="false" customHeight="false" outlineLevel="0" collapsed="false">
      <c r="A326" s="331"/>
      <c r="B326" s="336" t="n">
        <f aca="false">+[4]data1cf!A326</f>
        <v>-92250.6705197183</v>
      </c>
      <c r="C326" s="336" t="n">
        <f aca="false">+[4]data1cf!B326</f>
        <v>15037.2796589928</v>
      </c>
      <c r="D326" s="336" t="n">
        <f aca="false">+[4]data1cf!C326</f>
        <v>16397.0448100107</v>
      </c>
      <c r="E326" s="336" t="n">
        <f aca="false">+[4]data1cf!D326</f>
        <v>16047.250482546</v>
      </c>
      <c r="F326" s="336" t="n">
        <f aca="false">+[4]data1cf!E326</f>
        <v>15802.7326635273</v>
      </c>
      <c r="G326" s="336" t="n">
        <f aca="false">+[4]data1cf!F326</f>
        <v>15355.3210646151</v>
      </c>
      <c r="H326" s="336" t="n">
        <f aca="false">+[4]data1cf!G326</f>
        <v>15119.5295945493</v>
      </c>
      <c r="I326" s="336" t="n">
        <f aca="false">+[4]data1cf!H326</f>
        <v>15196.4527682637</v>
      </c>
      <c r="J326" s="336" t="n">
        <f aca="false">+[4]data1cf!I326</f>
        <v>15317.1414787739</v>
      </c>
      <c r="K326" s="336" t="n">
        <f aca="false">+[4]data1cf!J326</f>
        <v>15341.402896578</v>
      </c>
      <c r="L326" s="336" t="n">
        <f aca="false">+[4]data1cf!K326</f>
        <v>15198.7981288081</v>
      </c>
      <c r="M326" s="336" t="n">
        <f aca="false">+[4]data1cf!L326</f>
        <v>15411.7821518643</v>
      </c>
      <c r="N326" s="336" t="n">
        <f aca="false">+[4]data1cf!M326</f>
        <v>15150.1029411097</v>
      </c>
      <c r="O326" s="336" t="n">
        <f aca="false">+[4]data1cf!N326</f>
        <v>15124.2371366982</v>
      </c>
      <c r="P326" s="336" t="n">
        <f aca="false">+[4]data1cf!O326</f>
        <v>15227.2316824092</v>
      </c>
      <c r="Q326" s="336" t="n">
        <f aca="false">+[4]data1cf!P326</f>
        <v>15323.4319314784</v>
      </c>
      <c r="R326" s="336" t="n">
        <f aca="false">+[4]data1cf!Q326</f>
        <v>1058.07829059296</v>
      </c>
      <c r="S326" s="336" t="n">
        <f aca="false">+[4]data1cf!R326</f>
        <v>0</v>
      </c>
      <c r="T326" s="336" t="n">
        <f aca="false">+[4]data1cf!S326</f>
        <v>0</v>
      </c>
      <c r="U326" s="336" t="n">
        <f aca="false">+[4]data1cf!T326</f>
        <v>0</v>
      </c>
      <c r="V326" s="336" t="n">
        <f aca="false">+[4]data1cf!U326</f>
        <v>0</v>
      </c>
      <c r="W326" s="336" t="n">
        <f aca="false">+[4]data1cf!V326</f>
        <v>0</v>
      </c>
      <c r="X326" s="336" t="n">
        <f aca="false">+[4]data1cf!W326</f>
        <v>0</v>
      </c>
      <c r="Y326" s="336" t="n">
        <f aca="false">+[4]data1cf!X326</f>
        <v>0</v>
      </c>
      <c r="Z326" s="336" t="n">
        <f aca="false">+[4]data1cf!Y326</f>
        <v>0</v>
      </c>
      <c r="AA326" s="336" t="n">
        <f aca="false">+[4]data1cf!Z326</f>
        <v>0</v>
      </c>
      <c r="AB326" s="336"/>
      <c r="AC326" s="337" t="n">
        <f aca="false">XNPV(0.1,B326:AA326,$B$1:$AA$1)</f>
        <v>25666.1193279131</v>
      </c>
      <c r="AD326" s="337" t="n">
        <f aca="false">SUMPRODUCT(B326:AA326,$B$1010:$AA$1010)</f>
        <v>58353.0629521648</v>
      </c>
      <c r="AE326" s="338" t="n">
        <f aca="false">SUMPRODUCT(B326:AA326,$B$1012:$AA$1012)</f>
        <v>57673.1735224591</v>
      </c>
      <c r="AF326" s="339" t="n">
        <f aca="false">XIRR(B326:AA326,$B$1:$AA$1)</f>
        <v>0.146652935859774</v>
      </c>
      <c r="AG326" s="340" t="n">
        <f aca="false">1-EXP(-(1/0.25)*(AD326/ABS($AD$1010)))</f>
        <v>0.987744146182132</v>
      </c>
    </row>
    <row r="327" customFormat="false" ht="12.75" hidden="false" customHeight="false" outlineLevel="0" collapsed="false">
      <c r="A327" s="331"/>
      <c r="B327" s="336" t="n">
        <f aca="false">+[4]data1cf!A327</f>
        <v>-96307.9548849668</v>
      </c>
      <c r="C327" s="336" t="n">
        <f aca="false">+[4]data1cf!B327</f>
        <v>15313.1148853022</v>
      </c>
      <c r="D327" s="336" t="n">
        <f aca="false">+[4]data1cf!C327</f>
        <v>16606.7739910167</v>
      </c>
      <c r="E327" s="336" t="n">
        <f aca="false">+[4]data1cf!D327</f>
        <v>16297.3456664132</v>
      </c>
      <c r="F327" s="336" t="n">
        <f aca="false">+[4]data1cf!E327</f>
        <v>16022.5081593994</v>
      </c>
      <c r="G327" s="336" t="n">
        <f aca="false">+[4]data1cf!F327</f>
        <v>15670.3186991345</v>
      </c>
      <c r="H327" s="336" t="n">
        <f aca="false">+[4]data1cf!G327</f>
        <v>15184.4599252661</v>
      </c>
      <c r="I327" s="336" t="n">
        <f aca="false">+[4]data1cf!H327</f>
        <v>15255.3987678994</v>
      </c>
      <c r="J327" s="336" t="n">
        <f aca="false">+[4]data1cf!I327</f>
        <v>15258.0577723135</v>
      </c>
      <c r="K327" s="336" t="n">
        <f aca="false">+[4]data1cf!J327</f>
        <v>15487.7819103131</v>
      </c>
      <c r="L327" s="336" t="n">
        <f aca="false">+[4]data1cf!K327</f>
        <v>15372.0882385623</v>
      </c>
      <c r="M327" s="336" t="n">
        <f aca="false">+[4]data1cf!L327</f>
        <v>15218.4612835719</v>
      </c>
      <c r="N327" s="336" t="n">
        <f aca="false">+[4]data1cf!M327</f>
        <v>15198.0291004829</v>
      </c>
      <c r="O327" s="336" t="n">
        <f aca="false">+[4]data1cf!N327</f>
        <v>15302.9405018988</v>
      </c>
      <c r="P327" s="336" t="n">
        <f aca="false">+[4]data1cf!O327</f>
        <v>15432.0799399479</v>
      </c>
      <c r="Q327" s="336" t="n">
        <f aca="false">+[4]data1cf!P327</f>
        <v>15558.4436525831</v>
      </c>
      <c r="R327" s="336" t="n">
        <f aca="false">+[4]data1cf!Q327</f>
        <v>1104.61371934862</v>
      </c>
      <c r="S327" s="336" t="n">
        <f aca="false">+[4]data1cf!R327</f>
        <v>0</v>
      </c>
      <c r="T327" s="336" t="n">
        <f aca="false">+[4]data1cf!S327</f>
        <v>0</v>
      </c>
      <c r="U327" s="336" t="n">
        <f aca="false">+[4]data1cf!T327</f>
        <v>0</v>
      </c>
      <c r="V327" s="336" t="n">
        <f aca="false">+[4]data1cf!U327</f>
        <v>0</v>
      </c>
      <c r="W327" s="336" t="n">
        <f aca="false">+[4]data1cf!V327</f>
        <v>0</v>
      </c>
      <c r="X327" s="336" t="n">
        <f aca="false">+[4]data1cf!W327</f>
        <v>0</v>
      </c>
      <c r="Y327" s="336" t="n">
        <f aca="false">+[4]data1cf!X327</f>
        <v>0</v>
      </c>
      <c r="Z327" s="336" t="n">
        <f aca="false">+[4]data1cf!Y327</f>
        <v>0</v>
      </c>
      <c r="AA327" s="336" t="n">
        <f aca="false">+[4]data1cf!Z327</f>
        <v>0</v>
      </c>
      <c r="AB327" s="336"/>
      <c r="AC327" s="337" t="n">
        <f aca="false">XNPV(0.1,B327:AA327,$B$1:$AA$1)</f>
        <v>22853.9421102103</v>
      </c>
      <c r="AD327" s="337" t="n">
        <f aca="false">SUMPRODUCT(B327:AA327,$B$1010:$AA$1010)</f>
        <v>55804.3457680722</v>
      </c>
      <c r="AE327" s="338" t="n">
        <f aca="false">SUMPRODUCT(B327:AA327,$B$1012:$AA$1012)</f>
        <v>55118.9990733649</v>
      </c>
      <c r="AF327" s="339" t="n">
        <f aca="false">XIRR(B327:AA327,$B$1:$AA$1)</f>
        <v>0.140145755104673</v>
      </c>
      <c r="AG327" s="340" t="n">
        <f aca="false">1-EXP(-(1/0.25)*(AD327/ABS($AD$1010)))</f>
        <v>0.985146117378257</v>
      </c>
    </row>
    <row r="328" customFormat="false" ht="12.75" hidden="false" customHeight="false" outlineLevel="0" collapsed="false">
      <c r="A328" s="331"/>
      <c r="B328" s="336" t="n">
        <f aca="false">+[4]data1cf!A328</f>
        <v>-91718.0157650625</v>
      </c>
      <c r="C328" s="336" t="n">
        <f aca="false">+[4]data1cf!B328</f>
        <v>15069.7142869037</v>
      </c>
      <c r="D328" s="336" t="n">
        <f aca="false">+[4]data1cf!C328</f>
        <v>16448.6606419744</v>
      </c>
      <c r="E328" s="336" t="n">
        <f aca="false">+[4]data1cf!D328</f>
        <v>16155.3063108964</v>
      </c>
      <c r="F328" s="336" t="n">
        <f aca="false">+[4]data1cf!E328</f>
        <v>15802.0079143013</v>
      </c>
      <c r="G328" s="336" t="n">
        <f aca="false">+[4]data1cf!F328</f>
        <v>15423.6614702326</v>
      </c>
      <c r="H328" s="336" t="n">
        <f aca="false">+[4]data1cf!G328</f>
        <v>15158.1169343639</v>
      </c>
      <c r="I328" s="336" t="n">
        <f aca="false">+[4]data1cf!H328</f>
        <v>15075.4033066778</v>
      </c>
      <c r="J328" s="336" t="n">
        <f aca="false">+[4]data1cf!I328</f>
        <v>15004.5246840783</v>
      </c>
      <c r="K328" s="336" t="n">
        <f aca="false">+[4]data1cf!J328</f>
        <v>15229.9264868695</v>
      </c>
      <c r="L328" s="336" t="n">
        <f aca="false">+[4]data1cf!K328</f>
        <v>15283.6081146504</v>
      </c>
      <c r="M328" s="336" t="n">
        <f aca="false">+[4]data1cf!L328</f>
        <v>15222.1942495433</v>
      </c>
      <c r="N328" s="336" t="n">
        <f aca="false">+[4]data1cf!M328</f>
        <v>15364.9914425542</v>
      </c>
      <c r="O328" s="336" t="n">
        <f aca="false">+[4]data1cf!N328</f>
        <v>15147.7136674179</v>
      </c>
      <c r="P328" s="336" t="n">
        <f aca="false">+[4]data1cf!O328</f>
        <v>15258.9534139079</v>
      </c>
      <c r="Q328" s="336" t="n">
        <f aca="false">+[4]data1cf!P328</f>
        <v>15093.0829289105</v>
      </c>
      <c r="R328" s="336" t="n">
        <f aca="false">+[4]data1cf!Q328</f>
        <v>1051.96895361896</v>
      </c>
      <c r="S328" s="336" t="n">
        <f aca="false">+[4]data1cf!R328</f>
        <v>0</v>
      </c>
      <c r="T328" s="336" t="n">
        <f aca="false">+[4]data1cf!S328</f>
        <v>0</v>
      </c>
      <c r="U328" s="336" t="n">
        <f aca="false">+[4]data1cf!T328</f>
        <v>0</v>
      </c>
      <c r="V328" s="336" t="n">
        <f aca="false">+[4]data1cf!U328</f>
        <v>0</v>
      </c>
      <c r="W328" s="336" t="n">
        <f aca="false">+[4]data1cf!V328</f>
        <v>0</v>
      </c>
      <c r="X328" s="336" t="n">
        <f aca="false">+[4]data1cf!W328</f>
        <v>0</v>
      </c>
      <c r="Y328" s="336" t="n">
        <f aca="false">+[4]data1cf!X328</f>
        <v>0</v>
      </c>
      <c r="Z328" s="336" t="n">
        <f aca="false">+[4]data1cf!Y328</f>
        <v>0</v>
      </c>
      <c r="AA328" s="336" t="n">
        <f aca="false">+[4]data1cf!Z328</f>
        <v>0</v>
      </c>
      <c r="AB328" s="336"/>
      <c r="AC328" s="337" t="n">
        <f aca="false">XNPV(0.1,B328:AA328,$B$1:$AA$1)</f>
        <v>26154.0851684793</v>
      </c>
      <c r="AD328" s="337" t="n">
        <f aca="false">SUMPRODUCT(B328:AA328,$B$1010:$AA$1010)</f>
        <v>58765.5244035699</v>
      </c>
      <c r="AE328" s="338" t="n">
        <f aca="false">SUMPRODUCT(B328:AA328,$B$1012:$AA$1012)</f>
        <v>58087.2336782328</v>
      </c>
      <c r="AF328" s="339" t="n">
        <f aca="false">XIRR(B328:AA328,$B$1:$AA$1)</f>
        <v>0.147861485323619</v>
      </c>
      <c r="AG328" s="340" t="n">
        <f aca="false">1-EXP(-(1/0.25)*(AD328/ABS($AD$1010)))</f>
        <v>0.988119594509394</v>
      </c>
    </row>
    <row r="329" customFormat="false" ht="12.75" hidden="false" customHeight="false" outlineLevel="0" collapsed="false">
      <c r="A329" s="331"/>
      <c r="B329" s="336" t="n">
        <f aca="false">+[4]data1cf!A329</f>
        <v>-96454.109116762</v>
      </c>
      <c r="C329" s="336" t="n">
        <f aca="false">+[4]data1cf!B329</f>
        <v>15015.1563791472</v>
      </c>
      <c r="D329" s="336" t="n">
        <f aca="false">+[4]data1cf!C329</f>
        <v>16636.1800573433</v>
      </c>
      <c r="E329" s="336" t="n">
        <f aca="false">+[4]data1cf!D329</f>
        <v>16217.3193579359</v>
      </c>
      <c r="F329" s="336" t="n">
        <f aca="false">+[4]data1cf!E329</f>
        <v>15883.1610601599</v>
      </c>
      <c r="G329" s="336" t="n">
        <f aca="false">+[4]data1cf!F329</f>
        <v>15574.6796482865</v>
      </c>
      <c r="H329" s="336" t="n">
        <f aca="false">+[4]data1cf!G329</f>
        <v>15145.8830269639</v>
      </c>
      <c r="I329" s="336" t="n">
        <f aca="false">+[4]data1cf!H329</f>
        <v>15184.0545012059</v>
      </c>
      <c r="J329" s="336" t="n">
        <f aca="false">+[4]data1cf!I329</f>
        <v>15170.6658891943</v>
      </c>
      <c r="K329" s="336" t="n">
        <f aca="false">+[4]data1cf!J329</f>
        <v>15240.5769325932</v>
      </c>
      <c r="L329" s="336" t="n">
        <f aca="false">+[4]data1cf!K329</f>
        <v>15317.5638021104</v>
      </c>
      <c r="M329" s="336" t="n">
        <f aca="false">+[4]data1cf!L329</f>
        <v>15340.1416664613</v>
      </c>
      <c r="N329" s="336" t="n">
        <f aca="false">+[4]data1cf!M329</f>
        <v>15345.0291279424</v>
      </c>
      <c r="O329" s="336" t="n">
        <f aca="false">+[4]data1cf!N329</f>
        <v>15098.069161494</v>
      </c>
      <c r="P329" s="336" t="n">
        <f aca="false">+[4]data1cf!O329</f>
        <v>15516.9115047412</v>
      </c>
      <c r="Q329" s="336" t="n">
        <f aca="false">+[4]data1cf!P329</f>
        <v>15547.4683608576</v>
      </c>
      <c r="R329" s="336" t="n">
        <f aca="false">+[4]data1cf!Q329</f>
        <v>1106.29004992561</v>
      </c>
      <c r="S329" s="336" t="n">
        <f aca="false">+[4]data1cf!R329</f>
        <v>0</v>
      </c>
      <c r="T329" s="336" t="n">
        <f aca="false">+[4]data1cf!S329</f>
        <v>0</v>
      </c>
      <c r="U329" s="336" t="n">
        <f aca="false">+[4]data1cf!T329</f>
        <v>0</v>
      </c>
      <c r="V329" s="336" t="n">
        <f aca="false">+[4]data1cf!U329</f>
        <v>0</v>
      </c>
      <c r="W329" s="336" t="n">
        <f aca="false">+[4]data1cf!V329</f>
        <v>0</v>
      </c>
      <c r="X329" s="336" t="n">
        <f aca="false">+[4]data1cf!W329</f>
        <v>0</v>
      </c>
      <c r="Y329" s="336" t="n">
        <f aca="false">+[4]data1cf!X329</f>
        <v>0</v>
      </c>
      <c r="Z329" s="336" t="n">
        <f aca="false">+[4]data1cf!Y329</f>
        <v>0</v>
      </c>
      <c r="AA329" s="336" t="n">
        <f aca="false">+[4]data1cf!Z329</f>
        <v>0</v>
      </c>
      <c r="AB329" s="336"/>
      <c r="AC329" s="337" t="n">
        <f aca="false">XNPV(0.1,B329:AA329,$B$1:$AA$1)</f>
        <v>22071.8651269639</v>
      </c>
      <c r="AD329" s="337" t="n">
        <f aca="false">SUMPRODUCT(B329:AA329,$B$1010:$AA$1010)</f>
        <v>54911.3546120455</v>
      </c>
      <c r="AE329" s="338" t="n">
        <f aca="false">SUMPRODUCT(B329:AA329,$B$1012:$AA$1012)</f>
        <v>54228.0382493405</v>
      </c>
      <c r="AF329" s="339" t="n">
        <f aca="false">XIRR(B329:AA329,$B$1:$AA$1)</f>
        <v>0.138675070681337</v>
      </c>
      <c r="AG329" s="340" t="n">
        <f aca="false">1-EXP(-(1/0.25)*(AD329/ABS($AD$1010)))</f>
        <v>0.984111074368249</v>
      </c>
    </row>
    <row r="330" customFormat="false" ht="12.75" hidden="false" customHeight="false" outlineLevel="0" collapsed="false">
      <c r="A330" s="331"/>
      <c r="B330" s="336" t="n">
        <f aca="false">+[4]data1cf!A330</f>
        <v>-109290.092908801</v>
      </c>
      <c r="C330" s="336" t="n">
        <f aca="false">+[4]data1cf!B330</f>
        <v>15728.3304632363</v>
      </c>
      <c r="D330" s="336" t="n">
        <f aca="false">+[4]data1cf!C330</f>
        <v>17252.5495344724</v>
      </c>
      <c r="E330" s="336" t="n">
        <f aca="false">+[4]data1cf!D330</f>
        <v>16553.6123453463</v>
      </c>
      <c r="F330" s="336" t="n">
        <f aca="false">+[4]data1cf!E330</f>
        <v>16467.8490758017</v>
      </c>
      <c r="G330" s="336" t="n">
        <f aca="false">+[4]data1cf!F330</f>
        <v>15883.3445481675</v>
      </c>
      <c r="H330" s="336" t="n">
        <f aca="false">+[4]data1cf!G330</f>
        <v>15638.3286118777</v>
      </c>
      <c r="I330" s="336" t="n">
        <f aca="false">+[4]data1cf!H330</f>
        <v>15413.6009775485</v>
      </c>
      <c r="J330" s="336" t="n">
        <f aca="false">+[4]data1cf!I330</f>
        <v>15373.1213947104</v>
      </c>
      <c r="K330" s="336" t="n">
        <f aca="false">+[4]data1cf!J330</f>
        <v>15533.4805978636</v>
      </c>
      <c r="L330" s="336" t="n">
        <f aca="false">+[4]data1cf!K330</f>
        <v>15773.4409503049</v>
      </c>
      <c r="M330" s="336" t="n">
        <f aca="false">+[4]data1cf!L330</f>
        <v>15491.4261822122</v>
      </c>
      <c r="N330" s="336" t="n">
        <f aca="false">+[4]data1cf!M330</f>
        <v>15549.2444985572</v>
      </c>
      <c r="O330" s="336" t="n">
        <f aca="false">+[4]data1cf!N330</f>
        <v>15858.580767284</v>
      </c>
      <c r="P330" s="336" t="n">
        <f aca="false">+[4]data1cf!O330</f>
        <v>15691.3446785093</v>
      </c>
      <c r="Q330" s="336" t="n">
        <f aca="false">+[4]data1cf!P330</f>
        <v>15530.1560735671</v>
      </c>
      <c r="R330" s="336" t="n">
        <f aca="false">+[4]data1cf!Q330</f>
        <v>1253.51364962678</v>
      </c>
      <c r="S330" s="336" t="n">
        <f aca="false">+[4]data1cf!R330</f>
        <v>0</v>
      </c>
      <c r="T330" s="336" t="n">
        <f aca="false">+[4]data1cf!S330</f>
        <v>0</v>
      </c>
      <c r="U330" s="336" t="n">
        <f aca="false">+[4]data1cf!T330</f>
        <v>0</v>
      </c>
      <c r="V330" s="336" t="n">
        <f aca="false">+[4]data1cf!U330</f>
        <v>0</v>
      </c>
      <c r="W330" s="336" t="n">
        <f aca="false">+[4]data1cf!V330</f>
        <v>0</v>
      </c>
      <c r="X330" s="336" t="n">
        <f aca="false">+[4]data1cf!W330</f>
        <v>0</v>
      </c>
      <c r="Y330" s="336" t="n">
        <f aca="false">+[4]data1cf!X330</f>
        <v>0</v>
      </c>
      <c r="Z330" s="336" t="n">
        <f aca="false">+[4]data1cf!Y330</f>
        <v>0</v>
      </c>
      <c r="AA330" s="336" t="n">
        <f aca="false">+[4]data1cf!Z330</f>
        <v>0</v>
      </c>
      <c r="AB330" s="336"/>
      <c r="AC330" s="337" t="n">
        <f aca="false">XNPV(0.1,B330:AA330,$B$1:$AA$1)</f>
        <v>12438.5418163884</v>
      </c>
      <c r="AD330" s="337" t="n">
        <f aca="false">SUMPRODUCT(B330:AA330,$B$1010:$AA$1010)</f>
        <v>46006.1025802683</v>
      </c>
      <c r="AE330" s="338" t="n">
        <f aca="false">SUMPRODUCT(B330:AA330,$B$1012:$AA$1012)</f>
        <v>45307.981932658</v>
      </c>
      <c r="AF330" s="339" t="n">
        <f aca="false">XIRR(B330:AA330,$B$1:$AA$1)</f>
        <v>0.119703740747107</v>
      </c>
      <c r="AG330" s="340" t="n">
        <f aca="false">1-EXP(-(1/0.25)*(AD330/ABS($AD$1010)))</f>
        <v>0.968894862317775</v>
      </c>
    </row>
    <row r="331" customFormat="false" ht="12.75" hidden="false" customHeight="false" outlineLevel="0" collapsed="false">
      <c r="A331" s="331"/>
      <c r="B331" s="336" t="n">
        <f aca="false">+[4]data1cf!A331</f>
        <v>-103641.690810212</v>
      </c>
      <c r="C331" s="336" t="n">
        <f aca="false">+[4]data1cf!B331</f>
        <v>15310.6281718466</v>
      </c>
      <c r="D331" s="336" t="n">
        <f aca="false">+[4]data1cf!C331</f>
        <v>17074.4730014425</v>
      </c>
      <c r="E331" s="336" t="n">
        <f aca="false">+[4]data1cf!D331</f>
        <v>16486.5795828532</v>
      </c>
      <c r="F331" s="336" t="n">
        <f aca="false">+[4]data1cf!E331</f>
        <v>16080.0929423516</v>
      </c>
      <c r="G331" s="336" t="n">
        <f aca="false">+[4]data1cf!F331</f>
        <v>15917.6416675329</v>
      </c>
      <c r="H331" s="336" t="n">
        <f aca="false">+[4]data1cf!G331</f>
        <v>15516.8269517743</v>
      </c>
      <c r="I331" s="336" t="n">
        <f aca="false">+[4]data1cf!H331</f>
        <v>15499.9953248743</v>
      </c>
      <c r="J331" s="336" t="n">
        <f aca="false">+[4]data1cf!I331</f>
        <v>15598.0385588119</v>
      </c>
      <c r="K331" s="336" t="n">
        <f aca="false">+[4]data1cf!J331</f>
        <v>15321.9179936805</v>
      </c>
      <c r="L331" s="336" t="n">
        <f aca="false">+[4]data1cf!K331</f>
        <v>15433.3127972682</v>
      </c>
      <c r="M331" s="336" t="n">
        <f aca="false">+[4]data1cf!L331</f>
        <v>15379.4598364463</v>
      </c>
      <c r="N331" s="336" t="n">
        <f aca="false">+[4]data1cf!M331</f>
        <v>15556.3328841611</v>
      </c>
      <c r="O331" s="336" t="n">
        <f aca="false">+[4]data1cf!N331</f>
        <v>15409.2963990174</v>
      </c>
      <c r="P331" s="336" t="n">
        <f aca="false">+[4]data1cf!O331</f>
        <v>15763.3063837795</v>
      </c>
      <c r="Q331" s="336" t="n">
        <f aca="false">+[4]data1cf!P331</f>
        <v>15665.5305541796</v>
      </c>
      <c r="R331" s="336" t="n">
        <f aca="false">+[4]data1cf!Q331</f>
        <v>1188.72873691681</v>
      </c>
      <c r="S331" s="336" t="n">
        <f aca="false">+[4]data1cf!R331</f>
        <v>0</v>
      </c>
      <c r="T331" s="336" t="n">
        <f aca="false">+[4]data1cf!S331</f>
        <v>0</v>
      </c>
      <c r="U331" s="336" t="n">
        <f aca="false">+[4]data1cf!T331</f>
        <v>0</v>
      </c>
      <c r="V331" s="336" t="n">
        <f aca="false">+[4]data1cf!U331</f>
        <v>0</v>
      </c>
      <c r="W331" s="336" t="n">
        <f aca="false">+[4]data1cf!V331</f>
        <v>0</v>
      </c>
      <c r="X331" s="336" t="n">
        <f aca="false">+[4]data1cf!W331</f>
        <v>0</v>
      </c>
      <c r="Y331" s="336" t="n">
        <f aca="false">+[4]data1cf!X331</f>
        <v>0</v>
      </c>
      <c r="Z331" s="336" t="n">
        <f aca="false">+[4]data1cf!Y331</f>
        <v>0</v>
      </c>
      <c r="AA331" s="336" t="n">
        <f aca="false">+[4]data1cf!Z331</f>
        <v>0</v>
      </c>
      <c r="AB331" s="336"/>
      <c r="AC331" s="337" t="n">
        <f aca="false">XNPV(0.1,B331:AA331,$B$1:$AA$1)</f>
        <v>16996.3981372405</v>
      </c>
      <c r="AD331" s="337" t="n">
        <f aca="false">SUMPRODUCT(B331:AA331,$B$1010:$AA$1010)</f>
        <v>50362.3893435635</v>
      </c>
      <c r="AE331" s="338" t="n">
        <f aca="false">SUMPRODUCT(B331:AA331,$B$1012:$AA$1012)</f>
        <v>49668.465539412</v>
      </c>
      <c r="AF331" s="339" t="n">
        <f aca="false">XIRR(B331:AA331,$B$1:$AA$1)</f>
        <v>0.128066274096013</v>
      </c>
      <c r="AG331" s="340" t="n">
        <f aca="false">1-EXP(-(1/0.25)*(AD331/ABS($AD$1010)))</f>
        <v>0.977606631812749</v>
      </c>
    </row>
    <row r="332" customFormat="false" ht="12.75" hidden="false" customHeight="false" outlineLevel="0" collapsed="false">
      <c r="A332" s="331"/>
      <c r="B332" s="336" t="n">
        <f aca="false">+[4]data1cf!A332</f>
        <v>-94922.7786646051</v>
      </c>
      <c r="C332" s="336" t="n">
        <f aca="false">+[4]data1cf!B332</f>
        <v>15045.7207235662</v>
      </c>
      <c r="D332" s="336" t="n">
        <f aca="false">+[4]data1cf!C332</f>
        <v>16962.0253248208</v>
      </c>
      <c r="E332" s="336" t="n">
        <f aca="false">+[4]data1cf!D332</f>
        <v>16164.755398845</v>
      </c>
      <c r="F332" s="336" t="n">
        <f aca="false">+[4]data1cf!E332</f>
        <v>15777.9945789105</v>
      </c>
      <c r="G332" s="336" t="n">
        <f aca="false">+[4]data1cf!F332</f>
        <v>15622.0578427683</v>
      </c>
      <c r="H332" s="336" t="n">
        <f aca="false">+[4]data1cf!G332</f>
        <v>15313.0482478761</v>
      </c>
      <c r="I332" s="336" t="n">
        <f aca="false">+[4]data1cf!H332</f>
        <v>15387.5363288637</v>
      </c>
      <c r="J332" s="336" t="n">
        <f aca="false">+[4]data1cf!I332</f>
        <v>15073.6493705596</v>
      </c>
      <c r="K332" s="336" t="n">
        <f aca="false">+[4]data1cf!J332</f>
        <v>15185.0400551746</v>
      </c>
      <c r="L332" s="336" t="n">
        <f aca="false">+[4]data1cf!K332</f>
        <v>15134.2832664924</v>
      </c>
      <c r="M332" s="336" t="n">
        <f aca="false">+[4]data1cf!L332</f>
        <v>15373.7251053592</v>
      </c>
      <c r="N332" s="336" t="n">
        <f aca="false">+[4]data1cf!M332</f>
        <v>15217.6032982044</v>
      </c>
      <c r="O332" s="336" t="n">
        <f aca="false">+[4]data1cf!N332</f>
        <v>15286.1688961907</v>
      </c>
      <c r="P332" s="336" t="n">
        <f aca="false">+[4]data1cf!O332</f>
        <v>15308.7250928438</v>
      </c>
      <c r="Q332" s="336" t="n">
        <f aca="false">+[4]data1cf!P332</f>
        <v>15369.3907333725</v>
      </c>
      <c r="R332" s="336" t="n">
        <f aca="false">+[4]data1cf!Q332</f>
        <v>1088.72630217155</v>
      </c>
      <c r="S332" s="336" t="n">
        <f aca="false">+[4]data1cf!R332</f>
        <v>0</v>
      </c>
      <c r="T332" s="336" t="n">
        <f aca="false">+[4]data1cf!S332</f>
        <v>0</v>
      </c>
      <c r="U332" s="336" t="n">
        <f aca="false">+[4]data1cf!T332</f>
        <v>0</v>
      </c>
      <c r="V332" s="336" t="n">
        <f aca="false">+[4]data1cf!U332</f>
        <v>0</v>
      </c>
      <c r="W332" s="336" t="n">
        <f aca="false">+[4]data1cf!V332</f>
        <v>0</v>
      </c>
      <c r="X332" s="336" t="n">
        <f aca="false">+[4]data1cf!W332</f>
        <v>0</v>
      </c>
      <c r="Y332" s="336" t="n">
        <f aca="false">+[4]data1cf!X332</f>
        <v>0</v>
      </c>
      <c r="Z332" s="336" t="n">
        <f aca="false">+[4]data1cf!Y332</f>
        <v>0</v>
      </c>
      <c r="AA332" s="336" t="n">
        <f aca="false">+[4]data1cf!Z332</f>
        <v>0</v>
      </c>
      <c r="AB332" s="336"/>
      <c r="AC332" s="337" t="n">
        <f aca="false">XNPV(0.1,B332:AA332,$B$1:$AA$1)</f>
        <v>23802.079320133</v>
      </c>
      <c r="AD332" s="337" t="n">
        <f aca="false">SUMPRODUCT(B332:AA332,$B$1010:$AA$1010)</f>
        <v>56612.5736491861</v>
      </c>
      <c r="AE332" s="338" t="n">
        <f aca="false">SUMPRODUCT(B332:AA332,$B$1012:$AA$1012)</f>
        <v>55930.2980805185</v>
      </c>
      <c r="AF332" s="339" t="n">
        <f aca="false">XIRR(B332:AA332,$B$1:$AA$1)</f>
        <v>0.142361724870471</v>
      </c>
      <c r="AG332" s="340" t="n">
        <f aca="false">1-EXP(-(1/0.25)*(AD332/ABS($AD$1010)))</f>
        <v>0.986024662568257</v>
      </c>
    </row>
    <row r="333" customFormat="false" ht="12.75" hidden="false" customHeight="false" outlineLevel="0" collapsed="false">
      <c r="A333" s="331"/>
      <c r="B333" s="336" t="n">
        <f aca="false">+[4]data1cf!A333</f>
        <v>-98667.0085097789</v>
      </c>
      <c r="C333" s="336" t="n">
        <f aca="false">+[4]data1cf!B333</f>
        <v>15233.5314164859</v>
      </c>
      <c r="D333" s="336" t="n">
        <f aca="false">+[4]data1cf!C333</f>
        <v>16799.0602899645</v>
      </c>
      <c r="E333" s="336" t="n">
        <f aca="false">+[4]data1cf!D333</f>
        <v>16208.5764012072</v>
      </c>
      <c r="F333" s="336" t="n">
        <f aca="false">+[4]data1cf!E333</f>
        <v>15992.0105036108</v>
      </c>
      <c r="G333" s="336" t="n">
        <f aca="false">+[4]data1cf!F333</f>
        <v>15531.2353069212</v>
      </c>
      <c r="H333" s="336" t="n">
        <f aca="false">+[4]data1cf!G333</f>
        <v>15425.4675515782</v>
      </c>
      <c r="I333" s="336" t="n">
        <f aca="false">+[4]data1cf!H333</f>
        <v>15374.8206042094</v>
      </c>
      <c r="J333" s="336" t="n">
        <f aca="false">+[4]data1cf!I333</f>
        <v>15294.6302353964</v>
      </c>
      <c r="K333" s="336" t="n">
        <f aca="false">+[4]data1cf!J333</f>
        <v>15185.2824970133</v>
      </c>
      <c r="L333" s="336" t="n">
        <f aca="false">+[4]data1cf!K333</f>
        <v>15305.2631786226</v>
      </c>
      <c r="M333" s="336" t="n">
        <f aca="false">+[4]data1cf!L333</f>
        <v>15187.5234254919</v>
      </c>
      <c r="N333" s="336" t="n">
        <f aca="false">+[4]data1cf!M333</f>
        <v>15278.8212643596</v>
      </c>
      <c r="O333" s="336" t="n">
        <f aca="false">+[4]data1cf!N333</f>
        <v>15425.9131242283</v>
      </c>
      <c r="P333" s="336" t="n">
        <f aca="false">+[4]data1cf!O333</f>
        <v>15371.5524923034</v>
      </c>
      <c r="Q333" s="336" t="n">
        <f aca="false">+[4]data1cf!P333</f>
        <v>15404.0349298105</v>
      </c>
      <c r="R333" s="336" t="n">
        <f aca="false">+[4]data1cf!Q333</f>
        <v>1131.67112080376</v>
      </c>
      <c r="S333" s="336" t="n">
        <f aca="false">+[4]data1cf!R333</f>
        <v>0</v>
      </c>
      <c r="T333" s="336" t="n">
        <f aca="false">+[4]data1cf!S333</f>
        <v>0</v>
      </c>
      <c r="U333" s="336" t="n">
        <f aca="false">+[4]data1cf!T333</f>
        <v>0</v>
      </c>
      <c r="V333" s="336" t="n">
        <f aca="false">+[4]data1cf!U333</f>
        <v>0</v>
      </c>
      <c r="W333" s="336" t="n">
        <f aca="false">+[4]data1cf!V333</f>
        <v>0</v>
      </c>
      <c r="X333" s="336" t="n">
        <f aca="false">+[4]data1cf!W333</f>
        <v>0</v>
      </c>
      <c r="Y333" s="336" t="n">
        <f aca="false">+[4]data1cf!X333</f>
        <v>0</v>
      </c>
      <c r="Z333" s="336" t="n">
        <f aca="false">+[4]data1cf!Y333</f>
        <v>0</v>
      </c>
      <c r="AA333" s="336" t="n">
        <f aca="false">+[4]data1cf!Z333</f>
        <v>0</v>
      </c>
      <c r="AB333" s="336"/>
      <c r="AC333" s="337" t="n">
        <f aca="false">XNPV(0.1,B333:AA333,$B$1:$AA$1)</f>
        <v>20471.3975266749</v>
      </c>
      <c r="AD333" s="337" t="n">
        <f aca="false">SUMPRODUCT(B333:AA333,$B$1010:$AA$1010)</f>
        <v>53402.8750596452</v>
      </c>
      <c r="AE333" s="338" t="n">
        <f aca="false">SUMPRODUCT(B333:AA333,$B$1012:$AA$1012)</f>
        <v>52718.08423415</v>
      </c>
      <c r="AF333" s="339" t="n">
        <f aca="false">XIRR(B333:AA333,$B$1:$AA$1)</f>
        <v>0.135282699424799</v>
      </c>
      <c r="AG333" s="340" t="n">
        <f aca="false">1-EXP(-(1/0.25)*(AD333/ABS($AD$1010)))</f>
        <v>0.982196205074606</v>
      </c>
    </row>
    <row r="334" customFormat="false" ht="12.75" hidden="false" customHeight="false" outlineLevel="0" collapsed="false">
      <c r="A334" s="331"/>
      <c r="B334" s="336" t="n">
        <f aca="false">+[4]data1cf!A334</f>
        <v>-91657.4551552988</v>
      </c>
      <c r="C334" s="336" t="n">
        <f aca="false">+[4]data1cf!B334</f>
        <v>15381.6194555011</v>
      </c>
      <c r="D334" s="336" t="n">
        <f aca="false">+[4]data1cf!C334</f>
        <v>16405.3510456215</v>
      </c>
      <c r="E334" s="336" t="n">
        <f aca="false">+[4]data1cf!D334</f>
        <v>16164.9232790756</v>
      </c>
      <c r="F334" s="336" t="n">
        <f aca="false">+[4]data1cf!E334</f>
        <v>15626.627601904</v>
      </c>
      <c r="G334" s="336" t="n">
        <f aca="false">+[4]data1cf!F334</f>
        <v>15342.0042048322</v>
      </c>
      <c r="H334" s="336" t="n">
        <f aca="false">+[4]data1cf!G334</f>
        <v>15415.909521705</v>
      </c>
      <c r="I334" s="336" t="n">
        <f aca="false">+[4]data1cf!H334</f>
        <v>15497.9230179819</v>
      </c>
      <c r="J334" s="336" t="n">
        <f aca="false">+[4]data1cf!I334</f>
        <v>15306.5789849841</v>
      </c>
      <c r="K334" s="336" t="n">
        <f aca="false">+[4]data1cf!J334</f>
        <v>15039.1716312757</v>
      </c>
      <c r="L334" s="336" t="n">
        <f aca="false">+[4]data1cf!K334</f>
        <v>15221.3681165568</v>
      </c>
      <c r="M334" s="336" t="n">
        <f aca="false">+[4]data1cf!L334</f>
        <v>15280.1920120265</v>
      </c>
      <c r="N334" s="336" t="n">
        <f aca="false">+[4]data1cf!M334</f>
        <v>15182.4952998301</v>
      </c>
      <c r="O334" s="336" t="n">
        <f aca="false">+[4]data1cf!N334</f>
        <v>15135.244087485</v>
      </c>
      <c r="P334" s="336" t="n">
        <f aca="false">+[4]data1cf!O334</f>
        <v>15097.4086680896</v>
      </c>
      <c r="Q334" s="336" t="n">
        <f aca="false">+[4]data1cf!P334</f>
        <v>15509.3268176913</v>
      </c>
      <c r="R334" s="336" t="n">
        <f aca="false">+[4]data1cf!Q334</f>
        <v>1051.27434764921</v>
      </c>
      <c r="S334" s="336" t="n">
        <f aca="false">+[4]data1cf!R334</f>
        <v>0</v>
      </c>
      <c r="T334" s="336" t="n">
        <f aca="false">+[4]data1cf!S334</f>
        <v>0</v>
      </c>
      <c r="U334" s="336" t="n">
        <f aca="false">+[4]data1cf!T334</f>
        <v>0</v>
      </c>
      <c r="V334" s="336" t="n">
        <f aca="false">+[4]data1cf!U334</f>
        <v>0</v>
      </c>
      <c r="W334" s="336" t="n">
        <f aca="false">+[4]data1cf!V334</f>
        <v>0</v>
      </c>
      <c r="X334" s="336" t="n">
        <f aca="false">+[4]data1cf!W334</f>
        <v>0</v>
      </c>
      <c r="Y334" s="336" t="n">
        <f aca="false">+[4]data1cf!X334</f>
        <v>0</v>
      </c>
      <c r="Z334" s="336" t="n">
        <f aca="false">+[4]data1cf!Y334</f>
        <v>0</v>
      </c>
      <c r="AA334" s="336" t="n">
        <f aca="false">+[4]data1cf!Z334</f>
        <v>0</v>
      </c>
      <c r="AB334" s="336"/>
      <c r="AC334" s="337" t="n">
        <f aca="false">XNPV(0.1,B334:AA334,$B$1:$AA$1)</f>
        <v>26712.8354194744</v>
      </c>
      <c r="AD334" s="337" t="n">
        <f aca="false">SUMPRODUCT(B334:AA334,$B$1010:$AA$1010)</f>
        <v>59444.9762023938</v>
      </c>
      <c r="AE334" s="338" t="n">
        <f aca="false">SUMPRODUCT(B334:AA334,$B$1012:$AA$1012)</f>
        <v>58764.4067371968</v>
      </c>
      <c r="AF334" s="339" t="n">
        <f aca="false">XIRR(B334:AA334,$B$1:$AA$1)</f>
        <v>0.148925095297682</v>
      </c>
      <c r="AG334" s="340" t="n">
        <f aca="false">1-EXP(-(1/0.25)*(AD334/ABS($AD$1010)))</f>
        <v>0.988713161641393</v>
      </c>
    </row>
    <row r="335" customFormat="false" ht="12.75" hidden="false" customHeight="false" outlineLevel="0" collapsed="false">
      <c r="A335" s="331"/>
      <c r="B335" s="336" t="n">
        <f aca="false">+[4]data1cf!A335</f>
        <v>-100753.763604832</v>
      </c>
      <c r="C335" s="336" t="n">
        <f aca="false">+[4]data1cf!B335</f>
        <v>15240.0961640922</v>
      </c>
      <c r="D335" s="336" t="n">
        <f aca="false">+[4]data1cf!C335</f>
        <v>16663.6576209731</v>
      </c>
      <c r="E335" s="336" t="n">
        <f aca="false">+[4]data1cf!D335</f>
        <v>16358.8962923124</v>
      </c>
      <c r="F335" s="336" t="n">
        <f aca="false">+[4]data1cf!E335</f>
        <v>16069.5043562184</v>
      </c>
      <c r="G335" s="336" t="n">
        <f aca="false">+[4]data1cf!F335</f>
        <v>15684.9717488013</v>
      </c>
      <c r="H335" s="336" t="n">
        <f aca="false">+[4]data1cf!G335</f>
        <v>15584.8827028083</v>
      </c>
      <c r="I335" s="336" t="n">
        <f aca="false">+[4]data1cf!H335</f>
        <v>15533.6445608105</v>
      </c>
      <c r="J335" s="336" t="n">
        <f aca="false">+[4]data1cf!I335</f>
        <v>15493.5345152475</v>
      </c>
      <c r="K335" s="336" t="n">
        <f aca="false">+[4]data1cf!J335</f>
        <v>15300.9925502468</v>
      </c>
      <c r="L335" s="336" t="n">
        <f aca="false">+[4]data1cf!K335</f>
        <v>15292.2643622177</v>
      </c>
      <c r="M335" s="336" t="n">
        <f aca="false">+[4]data1cf!L335</f>
        <v>15496.7470024317</v>
      </c>
      <c r="N335" s="336" t="n">
        <f aca="false">+[4]data1cf!M335</f>
        <v>15326.3059124932</v>
      </c>
      <c r="O335" s="336" t="n">
        <f aca="false">+[4]data1cf!N335</f>
        <v>15542.7996517675</v>
      </c>
      <c r="P335" s="336" t="n">
        <f aca="false">+[4]data1cf!O335</f>
        <v>15344.9083636698</v>
      </c>
      <c r="Q335" s="336" t="n">
        <f aca="false">+[4]data1cf!P335</f>
        <v>15438.2277886682</v>
      </c>
      <c r="R335" s="336" t="n">
        <f aca="false">+[4]data1cf!Q335</f>
        <v>1155.60536704198</v>
      </c>
      <c r="S335" s="336" t="n">
        <f aca="false">+[4]data1cf!R335</f>
        <v>0</v>
      </c>
      <c r="T335" s="336" t="n">
        <f aca="false">+[4]data1cf!S335</f>
        <v>0</v>
      </c>
      <c r="U335" s="336" t="n">
        <f aca="false">+[4]data1cf!T335</f>
        <v>0</v>
      </c>
      <c r="V335" s="336" t="n">
        <f aca="false">+[4]data1cf!U335</f>
        <v>0</v>
      </c>
      <c r="W335" s="336" t="n">
        <f aca="false">+[4]data1cf!V335</f>
        <v>0</v>
      </c>
      <c r="X335" s="336" t="n">
        <f aca="false">+[4]data1cf!W335</f>
        <v>0</v>
      </c>
      <c r="Y335" s="336" t="n">
        <f aca="false">+[4]data1cf!X335</f>
        <v>0</v>
      </c>
      <c r="Z335" s="336" t="n">
        <f aca="false">+[4]data1cf!Y335</f>
        <v>0</v>
      </c>
      <c r="AA335" s="336" t="n">
        <f aca="false">+[4]data1cf!Z335</f>
        <v>0</v>
      </c>
      <c r="AB335" s="336"/>
      <c r="AC335" s="337" t="n">
        <f aca="false">XNPV(0.1,B335:AA335,$B$1:$AA$1)</f>
        <v>19011.7894443826</v>
      </c>
      <c r="AD335" s="337" t="n">
        <f aca="false">SUMPRODUCT(B335:AA335,$B$1010:$AA$1010)</f>
        <v>52168.7269621909</v>
      </c>
      <c r="AE335" s="338" t="n">
        <f aca="false">SUMPRODUCT(B335:AA335,$B$1012:$AA$1012)</f>
        <v>51479.3477281792</v>
      </c>
      <c r="AF335" s="339" t="n">
        <f aca="false">XIRR(B335:AA335,$B$1:$AA$1)</f>
        <v>0.132131319218737</v>
      </c>
      <c r="AG335" s="340" t="n">
        <f aca="false">1-EXP(-(1/0.25)*(AD335/ABS($AD$1010)))</f>
        <v>0.980459148328389</v>
      </c>
    </row>
    <row r="336" customFormat="false" ht="12.75" hidden="false" customHeight="false" outlineLevel="0" collapsed="false">
      <c r="A336" s="331"/>
      <c r="B336" s="336" t="n">
        <f aca="false">+[4]data1cf!A336</f>
        <v>-97925.2746628808</v>
      </c>
      <c r="C336" s="336" t="n">
        <f aca="false">+[4]data1cf!B336</f>
        <v>15020.1348536072</v>
      </c>
      <c r="D336" s="336" t="n">
        <f aca="false">+[4]data1cf!C336</f>
        <v>16668.1510223561</v>
      </c>
      <c r="E336" s="336" t="n">
        <f aca="false">+[4]data1cf!D336</f>
        <v>16398.5357296126</v>
      </c>
      <c r="F336" s="336" t="n">
        <f aca="false">+[4]data1cf!E336</f>
        <v>15943.3176014185</v>
      </c>
      <c r="G336" s="336" t="n">
        <f aca="false">+[4]data1cf!F336</f>
        <v>15661.2817561718</v>
      </c>
      <c r="H336" s="336" t="n">
        <f aca="false">+[4]data1cf!G336</f>
        <v>15405.6868123265</v>
      </c>
      <c r="I336" s="336" t="n">
        <f aca="false">+[4]data1cf!H336</f>
        <v>15434.3975314634</v>
      </c>
      <c r="J336" s="336" t="n">
        <f aca="false">+[4]data1cf!I336</f>
        <v>15184.7859390557</v>
      </c>
      <c r="K336" s="336" t="n">
        <f aca="false">+[4]data1cf!J336</f>
        <v>15231.1118338704</v>
      </c>
      <c r="L336" s="336" t="n">
        <f aca="false">+[4]data1cf!K336</f>
        <v>15395.5094300232</v>
      </c>
      <c r="M336" s="336" t="n">
        <f aca="false">+[4]data1cf!L336</f>
        <v>15218.5315895014</v>
      </c>
      <c r="N336" s="336" t="n">
        <f aca="false">+[4]data1cf!M336</f>
        <v>15451.661458434</v>
      </c>
      <c r="O336" s="336" t="n">
        <f aca="false">+[4]data1cf!N336</f>
        <v>15272.9476358891</v>
      </c>
      <c r="P336" s="336" t="n">
        <f aca="false">+[4]data1cf!O336</f>
        <v>15414.1582835869</v>
      </c>
      <c r="Q336" s="336" t="n">
        <f aca="false">+[4]data1cf!P336</f>
        <v>15344.0215026226</v>
      </c>
      <c r="R336" s="336" t="n">
        <f aca="false">+[4]data1cf!Q336</f>
        <v>1123.16373027338</v>
      </c>
      <c r="S336" s="336" t="n">
        <f aca="false">+[4]data1cf!R336</f>
        <v>0</v>
      </c>
      <c r="T336" s="336" t="n">
        <f aca="false">+[4]data1cf!S336</f>
        <v>0</v>
      </c>
      <c r="U336" s="336" t="n">
        <f aca="false">+[4]data1cf!T336</f>
        <v>0</v>
      </c>
      <c r="V336" s="336" t="n">
        <f aca="false">+[4]data1cf!U336</f>
        <v>0</v>
      </c>
      <c r="W336" s="336" t="n">
        <f aca="false">+[4]data1cf!V336</f>
        <v>0</v>
      </c>
      <c r="X336" s="336" t="n">
        <f aca="false">+[4]data1cf!W336</f>
        <v>0</v>
      </c>
      <c r="Y336" s="336" t="n">
        <f aca="false">+[4]data1cf!X336</f>
        <v>0</v>
      </c>
      <c r="Z336" s="336" t="n">
        <f aca="false">+[4]data1cf!Y336</f>
        <v>0</v>
      </c>
      <c r="AA336" s="336" t="n">
        <f aca="false">+[4]data1cf!Z336</f>
        <v>0</v>
      </c>
      <c r="AB336" s="336"/>
      <c r="AC336" s="337" t="n">
        <f aca="false">XNPV(0.1,B336:AA336,$B$1:$AA$1)</f>
        <v>21140.127496134</v>
      </c>
      <c r="AD336" s="337" t="n">
        <f aca="false">SUMPRODUCT(B336:AA336,$B$1010:$AA$1010)</f>
        <v>54099.7427160142</v>
      </c>
      <c r="AE336" s="338" t="n">
        <f aca="false">SUMPRODUCT(B336:AA336,$B$1012:$AA$1012)</f>
        <v>53414.36237209</v>
      </c>
      <c r="AF336" s="339" t="n">
        <f aca="false">XIRR(B336:AA336,$B$1:$AA$1)</f>
        <v>0.136597421128479</v>
      </c>
      <c r="AG336" s="340" t="n">
        <f aca="false">1-EXP(-(1/0.25)*(AD336/ABS($AD$1010)))</f>
        <v>0.983107921992987</v>
      </c>
    </row>
    <row r="337" customFormat="false" ht="12.75" hidden="false" customHeight="false" outlineLevel="0" collapsed="false">
      <c r="A337" s="331"/>
      <c r="B337" s="336" t="n">
        <f aca="false">+[4]data1cf!A337</f>
        <v>-101306.181793616</v>
      </c>
      <c r="C337" s="336" t="n">
        <f aca="false">+[4]data1cf!B337</f>
        <v>15306.8694379932</v>
      </c>
      <c r="D337" s="336" t="n">
        <f aca="false">+[4]data1cf!C337</f>
        <v>16785.5437791616</v>
      </c>
      <c r="E337" s="336" t="n">
        <f aca="false">+[4]data1cf!D337</f>
        <v>16337.830329682</v>
      </c>
      <c r="F337" s="336" t="n">
        <f aca="false">+[4]data1cf!E337</f>
        <v>16060.6142619243</v>
      </c>
      <c r="G337" s="336" t="n">
        <f aca="false">+[4]data1cf!F337</f>
        <v>15775.6219446384</v>
      </c>
      <c r="H337" s="336" t="n">
        <f aca="false">+[4]data1cf!G337</f>
        <v>15575.8843605386</v>
      </c>
      <c r="I337" s="336" t="n">
        <f aca="false">+[4]data1cf!H337</f>
        <v>15421.8042734993</v>
      </c>
      <c r="J337" s="336" t="n">
        <f aca="false">+[4]data1cf!I337</f>
        <v>15326.8567337264</v>
      </c>
      <c r="K337" s="336" t="n">
        <f aca="false">+[4]data1cf!J337</f>
        <v>15347.6139799042</v>
      </c>
      <c r="L337" s="336" t="n">
        <f aca="false">+[4]data1cf!K337</f>
        <v>15464.6114527746</v>
      </c>
      <c r="M337" s="336" t="n">
        <f aca="false">+[4]data1cf!L337</f>
        <v>15476.1793744967</v>
      </c>
      <c r="N337" s="336" t="n">
        <f aca="false">+[4]data1cf!M337</f>
        <v>15486.8336121519</v>
      </c>
      <c r="O337" s="336" t="n">
        <f aca="false">+[4]data1cf!N337</f>
        <v>15383.3859515941</v>
      </c>
      <c r="P337" s="336" t="n">
        <f aca="false">+[4]data1cf!O337</f>
        <v>15416.8361971375</v>
      </c>
      <c r="Q337" s="336" t="n">
        <f aca="false">+[4]data1cf!P337</f>
        <v>15529.8906880135</v>
      </c>
      <c r="R337" s="336" t="n">
        <f aca="false">+[4]data1cf!Q337</f>
        <v>1161.94138270006</v>
      </c>
      <c r="S337" s="336" t="n">
        <f aca="false">+[4]data1cf!R337</f>
        <v>0</v>
      </c>
      <c r="T337" s="336" t="n">
        <f aca="false">+[4]data1cf!S337</f>
        <v>0</v>
      </c>
      <c r="U337" s="336" t="n">
        <f aca="false">+[4]data1cf!T337</f>
        <v>0</v>
      </c>
      <c r="V337" s="336" t="n">
        <f aca="false">+[4]data1cf!U337</f>
        <v>0</v>
      </c>
      <c r="W337" s="336" t="n">
        <f aca="false">+[4]data1cf!V337</f>
        <v>0</v>
      </c>
      <c r="X337" s="336" t="n">
        <f aca="false">+[4]data1cf!W337</f>
        <v>0</v>
      </c>
      <c r="Y337" s="336" t="n">
        <f aca="false">+[4]data1cf!X337</f>
        <v>0</v>
      </c>
      <c r="Z337" s="336" t="n">
        <f aca="false">+[4]data1cf!Y337</f>
        <v>0</v>
      </c>
      <c r="AA337" s="336" t="n">
        <f aca="false">+[4]data1cf!Z337</f>
        <v>0</v>
      </c>
      <c r="AB337" s="336"/>
      <c r="AC337" s="337" t="n">
        <f aca="false">XNPV(0.1,B337:AA337,$B$1:$AA$1)</f>
        <v>18641.1459171551</v>
      </c>
      <c r="AD337" s="337" t="n">
        <f aca="false">SUMPRODUCT(B337:AA337,$B$1010:$AA$1010)</f>
        <v>51827.359430702</v>
      </c>
      <c r="AE337" s="338" t="n">
        <f aca="false">SUMPRODUCT(B337:AA337,$B$1012:$AA$1012)</f>
        <v>51137.2086555576</v>
      </c>
      <c r="AF337" s="339" t="n">
        <f aca="false">XIRR(B337:AA337,$B$1:$AA$1)</f>
        <v>0.131374102126531</v>
      </c>
      <c r="AG337" s="340" t="n">
        <f aca="false">1-EXP(-(1/0.25)*(AD337/ABS($AD$1010)))</f>
        <v>0.979949428883647</v>
      </c>
    </row>
    <row r="338" customFormat="false" ht="12.75" hidden="false" customHeight="false" outlineLevel="0" collapsed="false">
      <c r="A338" s="331"/>
      <c r="B338" s="336" t="n">
        <f aca="false">+[4]data1cf!A338</f>
        <v>-100553.161833451</v>
      </c>
      <c r="C338" s="336" t="n">
        <f aca="false">+[4]data1cf!B338</f>
        <v>15235.7888356225</v>
      </c>
      <c r="D338" s="336" t="n">
        <f aca="false">+[4]data1cf!C338</f>
        <v>16732.8213923156</v>
      </c>
      <c r="E338" s="336" t="n">
        <f aca="false">+[4]data1cf!D338</f>
        <v>16379.6980860212</v>
      </c>
      <c r="F338" s="336" t="n">
        <f aca="false">+[4]data1cf!E338</f>
        <v>15976.430102362</v>
      </c>
      <c r="G338" s="336" t="n">
        <f aca="false">+[4]data1cf!F338</f>
        <v>15745.3649704667</v>
      </c>
      <c r="H338" s="336" t="n">
        <f aca="false">+[4]data1cf!G338</f>
        <v>15395.6662092126</v>
      </c>
      <c r="I338" s="336" t="n">
        <f aca="false">+[4]data1cf!H338</f>
        <v>15160.7685499306</v>
      </c>
      <c r="J338" s="336" t="n">
        <f aca="false">+[4]data1cf!I338</f>
        <v>15282.2876150766</v>
      </c>
      <c r="K338" s="336" t="n">
        <f aca="false">+[4]data1cf!J338</f>
        <v>15312.9395688136</v>
      </c>
      <c r="L338" s="336" t="n">
        <f aca="false">+[4]data1cf!K338</f>
        <v>15452.4879912484</v>
      </c>
      <c r="M338" s="336" t="n">
        <f aca="false">+[4]data1cf!L338</f>
        <v>15516.5722093107</v>
      </c>
      <c r="N338" s="336" t="n">
        <f aca="false">+[4]data1cf!M338</f>
        <v>15367.5913570259</v>
      </c>
      <c r="O338" s="336" t="n">
        <f aca="false">+[4]data1cf!N338</f>
        <v>15337.3169734873</v>
      </c>
      <c r="P338" s="336" t="n">
        <f aca="false">+[4]data1cf!O338</f>
        <v>15513.4988015961</v>
      </c>
      <c r="Q338" s="336" t="n">
        <f aca="false">+[4]data1cf!P338</f>
        <v>15568.5606639024</v>
      </c>
      <c r="R338" s="336" t="n">
        <f aca="false">+[4]data1cf!Q338</f>
        <v>1153.30454496495</v>
      </c>
      <c r="S338" s="336" t="n">
        <f aca="false">+[4]data1cf!R338</f>
        <v>0</v>
      </c>
      <c r="T338" s="336" t="n">
        <f aca="false">+[4]data1cf!S338</f>
        <v>0</v>
      </c>
      <c r="U338" s="336" t="n">
        <f aca="false">+[4]data1cf!T338</f>
        <v>0</v>
      </c>
      <c r="V338" s="336" t="n">
        <f aca="false">+[4]data1cf!U338</f>
        <v>0</v>
      </c>
      <c r="W338" s="336" t="n">
        <f aca="false">+[4]data1cf!V338</f>
        <v>0</v>
      </c>
      <c r="X338" s="336" t="n">
        <f aca="false">+[4]data1cf!W338</f>
        <v>0</v>
      </c>
      <c r="Y338" s="336" t="n">
        <f aca="false">+[4]data1cf!X338</f>
        <v>0</v>
      </c>
      <c r="Z338" s="336" t="n">
        <f aca="false">+[4]data1cf!Y338</f>
        <v>0</v>
      </c>
      <c r="AA338" s="336" t="n">
        <f aca="false">+[4]data1cf!Z338</f>
        <v>0</v>
      </c>
      <c r="AB338" s="336"/>
      <c r="AC338" s="337" t="n">
        <f aca="false">XNPV(0.1,B338:AA338,$B$1:$AA$1)</f>
        <v>18961.1061040904</v>
      </c>
      <c r="AD338" s="337" t="n">
        <f aca="false">SUMPRODUCT(B338:AA338,$B$1010:$AA$1010)</f>
        <v>52039.3096957756</v>
      </c>
      <c r="AE338" s="338" t="n">
        <f aca="false">SUMPRODUCT(B338:AA338,$B$1012:$AA$1012)</f>
        <v>51351.1279259612</v>
      </c>
      <c r="AF338" s="339" t="n">
        <f aca="false">XIRR(B338:AA338,$B$1:$AA$1)</f>
        <v>0.132111310316047</v>
      </c>
      <c r="AG338" s="340" t="n">
        <f aca="false">1-EXP(-(1/0.25)*(AD338/ABS($AD$1010)))</f>
        <v>0.980267449625594</v>
      </c>
    </row>
    <row r="339" customFormat="false" ht="12.75" hidden="false" customHeight="false" outlineLevel="0" collapsed="false">
      <c r="A339" s="331"/>
      <c r="B339" s="336" t="n">
        <f aca="false">+[4]data1cf!A339</f>
        <v>-92861.4326390351</v>
      </c>
      <c r="C339" s="336" t="n">
        <f aca="false">+[4]data1cf!B339</f>
        <v>15151.2917534484</v>
      </c>
      <c r="D339" s="336" t="n">
        <f aca="false">+[4]data1cf!C339</f>
        <v>16457.8628559445</v>
      </c>
      <c r="E339" s="336" t="n">
        <f aca="false">+[4]data1cf!D339</f>
        <v>15988.1149143189</v>
      </c>
      <c r="F339" s="336" t="n">
        <f aca="false">+[4]data1cf!E339</f>
        <v>15801.4437738269</v>
      </c>
      <c r="G339" s="336" t="n">
        <f aca="false">+[4]data1cf!F339</f>
        <v>15452.5017896177</v>
      </c>
      <c r="H339" s="336" t="n">
        <f aca="false">+[4]data1cf!G339</f>
        <v>15119.0872028649</v>
      </c>
      <c r="I339" s="336" t="n">
        <f aca="false">+[4]data1cf!H339</f>
        <v>15135.0269267058</v>
      </c>
      <c r="J339" s="336" t="n">
        <f aca="false">+[4]data1cf!I339</f>
        <v>15307.0689760812</v>
      </c>
      <c r="K339" s="336" t="n">
        <f aca="false">+[4]data1cf!J339</f>
        <v>15140.656228401</v>
      </c>
      <c r="L339" s="336" t="n">
        <f aca="false">+[4]data1cf!K339</f>
        <v>15123.9206485561</v>
      </c>
      <c r="M339" s="336" t="n">
        <f aca="false">+[4]data1cf!L339</f>
        <v>15111.8775885972</v>
      </c>
      <c r="N339" s="336" t="n">
        <f aca="false">+[4]data1cf!M339</f>
        <v>15472.7534402279</v>
      </c>
      <c r="O339" s="336" t="n">
        <f aca="false">+[4]data1cf!N339</f>
        <v>15286.8726532481</v>
      </c>
      <c r="P339" s="336" t="n">
        <f aca="false">+[4]data1cf!O339</f>
        <v>15176.0696613276</v>
      </c>
      <c r="Q339" s="336" t="n">
        <f aca="false">+[4]data1cf!P339</f>
        <v>15357.6083798178</v>
      </c>
      <c r="R339" s="336" t="n">
        <f aca="false">+[4]data1cf!Q339</f>
        <v>1065.08348779668</v>
      </c>
      <c r="S339" s="336" t="n">
        <f aca="false">+[4]data1cf!R339</f>
        <v>0</v>
      </c>
      <c r="T339" s="336" t="n">
        <f aca="false">+[4]data1cf!S339</f>
        <v>0</v>
      </c>
      <c r="U339" s="336" t="n">
        <f aca="false">+[4]data1cf!T339</f>
        <v>0</v>
      </c>
      <c r="V339" s="336" t="n">
        <f aca="false">+[4]data1cf!U339</f>
        <v>0</v>
      </c>
      <c r="W339" s="336" t="n">
        <f aca="false">+[4]data1cf!V339</f>
        <v>0</v>
      </c>
      <c r="X339" s="336" t="n">
        <f aca="false">+[4]data1cf!W339</f>
        <v>0</v>
      </c>
      <c r="Y339" s="336" t="n">
        <f aca="false">+[4]data1cf!X339</f>
        <v>0</v>
      </c>
      <c r="Z339" s="336" t="n">
        <f aca="false">+[4]data1cf!Y339</f>
        <v>0</v>
      </c>
      <c r="AA339" s="336" t="n">
        <f aca="false">+[4]data1cf!Z339</f>
        <v>0</v>
      </c>
      <c r="AB339" s="336"/>
      <c r="AC339" s="337" t="n">
        <f aca="false">XNPV(0.1,B339:AA339,$B$1:$AA$1)</f>
        <v>25114.8975981163</v>
      </c>
      <c r="AD339" s="337" t="n">
        <f aca="false">SUMPRODUCT(B339:AA339,$B$1010:$AA$1010)</f>
        <v>57786.0876962373</v>
      </c>
      <c r="AE339" s="338" t="n">
        <f aca="false">SUMPRODUCT(B339:AA339,$B$1012:$AA$1012)</f>
        <v>57106.4381239754</v>
      </c>
      <c r="AF339" s="339" t="n">
        <f aca="false">XIRR(B339:AA339,$B$1:$AA$1)</f>
        <v>0.145455796986372</v>
      </c>
      <c r="AG339" s="340" t="n">
        <f aca="false">1-EXP(-(1/0.25)*(AD339/ABS($AD$1010)))</f>
        <v>0.987208608846041</v>
      </c>
    </row>
    <row r="340" customFormat="false" ht="12.75" hidden="false" customHeight="false" outlineLevel="0" collapsed="false">
      <c r="A340" s="331"/>
      <c r="B340" s="336" t="n">
        <f aca="false">+[4]data1cf!A340</f>
        <v>-104823.264639668</v>
      </c>
      <c r="C340" s="336" t="n">
        <f aca="false">+[4]data1cf!B340</f>
        <v>15343.5871866128</v>
      </c>
      <c r="D340" s="336" t="n">
        <f aca="false">+[4]data1cf!C340</f>
        <v>16977.8047356787</v>
      </c>
      <c r="E340" s="336" t="n">
        <f aca="false">+[4]data1cf!D340</f>
        <v>16440.7893495644</v>
      </c>
      <c r="F340" s="336" t="n">
        <f aca="false">+[4]data1cf!E340</f>
        <v>16332.8837662794</v>
      </c>
      <c r="G340" s="336" t="n">
        <f aca="false">+[4]data1cf!F340</f>
        <v>16222.3173843678</v>
      </c>
      <c r="H340" s="336" t="n">
        <f aca="false">+[4]data1cf!G340</f>
        <v>15734.9618536481</v>
      </c>
      <c r="I340" s="336" t="n">
        <f aca="false">+[4]data1cf!H340</f>
        <v>15404.5721176207</v>
      </c>
      <c r="J340" s="336" t="n">
        <f aca="false">+[4]data1cf!I340</f>
        <v>15255.9376626374</v>
      </c>
      <c r="K340" s="336" t="n">
        <f aca="false">+[4]data1cf!J340</f>
        <v>15396.2913207614</v>
      </c>
      <c r="L340" s="336" t="n">
        <f aca="false">+[4]data1cf!K340</f>
        <v>15420.8321273971</v>
      </c>
      <c r="M340" s="336" t="n">
        <f aca="false">+[4]data1cf!L340</f>
        <v>15476.9749702501</v>
      </c>
      <c r="N340" s="336" t="n">
        <f aca="false">+[4]data1cf!M340</f>
        <v>15573.8970574557</v>
      </c>
      <c r="O340" s="336" t="n">
        <f aca="false">+[4]data1cf!N340</f>
        <v>15620.2709335712</v>
      </c>
      <c r="P340" s="336" t="n">
        <f aca="false">+[4]data1cf!O340</f>
        <v>15500.539608197</v>
      </c>
      <c r="Q340" s="336" t="n">
        <f aca="false">+[4]data1cf!P340</f>
        <v>15348.6381495894</v>
      </c>
      <c r="R340" s="336" t="n">
        <f aca="false">+[4]data1cf!Q340</f>
        <v>1202.28091611113</v>
      </c>
      <c r="S340" s="336" t="n">
        <f aca="false">+[4]data1cf!R340</f>
        <v>0</v>
      </c>
      <c r="T340" s="336" t="n">
        <f aca="false">+[4]data1cf!S340</f>
        <v>0</v>
      </c>
      <c r="U340" s="336" t="n">
        <f aca="false">+[4]data1cf!T340</f>
        <v>0</v>
      </c>
      <c r="V340" s="336" t="n">
        <f aca="false">+[4]data1cf!U340</f>
        <v>0</v>
      </c>
      <c r="W340" s="336" t="n">
        <f aca="false">+[4]data1cf!V340</f>
        <v>0</v>
      </c>
      <c r="X340" s="336" t="n">
        <f aca="false">+[4]data1cf!W340</f>
        <v>0</v>
      </c>
      <c r="Y340" s="336" t="n">
        <f aca="false">+[4]data1cf!X340</f>
        <v>0</v>
      </c>
      <c r="Z340" s="336" t="n">
        <f aca="false">+[4]data1cf!Y340</f>
        <v>0</v>
      </c>
      <c r="AA340" s="336" t="n">
        <f aca="false">+[4]data1cf!Z340</f>
        <v>0</v>
      </c>
      <c r="AB340" s="336"/>
      <c r="AC340" s="337" t="n">
        <f aca="false">XNPV(0.1,B340:AA340,$B$1:$AA$1)</f>
        <v>15992.4501138349</v>
      </c>
      <c r="AD340" s="337" t="n">
        <f aca="false">SUMPRODUCT(B340:AA340,$B$1010:$AA$1010)</f>
        <v>49353.9651766532</v>
      </c>
      <c r="AE340" s="338" t="n">
        <f aca="false">SUMPRODUCT(B340:AA340,$B$1012:$AA$1012)</f>
        <v>48660.4741280028</v>
      </c>
      <c r="AF340" s="339" t="n">
        <f aca="false">XIRR(B340:AA340,$B$1:$AA$1)</f>
        <v>0.126200607268371</v>
      </c>
      <c r="AG340" s="340" t="n">
        <f aca="false">1-EXP(-(1/0.25)*(AD340/ABS($AD$1010)))</f>
        <v>0.975836737565925</v>
      </c>
    </row>
    <row r="341" customFormat="false" ht="12.75" hidden="false" customHeight="false" outlineLevel="0" collapsed="false">
      <c r="A341" s="331"/>
      <c r="B341" s="336" t="n">
        <f aca="false">+[4]data1cf!A341</f>
        <v>-107802.293428444</v>
      </c>
      <c r="C341" s="336" t="n">
        <f aca="false">+[4]data1cf!B341</f>
        <v>15470.7569107405</v>
      </c>
      <c r="D341" s="336" t="n">
        <f aca="false">+[4]data1cf!C341</f>
        <v>17002.4823267907</v>
      </c>
      <c r="E341" s="336" t="n">
        <f aca="false">+[4]data1cf!D341</f>
        <v>16657.0451364901</v>
      </c>
      <c r="F341" s="336" t="n">
        <f aca="false">+[4]data1cf!E341</f>
        <v>16300.8494065872</v>
      </c>
      <c r="G341" s="336" t="n">
        <f aca="false">+[4]data1cf!F341</f>
        <v>15857.0001450199</v>
      </c>
      <c r="H341" s="336" t="n">
        <f aca="false">+[4]data1cf!G341</f>
        <v>15652.3825599135</v>
      </c>
      <c r="I341" s="336" t="n">
        <f aca="false">+[4]data1cf!H341</f>
        <v>15398.905904439</v>
      </c>
      <c r="J341" s="336" t="n">
        <f aca="false">+[4]data1cf!I341</f>
        <v>15299.5120990306</v>
      </c>
      <c r="K341" s="336" t="n">
        <f aca="false">+[4]data1cf!J341</f>
        <v>15523.0907760575</v>
      </c>
      <c r="L341" s="336" t="n">
        <f aca="false">+[4]data1cf!K341</f>
        <v>15520.6512801338</v>
      </c>
      <c r="M341" s="336" t="n">
        <f aca="false">+[4]data1cf!L341</f>
        <v>15477.6866969223</v>
      </c>
      <c r="N341" s="336" t="n">
        <f aca="false">+[4]data1cf!M341</f>
        <v>15606.0899387182</v>
      </c>
      <c r="O341" s="336" t="n">
        <f aca="false">+[4]data1cf!N341</f>
        <v>15620.8892032959</v>
      </c>
      <c r="P341" s="336" t="n">
        <f aca="false">+[4]data1cf!O341</f>
        <v>15794.1947660383</v>
      </c>
      <c r="Q341" s="336" t="n">
        <f aca="false">+[4]data1cf!P341</f>
        <v>15470.5454427327</v>
      </c>
      <c r="R341" s="336" t="n">
        <f aca="false">+[4]data1cf!Q341</f>
        <v>1236.44918470689</v>
      </c>
      <c r="S341" s="336" t="n">
        <f aca="false">+[4]data1cf!R341</f>
        <v>0</v>
      </c>
      <c r="T341" s="336" t="n">
        <f aca="false">+[4]data1cf!S341</f>
        <v>0</v>
      </c>
      <c r="U341" s="336" t="n">
        <f aca="false">+[4]data1cf!T341</f>
        <v>0</v>
      </c>
      <c r="V341" s="336" t="n">
        <f aca="false">+[4]data1cf!U341</f>
        <v>0</v>
      </c>
      <c r="W341" s="336" t="n">
        <f aca="false">+[4]data1cf!V341</f>
        <v>0</v>
      </c>
      <c r="X341" s="336" t="n">
        <f aca="false">+[4]data1cf!W341</f>
        <v>0</v>
      </c>
      <c r="Y341" s="336" t="n">
        <f aca="false">+[4]data1cf!X341</f>
        <v>0</v>
      </c>
      <c r="Z341" s="336" t="n">
        <f aca="false">+[4]data1cf!Y341</f>
        <v>0</v>
      </c>
      <c r="AA341" s="336" t="n">
        <f aca="false">+[4]data1cf!Z341</f>
        <v>0</v>
      </c>
      <c r="AB341" s="336"/>
      <c r="AC341" s="337" t="n">
        <f aca="false">XNPV(0.1,B341:AA341,$B$1:$AA$1)</f>
        <v>13250.7354211341</v>
      </c>
      <c r="AD341" s="337" t="n">
        <f aca="false">SUMPRODUCT(B341:AA341,$B$1010:$AA$1010)</f>
        <v>46690.82841717</v>
      </c>
      <c r="AE341" s="338" t="n">
        <f aca="false">SUMPRODUCT(B341:AA341,$B$1012:$AA$1012)</f>
        <v>45995.2955691011</v>
      </c>
      <c r="AF341" s="339" t="n">
        <f aca="false">XIRR(B341:AA341,$B$1:$AA$1)</f>
        <v>0.12120596666117</v>
      </c>
      <c r="AG341" s="340" t="n">
        <f aca="false">1-EXP(-(1/0.25)*(AD341/ABS($AD$1010)))</f>
        <v>0.970460686958091</v>
      </c>
    </row>
    <row r="342" customFormat="false" ht="12.75" hidden="false" customHeight="false" outlineLevel="0" collapsed="false">
      <c r="A342" s="331"/>
      <c r="B342" s="336" t="n">
        <f aca="false">+[4]data1cf!A342</f>
        <v>-99426.0942604887</v>
      </c>
      <c r="C342" s="336" t="n">
        <f aca="false">+[4]data1cf!B342</f>
        <v>15131.6563991742</v>
      </c>
      <c r="D342" s="336" t="n">
        <f aca="false">+[4]data1cf!C342</f>
        <v>16597.3912548284</v>
      </c>
      <c r="E342" s="336" t="n">
        <f aca="false">+[4]data1cf!D342</f>
        <v>16362.3391946874</v>
      </c>
      <c r="F342" s="336" t="n">
        <f aca="false">+[4]data1cf!E342</f>
        <v>15966.4451625731</v>
      </c>
      <c r="G342" s="336" t="n">
        <f aca="false">+[4]data1cf!F342</f>
        <v>15838.3744917107</v>
      </c>
      <c r="H342" s="336" t="n">
        <f aca="false">+[4]data1cf!G342</f>
        <v>15460.1502035196</v>
      </c>
      <c r="I342" s="336" t="n">
        <f aca="false">+[4]data1cf!H342</f>
        <v>14997.845698494</v>
      </c>
      <c r="J342" s="336" t="n">
        <f aca="false">+[4]data1cf!I342</f>
        <v>15244.5860110687</v>
      </c>
      <c r="K342" s="336" t="n">
        <f aca="false">+[4]data1cf!J342</f>
        <v>15181.7525883242</v>
      </c>
      <c r="L342" s="336" t="n">
        <f aca="false">+[4]data1cf!K342</f>
        <v>15069.8930211833</v>
      </c>
      <c r="M342" s="336" t="n">
        <f aca="false">+[4]data1cf!L342</f>
        <v>15401.2516546781</v>
      </c>
      <c r="N342" s="336" t="n">
        <f aca="false">+[4]data1cf!M342</f>
        <v>15402.6628411999</v>
      </c>
      <c r="O342" s="336" t="n">
        <f aca="false">+[4]data1cf!N342</f>
        <v>15571.3158437333</v>
      </c>
      <c r="P342" s="336" t="n">
        <f aca="false">+[4]data1cf!O342</f>
        <v>15301.2300782895</v>
      </c>
      <c r="Q342" s="336" t="n">
        <f aca="false">+[4]data1cf!P342</f>
        <v>15473.4093239016</v>
      </c>
      <c r="R342" s="336" t="n">
        <f aca="false">+[4]data1cf!Q342</f>
        <v>1140.3775307301</v>
      </c>
      <c r="S342" s="336" t="n">
        <f aca="false">+[4]data1cf!R342</f>
        <v>0</v>
      </c>
      <c r="T342" s="336" t="n">
        <f aca="false">+[4]data1cf!S342</f>
        <v>0</v>
      </c>
      <c r="U342" s="336" t="n">
        <f aca="false">+[4]data1cf!T342</f>
        <v>0</v>
      </c>
      <c r="V342" s="336" t="n">
        <f aca="false">+[4]data1cf!U342</f>
        <v>0</v>
      </c>
      <c r="W342" s="336" t="n">
        <f aca="false">+[4]data1cf!V342</f>
        <v>0</v>
      </c>
      <c r="X342" s="336" t="n">
        <f aca="false">+[4]data1cf!W342</f>
        <v>0</v>
      </c>
      <c r="Y342" s="336" t="n">
        <f aca="false">+[4]data1cf!X342</f>
        <v>0</v>
      </c>
      <c r="Z342" s="336" t="n">
        <f aca="false">+[4]data1cf!Y342</f>
        <v>0</v>
      </c>
      <c r="AA342" s="336" t="n">
        <f aca="false">+[4]data1cf!Z342</f>
        <v>0</v>
      </c>
      <c r="AB342" s="336"/>
      <c r="AC342" s="337" t="n">
        <f aca="false">XNPV(0.1,B342:AA342,$B$1:$AA$1)</f>
        <v>19608.8358037026</v>
      </c>
      <c r="AD342" s="337" t="n">
        <f aca="false">SUMPRODUCT(B342:AA342,$B$1010:$AA$1010)</f>
        <v>52546.4323041092</v>
      </c>
      <c r="AE342" s="338" t="n">
        <f aca="false">SUMPRODUCT(B342:AA342,$B$1012:$AA$1012)</f>
        <v>51861.2580065416</v>
      </c>
      <c r="AF342" s="339" t="n">
        <f aca="false">XIRR(B342:AA342,$B$1:$AA$1)</f>
        <v>0.133545553127618</v>
      </c>
      <c r="AG342" s="340" t="n">
        <f aca="false">1-EXP(-(1/0.25)*(AD342/ABS($AD$1010)))</f>
        <v>0.981008039608458</v>
      </c>
    </row>
    <row r="343" customFormat="false" ht="12.75" hidden="false" customHeight="false" outlineLevel="0" collapsed="false">
      <c r="A343" s="331"/>
      <c r="B343" s="336" t="n">
        <f aca="false">+[4]data1cf!A343</f>
        <v>-108280.907246508</v>
      </c>
      <c r="C343" s="336" t="n">
        <f aca="false">+[4]data1cf!B343</f>
        <v>15375.4040515635</v>
      </c>
      <c r="D343" s="336" t="n">
        <f aca="false">+[4]data1cf!C343</f>
        <v>16966.4125397319</v>
      </c>
      <c r="E343" s="336" t="n">
        <f aca="false">+[4]data1cf!D343</f>
        <v>16560.282234182</v>
      </c>
      <c r="F343" s="336" t="n">
        <f aca="false">+[4]data1cf!E343</f>
        <v>16204.3720196437</v>
      </c>
      <c r="G343" s="336" t="n">
        <f aca="false">+[4]data1cf!F343</f>
        <v>15932.8791757368</v>
      </c>
      <c r="H343" s="336" t="n">
        <f aca="false">+[4]data1cf!G343</f>
        <v>15777.0710252761</v>
      </c>
      <c r="I343" s="336" t="n">
        <f aca="false">+[4]data1cf!H343</f>
        <v>15530.2525573993</v>
      </c>
      <c r="J343" s="336" t="n">
        <f aca="false">+[4]data1cf!I343</f>
        <v>15500.2684817473</v>
      </c>
      <c r="K343" s="336" t="n">
        <f aca="false">+[4]data1cf!J343</f>
        <v>15490.1519806375</v>
      </c>
      <c r="L343" s="336" t="n">
        <f aca="false">+[4]data1cf!K343</f>
        <v>15433.8828696218</v>
      </c>
      <c r="M343" s="336" t="n">
        <f aca="false">+[4]data1cf!L343</f>
        <v>15581.466769604</v>
      </c>
      <c r="N343" s="336" t="n">
        <f aca="false">+[4]data1cf!M343</f>
        <v>15543.1178220206</v>
      </c>
      <c r="O343" s="336" t="n">
        <f aca="false">+[4]data1cf!N343</f>
        <v>15774.2306166663</v>
      </c>
      <c r="P343" s="336" t="n">
        <f aca="false">+[4]data1cf!O343</f>
        <v>15545.1811401292</v>
      </c>
      <c r="Q343" s="336" t="n">
        <f aca="false">+[4]data1cf!P343</f>
        <v>15448.2154400988</v>
      </c>
      <c r="R343" s="336" t="n">
        <f aca="false">+[4]data1cf!Q343</f>
        <v>1241.93869375455</v>
      </c>
      <c r="S343" s="336" t="n">
        <f aca="false">+[4]data1cf!R343</f>
        <v>0</v>
      </c>
      <c r="T343" s="336" t="n">
        <f aca="false">+[4]data1cf!S343</f>
        <v>0</v>
      </c>
      <c r="U343" s="336" t="n">
        <f aca="false">+[4]data1cf!T343</f>
        <v>0</v>
      </c>
      <c r="V343" s="336" t="n">
        <f aca="false">+[4]data1cf!U343</f>
        <v>0</v>
      </c>
      <c r="W343" s="336" t="n">
        <f aca="false">+[4]data1cf!V343</f>
        <v>0</v>
      </c>
      <c r="X343" s="336" t="n">
        <f aca="false">+[4]data1cf!W343</f>
        <v>0</v>
      </c>
      <c r="Y343" s="336" t="n">
        <f aca="false">+[4]data1cf!X343</f>
        <v>0</v>
      </c>
      <c r="Z343" s="336" t="n">
        <f aca="false">+[4]data1cf!Y343</f>
        <v>0</v>
      </c>
      <c r="AA343" s="336" t="n">
        <f aca="false">+[4]data1cf!Z343</f>
        <v>0</v>
      </c>
      <c r="AB343" s="336"/>
      <c r="AC343" s="337" t="n">
        <f aca="false">XNPV(0.1,B343:AA343,$B$1:$AA$1)</f>
        <v>12739.1371859863</v>
      </c>
      <c r="AD343" s="337" t="n">
        <f aca="false">SUMPRODUCT(B343:AA343,$B$1010:$AA$1010)</f>
        <v>46212.1874970071</v>
      </c>
      <c r="AE343" s="338" t="n">
        <f aca="false">SUMPRODUCT(B343:AA343,$B$1012:$AA$1012)</f>
        <v>45516.1737494696</v>
      </c>
      <c r="AF343" s="339" t="n">
        <f aca="false">XIRR(B343:AA343,$B$1:$AA$1)</f>
        <v>0.120292776587514</v>
      </c>
      <c r="AG343" s="340" t="n">
        <f aca="false">1-EXP(-(1/0.25)*(AD343/ABS($AD$1010)))</f>
        <v>0.96937467187299</v>
      </c>
    </row>
    <row r="344" customFormat="false" ht="12.75" hidden="false" customHeight="false" outlineLevel="0" collapsed="false">
      <c r="A344" s="331"/>
      <c r="B344" s="336" t="n">
        <f aca="false">+[4]data1cf!A344</f>
        <v>-100163.841934299</v>
      </c>
      <c r="C344" s="336" t="n">
        <f aca="false">+[4]data1cf!B344</f>
        <v>15195.708114068</v>
      </c>
      <c r="D344" s="336" t="n">
        <f aca="false">+[4]data1cf!C344</f>
        <v>16822.0022809744</v>
      </c>
      <c r="E344" s="336" t="n">
        <f aca="false">+[4]data1cf!D344</f>
        <v>16309.1701518598</v>
      </c>
      <c r="F344" s="336" t="n">
        <f aca="false">+[4]data1cf!E344</f>
        <v>16102.294556562</v>
      </c>
      <c r="G344" s="336" t="n">
        <f aca="false">+[4]data1cf!F344</f>
        <v>15650.940701783</v>
      </c>
      <c r="H344" s="336" t="n">
        <f aca="false">+[4]data1cf!G344</f>
        <v>15421.7056969758</v>
      </c>
      <c r="I344" s="336" t="n">
        <f aca="false">+[4]data1cf!H344</f>
        <v>15337.8866078061</v>
      </c>
      <c r="J344" s="336" t="n">
        <f aca="false">+[4]data1cf!I344</f>
        <v>15229.4576713064</v>
      </c>
      <c r="K344" s="336" t="n">
        <f aca="false">+[4]data1cf!J344</f>
        <v>15324.3341062563</v>
      </c>
      <c r="L344" s="336" t="n">
        <f aca="false">+[4]data1cf!K344</f>
        <v>15389.6220914762</v>
      </c>
      <c r="M344" s="336" t="n">
        <f aca="false">+[4]data1cf!L344</f>
        <v>15322.5358551347</v>
      </c>
      <c r="N344" s="336" t="n">
        <f aca="false">+[4]data1cf!M344</f>
        <v>15409.7863630393</v>
      </c>
      <c r="O344" s="336" t="n">
        <f aca="false">+[4]data1cf!N344</f>
        <v>15465.096762822</v>
      </c>
      <c r="P344" s="336" t="n">
        <f aca="false">+[4]data1cf!O344</f>
        <v>15572.3046469482</v>
      </c>
      <c r="Q344" s="336" t="n">
        <f aca="false">+[4]data1cf!P344</f>
        <v>15193.1608078537</v>
      </c>
      <c r="R344" s="336" t="n">
        <f aca="false">+[4]data1cf!Q344</f>
        <v>1148.83920144964</v>
      </c>
      <c r="S344" s="336" t="n">
        <f aca="false">+[4]data1cf!R344</f>
        <v>0</v>
      </c>
      <c r="T344" s="336" t="n">
        <f aca="false">+[4]data1cf!S344</f>
        <v>0</v>
      </c>
      <c r="U344" s="336" t="n">
        <f aca="false">+[4]data1cf!T344</f>
        <v>0</v>
      </c>
      <c r="V344" s="336" t="n">
        <f aca="false">+[4]data1cf!U344</f>
        <v>0</v>
      </c>
      <c r="W344" s="336" t="n">
        <f aca="false">+[4]data1cf!V344</f>
        <v>0</v>
      </c>
      <c r="X344" s="336" t="n">
        <f aca="false">+[4]data1cf!W344</f>
        <v>0</v>
      </c>
      <c r="Y344" s="336" t="n">
        <f aca="false">+[4]data1cf!X344</f>
        <v>0</v>
      </c>
      <c r="Z344" s="336" t="n">
        <f aca="false">+[4]data1cf!Y344</f>
        <v>0</v>
      </c>
      <c r="AA344" s="336" t="n">
        <f aca="false">+[4]data1cf!Z344</f>
        <v>0</v>
      </c>
      <c r="AB344" s="336"/>
      <c r="AC344" s="337" t="n">
        <f aca="false">XNPV(0.1,B344:AA344,$B$1:$AA$1)</f>
        <v>19330.7273540104</v>
      </c>
      <c r="AD344" s="337" t="n">
        <f aca="false">SUMPRODUCT(B344:AA344,$B$1010:$AA$1010)</f>
        <v>52372.4941774769</v>
      </c>
      <c r="AE344" s="338" t="n">
        <f aca="false">SUMPRODUCT(B344:AA344,$B$1012:$AA$1012)</f>
        <v>51685.3631674285</v>
      </c>
      <c r="AF344" s="339" t="n">
        <f aca="false">XIRR(B344:AA344,$B$1:$AA$1)</f>
        <v>0.132875954039993</v>
      </c>
      <c r="AG344" s="340" t="n">
        <f aca="false">1-EXP(-(1/0.25)*(AD344/ABS($AD$1010)))</f>
        <v>0.980757210061397</v>
      </c>
    </row>
    <row r="345" customFormat="false" ht="12.75" hidden="false" customHeight="false" outlineLevel="0" collapsed="false">
      <c r="A345" s="331"/>
      <c r="B345" s="336" t="n">
        <f aca="false">+[4]data1cf!A345</f>
        <v>-108630.006889156</v>
      </c>
      <c r="C345" s="336" t="n">
        <f aca="false">+[4]data1cf!B345</f>
        <v>15281.5158836799</v>
      </c>
      <c r="D345" s="336" t="n">
        <f aca="false">+[4]data1cf!C345</f>
        <v>17058.9965445411</v>
      </c>
      <c r="E345" s="336" t="n">
        <f aca="false">+[4]data1cf!D345</f>
        <v>16709.4651219101</v>
      </c>
      <c r="F345" s="336" t="n">
        <f aca="false">+[4]data1cf!E345</f>
        <v>16163.5101505046</v>
      </c>
      <c r="G345" s="336" t="n">
        <f aca="false">+[4]data1cf!F345</f>
        <v>15819.9525390432</v>
      </c>
      <c r="H345" s="336" t="n">
        <f aca="false">+[4]data1cf!G345</f>
        <v>15536.0985711039</v>
      </c>
      <c r="I345" s="336" t="n">
        <f aca="false">+[4]data1cf!H345</f>
        <v>15612.8094763328</v>
      </c>
      <c r="J345" s="336" t="n">
        <f aca="false">+[4]data1cf!I345</f>
        <v>15434.271686637</v>
      </c>
      <c r="K345" s="336" t="n">
        <f aca="false">+[4]data1cf!J345</f>
        <v>15483.8457971686</v>
      </c>
      <c r="L345" s="336" t="n">
        <f aca="false">+[4]data1cf!K345</f>
        <v>15522.7592839585</v>
      </c>
      <c r="M345" s="336" t="n">
        <f aca="false">+[4]data1cf!L345</f>
        <v>15516.163033674</v>
      </c>
      <c r="N345" s="336" t="n">
        <f aca="false">+[4]data1cf!M345</f>
        <v>15524.2310892068</v>
      </c>
      <c r="O345" s="336" t="n">
        <f aca="false">+[4]data1cf!N345</f>
        <v>15632.7365324316</v>
      </c>
      <c r="P345" s="336" t="n">
        <f aca="false">+[4]data1cf!O345</f>
        <v>15507.2068512339</v>
      </c>
      <c r="Q345" s="336" t="n">
        <f aca="false">+[4]data1cf!P345</f>
        <v>15642.7614720067</v>
      </c>
      <c r="R345" s="336" t="n">
        <f aca="false">+[4]data1cf!Q345</f>
        <v>1245.94272701586</v>
      </c>
      <c r="S345" s="336" t="n">
        <f aca="false">+[4]data1cf!R345</f>
        <v>0</v>
      </c>
      <c r="T345" s="336" t="n">
        <f aca="false">+[4]data1cf!S345</f>
        <v>0</v>
      </c>
      <c r="U345" s="336" t="n">
        <f aca="false">+[4]data1cf!T345</f>
        <v>0</v>
      </c>
      <c r="V345" s="336" t="n">
        <f aca="false">+[4]data1cf!U345</f>
        <v>0</v>
      </c>
      <c r="W345" s="336" t="n">
        <f aca="false">+[4]data1cf!V345</f>
        <v>0</v>
      </c>
      <c r="X345" s="336" t="n">
        <f aca="false">+[4]data1cf!W345</f>
        <v>0</v>
      </c>
      <c r="Y345" s="336" t="n">
        <f aca="false">+[4]data1cf!X345</f>
        <v>0</v>
      </c>
      <c r="Z345" s="336" t="n">
        <f aca="false">+[4]data1cf!Y345</f>
        <v>0</v>
      </c>
      <c r="AA345" s="336" t="n">
        <f aca="false">+[4]data1cf!Z345</f>
        <v>0</v>
      </c>
      <c r="AB345" s="336"/>
      <c r="AC345" s="337" t="n">
        <f aca="false">XNPV(0.1,B345:AA345,$B$1:$AA$1)</f>
        <v>12269.9849087984</v>
      </c>
      <c r="AD345" s="337" t="n">
        <f aca="false">SUMPRODUCT(B345:AA345,$B$1010:$AA$1010)</f>
        <v>45706.1661274523</v>
      </c>
      <c r="AE345" s="338" t="n">
        <f aca="false">SUMPRODUCT(B345:AA345,$B$1012:$AA$1012)</f>
        <v>45010.8180012077</v>
      </c>
      <c r="AF345" s="339" t="n">
        <f aca="false">XIRR(B345:AA345,$B$1:$AA$1)</f>
        <v>0.119500528661589</v>
      </c>
      <c r="AG345" s="340" t="n">
        <f aca="false">1-EXP(-(1/0.25)*(AD345/ABS($AD$1010)))</f>
        <v>0.968183082777789</v>
      </c>
    </row>
    <row r="346" customFormat="false" ht="12.75" hidden="false" customHeight="false" outlineLevel="0" collapsed="false">
      <c r="A346" s="331"/>
      <c r="B346" s="336" t="n">
        <f aca="false">+[4]data1cf!A346</f>
        <v>-92491.4619368927</v>
      </c>
      <c r="C346" s="336" t="n">
        <f aca="false">+[4]data1cf!B346</f>
        <v>15023.4358748263</v>
      </c>
      <c r="D346" s="336" t="n">
        <f aca="false">+[4]data1cf!C346</f>
        <v>16626.8052548105</v>
      </c>
      <c r="E346" s="336" t="n">
        <f aca="false">+[4]data1cf!D346</f>
        <v>16147.2463907861</v>
      </c>
      <c r="F346" s="336" t="n">
        <f aca="false">+[4]data1cf!E346</f>
        <v>15911.4664010991</v>
      </c>
      <c r="G346" s="336" t="n">
        <f aca="false">+[4]data1cf!F346</f>
        <v>15490.505136325</v>
      </c>
      <c r="H346" s="336" t="n">
        <f aca="false">+[4]data1cf!G346</f>
        <v>15236.364478802</v>
      </c>
      <c r="I346" s="336" t="n">
        <f aca="false">+[4]data1cf!H346</f>
        <v>15213.5381533537</v>
      </c>
      <c r="J346" s="336" t="n">
        <f aca="false">+[4]data1cf!I346</f>
        <v>15117.2420979291</v>
      </c>
      <c r="K346" s="336" t="n">
        <f aca="false">+[4]data1cf!J346</f>
        <v>15379.4345062777</v>
      </c>
      <c r="L346" s="336" t="n">
        <f aca="false">+[4]data1cf!K346</f>
        <v>15114.0591146684</v>
      </c>
      <c r="M346" s="336" t="n">
        <f aca="false">+[4]data1cf!L346</f>
        <v>15150.6142283928</v>
      </c>
      <c r="N346" s="336" t="n">
        <f aca="false">+[4]data1cf!M346</f>
        <v>15333.2437918373</v>
      </c>
      <c r="O346" s="336" t="n">
        <f aca="false">+[4]data1cf!N346</f>
        <v>15253.9231770288</v>
      </c>
      <c r="P346" s="336" t="n">
        <f aca="false">+[4]data1cf!O346</f>
        <v>15061.7640444494</v>
      </c>
      <c r="Q346" s="336" t="n">
        <f aca="false">+[4]data1cf!P346</f>
        <v>15200.8677424503</v>
      </c>
      <c r="R346" s="336" t="n">
        <f aca="false">+[4]data1cf!Q346</f>
        <v>1060.84007183138</v>
      </c>
      <c r="S346" s="336" t="n">
        <f aca="false">+[4]data1cf!R346</f>
        <v>0</v>
      </c>
      <c r="T346" s="336" t="n">
        <f aca="false">+[4]data1cf!S346</f>
        <v>0</v>
      </c>
      <c r="U346" s="336" t="n">
        <f aca="false">+[4]data1cf!T346</f>
        <v>0</v>
      </c>
      <c r="V346" s="336" t="n">
        <f aca="false">+[4]data1cf!U346</f>
        <v>0</v>
      </c>
      <c r="W346" s="336" t="n">
        <f aca="false">+[4]data1cf!V346</f>
        <v>0</v>
      </c>
      <c r="X346" s="336" t="n">
        <f aca="false">+[4]data1cf!W346</f>
        <v>0</v>
      </c>
      <c r="Y346" s="336" t="n">
        <f aca="false">+[4]data1cf!X346</f>
        <v>0</v>
      </c>
      <c r="Z346" s="336" t="n">
        <f aca="false">+[4]data1cf!Y346</f>
        <v>0</v>
      </c>
      <c r="AA346" s="336" t="n">
        <f aca="false">+[4]data1cf!Z346</f>
        <v>0</v>
      </c>
      <c r="AB346" s="336"/>
      <c r="AC346" s="337" t="n">
        <f aca="false">XNPV(0.1,B346:AA346,$B$1:$AA$1)</f>
        <v>25732.940506864</v>
      </c>
      <c r="AD346" s="337" t="n">
        <f aca="false">SUMPRODUCT(B346:AA346,$B$1010:$AA$1010)</f>
        <v>58419.1146653334</v>
      </c>
      <c r="AE346" s="338" t="n">
        <f aca="false">SUMPRODUCT(B346:AA346,$B$1012:$AA$1012)</f>
        <v>57739.5675383875</v>
      </c>
      <c r="AF346" s="339" t="n">
        <f aca="false">XIRR(B346:AA346,$B$1:$AA$1)</f>
        <v>0.14678532886552</v>
      </c>
      <c r="AG346" s="340" t="n">
        <f aca="false">1-EXP(-(1/0.25)*(AD346/ABS($AD$1010)))</f>
        <v>0.987805058909859</v>
      </c>
    </row>
    <row r="347" customFormat="false" ht="12.75" hidden="false" customHeight="false" outlineLevel="0" collapsed="false">
      <c r="A347" s="331"/>
      <c r="B347" s="336" t="n">
        <f aca="false">+[4]data1cf!A347</f>
        <v>-109095.198226094</v>
      </c>
      <c r="C347" s="336" t="n">
        <f aca="false">+[4]data1cf!B347</f>
        <v>15517.8636741138</v>
      </c>
      <c r="D347" s="336" t="n">
        <f aca="false">+[4]data1cf!C347</f>
        <v>17072.0964671483</v>
      </c>
      <c r="E347" s="336" t="n">
        <f aca="false">+[4]data1cf!D347</f>
        <v>16744.2487005335</v>
      </c>
      <c r="F347" s="336" t="n">
        <f aca="false">+[4]data1cf!E347</f>
        <v>16443.5226014272</v>
      </c>
      <c r="G347" s="336" t="n">
        <f aca="false">+[4]data1cf!F347</f>
        <v>15949.4357994528</v>
      </c>
      <c r="H347" s="336" t="n">
        <f aca="false">+[4]data1cf!G347</f>
        <v>15727.6949114978</v>
      </c>
      <c r="I347" s="336" t="n">
        <f aca="false">+[4]data1cf!H347</f>
        <v>15521.3245987325</v>
      </c>
      <c r="J347" s="336" t="n">
        <f aca="false">+[4]data1cf!I347</f>
        <v>15547.6565754914</v>
      </c>
      <c r="K347" s="336" t="n">
        <f aca="false">+[4]data1cf!J347</f>
        <v>15535.7412345713</v>
      </c>
      <c r="L347" s="336" t="n">
        <f aca="false">+[4]data1cf!K347</f>
        <v>15640.6397026487</v>
      </c>
      <c r="M347" s="336" t="n">
        <f aca="false">+[4]data1cf!L347</f>
        <v>15593.8790452314</v>
      </c>
      <c r="N347" s="336" t="n">
        <f aca="false">+[4]data1cf!M347</f>
        <v>15654.4757103128</v>
      </c>
      <c r="O347" s="336" t="n">
        <f aca="false">+[4]data1cf!N347</f>
        <v>15626.7536084473</v>
      </c>
      <c r="P347" s="336" t="n">
        <f aca="false">+[4]data1cf!O347</f>
        <v>15673.5348443478</v>
      </c>
      <c r="Q347" s="336" t="n">
        <f aca="false">+[4]data1cf!P347</f>
        <v>15791.1728496145</v>
      </c>
      <c r="R347" s="336" t="n">
        <f aca="false">+[4]data1cf!Q347</f>
        <v>1251.27828557401</v>
      </c>
      <c r="S347" s="336" t="n">
        <f aca="false">+[4]data1cf!R347</f>
        <v>0</v>
      </c>
      <c r="T347" s="336" t="n">
        <f aca="false">+[4]data1cf!S347</f>
        <v>0</v>
      </c>
      <c r="U347" s="336" t="n">
        <f aca="false">+[4]data1cf!T347</f>
        <v>0</v>
      </c>
      <c r="V347" s="336" t="n">
        <f aca="false">+[4]data1cf!U347</f>
        <v>0</v>
      </c>
      <c r="W347" s="336" t="n">
        <f aca="false">+[4]data1cf!V347</f>
        <v>0</v>
      </c>
      <c r="X347" s="336" t="n">
        <f aca="false">+[4]data1cf!W347</f>
        <v>0</v>
      </c>
      <c r="Y347" s="336" t="n">
        <f aca="false">+[4]data1cf!X347</f>
        <v>0</v>
      </c>
      <c r="Z347" s="336" t="n">
        <f aca="false">+[4]data1cf!Y347</f>
        <v>0</v>
      </c>
      <c r="AA347" s="336" t="n">
        <f aca="false">+[4]data1cf!Z347</f>
        <v>0</v>
      </c>
      <c r="AB347" s="336"/>
      <c r="AC347" s="337" t="n">
        <f aca="false">XNPV(0.1,B347:AA347,$B$1:$AA$1)</f>
        <v>12656.9939530243</v>
      </c>
      <c r="AD347" s="337" t="n">
        <f aca="false">SUMPRODUCT(B347:AA347,$B$1010:$AA$1010)</f>
        <v>46305.0828730451</v>
      </c>
      <c r="AE347" s="338" t="n">
        <f aca="false">SUMPRODUCT(B347:AA347,$B$1012:$AA$1012)</f>
        <v>45605.3172073532</v>
      </c>
      <c r="AF347" s="339" t="n">
        <f aca="false">XIRR(B347:AA347,$B$1:$AA$1)</f>
        <v>0.120033235060217</v>
      </c>
      <c r="AG347" s="340" t="n">
        <f aca="false">1-EXP(-(1/0.25)*(AD347/ABS($AD$1010)))</f>
        <v>0.969588525182151</v>
      </c>
    </row>
    <row r="348" customFormat="false" ht="12.75" hidden="false" customHeight="false" outlineLevel="0" collapsed="false">
      <c r="A348" s="331"/>
      <c r="B348" s="336" t="n">
        <f aca="false">+[4]data1cf!A348</f>
        <v>-93164.8202782147</v>
      </c>
      <c r="C348" s="336" t="n">
        <f aca="false">+[4]data1cf!B348</f>
        <v>15135.4384018598</v>
      </c>
      <c r="D348" s="336" t="n">
        <f aca="false">+[4]data1cf!C348</f>
        <v>16457.1579642903</v>
      </c>
      <c r="E348" s="336" t="n">
        <f aca="false">+[4]data1cf!D348</f>
        <v>16305.0129848866</v>
      </c>
      <c r="F348" s="336" t="n">
        <f aca="false">+[4]data1cf!E348</f>
        <v>15758.2408773939</v>
      </c>
      <c r="G348" s="336" t="n">
        <f aca="false">+[4]data1cf!F348</f>
        <v>15661.6345405763</v>
      </c>
      <c r="H348" s="336" t="n">
        <f aca="false">+[4]data1cf!G348</f>
        <v>15284.4017632197</v>
      </c>
      <c r="I348" s="336" t="n">
        <f aca="false">+[4]data1cf!H348</f>
        <v>15443.1854126087</v>
      </c>
      <c r="J348" s="336" t="n">
        <f aca="false">+[4]data1cf!I348</f>
        <v>14983.6604144866</v>
      </c>
      <c r="K348" s="336" t="n">
        <f aca="false">+[4]data1cf!J348</f>
        <v>15289.9527954379</v>
      </c>
      <c r="L348" s="336" t="n">
        <f aca="false">+[4]data1cf!K348</f>
        <v>15197.5913601687</v>
      </c>
      <c r="M348" s="336" t="n">
        <f aca="false">+[4]data1cf!L348</f>
        <v>15193.9234440717</v>
      </c>
      <c r="N348" s="336" t="n">
        <f aca="false">+[4]data1cf!M348</f>
        <v>15162.52434905</v>
      </c>
      <c r="O348" s="336" t="n">
        <f aca="false">+[4]data1cf!N348</f>
        <v>15354.7837838503</v>
      </c>
      <c r="P348" s="336" t="n">
        <f aca="false">+[4]data1cf!O348</f>
        <v>15449.3024599301</v>
      </c>
      <c r="Q348" s="336" t="n">
        <f aca="false">+[4]data1cf!P348</f>
        <v>15421.2418397227</v>
      </c>
      <c r="R348" s="336" t="n">
        <f aca="false">+[4]data1cf!Q348</f>
        <v>1068.56322266301</v>
      </c>
      <c r="S348" s="336" t="n">
        <f aca="false">+[4]data1cf!R348</f>
        <v>0</v>
      </c>
      <c r="T348" s="336" t="n">
        <f aca="false">+[4]data1cf!S348</f>
        <v>0</v>
      </c>
      <c r="U348" s="336" t="n">
        <f aca="false">+[4]data1cf!T348</f>
        <v>0</v>
      </c>
      <c r="V348" s="336" t="n">
        <f aca="false">+[4]data1cf!U348</f>
        <v>0</v>
      </c>
      <c r="W348" s="336" t="n">
        <f aca="false">+[4]data1cf!V348</f>
        <v>0</v>
      </c>
      <c r="X348" s="336" t="n">
        <f aca="false">+[4]data1cf!W348</f>
        <v>0</v>
      </c>
      <c r="Y348" s="336" t="n">
        <f aca="false">+[4]data1cf!X348</f>
        <v>0</v>
      </c>
      <c r="Z348" s="336" t="n">
        <f aca="false">+[4]data1cf!Y348</f>
        <v>0</v>
      </c>
      <c r="AA348" s="336" t="n">
        <f aca="false">+[4]data1cf!Z348</f>
        <v>0</v>
      </c>
      <c r="AB348" s="336"/>
      <c r="AC348" s="337" t="n">
        <f aca="false">XNPV(0.1,B348:AA348,$B$1:$AA$1)</f>
        <v>25364.5216597457</v>
      </c>
      <c r="AD348" s="337" t="n">
        <f aca="false">SUMPRODUCT(B348:AA348,$B$1010:$AA$1010)</f>
        <v>58173.4868989851</v>
      </c>
      <c r="AE348" s="338" t="n">
        <f aca="false">SUMPRODUCT(B348:AA348,$B$1012:$AA$1012)</f>
        <v>57491.0420780175</v>
      </c>
      <c r="AF348" s="339" t="n">
        <f aca="false">XIRR(B348:AA348,$B$1:$AA$1)</f>
        <v>0.145760749913526</v>
      </c>
      <c r="AG348" s="340" t="n">
        <f aca="false">1-EXP(-(1/0.25)*(AD348/ABS($AD$1010)))</f>
        <v>0.987576999154046</v>
      </c>
    </row>
    <row r="349" customFormat="false" ht="12.75" hidden="false" customHeight="false" outlineLevel="0" collapsed="false">
      <c r="A349" s="331"/>
      <c r="B349" s="336" t="n">
        <f aca="false">+[4]data1cf!A349</f>
        <v>-105552.661804442</v>
      </c>
      <c r="C349" s="336" t="n">
        <f aca="false">+[4]data1cf!B349</f>
        <v>15357.5089239363</v>
      </c>
      <c r="D349" s="336" t="n">
        <f aca="false">+[4]data1cf!C349</f>
        <v>16919.6585561689</v>
      </c>
      <c r="E349" s="336" t="n">
        <f aca="false">+[4]data1cf!D349</f>
        <v>16589.4395372458</v>
      </c>
      <c r="F349" s="336" t="n">
        <f aca="false">+[4]data1cf!E349</f>
        <v>16234.7095980075</v>
      </c>
      <c r="G349" s="336" t="n">
        <f aca="false">+[4]data1cf!F349</f>
        <v>15910.1088670575</v>
      </c>
      <c r="H349" s="336" t="n">
        <f aca="false">+[4]data1cf!G349</f>
        <v>15613.2921545815</v>
      </c>
      <c r="I349" s="336" t="n">
        <f aca="false">+[4]data1cf!H349</f>
        <v>15738.8787146933</v>
      </c>
      <c r="J349" s="336" t="n">
        <f aca="false">+[4]data1cf!I349</f>
        <v>15649.6281818235</v>
      </c>
      <c r="K349" s="336" t="n">
        <f aca="false">+[4]data1cf!J349</f>
        <v>15394.9479951306</v>
      </c>
      <c r="L349" s="336" t="n">
        <f aca="false">+[4]data1cf!K349</f>
        <v>15546.0135615829</v>
      </c>
      <c r="M349" s="336" t="n">
        <f aca="false">+[4]data1cf!L349</f>
        <v>15499.9900205961</v>
      </c>
      <c r="N349" s="336" t="n">
        <f aca="false">+[4]data1cf!M349</f>
        <v>15530.9935594337</v>
      </c>
      <c r="O349" s="336" t="n">
        <f aca="false">+[4]data1cf!N349</f>
        <v>15236.5173386054</v>
      </c>
      <c r="P349" s="336" t="n">
        <f aca="false">+[4]data1cf!O349</f>
        <v>15516.976074525</v>
      </c>
      <c r="Q349" s="336" t="n">
        <f aca="false">+[4]data1cf!P349</f>
        <v>15468.0045665307</v>
      </c>
      <c r="R349" s="336" t="n">
        <f aca="false">+[4]data1cf!Q349</f>
        <v>1210.64680983222</v>
      </c>
      <c r="S349" s="336" t="n">
        <f aca="false">+[4]data1cf!R349</f>
        <v>0</v>
      </c>
      <c r="T349" s="336" t="n">
        <f aca="false">+[4]data1cf!S349</f>
        <v>0</v>
      </c>
      <c r="U349" s="336" t="n">
        <f aca="false">+[4]data1cf!T349</f>
        <v>0</v>
      </c>
      <c r="V349" s="336" t="n">
        <f aca="false">+[4]data1cf!U349</f>
        <v>0</v>
      </c>
      <c r="W349" s="336" t="n">
        <f aca="false">+[4]data1cf!V349</f>
        <v>0</v>
      </c>
      <c r="X349" s="336" t="n">
        <f aca="false">+[4]data1cf!W349</f>
        <v>0</v>
      </c>
      <c r="Y349" s="336" t="n">
        <f aca="false">+[4]data1cf!X349</f>
        <v>0</v>
      </c>
      <c r="Z349" s="336" t="n">
        <f aca="false">+[4]data1cf!Y349</f>
        <v>0</v>
      </c>
      <c r="AA349" s="336" t="n">
        <f aca="false">+[4]data1cf!Z349</f>
        <v>0</v>
      </c>
      <c r="AB349" s="336"/>
      <c r="AC349" s="337" t="n">
        <f aca="false">XNPV(0.1,B349:AA349,$B$1:$AA$1)</f>
        <v>15330.5321011781</v>
      </c>
      <c r="AD349" s="337" t="n">
        <f aca="false">SUMPRODUCT(B349:AA349,$B$1010:$AA$1010)</f>
        <v>48738.3193359978</v>
      </c>
      <c r="AE349" s="338" t="n">
        <f aca="false">SUMPRODUCT(B349:AA349,$B$1012:$AA$1012)</f>
        <v>48044.0889741036</v>
      </c>
      <c r="AF349" s="339" t="n">
        <f aca="false">XIRR(B349:AA349,$B$1:$AA$1)</f>
        <v>0.12496097591043</v>
      </c>
      <c r="AG349" s="340" t="n">
        <f aca="false">1-EXP(-(1/0.25)*(AD349/ABS($AD$1010)))</f>
        <v>0.974688129792176</v>
      </c>
    </row>
    <row r="350" customFormat="false" ht="12.75" hidden="false" customHeight="false" outlineLevel="0" collapsed="false">
      <c r="A350" s="331"/>
      <c r="B350" s="336" t="n">
        <f aca="false">+[4]data1cf!A350</f>
        <v>-106510.392393093</v>
      </c>
      <c r="C350" s="336" t="n">
        <f aca="false">+[4]data1cf!B350</f>
        <v>15691.8828209268</v>
      </c>
      <c r="D350" s="336" t="n">
        <f aca="false">+[4]data1cf!C350</f>
        <v>17121.9461604582</v>
      </c>
      <c r="E350" s="336" t="n">
        <f aca="false">+[4]data1cf!D350</f>
        <v>16484.2182357283</v>
      </c>
      <c r="F350" s="336" t="n">
        <f aca="false">+[4]data1cf!E350</f>
        <v>16102.9554185252</v>
      </c>
      <c r="G350" s="336" t="n">
        <f aca="false">+[4]data1cf!F350</f>
        <v>15787.9849072762</v>
      </c>
      <c r="H350" s="336" t="n">
        <f aca="false">+[4]data1cf!G350</f>
        <v>15693.7300146288</v>
      </c>
      <c r="I350" s="336" t="n">
        <f aca="false">+[4]data1cf!H350</f>
        <v>15443.5329202259</v>
      </c>
      <c r="J350" s="336" t="n">
        <f aca="false">+[4]data1cf!I350</f>
        <v>15594.0581487268</v>
      </c>
      <c r="K350" s="336" t="n">
        <f aca="false">+[4]data1cf!J350</f>
        <v>15472.8407089349</v>
      </c>
      <c r="L350" s="336" t="n">
        <f aca="false">+[4]data1cf!K350</f>
        <v>15625.216518827</v>
      </c>
      <c r="M350" s="336" t="n">
        <f aca="false">+[4]data1cf!L350</f>
        <v>15443.404628969</v>
      </c>
      <c r="N350" s="336" t="n">
        <f aca="false">+[4]data1cf!M350</f>
        <v>15464.8213530742</v>
      </c>
      <c r="O350" s="336" t="n">
        <f aca="false">+[4]data1cf!N350</f>
        <v>15417.4540229256</v>
      </c>
      <c r="P350" s="336" t="n">
        <f aca="false">+[4]data1cf!O350</f>
        <v>15574.648760721</v>
      </c>
      <c r="Q350" s="336" t="n">
        <f aca="false">+[4]data1cf!P350</f>
        <v>15505.9175025623</v>
      </c>
      <c r="R350" s="336" t="n">
        <f aca="false">+[4]data1cf!Q350</f>
        <v>1221.63159659182</v>
      </c>
      <c r="S350" s="336" t="n">
        <f aca="false">+[4]data1cf!R350</f>
        <v>0</v>
      </c>
      <c r="T350" s="336" t="n">
        <f aca="false">+[4]data1cf!S350</f>
        <v>0</v>
      </c>
      <c r="U350" s="336" t="n">
        <f aca="false">+[4]data1cf!T350</f>
        <v>0</v>
      </c>
      <c r="V350" s="336" t="n">
        <f aca="false">+[4]data1cf!U350</f>
        <v>0</v>
      </c>
      <c r="W350" s="336" t="n">
        <f aca="false">+[4]data1cf!V350</f>
        <v>0</v>
      </c>
      <c r="X350" s="336" t="n">
        <f aca="false">+[4]data1cf!W350</f>
        <v>0</v>
      </c>
      <c r="Y350" s="336" t="n">
        <f aca="false">+[4]data1cf!X350</f>
        <v>0</v>
      </c>
      <c r="Z350" s="336" t="n">
        <f aca="false">+[4]data1cf!Y350</f>
        <v>0</v>
      </c>
      <c r="AA350" s="336" t="n">
        <f aca="false">+[4]data1cf!Z350</f>
        <v>0</v>
      </c>
      <c r="AB350" s="336"/>
      <c r="AC350" s="337" t="n">
        <f aca="false">XNPV(0.1,B350:AA350,$B$1:$AA$1)</f>
        <v>14568.7350062043</v>
      </c>
      <c r="AD350" s="337" t="n">
        <f aca="false">SUMPRODUCT(B350:AA350,$B$1010:$AA$1010)</f>
        <v>47962.3341592713</v>
      </c>
      <c r="AE350" s="338" t="n">
        <f aca="false">SUMPRODUCT(B350:AA350,$B$1012:$AA$1012)</f>
        <v>47268.1279771018</v>
      </c>
      <c r="AF350" s="339" t="n">
        <f aca="false">XIRR(B350:AA350,$B$1:$AA$1)</f>
        <v>0.123590298369982</v>
      </c>
      <c r="AG350" s="340" t="n">
        <f aca="false">1-EXP(-(1/0.25)*(AD350/ABS($AD$1010)))</f>
        <v>0.973162278403346</v>
      </c>
    </row>
    <row r="351" customFormat="false" ht="12.75" hidden="false" customHeight="false" outlineLevel="0" collapsed="false">
      <c r="A351" s="331"/>
      <c r="B351" s="336" t="n">
        <f aca="false">+[4]data1cf!A351</f>
        <v>-107006.712948758</v>
      </c>
      <c r="C351" s="336" t="n">
        <f aca="false">+[4]data1cf!B351</f>
        <v>15377.8090519268</v>
      </c>
      <c r="D351" s="336" t="n">
        <f aca="false">+[4]data1cf!C351</f>
        <v>17193.5628654258</v>
      </c>
      <c r="E351" s="336" t="n">
        <f aca="false">+[4]data1cf!D351</f>
        <v>16676.2043052106</v>
      </c>
      <c r="F351" s="336" t="n">
        <f aca="false">+[4]data1cf!E351</f>
        <v>16203.3280505794</v>
      </c>
      <c r="G351" s="336" t="n">
        <f aca="false">+[4]data1cf!F351</f>
        <v>15810.0720584556</v>
      </c>
      <c r="H351" s="336" t="n">
        <f aca="false">+[4]data1cf!G351</f>
        <v>15628.2427512182</v>
      </c>
      <c r="I351" s="336" t="n">
        <f aca="false">+[4]data1cf!H351</f>
        <v>15414.0975147758</v>
      </c>
      <c r="J351" s="336" t="n">
        <f aca="false">+[4]data1cf!I351</f>
        <v>15572.2056515513</v>
      </c>
      <c r="K351" s="336" t="n">
        <f aca="false">+[4]data1cf!J351</f>
        <v>15593.3353776841</v>
      </c>
      <c r="L351" s="336" t="n">
        <f aca="false">+[4]data1cf!K351</f>
        <v>15425.2576231416</v>
      </c>
      <c r="M351" s="336" t="n">
        <f aca="false">+[4]data1cf!L351</f>
        <v>15426.4606725418</v>
      </c>
      <c r="N351" s="336" t="n">
        <f aca="false">+[4]data1cf!M351</f>
        <v>15548.3672666604</v>
      </c>
      <c r="O351" s="336" t="n">
        <f aca="false">+[4]data1cf!N351</f>
        <v>15463.581354876</v>
      </c>
      <c r="P351" s="336" t="n">
        <f aca="false">+[4]data1cf!O351</f>
        <v>15546.8229848054</v>
      </c>
      <c r="Q351" s="336" t="n">
        <f aca="false">+[4]data1cf!P351</f>
        <v>15426.1727748224</v>
      </c>
      <c r="R351" s="336" t="n">
        <f aca="false">+[4]data1cf!Q351</f>
        <v>1227.32419483707</v>
      </c>
      <c r="S351" s="336" t="n">
        <f aca="false">+[4]data1cf!R351</f>
        <v>0</v>
      </c>
      <c r="T351" s="336" t="n">
        <f aca="false">+[4]data1cf!S351</f>
        <v>0</v>
      </c>
      <c r="U351" s="336" t="n">
        <f aca="false">+[4]data1cf!T351</f>
        <v>0</v>
      </c>
      <c r="V351" s="336" t="n">
        <f aca="false">+[4]data1cf!U351</f>
        <v>0</v>
      </c>
      <c r="W351" s="336" t="n">
        <f aca="false">+[4]data1cf!V351</f>
        <v>0</v>
      </c>
      <c r="X351" s="336" t="n">
        <f aca="false">+[4]data1cf!W351</f>
        <v>0</v>
      </c>
      <c r="Y351" s="336" t="n">
        <f aca="false">+[4]data1cf!X351</f>
        <v>0</v>
      </c>
      <c r="Z351" s="336" t="n">
        <f aca="false">+[4]data1cf!Y351</f>
        <v>0</v>
      </c>
      <c r="AA351" s="336" t="n">
        <f aca="false">+[4]data1cf!Z351</f>
        <v>0</v>
      </c>
      <c r="AB351" s="336"/>
      <c r="AC351" s="337" t="n">
        <f aca="false">XNPV(0.1,B351:AA351,$B$1:$AA$1)</f>
        <v>13993.1913400216</v>
      </c>
      <c r="AD351" s="337" t="n">
        <f aca="false">SUMPRODUCT(B351:AA351,$B$1010:$AA$1010)</f>
        <v>47384.089832776</v>
      </c>
      <c r="AE351" s="338" t="n">
        <f aca="false">SUMPRODUCT(B351:AA351,$B$1012:$AA$1012)</f>
        <v>46690.0230040665</v>
      </c>
      <c r="AF351" s="339" t="n">
        <f aca="false">XIRR(B351:AA351,$B$1:$AA$1)</f>
        <v>0.12256077394462</v>
      </c>
      <c r="AG351" s="340" t="n">
        <f aca="false">1-EXP(-(1/0.25)*(AD351/ABS($AD$1010)))</f>
        <v>0.971965744477507</v>
      </c>
    </row>
    <row r="352" customFormat="false" ht="12.75" hidden="false" customHeight="false" outlineLevel="0" collapsed="false">
      <c r="A352" s="331"/>
      <c r="B352" s="336" t="n">
        <f aca="false">+[4]data1cf!A352</f>
        <v>-106828.22266634</v>
      </c>
      <c r="C352" s="336" t="n">
        <f aca="false">+[4]data1cf!B352</f>
        <v>15233.7847468776</v>
      </c>
      <c r="D352" s="336" t="n">
        <f aca="false">+[4]data1cf!C352</f>
        <v>16985.9691247686</v>
      </c>
      <c r="E352" s="336" t="n">
        <f aca="false">+[4]data1cf!D352</f>
        <v>16856.4291265011</v>
      </c>
      <c r="F352" s="336" t="n">
        <f aca="false">+[4]data1cf!E352</f>
        <v>16262.7992403822</v>
      </c>
      <c r="G352" s="336" t="n">
        <f aca="false">+[4]data1cf!F352</f>
        <v>15974.8522489007</v>
      </c>
      <c r="H352" s="336" t="n">
        <f aca="false">+[4]data1cf!G352</f>
        <v>15692.4060563141</v>
      </c>
      <c r="I352" s="336" t="n">
        <f aca="false">+[4]data1cf!H352</f>
        <v>15487.5983353466</v>
      </c>
      <c r="J352" s="336" t="n">
        <f aca="false">+[4]data1cf!I352</f>
        <v>15545.6935932036</v>
      </c>
      <c r="K352" s="336" t="n">
        <f aca="false">+[4]data1cf!J352</f>
        <v>15539.6757245568</v>
      </c>
      <c r="L352" s="336" t="n">
        <f aca="false">+[4]data1cf!K352</f>
        <v>15591.4274418049</v>
      </c>
      <c r="M352" s="336" t="n">
        <f aca="false">+[4]data1cf!L352</f>
        <v>15334.1314221956</v>
      </c>
      <c r="N352" s="336" t="n">
        <f aca="false">+[4]data1cf!M352</f>
        <v>15430.9953630287</v>
      </c>
      <c r="O352" s="336" t="n">
        <f aca="false">+[4]data1cf!N352</f>
        <v>15712.3345319701</v>
      </c>
      <c r="P352" s="336" t="n">
        <f aca="false">+[4]data1cf!O352</f>
        <v>15848.560452738</v>
      </c>
      <c r="Q352" s="336" t="n">
        <f aca="false">+[4]data1cf!P352</f>
        <v>15690.8654702892</v>
      </c>
      <c r="R352" s="336" t="n">
        <f aca="false">+[4]data1cf!Q352</f>
        <v>1225.27698269385</v>
      </c>
      <c r="S352" s="336" t="n">
        <f aca="false">+[4]data1cf!R352</f>
        <v>0</v>
      </c>
      <c r="T352" s="336" t="n">
        <f aca="false">+[4]data1cf!S352</f>
        <v>0</v>
      </c>
      <c r="U352" s="336" t="n">
        <f aca="false">+[4]data1cf!T352</f>
        <v>0</v>
      </c>
      <c r="V352" s="336" t="n">
        <f aca="false">+[4]data1cf!U352</f>
        <v>0</v>
      </c>
      <c r="W352" s="336" t="n">
        <f aca="false">+[4]data1cf!V352</f>
        <v>0</v>
      </c>
      <c r="X352" s="336" t="n">
        <f aca="false">+[4]data1cf!W352</f>
        <v>0</v>
      </c>
      <c r="Y352" s="336" t="n">
        <f aca="false">+[4]data1cf!X352</f>
        <v>0</v>
      </c>
      <c r="Z352" s="336" t="n">
        <f aca="false">+[4]data1cf!Y352</f>
        <v>0</v>
      </c>
      <c r="AA352" s="336" t="n">
        <f aca="false">+[4]data1cf!Z352</f>
        <v>0</v>
      </c>
      <c r="AB352" s="336"/>
      <c r="AC352" s="337" t="n">
        <f aca="false">XNPV(0.1,B352:AA352,$B$1:$AA$1)</f>
        <v>14394.826554521</v>
      </c>
      <c r="AD352" s="337" t="n">
        <f aca="false">SUMPRODUCT(B352:AA352,$B$1010:$AA$1010)</f>
        <v>47939.7721786362</v>
      </c>
      <c r="AE352" s="338" t="n">
        <f aca="false">SUMPRODUCT(B352:AA352,$B$1012:$AA$1012)</f>
        <v>47242.1233571612</v>
      </c>
      <c r="AF352" s="339" t="n">
        <f aca="false">XIRR(B352:AA352,$B$1:$AA$1)</f>
        <v>0.123159241941387</v>
      </c>
      <c r="AG352" s="340" t="n">
        <f aca="false">1-EXP(-(1/0.25)*(AD352/ABS($AD$1010)))</f>
        <v>0.973116563862916</v>
      </c>
    </row>
    <row r="353" customFormat="false" ht="12.75" hidden="false" customHeight="false" outlineLevel="0" collapsed="false">
      <c r="A353" s="331"/>
      <c r="B353" s="336" t="n">
        <f aca="false">+[4]data1cf!A353</f>
        <v>-96717.2915914456</v>
      </c>
      <c r="C353" s="336" t="n">
        <f aca="false">+[4]data1cf!B353</f>
        <v>15245.0253066091</v>
      </c>
      <c r="D353" s="336" t="n">
        <f aca="false">+[4]data1cf!C353</f>
        <v>16584.9773980988</v>
      </c>
      <c r="E353" s="336" t="n">
        <f aca="false">+[4]data1cf!D353</f>
        <v>16136.4857572092</v>
      </c>
      <c r="F353" s="336" t="n">
        <f aca="false">+[4]data1cf!E353</f>
        <v>15890.9898787725</v>
      </c>
      <c r="G353" s="336" t="n">
        <f aca="false">+[4]data1cf!F353</f>
        <v>15790.4059245577</v>
      </c>
      <c r="H353" s="336" t="n">
        <f aca="false">+[4]data1cf!G353</f>
        <v>15404.4475194899</v>
      </c>
      <c r="I353" s="336" t="n">
        <f aca="false">+[4]data1cf!H353</f>
        <v>15135.9604825161</v>
      </c>
      <c r="J353" s="336" t="n">
        <f aca="false">+[4]data1cf!I353</f>
        <v>15253.8156574759</v>
      </c>
      <c r="K353" s="336" t="n">
        <f aca="false">+[4]data1cf!J353</f>
        <v>15239.4425103316</v>
      </c>
      <c r="L353" s="336" t="n">
        <f aca="false">+[4]data1cf!K353</f>
        <v>15146.5243108552</v>
      </c>
      <c r="M353" s="336" t="n">
        <f aca="false">+[4]data1cf!L353</f>
        <v>15305.5917320599</v>
      </c>
      <c r="N353" s="336" t="n">
        <f aca="false">+[4]data1cf!M353</f>
        <v>15335.480224442</v>
      </c>
      <c r="O353" s="336" t="n">
        <f aca="false">+[4]data1cf!N353</f>
        <v>15251.6967901936</v>
      </c>
      <c r="P353" s="336" t="n">
        <f aca="false">+[4]data1cf!O353</f>
        <v>15368.912071149</v>
      </c>
      <c r="Q353" s="336" t="n">
        <f aca="false">+[4]data1cf!P353</f>
        <v>15387.27649062</v>
      </c>
      <c r="R353" s="336" t="n">
        <f aca="false">+[4]data1cf!Q353</f>
        <v>1109.30864763724</v>
      </c>
      <c r="S353" s="336" t="n">
        <f aca="false">+[4]data1cf!R353</f>
        <v>0</v>
      </c>
      <c r="T353" s="336" t="n">
        <f aca="false">+[4]data1cf!S353</f>
        <v>0</v>
      </c>
      <c r="U353" s="336" t="n">
        <f aca="false">+[4]data1cf!T353</f>
        <v>0</v>
      </c>
      <c r="V353" s="336" t="n">
        <f aca="false">+[4]data1cf!U353</f>
        <v>0</v>
      </c>
      <c r="W353" s="336" t="n">
        <f aca="false">+[4]data1cf!V353</f>
        <v>0</v>
      </c>
      <c r="X353" s="336" t="n">
        <f aca="false">+[4]data1cf!W353</f>
        <v>0</v>
      </c>
      <c r="Y353" s="336" t="n">
        <f aca="false">+[4]data1cf!X353</f>
        <v>0</v>
      </c>
      <c r="Z353" s="336" t="n">
        <f aca="false">+[4]data1cf!Y353</f>
        <v>0</v>
      </c>
      <c r="AA353" s="336" t="n">
        <f aca="false">+[4]data1cf!Z353</f>
        <v>0</v>
      </c>
      <c r="AB353" s="336"/>
      <c r="AC353" s="337" t="n">
        <f aca="false">XNPV(0.1,B353:AA353,$B$1:$AA$1)</f>
        <v>22100.2413760265</v>
      </c>
      <c r="AD353" s="337" t="n">
        <f aca="false">SUMPRODUCT(B353:AA353,$B$1010:$AA$1010)</f>
        <v>54958.1446896494</v>
      </c>
      <c r="AE353" s="338" t="n">
        <f aca="false">SUMPRODUCT(B353:AA353,$B$1012:$AA$1012)</f>
        <v>54274.8149496486</v>
      </c>
      <c r="AF353" s="339" t="n">
        <f aca="false">XIRR(B353:AA353,$B$1:$AA$1)</f>
        <v>0.138706321444837</v>
      </c>
      <c r="AG353" s="340" t="n">
        <f aca="false">1-EXP(-(1/0.25)*(AD353/ABS($AD$1010)))</f>
        <v>0.98416705579603</v>
      </c>
    </row>
    <row r="354" customFormat="false" ht="12.75" hidden="false" customHeight="false" outlineLevel="0" collapsed="false">
      <c r="A354" s="331"/>
      <c r="B354" s="336" t="n">
        <f aca="false">+[4]data1cf!A354</f>
        <v>-102053.890025622</v>
      </c>
      <c r="C354" s="336" t="n">
        <f aca="false">+[4]data1cf!B354</f>
        <v>15083.3410131465</v>
      </c>
      <c r="D354" s="336" t="n">
        <f aca="false">+[4]data1cf!C354</f>
        <v>16749.9259475314</v>
      </c>
      <c r="E354" s="336" t="n">
        <f aca="false">+[4]data1cf!D354</f>
        <v>16458.904113361</v>
      </c>
      <c r="F354" s="336" t="n">
        <f aca="false">+[4]data1cf!E354</f>
        <v>15948.7084341948</v>
      </c>
      <c r="G354" s="336" t="n">
        <f aca="false">+[4]data1cf!F354</f>
        <v>15802.914062318</v>
      </c>
      <c r="H354" s="336" t="n">
        <f aca="false">+[4]data1cf!G354</f>
        <v>15497.2646720595</v>
      </c>
      <c r="I354" s="336" t="n">
        <f aca="false">+[4]data1cf!H354</f>
        <v>15450.0011038937</v>
      </c>
      <c r="J354" s="336" t="n">
        <f aca="false">+[4]data1cf!I354</f>
        <v>15335.3908088413</v>
      </c>
      <c r="K354" s="336" t="n">
        <f aca="false">+[4]data1cf!J354</f>
        <v>15358.5500657412</v>
      </c>
      <c r="L354" s="336" t="n">
        <f aca="false">+[4]data1cf!K354</f>
        <v>15480.663977103</v>
      </c>
      <c r="M354" s="336" t="n">
        <f aca="false">+[4]data1cf!L354</f>
        <v>15251.0110816268</v>
      </c>
      <c r="N354" s="336" t="n">
        <f aca="false">+[4]data1cf!M354</f>
        <v>15574.9527165904</v>
      </c>
      <c r="O354" s="336" t="n">
        <f aca="false">+[4]data1cf!N354</f>
        <v>15492.5700658196</v>
      </c>
      <c r="P354" s="336" t="n">
        <f aca="false">+[4]data1cf!O354</f>
        <v>15501.9043174888</v>
      </c>
      <c r="Q354" s="336" t="n">
        <f aca="false">+[4]data1cf!P354</f>
        <v>15509.6442294782</v>
      </c>
      <c r="R354" s="336" t="n">
        <f aca="false">+[4]data1cf!Q354</f>
        <v>1170.51729703788</v>
      </c>
      <c r="S354" s="336" t="n">
        <f aca="false">+[4]data1cf!R354</f>
        <v>0</v>
      </c>
      <c r="T354" s="336" t="n">
        <f aca="false">+[4]data1cf!S354</f>
        <v>0</v>
      </c>
      <c r="U354" s="336" t="n">
        <f aca="false">+[4]data1cf!T354</f>
        <v>0</v>
      </c>
      <c r="V354" s="336" t="n">
        <f aca="false">+[4]data1cf!U354</f>
        <v>0</v>
      </c>
      <c r="W354" s="336" t="n">
        <f aca="false">+[4]data1cf!V354</f>
        <v>0</v>
      </c>
      <c r="X354" s="336" t="n">
        <f aca="false">+[4]data1cf!W354</f>
        <v>0</v>
      </c>
      <c r="Y354" s="336" t="n">
        <f aca="false">+[4]data1cf!X354</f>
        <v>0</v>
      </c>
      <c r="Z354" s="336" t="n">
        <f aca="false">+[4]data1cf!Y354</f>
        <v>0</v>
      </c>
      <c r="AA354" s="336" t="n">
        <f aca="false">+[4]data1cf!Z354</f>
        <v>0</v>
      </c>
      <c r="AB354" s="336"/>
      <c r="AC354" s="337" t="n">
        <f aca="false">XNPV(0.1,B354:AA354,$B$1:$AA$1)</f>
        <v>17677.3754171602</v>
      </c>
      <c r="AD354" s="337" t="n">
        <f aca="false">SUMPRODUCT(B354:AA354,$B$1010:$AA$1010)</f>
        <v>50857.8583113069</v>
      </c>
      <c r="AE354" s="338" t="n">
        <f aca="false">SUMPRODUCT(B354:AA354,$B$1012:$AA$1012)</f>
        <v>50167.6784366573</v>
      </c>
      <c r="AF354" s="339" t="n">
        <f aca="false">XIRR(B354:AA354,$B$1:$AA$1)</f>
        <v>0.1295321971752</v>
      </c>
      <c r="AG354" s="340" t="n">
        <f aca="false">1-EXP(-(1/0.25)*(AD354/ABS($AD$1010)))</f>
        <v>0.978428131126746</v>
      </c>
    </row>
    <row r="355" customFormat="false" ht="12.75" hidden="false" customHeight="false" outlineLevel="0" collapsed="false">
      <c r="A355" s="331"/>
      <c r="B355" s="336" t="n">
        <f aca="false">+[4]data1cf!A355</f>
        <v>-106625.176165935</v>
      </c>
      <c r="C355" s="336" t="n">
        <f aca="false">+[4]data1cf!B355</f>
        <v>15106.2061874602</v>
      </c>
      <c r="D355" s="336" t="n">
        <f aca="false">+[4]data1cf!C355</f>
        <v>16982.1299470565</v>
      </c>
      <c r="E355" s="336" t="n">
        <f aca="false">+[4]data1cf!D355</f>
        <v>16440.2601345842</v>
      </c>
      <c r="F355" s="336" t="n">
        <f aca="false">+[4]data1cf!E355</f>
        <v>16128.0302667305</v>
      </c>
      <c r="G355" s="336" t="n">
        <f aca="false">+[4]data1cf!F355</f>
        <v>15960.9291795326</v>
      </c>
      <c r="H355" s="336" t="n">
        <f aca="false">+[4]data1cf!G355</f>
        <v>15503.4322566619</v>
      </c>
      <c r="I355" s="336" t="n">
        <f aca="false">+[4]data1cf!H355</f>
        <v>15703.982643447</v>
      </c>
      <c r="J355" s="336" t="n">
        <f aca="false">+[4]data1cf!I355</f>
        <v>15614.5153955858</v>
      </c>
      <c r="K355" s="336" t="n">
        <f aca="false">+[4]data1cf!J355</f>
        <v>15470.7810060222</v>
      </c>
      <c r="L355" s="336" t="n">
        <f aca="false">+[4]data1cf!K355</f>
        <v>15682.9560165587</v>
      </c>
      <c r="M355" s="336" t="n">
        <f aca="false">+[4]data1cf!L355</f>
        <v>15524.0685795677</v>
      </c>
      <c r="N355" s="336" t="n">
        <f aca="false">+[4]data1cf!M355</f>
        <v>15525.7541512289</v>
      </c>
      <c r="O355" s="336" t="n">
        <f aca="false">+[4]data1cf!N355</f>
        <v>15534.0013561058</v>
      </c>
      <c r="P355" s="336" t="n">
        <f aca="false">+[4]data1cf!O355</f>
        <v>15647.6557147799</v>
      </c>
      <c r="Q355" s="336" t="n">
        <f aca="false">+[4]data1cf!P355</f>
        <v>15550.6960651985</v>
      </c>
      <c r="R355" s="336" t="n">
        <f aca="false">+[4]data1cf!Q355</f>
        <v>1222.94812055281</v>
      </c>
      <c r="S355" s="336" t="n">
        <f aca="false">+[4]data1cf!R355</f>
        <v>0</v>
      </c>
      <c r="T355" s="336" t="n">
        <f aca="false">+[4]data1cf!S355</f>
        <v>0</v>
      </c>
      <c r="U355" s="336" t="n">
        <f aca="false">+[4]data1cf!T355</f>
        <v>0</v>
      </c>
      <c r="V355" s="336" t="n">
        <f aca="false">+[4]data1cf!U355</f>
        <v>0</v>
      </c>
      <c r="W355" s="336" t="n">
        <f aca="false">+[4]data1cf!V355</f>
        <v>0</v>
      </c>
      <c r="X355" s="336" t="n">
        <f aca="false">+[4]data1cf!W355</f>
        <v>0</v>
      </c>
      <c r="Y355" s="336" t="n">
        <f aca="false">+[4]data1cf!X355</f>
        <v>0</v>
      </c>
      <c r="Z355" s="336" t="n">
        <f aca="false">+[4]data1cf!Y355</f>
        <v>0</v>
      </c>
      <c r="AA355" s="336" t="n">
        <f aca="false">+[4]data1cf!Z355</f>
        <v>0</v>
      </c>
      <c r="AB355" s="336"/>
      <c r="AC355" s="337" t="n">
        <f aca="false">XNPV(0.1,B355:AA355,$B$1:$AA$1)</f>
        <v>14066.1703469806</v>
      </c>
      <c r="AD355" s="337" t="n">
        <f aca="false">SUMPRODUCT(B355:AA355,$B$1010:$AA$1010)</f>
        <v>47536.9347488521</v>
      </c>
      <c r="AE355" s="338" t="n">
        <f aca="false">SUMPRODUCT(B355:AA355,$B$1012:$AA$1012)</f>
        <v>46840.8510993199</v>
      </c>
      <c r="AF355" s="339" t="n">
        <f aca="false">XIRR(B355:AA355,$B$1:$AA$1)</f>
        <v>0.122635573856997</v>
      </c>
      <c r="AG355" s="340" t="n">
        <f aca="false">1-EXP(-(1/0.25)*(AD355/ABS($AD$1010)))</f>
        <v>0.972287111042565</v>
      </c>
    </row>
    <row r="356" customFormat="false" ht="12.75" hidden="false" customHeight="false" outlineLevel="0" collapsed="false">
      <c r="A356" s="331"/>
      <c r="B356" s="336" t="n">
        <f aca="false">+[4]data1cf!A356</f>
        <v>-96806.4614813246</v>
      </c>
      <c r="C356" s="336" t="n">
        <f aca="false">+[4]data1cf!B356</f>
        <v>15232.304335579</v>
      </c>
      <c r="D356" s="336" t="n">
        <f aca="false">+[4]data1cf!C356</f>
        <v>16595.6737753584</v>
      </c>
      <c r="E356" s="336" t="n">
        <f aca="false">+[4]data1cf!D356</f>
        <v>16159.7901984582</v>
      </c>
      <c r="F356" s="336" t="n">
        <f aca="false">+[4]data1cf!E356</f>
        <v>15888.760372799</v>
      </c>
      <c r="G356" s="336" t="n">
        <f aca="false">+[4]data1cf!F356</f>
        <v>15598.6297936907</v>
      </c>
      <c r="H356" s="336" t="n">
        <f aca="false">+[4]data1cf!G356</f>
        <v>15474.3149663061</v>
      </c>
      <c r="I356" s="336" t="n">
        <f aca="false">+[4]data1cf!H356</f>
        <v>15240.5756270516</v>
      </c>
      <c r="J356" s="336" t="n">
        <f aca="false">+[4]data1cf!I356</f>
        <v>15389.7699121926</v>
      </c>
      <c r="K356" s="336" t="n">
        <f aca="false">+[4]data1cf!J356</f>
        <v>15208.2916631349</v>
      </c>
      <c r="L356" s="336" t="n">
        <f aca="false">+[4]data1cf!K356</f>
        <v>15245.0206445778</v>
      </c>
      <c r="M356" s="336" t="n">
        <f aca="false">+[4]data1cf!L356</f>
        <v>15224.6043483105</v>
      </c>
      <c r="N356" s="336" t="n">
        <f aca="false">+[4]data1cf!M356</f>
        <v>15214.818715226</v>
      </c>
      <c r="O356" s="336" t="n">
        <f aca="false">+[4]data1cf!N356</f>
        <v>15433.8956019933</v>
      </c>
      <c r="P356" s="336" t="n">
        <f aca="false">+[4]data1cf!O356</f>
        <v>15219.6234635497</v>
      </c>
      <c r="Q356" s="336" t="n">
        <f aca="false">+[4]data1cf!P356</f>
        <v>15471.7611571771</v>
      </c>
      <c r="R356" s="336" t="n">
        <f aca="false">+[4]data1cf!Q356</f>
        <v>1110.3313906062</v>
      </c>
      <c r="S356" s="336" t="n">
        <f aca="false">+[4]data1cf!R356</f>
        <v>0</v>
      </c>
      <c r="T356" s="336" t="n">
        <f aca="false">+[4]data1cf!S356</f>
        <v>0</v>
      </c>
      <c r="U356" s="336" t="n">
        <f aca="false">+[4]data1cf!T356</f>
        <v>0</v>
      </c>
      <c r="V356" s="336" t="n">
        <f aca="false">+[4]data1cf!U356</f>
        <v>0</v>
      </c>
      <c r="W356" s="336" t="n">
        <f aca="false">+[4]data1cf!V356</f>
        <v>0</v>
      </c>
      <c r="X356" s="336" t="n">
        <f aca="false">+[4]data1cf!W356</f>
        <v>0</v>
      </c>
      <c r="Y356" s="336" t="n">
        <f aca="false">+[4]data1cf!X356</f>
        <v>0</v>
      </c>
      <c r="Z356" s="336" t="n">
        <f aca="false">+[4]data1cf!Y356</f>
        <v>0</v>
      </c>
      <c r="AA356" s="336" t="n">
        <f aca="false">+[4]data1cf!Z356</f>
        <v>0</v>
      </c>
      <c r="AB356" s="336"/>
      <c r="AC356" s="337" t="n">
        <f aca="false">XNPV(0.1,B356:AA356,$B$1:$AA$1)</f>
        <v>22053.5953363778</v>
      </c>
      <c r="AD356" s="337" t="n">
        <f aca="false">SUMPRODUCT(B356:AA356,$B$1010:$AA$1010)</f>
        <v>54938.4493909683</v>
      </c>
      <c r="AE356" s="338" t="n">
        <f aca="false">SUMPRODUCT(B356:AA356,$B$1012:$AA$1012)</f>
        <v>54254.6139641629</v>
      </c>
      <c r="AF356" s="339" t="n">
        <f aca="false">XIRR(B356:AA356,$B$1:$AA$1)</f>
        <v>0.138578711653214</v>
      </c>
      <c r="AG356" s="340" t="n">
        <f aca="false">1-EXP(-(1/0.25)*(AD356/ABS($AD$1010)))</f>
        <v>0.984143515670401</v>
      </c>
    </row>
    <row r="357" customFormat="false" ht="12.75" hidden="false" customHeight="false" outlineLevel="0" collapsed="false">
      <c r="A357" s="331"/>
      <c r="B357" s="336" t="n">
        <f aca="false">+[4]data1cf!A357</f>
        <v>-106732.619815084</v>
      </c>
      <c r="C357" s="336" t="n">
        <f aca="false">+[4]data1cf!B357</f>
        <v>15411.0123614264</v>
      </c>
      <c r="D357" s="336" t="n">
        <f aca="false">+[4]data1cf!C357</f>
        <v>16967.1710409719</v>
      </c>
      <c r="E357" s="336" t="n">
        <f aca="false">+[4]data1cf!D357</f>
        <v>16621.8728135588</v>
      </c>
      <c r="F357" s="336" t="n">
        <f aca="false">+[4]data1cf!E357</f>
        <v>16357.5533730597</v>
      </c>
      <c r="G357" s="336" t="n">
        <f aca="false">+[4]data1cf!F357</f>
        <v>16024.5564953723</v>
      </c>
      <c r="H357" s="336" t="n">
        <f aca="false">+[4]data1cf!G357</f>
        <v>15769.9533877862</v>
      </c>
      <c r="I357" s="336" t="n">
        <f aca="false">+[4]data1cf!H357</f>
        <v>15472.5330387898</v>
      </c>
      <c r="J357" s="336" t="n">
        <f aca="false">+[4]data1cf!I357</f>
        <v>15438.9075405049</v>
      </c>
      <c r="K357" s="336" t="n">
        <f aca="false">+[4]data1cf!J357</f>
        <v>15434.0447431486</v>
      </c>
      <c r="L357" s="336" t="n">
        <f aca="false">+[4]data1cf!K357</f>
        <v>15390.398272045</v>
      </c>
      <c r="M357" s="336" t="n">
        <f aca="false">+[4]data1cf!L357</f>
        <v>15554.1342588338</v>
      </c>
      <c r="N357" s="336" t="n">
        <f aca="false">+[4]data1cf!M357</f>
        <v>15474.0220633425</v>
      </c>
      <c r="O357" s="336" t="n">
        <f aca="false">+[4]data1cf!N357</f>
        <v>15573.0677114466</v>
      </c>
      <c r="P357" s="336" t="n">
        <f aca="false">+[4]data1cf!O357</f>
        <v>15579.7992972696</v>
      </c>
      <c r="Q357" s="336" t="n">
        <f aca="false">+[4]data1cf!P357</f>
        <v>15582.7789922311</v>
      </c>
      <c r="R357" s="336" t="n">
        <f aca="false">+[4]data1cf!Q357</f>
        <v>1224.18045623108</v>
      </c>
      <c r="S357" s="336" t="n">
        <f aca="false">+[4]data1cf!R357</f>
        <v>0</v>
      </c>
      <c r="T357" s="336" t="n">
        <f aca="false">+[4]data1cf!S357</f>
        <v>0</v>
      </c>
      <c r="U357" s="336" t="n">
        <f aca="false">+[4]data1cf!T357</f>
        <v>0</v>
      </c>
      <c r="V357" s="336" t="n">
        <f aca="false">+[4]data1cf!U357</f>
        <v>0</v>
      </c>
      <c r="W357" s="336" t="n">
        <f aca="false">+[4]data1cf!V357</f>
        <v>0</v>
      </c>
      <c r="X357" s="336" t="n">
        <f aca="false">+[4]data1cf!W357</f>
        <v>0</v>
      </c>
      <c r="Y357" s="336" t="n">
        <f aca="false">+[4]data1cf!X357</f>
        <v>0</v>
      </c>
      <c r="Z357" s="336" t="n">
        <f aca="false">+[4]data1cf!Y357</f>
        <v>0</v>
      </c>
      <c r="AA357" s="336" t="n">
        <f aca="false">+[4]data1cf!Z357</f>
        <v>0</v>
      </c>
      <c r="AB357" s="336"/>
      <c r="AC357" s="337" t="n">
        <f aca="false">XNPV(0.1,B357:AA357,$B$1:$AA$1)</f>
        <v>14373.0575054106</v>
      </c>
      <c r="AD357" s="337" t="n">
        <f aca="false">SUMPRODUCT(B357:AA357,$B$1010:$AA$1010)</f>
        <v>47821.9031850918</v>
      </c>
      <c r="AE357" s="338" t="n">
        <f aca="false">SUMPRODUCT(B357:AA357,$B$1012:$AA$1012)</f>
        <v>47126.5297695477</v>
      </c>
      <c r="AF357" s="339" t="n">
        <f aca="false">XIRR(B357:AA357,$B$1:$AA$1)</f>
        <v>0.123194010258966</v>
      </c>
      <c r="AG357" s="340" t="n">
        <f aca="false">1-EXP(-(1/0.25)*(AD357/ABS($AD$1010)))</f>
        <v>0.972876471491704</v>
      </c>
    </row>
    <row r="358" customFormat="false" ht="12.75" hidden="false" customHeight="false" outlineLevel="0" collapsed="false">
      <c r="A358" s="331"/>
      <c r="B358" s="336" t="n">
        <f aca="false">+[4]data1cf!A358</f>
        <v>-108811.863078909</v>
      </c>
      <c r="C358" s="336" t="n">
        <f aca="false">+[4]data1cf!B358</f>
        <v>15553.0989919798</v>
      </c>
      <c r="D358" s="336" t="n">
        <f aca="false">+[4]data1cf!C358</f>
        <v>17066.4969768895</v>
      </c>
      <c r="E358" s="336" t="n">
        <f aca="false">+[4]data1cf!D358</f>
        <v>16577.9658497657</v>
      </c>
      <c r="F358" s="336" t="n">
        <f aca="false">+[4]data1cf!E358</f>
        <v>16382.0375965679</v>
      </c>
      <c r="G358" s="336" t="n">
        <f aca="false">+[4]data1cf!F358</f>
        <v>15829.0509607516</v>
      </c>
      <c r="H358" s="336" t="n">
        <f aca="false">+[4]data1cf!G358</f>
        <v>15735.7352831969</v>
      </c>
      <c r="I358" s="336" t="n">
        <f aca="false">+[4]data1cf!H358</f>
        <v>15623.1648670313</v>
      </c>
      <c r="J358" s="336" t="n">
        <f aca="false">+[4]data1cf!I358</f>
        <v>15429.859260602</v>
      </c>
      <c r="K358" s="336" t="n">
        <f aca="false">+[4]data1cf!J358</f>
        <v>15626.2658944331</v>
      </c>
      <c r="L358" s="336" t="n">
        <f aca="false">+[4]data1cf!K358</f>
        <v>15502.6916473777</v>
      </c>
      <c r="M358" s="336" t="n">
        <f aca="false">+[4]data1cf!L358</f>
        <v>15440.2720135908</v>
      </c>
      <c r="N358" s="336" t="n">
        <f aca="false">+[4]data1cf!M358</f>
        <v>15449.4090778564</v>
      </c>
      <c r="O358" s="336" t="n">
        <f aca="false">+[4]data1cf!N358</f>
        <v>15633.4096706123</v>
      </c>
      <c r="P358" s="336" t="n">
        <f aca="false">+[4]data1cf!O358</f>
        <v>15482.0241024048</v>
      </c>
      <c r="Q358" s="336" t="n">
        <f aca="false">+[4]data1cf!P358</f>
        <v>15598.4884457058</v>
      </c>
      <c r="R358" s="336" t="n">
        <f aca="false">+[4]data1cf!Q358</f>
        <v>1248.02854476985</v>
      </c>
      <c r="S358" s="336" t="n">
        <f aca="false">+[4]data1cf!R358</f>
        <v>0</v>
      </c>
      <c r="T358" s="336" t="n">
        <f aca="false">+[4]data1cf!S358</f>
        <v>0</v>
      </c>
      <c r="U358" s="336" t="n">
        <f aca="false">+[4]data1cf!T358</f>
        <v>0</v>
      </c>
      <c r="V358" s="336" t="n">
        <f aca="false">+[4]data1cf!U358</f>
        <v>0</v>
      </c>
      <c r="W358" s="336" t="n">
        <f aca="false">+[4]data1cf!V358</f>
        <v>0</v>
      </c>
      <c r="X358" s="336" t="n">
        <f aca="false">+[4]data1cf!W358</f>
        <v>0</v>
      </c>
      <c r="Y358" s="336" t="n">
        <f aca="false">+[4]data1cf!X358</f>
        <v>0</v>
      </c>
      <c r="Z358" s="336" t="n">
        <f aca="false">+[4]data1cf!Y358</f>
        <v>0</v>
      </c>
      <c r="AA358" s="336" t="n">
        <f aca="false">+[4]data1cf!Z358</f>
        <v>0</v>
      </c>
      <c r="AB358" s="336"/>
      <c r="AC358" s="337" t="n">
        <f aca="false">XNPV(0.1,B358:AA358,$B$1:$AA$1)</f>
        <v>12498.872265743</v>
      </c>
      <c r="AD358" s="337" t="n">
        <f aca="false">SUMPRODUCT(B358:AA358,$B$1010:$AA$1010)</f>
        <v>45980.0382376518</v>
      </c>
      <c r="AE358" s="338" t="n">
        <f aca="false">SUMPRODUCT(B358:AA358,$B$1012:$AA$1012)</f>
        <v>45284.0410882988</v>
      </c>
      <c r="AF358" s="339" t="n">
        <f aca="false">XIRR(B358:AA358,$B$1:$AA$1)</f>
        <v>0.119869115332052</v>
      </c>
      <c r="AG358" s="340" t="n">
        <f aca="false">1-EXP(-(1/0.25)*(AD358/ABS($AD$1010)))</f>
        <v>0.968833645918216</v>
      </c>
    </row>
    <row r="359" customFormat="false" ht="12.75" hidden="false" customHeight="false" outlineLevel="0" collapsed="false">
      <c r="A359" s="331"/>
      <c r="B359" s="336" t="n">
        <f aca="false">+[4]data1cf!A359</f>
        <v>-109175.301316313</v>
      </c>
      <c r="C359" s="336" t="n">
        <f aca="false">+[4]data1cf!B359</f>
        <v>15499.9006702921</v>
      </c>
      <c r="D359" s="336" t="n">
        <f aca="false">+[4]data1cf!C359</f>
        <v>17067.927105351</v>
      </c>
      <c r="E359" s="336" t="n">
        <f aca="false">+[4]data1cf!D359</f>
        <v>16564.2601727947</v>
      </c>
      <c r="F359" s="336" t="n">
        <f aca="false">+[4]data1cf!E359</f>
        <v>16353.9374594899</v>
      </c>
      <c r="G359" s="336" t="n">
        <f aca="false">+[4]data1cf!F359</f>
        <v>15979.1729722006</v>
      </c>
      <c r="H359" s="336" t="n">
        <f aca="false">+[4]data1cf!G359</f>
        <v>15535.6050121351</v>
      </c>
      <c r="I359" s="336" t="n">
        <f aca="false">+[4]data1cf!H359</f>
        <v>15281.3545899806</v>
      </c>
      <c r="J359" s="336" t="n">
        <f aca="false">+[4]data1cf!I359</f>
        <v>15429.3647432085</v>
      </c>
      <c r="K359" s="336" t="n">
        <f aca="false">+[4]data1cf!J359</f>
        <v>15599.4937066815</v>
      </c>
      <c r="L359" s="336" t="n">
        <f aca="false">+[4]data1cf!K359</f>
        <v>15555.7889406272</v>
      </c>
      <c r="M359" s="336" t="n">
        <f aca="false">+[4]data1cf!L359</f>
        <v>15485.4416559718</v>
      </c>
      <c r="N359" s="336" t="n">
        <f aca="false">+[4]data1cf!M359</f>
        <v>15729.0771217096</v>
      </c>
      <c r="O359" s="336" t="n">
        <f aca="false">+[4]data1cf!N359</f>
        <v>15767.3593046817</v>
      </c>
      <c r="P359" s="336" t="n">
        <f aca="false">+[4]data1cf!O359</f>
        <v>15444.6758644729</v>
      </c>
      <c r="Q359" s="336" t="n">
        <f aca="false">+[4]data1cf!P359</f>
        <v>15591.1474567679</v>
      </c>
      <c r="R359" s="336" t="n">
        <f aca="false">+[4]data1cf!Q359</f>
        <v>1252.19703597758</v>
      </c>
      <c r="S359" s="336" t="n">
        <f aca="false">+[4]data1cf!R359</f>
        <v>0</v>
      </c>
      <c r="T359" s="336" t="n">
        <f aca="false">+[4]data1cf!S359</f>
        <v>0</v>
      </c>
      <c r="U359" s="336" t="n">
        <f aca="false">+[4]data1cf!T359</f>
        <v>0</v>
      </c>
      <c r="V359" s="336" t="n">
        <f aca="false">+[4]data1cf!U359</f>
        <v>0</v>
      </c>
      <c r="W359" s="336" t="n">
        <f aca="false">+[4]data1cf!V359</f>
        <v>0</v>
      </c>
      <c r="X359" s="336" t="n">
        <f aca="false">+[4]data1cf!W359</f>
        <v>0</v>
      </c>
      <c r="Y359" s="336" t="n">
        <f aca="false">+[4]data1cf!X359</f>
        <v>0</v>
      </c>
      <c r="Z359" s="336" t="n">
        <f aca="false">+[4]data1cf!Y359</f>
        <v>0</v>
      </c>
      <c r="AA359" s="336" t="n">
        <f aca="false">+[4]data1cf!Z359</f>
        <v>0</v>
      </c>
      <c r="AB359" s="336"/>
      <c r="AC359" s="337" t="n">
        <f aca="false">XNPV(0.1,B359:AA359,$B$1:$AA$1)</f>
        <v>12005.5733592386</v>
      </c>
      <c r="AD359" s="337" t="n">
        <f aca="false">SUMPRODUCT(B359:AA359,$B$1010:$AA$1010)</f>
        <v>45481.9005191686</v>
      </c>
      <c r="AE359" s="338" t="n">
        <f aca="false">SUMPRODUCT(B359:AA359,$B$1012:$AA$1012)</f>
        <v>44785.620983498</v>
      </c>
      <c r="AF359" s="339" t="n">
        <f aca="false">XIRR(B359:AA359,$B$1:$AA$1)</f>
        <v>0.11901467212709</v>
      </c>
      <c r="AG359" s="340" t="n">
        <f aca="false">1-EXP(-(1/0.25)*(AD359/ABS($AD$1010)))</f>
        <v>0.96764025593132</v>
      </c>
    </row>
    <row r="360" customFormat="false" ht="12.75" hidden="false" customHeight="false" outlineLevel="0" collapsed="false">
      <c r="A360" s="331"/>
      <c r="B360" s="336" t="n">
        <f aca="false">+[4]data1cf!A360</f>
        <v>-90046.5691550479</v>
      </c>
      <c r="C360" s="336" t="n">
        <f aca="false">+[4]data1cf!B360</f>
        <v>15069.8891559523</v>
      </c>
      <c r="D360" s="336" t="n">
        <f aca="false">+[4]data1cf!C360</f>
        <v>16314.0494574578</v>
      </c>
      <c r="E360" s="336" t="n">
        <f aca="false">+[4]data1cf!D360</f>
        <v>16003.7418514155</v>
      </c>
      <c r="F360" s="336" t="n">
        <f aca="false">+[4]data1cf!E360</f>
        <v>15889.3655642443</v>
      </c>
      <c r="G360" s="336" t="n">
        <f aca="false">+[4]data1cf!F360</f>
        <v>15536.8904279698</v>
      </c>
      <c r="H360" s="336" t="n">
        <f aca="false">+[4]data1cf!G360</f>
        <v>15305.342436557</v>
      </c>
      <c r="I360" s="336" t="n">
        <f aca="false">+[4]data1cf!H360</f>
        <v>15261.239098246</v>
      </c>
      <c r="J360" s="336" t="n">
        <f aca="false">+[4]data1cf!I360</f>
        <v>15277.0404672753</v>
      </c>
      <c r="K360" s="336" t="n">
        <f aca="false">+[4]data1cf!J360</f>
        <v>15107.0599090859</v>
      </c>
      <c r="L360" s="336" t="n">
        <f aca="false">+[4]data1cf!K360</f>
        <v>15195.7055597769</v>
      </c>
      <c r="M360" s="336" t="n">
        <f aca="false">+[4]data1cf!L360</f>
        <v>15092.9506763725</v>
      </c>
      <c r="N360" s="336" t="n">
        <f aca="false">+[4]data1cf!M360</f>
        <v>15113.6161296049</v>
      </c>
      <c r="O360" s="336" t="n">
        <f aca="false">+[4]data1cf!N360</f>
        <v>15145.1214566328</v>
      </c>
      <c r="P360" s="336" t="n">
        <f aca="false">+[4]data1cf!O360</f>
        <v>15178.488669789</v>
      </c>
      <c r="Q360" s="336" t="n">
        <f aca="false">+[4]data1cf!P360</f>
        <v>15303.2548406087</v>
      </c>
      <c r="R360" s="336" t="n">
        <f aca="false">+[4]data1cf!Q360</f>
        <v>1032.79812958074</v>
      </c>
      <c r="S360" s="336" t="n">
        <f aca="false">+[4]data1cf!R360</f>
        <v>0</v>
      </c>
      <c r="T360" s="336" t="n">
        <f aca="false">+[4]data1cf!S360</f>
        <v>0</v>
      </c>
      <c r="U360" s="336" t="n">
        <f aca="false">+[4]data1cf!T360</f>
        <v>0</v>
      </c>
      <c r="V360" s="336" t="n">
        <f aca="false">+[4]data1cf!U360</f>
        <v>0</v>
      </c>
      <c r="W360" s="336" t="n">
        <f aca="false">+[4]data1cf!V360</f>
        <v>0</v>
      </c>
      <c r="X360" s="336" t="n">
        <f aca="false">+[4]data1cf!W360</f>
        <v>0</v>
      </c>
      <c r="Y360" s="336" t="n">
        <f aca="false">+[4]data1cf!X360</f>
        <v>0</v>
      </c>
      <c r="Z360" s="336" t="n">
        <f aca="false">+[4]data1cf!Y360</f>
        <v>0</v>
      </c>
      <c r="AA360" s="336" t="n">
        <f aca="false">+[4]data1cf!Z360</f>
        <v>0</v>
      </c>
      <c r="AB360" s="336"/>
      <c r="AC360" s="337" t="n">
        <f aca="false">XNPV(0.1,B360:AA360,$B$1:$AA$1)</f>
        <v>27848.9413616773</v>
      </c>
      <c r="AD360" s="337" t="n">
        <f aca="false">SUMPRODUCT(B360:AA360,$B$1010:$AA$1010)</f>
        <v>60486.5961448494</v>
      </c>
      <c r="AE360" s="338" t="n">
        <f aca="false">SUMPRODUCT(B360:AA360,$B$1012:$AA$1012)</f>
        <v>59808.064818751</v>
      </c>
      <c r="AF360" s="339" t="n">
        <f aca="false">XIRR(B360:AA360,$B$1:$AA$1)</f>
        <v>0.151704609315865</v>
      </c>
      <c r="AG360" s="340" t="n">
        <f aca="false">1-EXP(-(1/0.25)*(AD360/ABS($AD$1010)))</f>
        <v>0.989566052285146</v>
      </c>
    </row>
    <row r="361" customFormat="false" ht="12.75" hidden="false" customHeight="false" outlineLevel="0" collapsed="false">
      <c r="A361" s="331"/>
      <c r="B361" s="336" t="n">
        <f aca="false">+[4]data1cf!A361</f>
        <v>-93264.7592386346</v>
      </c>
      <c r="C361" s="336" t="n">
        <f aca="false">+[4]data1cf!B361</f>
        <v>14936.5987077082</v>
      </c>
      <c r="D361" s="336" t="n">
        <f aca="false">+[4]data1cf!C361</f>
        <v>16561.2777148549</v>
      </c>
      <c r="E361" s="336" t="n">
        <f aca="false">+[4]data1cf!D361</f>
        <v>16043.8886782706</v>
      </c>
      <c r="F361" s="336" t="n">
        <f aca="false">+[4]data1cf!E361</f>
        <v>15993.449451189</v>
      </c>
      <c r="G361" s="336" t="n">
        <f aca="false">+[4]data1cf!F361</f>
        <v>15430.0234326318</v>
      </c>
      <c r="H361" s="336" t="n">
        <f aca="false">+[4]data1cf!G361</f>
        <v>15245.0167473189</v>
      </c>
      <c r="I361" s="336" t="n">
        <f aca="false">+[4]data1cf!H361</f>
        <v>15056.5547709994</v>
      </c>
      <c r="J361" s="336" t="n">
        <f aca="false">+[4]data1cf!I361</f>
        <v>15184.2141210785</v>
      </c>
      <c r="K361" s="336" t="n">
        <f aca="false">+[4]data1cf!J361</f>
        <v>15246.7159743383</v>
      </c>
      <c r="L361" s="336" t="n">
        <f aca="false">+[4]data1cf!K361</f>
        <v>15237.3149922248</v>
      </c>
      <c r="M361" s="336" t="n">
        <f aca="false">+[4]data1cf!L361</f>
        <v>15141.2253755811</v>
      </c>
      <c r="N361" s="336" t="n">
        <f aca="false">+[4]data1cf!M361</f>
        <v>15161.7816208079</v>
      </c>
      <c r="O361" s="336" t="n">
        <f aca="false">+[4]data1cf!N361</f>
        <v>15266.7556850322</v>
      </c>
      <c r="P361" s="336" t="n">
        <f aca="false">+[4]data1cf!O361</f>
        <v>15264.0326414117</v>
      </c>
      <c r="Q361" s="336" t="n">
        <f aca="false">+[4]data1cf!P361</f>
        <v>15283.5979268971</v>
      </c>
      <c r="R361" s="336" t="n">
        <f aca="false">+[4]data1cf!Q361</f>
        <v>1069.70948256344</v>
      </c>
      <c r="S361" s="336" t="n">
        <f aca="false">+[4]data1cf!R361</f>
        <v>0</v>
      </c>
      <c r="T361" s="336" t="n">
        <f aca="false">+[4]data1cf!S361</f>
        <v>0</v>
      </c>
      <c r="U361" s="336" t="n">
        <f aca="false">+[4]data1cf!T361</f>
        <v>0</v>
      </c>
      <c r="V361" s="336" t="n">
        <f aca="false">+[4]data1cf!U361</f>
        <v>0</v>
      </c>
      <c r="W361" s="336" t="n">
        <f aca="false">+[4]data1cf!V361</f>
        <v>0</v>
      </c>
      <c r="X361" s="336" t="n">
        <f aca="false">+[4]data1cf!W361</f>
        <v>0</v>
      </c>
      <c r="Y361" s="336" t="n">
        <f aca="false">+[4]data1cf!X361</f>
        <v>0</v>
      </c>
      <c r="Z361" s="336" t="n">
        <f aca="false">+[4]data1cf!Y361</f>
        <v>0</v>
      </c>
      <c r="AA361" s="336" t="n">
        <f aca="false">+[4]data1cf!Z361</f>
        <v>0</v>
      </c>
      <c r="AB361" s="336"/>
      <c r="AC361" s="337" t="n">
        <f aca="false">XNPV(0.1,B361:AA361,$B$1:$AA$1)</f>
        <v>24734.9380029767</v>
      </c>
      <c r="AD361" s="337" t="n">
        <f aca="false">SUMPRODUCT(B361:AA361,$B$1010:$AA$1010)</f>
        <v>57405.741868136</v>
      </c>
      <c r="AE361" s="338" t="n">
        <f aca="false">SUMPRODUCT(B361:AA361,$B$1012:$AA$1012)</f>
        <v>56726.2596510779</v>
      </c>
      <c r="AF361" s="339" t="n">
        <f aca="false">XIRR(B361:AA361,$B$1:$AA$1)</f>
        <v>0.144611079078943</v>
      </c>
      <c r="AG361" s="340" t="n">
        <f aca="false">1-EXP(-(1/0.25)*(AD361/ABS($AD$1010)))</f>
        <v>0.986836300045117</v>
      </c>
    </row>
    <row r="362" customFormat="false" ht="12.75" hidden="false" customHeight="false" outlineLevel="0" collapsed="false">
      <c r="A362" s="331"/>
      <c r="B362" s="336" t="n">
        <f aca="false">+[4]data1cf!A362</f>
        <v>-92875.9577272255</v>
      </c>
      <c r="C362" s="336" t="n">
        <f aca="false">+[4]data1cf!B362</f>
        <v>15202.8643775078</v>
      </c>
      <c r="D362" s="336" t="n">
        <f aca="false">+[4]data1cf!C362</f>
        <v>16596.6919237416</v>
      </c>
      <c r="E362" s="336" t="n">
        <f aca="false">+[4]data1cf!D362</f>
        <v>16014.3683750916</v>
      </c>
      <c r="F362" s="336" t="n">
        <f aca="false">+[4]data1cf!E362</f>
        <v>15742.9795454354</v>
      </c>
      <c r="G362" s="336" t="n">
        <f aca="false">+[4]data1cf!F362</f>
        <v>15337.282824774</v>
      </c>
      <c r="H362" s="336" t="n">
        <f aca="false">+[4]data1cf!G362</f>
        <v>15152.9470091671</v>
      </c>
      <c r="I362" s="336" t="n">
        <f aca="false">+[4]data1cf!H362</f>
        <v>15083.2976242864</v>
      </c>
      <c r="J362" s="336" t="n">
        <f aca="false">+[4]data1cf!I362</f>
        <v>15307.6174360209</v>
      </c>
      <c r="K362" s="336" t="n">
        <f aca="false">+[4]data1cf!J362</f>
        <v>15273.4258883174</v>
      </c>
      <c r="L362" s="336" t="n">
        <f aca="false">+[4]data1cf!K362</f>
        <v>15367.3080841561</v>
      </c>
      <c r="M362" s="336" t="n">
        <f aca="false">+[4]data1cf!L362</f>
        <v>15313.4705559965</v>
      </c>
      <c r="N362" s="336" t="n">
        <f aca="false">+[4]data1cf!M362</f>
        <v>15238.8759941569</v>
      </c>
      <c r="O362" s="336" t="n">
        <f aca="false">+[4]data1cf!N362</f>
        <v>15294.113882085</v>
      </c>
      <c r="P362" s="336" t="n">
        <f aca="false">+[4]data1cf!O362</f>
        <v>15293.3583243318</v>
      </c>
      <c r="Q362" s="336" t="n">
        <f aca="false">+[4]data1cf!P362</f>
        <v>15103.2857022427</v>
      </c>
      <c r="R362" s="336" t="n">
        <f aca="false">+[4]data1cf!Q362</f>
        <v>1065.25008474819</v>
      </c>
      <c r="S362" s="336" t="n">
        <f aca="false">+[4]data1cf!R362</f>
        <v>0</v>
      </c>
      <c r="T362" s="336" t="n">
        <f aca="false">+[4]data1cf!S362</f>
        <v>0</v>
      </c>
      <c r="U362" s="336" t="n">
        <f aca="false">+[4]data1cf!T362</f>
        <v>0</v>
      </c>
      <c r="V362" s="336" t="n">
        <f aca="false">+[4]data1cf!U362</f>
        <v>0</v>
      </c>
      <c r="W362" s="336" t="n">
        <f aca="false">+[4]data1cf!V362</f>
        <v>0</v>
      </c>
      <c r="X362" s="336" t="n">
        <f aca="false">+[4]data1cf!W362</f>
        <v>0</v>
      </c>
      <c r="Y362" s="336" t="n">
        <f aca="false">+[4]data1cf!X362</f>
        <v>0</v>
      </c>
      <c r="Z362" s="336" t="n">
        <f aca="false">+[4]data1cf!Y362</f>
        <v>0</v>
      </c>
      <c r="AA362" s="336" t="n">
        <f aca="false">+[4]data1cf!Z362</f>
        <v>0</v>
      </c>
      <c r="AB362" s="336"/>
      <c r="AC362" s="337" t="n">
        <f aca="false">XNPV(0.1,B362:AA362,$B$1:$AA$1)</f>
        <v>25281.410340378</v>
      </c>
      <c r="AD362" s="337" t="n">
        <f aca="false">SUMPRODUCT(B362:AA362,$B$1010:$AA$1010)</f>
        <v>57979.9767457213</v>
      </c>
      <c r="AE362" s="338" t="n">
        <f aca="false">SUMPRODUCT(B362:AA362,$B$1012:$AA$1012)</f>
        <v>57299.8411212546</v>
      </c>
      <c r="AF362" s="339" t="n">
        <f aca="false">XIRR(B362:AA362,$B$1:$AA$1)</f>
        <v>0.145771981502566</v>
      </c>
      <c r="AG362" s="340" t="n">
        <f aca="false">1-EXP(-(1/0.25)*(AD362/ABS($AD$1010)))</f>
        <v>0.987394329791406</v>
      </c>
    </row>
    <row r="363" customFormat="false" ht="12.75" hidden="false" customHeight="false" outlineLevel="0" collapsed="false">
      <c r="A363" s="331"/>
      <c r="B363" s="336" t="n">
        <f aca="false">+[4]data1cf!A363</f>
        <v>-90325.7845644121</v>
      </c>
      <c r="C363" s="336" t="n">
        <f aca="false">+[4]data1cf!B363</f>
        <v>15231.3857775008</v>
      </c>
      <c r="D363" s="336" t="n">
        <f aca="false">+[4]data1cf!C363</f>
        <v>16376.2614090123</v>
      </c>
      <c r="E363" s="336" t="n">
        <f aca="false">+[4]data1cf!D363</f>
        <v>15902.658703428</v>
      </c>
      <c r="F363" s="336" t="n">
        <f aca="false">+[4]data1cf!E363</f>
        <v>15904.1621301674</v>
      </c>
      <c r="G363" s="336" t="n">
        <f aca="false">+[4]data1cf!F363</f>
        <v>15535.3441730563</v>
      </c>
      <c r="H363" s="336" t="n">
        <f aca="false">+[4]data1cf!G363</f>
        <v>15186.6358891773</v>
      </c>
      <c r="I363" s="336" t="n">
        <f aca="false">+[4]data1cf!H363</f>
        <v>15204.2515414852</v>
      </c>
      <c r="J363" s="336" t="n">
        <f aca="false">+[4]data1cf!I363</f>
        <v>15100.5219836466</v>
      </c>
      <c r="K363" s="336" t="n">
        <f aca="false">+[4]data1cf!J363</f>
        <v>15143.7139887484</v>
      </c>
      <c r="L363" s="336" t="n">
        <f aca="false">+[4]data1cf!K363</f>
        <v>15020.5102141826</v>
      </c>
      <c r="M363" s="336" t="n">
        <f aca="false">+[4]data1cf!L363</f>
        <v>15055.9485495941</v>
      </c>
      <c r="N363" s="336" t="n">
        <f aca="false">+[4]data1cf!M363</f>
        <v>15258.7191768395</v>
      </c>
      <c r="O363" s="336" t="n">
        <f aca="false">+[4]data1cf!N363</f>
        <v>15151.0939420577</v>
      </c>
      <c r="P363" s="336" t="n">
        <f aca="false">+[4]data1cf!O363</f>
        <v>15191.6345724842</v>
      </c>
      <c r="Q363" s="336" t="n">
        <f aca="false">+[4]data1cf!P363</f>
        <v>15174.5411339454</v>
      </c>
      <c r="R363" s="336" t="n">
        <f aca="false">+[4]data1cf!Q363</f>
        <v>1036.00061863998</v>
      </c>
      <c r="S363" s="336" t="n">
        <f aca="false">+[4]data1cf!R363</f>
        <v>0</v>
      </c>
      <c r="T363" s="336" t="n">
        <f aca="false">+[4]data1cf!S363</f>
        <v>0</v>
      </c>
      <c r="U363" s="336" t="n">
        <f aca="false">+[4]data1cf!T363</f>
        <v>0</v>
      </c>
      <c r="V363" s="336" t="n">
        <f aca="false">+[4]data1cf!U363</f>
        <v>0</v>
      </c>
      <c r="W363" s="336" t="n">
        <f aca="false">+[4]data1cf!V363</f>
        <v>0</v>
      </c>
      <c r="X363" s="336" t="n">
        <f aca="false">+[4]data1cf!W363</f>
        <v>0</v>
      </c>
      <c r="Y363" s="336" t="n">
        <f aca="false">+[4]data1cf!X363</f>
        <v>0</v>
      </c>
      <c r="Z363" s="336" t="n">
        <f aca="false">+[4]data1cf!Y363</f>
        <v>0</v>
      </c>
      <c r="AA363" s="336" t="n">
        <f aca="false">+[4]data1cf!Z363</f>
        <v>0</v>
      </c>
      <c r="AB363" s="336"/>
      <c r="AC363" s="337" t="n">
        <f aca="false">XNPV(0.1,B363:AA363,$B$1:$AA$1)</f>
        <v>27479.042154613</v>
      </c>
      <c r="AD363" s="337" t="n">
        <f aca="false">SUMPRODUCT(B363:AA363,$B$1010:$AA$1010)</f>
        <v>60036.255874657</v>
      </c>
      <c r="AE363" s="338" t="n">
        <f aca="false">SUMPRODUCT(B363:AA363,$B$1012:$AA$1012)</f>
        <v>59359.3380641267</v>
      </c>
      <c r="AF363" s="339" t="n">
        <f aca="false">XIRR(B363:AA363,$B$1:$AA$1)</f>
        <v>0.150995331397926</v>
      </c>
      <c r="AG363" s="340" t="n">
        <f aca="false">1-EXP(-(1/0.25)*(AD363/ABS($AD$1010)))</f>
        <v>0.98920551614258</v>
      </c>
    </row>
    <row r="364" customFormat="false" ht="12.75" hidden="false" customHeight="false" outlineLevel="0" collapsed="false">
      <c r="A364" s="331"/>
      <c r="B364" s="336" t="n">
        <f aca="false">+[4]data1cf!A364</f>
        <v>-94720.1307713055</v>
      </c>
      <c r="C364" s="336" t="n">
        <f aca="false">+[4]data1cf!B364</f>
        <v>15170.0009249259</v>
      </c>
      <c r="D364" s="336" t="n">
        <f aca="false">+[4]data1cf!C364</f>
        <v>16694.7624965268</v>
      </c>
      <c r="E364" s="336" t="n">
        <f aca="false">+[4]data1cf!D364</f>
        <v>16291.48501471</v>
      </c>
      <c r="F364" s="336" t="n">
        <f aca="false">+[4]data1cf!E364</f>
        <v>15815.0017480301</v>
      </c>
      <c r="G364" s="336" t="n">
        <f aca="false">+[4]data1cf!F364</f>
        <v>15663.2231093585</v>
      </c>
      <c r="H364" s="336" t="n">
        <f aca="false">+[4]data1cf!G364</f>
        <v>15289.5859159938</v>
      </c>
      <c r="I364" s="336" t="n">
        <f aca="false">+[4]data1cf!H364</f>
        <v>15139.2731714102</v>
      </c>
      <c r="J364" s="336" t="n">
        <f aca="false">+[4]data1cf!I364</f>
        <v>15072.7005540295</v>
      </c>
      <c r="K364" s="336" t="n">
        <f aca="false">+[4]data1cf!J364</f>
        <v>15288.3780243866</v>
      </c>
      <c r="L364" s="336" t="n">
        <f aca="false">+[4]data1cf!K364</f>
        <v>15157.2248980133</v>
      </c>
      <c r="M364" s="336" t="n">
        <f aca="false">+[4]data1cf!L364</f>
        <v>15256.7067065055</v>
      </c>
      <c r="N364" s="336" t="n">
        <f aca="false">+[4]data1cf!M364</f>
        <v>15235.6123220026</v>
      </c>
      <c r="O364" s="336" t="n">
        <f aca="false">+[4]data1cf!N364</f>
        <v>15372.7605435402</v>
      </c>
      <c r="P364" s="336" t="n">
        <f aca="false">+[4]data1cf!O364</f>
        <v>15324.8252229034</v>
      </c>
      <c r="Q364" s="336" t="n">
        <f aca="false">+[4]data1cf!P364</f>
        <v>15132.5786923935</v>
      </c>
      <c r="R364" s="336" t="n">
        <f aca="false">+[4]data1cf!Q364</f>
        <v>1086.40201189457</v>
      </c>
      <c r="S364" s="336" t="n">
        <f aca="false">+[4]data1cf!R364</f>
        <v>0</v>
      </c>
      <c r="T364" s="336" t="n">
        <f aca="false">+[4]data1cf!S364</f>
        <v>0</v>
      </c>
      <c r="U364" s="336" t="n">
        <f aca="false">+[4]data1cf!T364</f>
        <v>0</v>
      </c>
      <c r="V364" s="336" t="n">
        <f aca="false">+[4]data1cf!U364</f>
        <v>0</v>
      </c>
      <c r="W364" s="336" t="n">
        <f aca="false">+[4]data1cf!V364</f>
        <v>0</v>
      </c>
      <c r="X364" s="336" t="n">
        <f aca="false">+[4]data1cf!W364</f>
        <v>0</v>
      </c>
      <c r="Y364" s="336" t="n">
        <f aca="false">+[4]data1cf!X364</f>
        <v>0</v>
      </c>
      <c r="Z364" s="336" t="n">
        <f aca="false">+[4]data1cf!Y364</f>
        <v>0</v>
      </c>
      <c r="AA364" s="336" t="n">
        <f aca="false">+[4]data1cf!Z364</f>
        <v>0</v>
      </c>
      <c r="AB364" s="336"/>
      <c r="AC364" s="337" t="n">
        <f aca="false">XNPV(0.1,B364:AA364,$B$1:$AA$1)</f>
        <v>23891.4431686363</v>
      </c>
      <c r="AD364" s="337" t="n">
        <f aca="false">SUMPRODUCT(B364:AA364,$B$1010:$AA$1010)</f>
        <v>56648.181689512</v>
      </c>
      <c r="AE364" s="338" t="n">
        <f aca="false">SUMPRODUCT(B364:AA364,$B$1012:$AA$1012)</f>
        <v>55967.0633794129</v>
      </c>
      <c r="AF364" s="339" t="n">
        <f aca="false">XIRR(B364:AA364,$B$1:$AA$1)</f>
        <v>0.142630624662148</v>
      </c>
      <c r="AG364" s="340" t="n">
        <f aca="false">1-EXP(-(1/0.25)*(AD364/ABS($AD$1010)))</f>
        <v>0.986062150295946</v>
      </c>
    </row>
    <row r="365" customFormat="false" ht="12.75" hidden="false" customHeight="false" outlineLevel="0" collapsed="false">
      <c r="A365" s="331"/>
      <c r="B365" s="336" t="n">
        <f aca="false">+[4]data1cf!A365</f>
        <v>-91200.1645076462</v>
      </c>
      <c r="C365" s="336" t="n">
        <f aca="false">+[4]data1cf!B365</f>
        <v>15176.1619731813</v>
      </c>
      <c r="D365" s="336" t="n">
        <f aca="false">+[4]data1cf!C365</f>
        <v>16369.1688142701</v>
      </c>
      <c r="E365" s="336" t="n">
        <f aca="false">+[4]data1cf!D365</f>
        <v>15966.4225131096</v>
      </c>
      <c r="F365" s="336" t="n">
        <f aca="false">+[4]data1cf!E365</f>
        <v>15757.8506508954</v>
      </c>
      <c r="G365" s="336" t="n">
        <f aca="false">+[4]data1cf!F365</f>
        <v>15646.8141797419</v>
      </c>
      <c r="H365" s="336" t="n">
        <f aca="false">+[4]data1cf!G365</f>
        <v>15313.0754808696</v>
      </c>
      <c r="I365" s="336" t="n">
        <f aca="false">+[4]data1cf!H365</f>
        <v>15067.0411998012</v>
      </c>
      <c r="J365" s="336" t="n">
        <f aca="false">+[4]data1cf!I365</f>
        <v>15162.6680395543</v>
      </c>
      <c r="K365" s="336" t="n">
        <f aca="false">+[4]data1cf!J365</f>
        <v>15167.113833565</v>
      </c>
      <c r="L365" s="336" t="n">
        <f aca="false">+[4]data1cf!K365</f>
        <v>15240.7348643578</v>
      </c>
      <c r="M365" s="336" t="n">
        <f aca="false">+[4]data1cf!L365</f>
        <v>15136.2176967123</v>
      </c>
      <c r="N365" s="336" t="n">
        <f aca="false">+[4]data1cf!M365</f>
        <v>14921.5228830891</v>
      </c>
      <c r="O365" s="336" t="n">
        <f aca="false">+[4]data1cf!N365</f>
        <v>15066.5929890402</v>
      </c>
      <c r="P365" s="336" t="n">
        <f aca="false">+[4]data1cf!O365</f>
        <v>15192.0365485033</v>
      </c>
      <c r="Q365" s="336" t="n">
        <f aca="false">+[4]data1cf!P365</f>
        <v>15214.1299295919</v>
      </c>
      <c r="R365" s="336" t="n">
        <f aca="false">+[4]data1cf!Q365</f>
        <v>1046.0294068369</v>
      </c>
      <c r="S365" s="336" t="n">
        <f aca="false">+[4]data1cf!R365</f>
        <v>0</v>
      </c>
      <c r="T365" s="336" t="n">
        <f aca="false">+[4]data1cf!S365</f>
        <v>0</v>
      </c>
      <c r="U365" s="336" t="n">
        <f aca="false">+[4]data1cf!T365</f>
        <v>0</v>
      </c>
      <c r="V365" s="336" t="n">
        <f aca="false">+[4]data1cf!U365</f>
        <v>0</v>
      </c>
      <c r="W365" s="336" t="n">
        <f aca="false">+[4]data1cf!V365</f>
        <v>0</v>
      </c>
      <c r="X365" s="336" t="n">
        <f aca="false">+[4]data1cf!W365</f>
        <v>0</v>
      </c>
      <c r="Y365" s="336" t="n">
        <f aca="false">+[4]data1cf!X365</f>
        <v>0</v>
      </c>
      <c r="Z365" s="336" t="n">
        <f aca="false">+[4]data1cf!Y365</f>
        <v>0</v>
      </c>
      <c r="AA365" s="336" t="n">
        <f aca="false">+[4]data1cf!Z365</f>
        <v>0</v>
      </c>
      <c r="AB365" s="336"/>
      <c r="AC365" s="337" t="n">
        <f aca="false">XNPV(0.1,B365:AA365,$B$1:$AA$1)</f>
        <v>26598.528168512</v>
      </c>
      <c r="AD365" s="337" t="n">
        <f aca="false">SUMPRODUCT(B365:AA365,$B$1010:$AA$1010)</f>
        <v>59158.0769143284</v>
      </c>
      <c r="AE365" s="338" t="n">
        <f aca="false">SUMPRODUCT(B365:AA365,$B$1012:$AA$1012)</f>
        <v>58481.2108457309</v>
      </c>
      <c r="AF365" s="339" t="n">
        <f aca="false">XIRR(B365:AA365,$B$1:$AA$1)</f>
        <v>0.148967592389604</v>
      </c>
      <c r="AG365" s="340" t="n">
        <f aca="false">1-EXP(-(1/0.25)*(AD365/ABS($AD$1010)))</f>
        <v>0.988466232947388</v>
      </c>
    </row>
    <row r="366" customFormat="false" ht="12.75" hidden="false" customHeight="false" outlineLevel="0" collapsed="false">
      <c r="A366" s="331"/>
      <c r="B366" s="336" t="n">
        <f aca="false">+[4]data1cf!A366</f>
        <v>-94637.4034898157</v>
      </c>
      <c r="C366" s="336" t="n">
        <f aca="false">+[4]data1cf!B366</f>
        <v>15160.4477339637</v>
      </c>
      <c r="D366" s="336" t="n">
        <f aca="false">+[4]data1cf!C366</f>
        <v>16521.9703406251</v>
      </c>
      <c r="E366" s="336" t="n">
        <f aca="false">+[4]data1cf!D366</f>
        <v>16018.9586109323</v>
      </c>
      <c r="F366" s="336" t="n">
        <f aca="false">+[4]data1cf!E366</f>
        <v>15717.3193138194</v>
      </c>
      <c r="G366" s="336" t="n">
        <f aca="false">+[4]data1cf!F366</f>
        <v>15690.3333686194</v>
      </c>
      <c r="H366" s="336" t="n">
        <f aca="false">+[4]data1cf!G366</f>
        <v>15494.1301117822</v>
      </c>
      <c r="I366" s="336" t="n">
        <f aca="false">+[4]data1cf!H366</f>
        <v>15193.517575701</v>
      </c>
      <c r="J366" s="336" t="n">
        <f aca="false">+[4]data1cf!I366</f>
        <v>15052.1287107944</v>
      </c>
      <c r="K366" s="336" t="n">
        <f aca="false">+[4]data1cf!J366</f>
        <v>15162.8619397437</v>
      </c>
      <c r="L366" s="336" t="n">
        <f aca="false">+[4]data1cf!K366</f>
        <v>15066.80665186</v>
      </c>
      <c r="M366" s="336" t="n">
        <f aca="false">+[4]data1cf!L366</f>
        <v>15238.9268414613</v>
      </c>
      <c r="N366" s="336" t="n">
        <f aca="false">+[4]data1cf!M366</f>
        <v>15065.4618167011</v>
      </c>
      <c r="O366" s="336" t="n">
        <f aca="false">+[4]data1cf!N366</f>
        <v>15140.8739671998</v>
      </c>
      <c r="P366" s="336" t="n">
        <f aca="false">+[4]data1cf!O366</f>
        <v>15262.8363447285</v>
      </c>
      <c r="Q366" s="336" t="n">
        <f aca="false">+[4]data1cf!P366</f>
        <v>15183.466005057</v>
      </c>
      <c r="R366" s="336" t="n">
        <f aca="false">+[4]data1cf!Q366</f>
        <v>1085.45316306679</v>
      </c>
      <c r="S366" s="336" t="n">
        <f aca="false">+[4]data1cf!R366</f>
        <v>0</v>
      </c>
      <c r="T366" s="336" t="n">
        <f aca="false">+[4]data1cf!S366</f>
        <v>0</v>
      </c>
      <c r="U366" s="336" t="n">
        <f aca="false">+[4]data1cf!T366</f>
        <v>0</v>
      </c>
      <c r="V366" s="336" t="n">
        <f aca="false">+[4]data1cf!U366</f>
        <v>0</v>
      </c>
      <c r="W366" s="336" t="n">
        <f aca="false">+[4]data1cf!V366</f>
        <v>0</v>
      </c>
      <c r="X366" s="336" t="n">
        <f aca="false">+[4]data1cf!W366</f>
        <v>0</v>
      </c>
      <c r="Y366" s="336" t="n">
        <f aca="false">+[4]data1cf!X366</f>
        <v>0</v>
      </c>
      <c r="Z366" s="336" t="n">
        <f aca="false">+[4]data1cf!Y366</f>
        <v>0</v>
      </c>
      <c r="AA366" s="336" t="n">
        <f aca="false">+[4]data1cf!Z366</f>
        <v>0</v>
      </c>
      <c r="AB366" s="336"/>
      <c r="AC366" s="337" t="n">
        <f aca="false">XNPV(0.1,B366:AA366,$B$1:$AA$1)</f>
        <v>23481.8810070886</v>
      </c>
      <c r="AD366" s="337" t="n">
        <f aca="false">SUMPRODUCT(B366:AA366,$B$1010:$AA$1010)</f>
        <v>56122.4476693662</v>
      </c>
      <c r="AE366" s="338" t="n">
        <f aca="false">SUMPRODUCT(B366:AA366,$B$1012:$AA$1012)</f>
        <v>55443.8805636077</v>
      </c>
      <c r="AF366" s="339" t="n">
        <f aca="false">XIRR(B366:AA366,$B$1:$AA$1)</f>
        <v>0.141938853297929</v>
      </c>
      <c r="AG366" s="340" t="n">
        <f aca="false">1-EXP(-(1/0.25)*(AD366/ABS($AD$1010)))</f>
        <v>0.98549830006965</v>
      </c>
    </row>
    <row r="367" customFormat="false" ht="12.75" hidden="false" customHeight="false" outlineLevel="0" collapsed="false">
      <c r="A367" s="331"/>
      <c r="B367" s="336" t="n">
        <f aca="false">+[4]data1cf!A367</f>
        <v>-92075.0710756868</v>
      </c>
      <c r="C367" s="336" t="n">
        <f aca="false">+[4]data1cf!B367</f>
        <v>15057.58042708</v>
      </c>
      <c r="D367" s="336" t="n">
        <f aca="false">+[4]data1cf!C367</f>
        <v>16496.9044522607</v>
      </c>
      <c r="E367" s="336" t="n">
        <f aca="false">+[4]data1cf!D367</f>
        <v>16166.5628803431</v>
      </c>
      <c r="F367" s="336" t="n">
        <f aca="false">+[4]data1cf!E367</f>
        <v>15878.791597159</v>
      </c>
      <c r="G367" s="336" t="n">
        <f aca="false">+[4]data1cf!F367</f>
        <v>15589.9339436178</v>
      </c>
      <c r="H367" s="336" t="n">
        <f aca="false">+[4]data1cf!G367</f>
        <v>15533.4790998698</v>
      </c>
      <c r="I367" s="336" t="n">
        <f aca="false">+[4]data1cf!H367</f>
        <v>15301.5118560423</v>
      </c>
      <c r="J367" s="336" t="n">
        <f aca="false">+[4]data1cf!I367</f>
        <v>15068.1987945136</v>
      </c>
      <c r="K367" s="336" t="n">
        <f aca="false">+[4]data1cf!J367</f>
        <v>15235.8815343572</v>
      </c>
      <c r="L367" s="336" t="n">
        <f aca="false">+[4]data1cf!K367</f>
        <v>15146.1181061219</v>
      </c>
      <c r="M367" s="336" t="n">
        <f aca="false">+[4]data1cf!L367</f>
        <v>15162.3156636203</v>
      </c>
      <c r="N367" s="336" t="n">
        <f aca="false">+[4]data1cf!M367</f>
        <v>15120.6910536434</v>
      </c>
      <c r="O367" s="336" t="n">
        <f aca="false">+[4]data1cf!N367</f>
        <v>15184.317144409</v>
      </c>
      <c r="P367" s="336" t="n">
        <f aca="false">+[4]data1cf!O367</f>
        <v>15622.0164396491</v>
      </c>
      <c r="Q367" s="336" t="n">
        <f aca="false">+[4]data1cf!P367</f>
        <v>15416.2936340077</v>
      </c>
      <c r="R367" s="336" t="n">
        <f aca="false">+[4]data1cf!Q367</f>
        <v>1056.0642352097</v>
      </c>
      <c r="S367" s="336" t="n">
        <f aca="false">+[4]data1cf!R367</f>
        <v>0</v>
      </c>
      <c r="T367" s="336" t="n">
        <f aca="false">+[4]data1cf!S367</f>
        <v>0</v>
      </c>
      <c r="U367" s="336" t="n">
        <f aca="false">+[4]data1cf!T367</f>
        <v>0</v>
      </c>
      <c r="V367" s="336" t="n">
        <f aca="false">+[4]data1cf!U367</f>
        <v>0</v>
      </c>
      <c r="W367" s="336" t="n">
        <f aca="false">+[4]data1cf!V367</f>
        <v>0</v>
      </c>
      <c r="X367" s="336" t="n">
        <f aca="false">+[4]data1cf!W367</f>
        <v>0</v>
      </c>
      <c r="Y367" s="336" t="n">
        <f aca="false">+[4]data1cf!X367</f>
        <v>0</v>
      </c>
      <c r="Z367" s="336" t="n">
        <f aca="false">+[4]data1cf!Y367</f>
        <v>0</v>
      </c>
      <c r="AA367" s="336" t="n">
        <f aca="false">+[4]data1cf!Z367</f>
        <v>0</v>
      </c>
      <c r="AB367" s="336"/>
      <c r="AC367" s="337" t="n">
        <f aca="false">XNPV(0.1,B367:AA367,$B$1:$AA$1)</f>
        <v>26382.4798040573</v>
      </c>
      <c r="AD367" s="337" t="n">
        <f aca="false">SUMPRODUCT(B367:AA367,$B$1010:$AA$1010)</f>
        <v>59179.2316837306</v>
      </c>
      <c r="AE367" s="338" t="n">
        <f aca="false">SUMPRODUCT(B367:AA367,$B$1012:$AA$1012)</f>
        <v>58497.1072873744</v>
      </c>
      <c r="AF367" s="339" t="n">
        <f aca="false">XIRR(B367:AA367,$B$1:$AA$1)</f>
        <v>0.148046437391741</v>
      </c>
      <c r="AG367" s="340" t="n">
        <f aca="false">1-EXP(-(1/0.25)*(AD367/ABS($AD$1010)))</f>
        <v>0.988484623503986</v>
      </c>
    </row>
    <row r="368" customFormat="false" ht="12.75" hidden="false" customHeight="false" outlineLevel="0" collapsed="false">
      <c r="A368" s="331"/>
      <c r="B368" s="336" t="n">
        <f aca="false">+[4]data1cf!A368</f>
        <v>-104700.369037846</v>
      </c>
      <c r="C368" s="336" t="n">
        <f aca="false">+[4]data1cf!B368</f>
        <v>15383.9920232342</v>
      </c>
      <c r="D368" s="336" t="n">
        <f aca="false">+[4]data1cf!C368</f>
        <v>17039.5703028887</v>
      </c>
      <c r="E368" s="336" t="n">
        <f aca="false">+[4]data1cf!D368</f>
        <v>16566.9123194365</v>
      </c>
      <c r="F368" s="336" t="n">
        <f aca="false">+[4]data1cf!E368</f>
        <v>16287.8947489524</v>
      </c>
      <c r="G368" s="336" t="n">
        <f aca="false">+[4]data1cf!F368</f>
        <v>15944.8999048859</v>
      </c>
      <c r="H368" s="336" t="n">
        <f aca="false">+[4]data1cf!G368</f>
        <v>15501.2854459302</v>
      </c>
      <c r="I368" s="336" t="n">
        <f aca="false">+[4]data1cf!H368</f>
        <v>15530.2897189863</v>
      </c>
      <c r="J368" s="336" t="n">
        <f aca="false">+[4]data1cf!I368</f>
        <v>15604.0682928857</v>
      </c>
      <c r="K368" s="336" t="n">
        <f aca="false">+[4]data1cf!J368</f>
        <v>15478.3178235941</v>
      </c>
      <c r="L368" s="336" t="n">
        <f aca="false">+[4]data1cf!K368</f>
        <v>15269.1135042157</v>
      </c>
      <c r="M368" s="336" t="n">
        <f aca="false">+[4]data1cf!L368</f>
        <v>15375.2977529091</v>
      </c>
      <c r="N368" s="336" t="n">
        <f aca="false">+[4]data1cf!M368</f>
        <v>15409.6109724092</v>
      </c>
      <c r="O368" s="336" t="n">
        <f aca="false">+[4]data1cf!N368</f>
        <v>15658.1492666769</v>
      </c>
      <c r="P368" s="336" t="n">
        <f aca="false">+[4]data1cf!O368</f>
        <v>15332.011805486</v>
      </c>
      <c r="Q368" s="336" t="n">
        <f aca="false">+[4]data1cf!P368</f>
        <v>15411.553329524</v>
      </c>
      <c r="R368" s="336" t="n">
        <f aca="false">+[4]data1cf!Q368</f>
        <v>1200.87135271648</v>
      </c>
      <c r="S368" s="336" t="n">
        <f aca="false">+[4]data1cf!R368</f>
        <v>0</v>
      </c>
      <c r="T368" s="336" t="n">
        <f aca="false">+[4]data1cf!S368</f>
        <v>0</v>
      </c>
      <c r="U368" s="336" t="n">
        <f aca="false">+[4]data1cf!T368</f>
        <v>0</v>
      </c>
      <c r="V368" s="336" t="n">
        <f aca="false">+[4]data1cf!U368</f>
        <v>0</v>
      </c>
      <c r="W368" s="336" t="n">
        <f aca="false">+[4]data1cf!V368</f>
        <v>0</v>
      </c>
      <c r="X368" s="336" t="n">
        <f aca="false">+[4]data1cf!W368</f>
        <v>0</v>
      </c>
      <c r="Y368" s="336" t="n">
        <f aca="false">+[4]data1cf!X368</f>
        <v>0</v>
      </c>
      <c r="Z368" s="336" t="n">
        <f aca="false">+[4]data1cf!Y368</f>
        <v>0</v>
      </c>
      <c r="AA368" s="336" t="n">
        <f aca="false">+[4]data1cf!Z368</f>
        <v>0</v>
      </c>
      <c r="AB368" s="336"/>
      <c r="AC368" s="337" t="n">
        <f aca="false">XNPV(0.1,B368:AA368,$B$1:$AA$1)</f>
        <v>16059.6545910647</v>
      </c>
      <c r="AD368" s="337" t="n">
        <f aca="false">SUMPRODUCT(B368:AA368,$B$1010:$AA$1010)</f>
        <v>49379.7191671988</v>
      </c>
      <c r="AE368" s="338" t="n">
        <f aca="false">SUMPRODUCT(B368:AA368,$B$1012:$AA$1012)</f>
        <v>48687.3110523638</v>
      </c>
      <c r="AF368" s="339" t="n">
        <f aca="false">XIRR(B368:AA368,$B$1:$AA$1)</f>
        <v>0.126368272291262</v>
      </c>
      <c r="AG368" s="340" t="n">
        <f aca="false">1-EXP(-(1/0.25)*(AD368/ABS($AD$1010)))</f>
        <v>0.975883634040001</v>
      </c>
    </row>
    <row r="369" customFormat="false" ht="12.75" hidden="false" customHeight="false" outlineLevel="0" collapsed="false">
      <c r="A369" s="331"/>
      <c r="B369" s="336" t="n">
        <f aca="false">+[4]data1cf!A369</f>
        <v>-102641.170103159</v>
      </c>
      <c r="C369" s="336" t="n">
        <f aca="false">+[4]data1cf!B369</f>
        <v>15422.3667439568</v>
      </c>
      <c r="D369" s="336" t="n">
        <f aca="false">+[4]data1cf!C369</f>
        <v>16896.9461967261</v>
      </c>
      <c r="E369" s="336" t="n">
        <f aca="false">+[4]data1cf!D369</f>
        <v>16434.6868574552</v>
      </c>
      <c r="F369" s="336" t="n">
        <f aca="false">+[4]data1cf!E369</f>
        <v>16300.8071329724</v>
      </c>
      <c r="G369" s="336" t="n">
        <f aca="false">+[4]data1cf!F369</f>
        <v>16059.1925079127</v>
      </c>
      <c r="H369" s="336" t="n">
        <f aca="false">+[4]data1cf!G369</f>
        <v>15475.366581922</v>
      </c>
      <c r="I369" s="336" t="n">
        <f aca="false">+[4]data1cf!H369</f>
        <v>15211.8479505717</v>
      </c>
      <c r="J369" s="336" t="n">
        <f aca="false">+[4]data1cf!I369</f>
        <v>15370.8078174932</v>
      </c>
      <c r="K369" s="336" t="n">
        <f aca="false">+[4]data1cf!J369</f>
        <v>15195.7124713237</v>
      </c>
      <c r="L369" s="336" t="n">
        <f aca="false">+[4]data1cf!K369</f>
        <v>15434.137963046</v>
      </c>
      <c r="M369" s="336" t="n">
        <f aca="false">+[4]data1cf!L369</f>
        <v>15445.5021995947</v>
      </c>
      <c r="N369" s="336" t="n">
        <f aca="false">+[4]data1cf!M369</f>
        <v>15403.7887151901</v>
      </c>
      <c r="O369" s="336" t="n">
        <f aca="false">+[4]data1cf!N369</f>
        <v>15439.4062942036</v>
      </c>
      <c r="P369" s="336" t="n">
        <f aca="false">+[4]data1cf!O369</f>
        <v>15547.5619130971</v>
      </c>
      <c r="Q369" s="336" t="n">
        <f aca="false">+[4]data1cf!P369</f>
        <v>15594.7291937366</v>
      </c>
      <c r="R369" s="336" t="n">
        <f aca="false">+[4]data1cf!Q369</f>
        <v>1177.2531646152</v>
      </c>
      <c r="S369" s="336" t="n">
        <f aca="false">+[4]data1cf!R369</f>
        <v>0</v>
      </c>
      <c r="T369" s="336" t="n">
        <f aca="false">+[4]data1cf!S369</f>
        <v>0</v>
      </c>
      <c r="U369" s="336" t="n">
        <f aca="false">+[4]data1cf!T369</f>
        <v>0</v>
      </c>
      <c r="V369" s="336" t="n">
        <f aca="false">+[4]data1cf!U369</f>
        <v>0</v>
      </c>
      <c r="W369" s="336" t="n">
        <f aca="false">+[4]data1cf!V369</f>
        <v>0</v>
      </c>
      <c r="X369" s="336" t="n">
        <f aca="false">+[4]data1cf!W369</f>
        <v>0</v>
      </c>
      <c r="Y369" s="336" t="n">
        <f aca="false">+[4]data1cf!X369</f>
        <v>0</v>
      </c>
      <c r="Z369" s="336" t="n">
        <f aca="false">+[4]data1cf!Y369</f>
        <v>0</v>
      </c>
      <c r="AA369" s="336" t="n">
        <f aca="false">+[4]data1cf!Z369</f>
        <v>0</v>
      </c>
      <c r="AB369" s="336"/>
      <c r="AC369" s="337" t="n">
        <f aca="false">XNPV(0.1,B369:AA369,$B$1:$AA$1)</f>
        <v>17728.215647116</v>
      </c>
      <c r="AD369" s="337" t="n">
        <f aca="false">SUMPRODUCT(B369:AA369,$B$1010:$AA$1010)</f>
        <v>50953.9062121142</v>
      </c>
      <c r="AE369" s="338" t="n">
        <f aca="false">SUMPRODUCT(B369:AA369,$B$1012:$AA$1012)</f>
        <v>50263.0137811202</v>
      </c>
      <c r="AF369" s="339" t="n">
        <f aca="false">XIRR(B369:AA369,$B$1:$AA$1)</f>
        <v>0.129576546794042</v>
      </c>
      <c r="AG369" s="340" t="n">
        <f aca="false">1-EXP(-(1/0.25)*(AD369/ABS($AD$1010)))</f>
        <v>0.978583858586438</v>
      </c>
    </row>
    <row r="370" customFormat="false" ht="12.75" hidden="false" customHeight="false" outlineLevel="0" collapsed="false">
      <c r="A370" s="331"/>
      <c r="B370" s="336" t="n">
        <f aca="false">+[4]data1cf!A370</f>
        <v>-109386.461445236</v>
      </c>
      <c r="C370" s="336" t="n">
        <f aca="false">+[4]data1cf!B370</f>
        <v>15504.0814973231</v>
      </c>
      <c r="D370" s="336" t="n">
        <f aca="false">+[4]data1cf!C370</f>
        <v>17024.3298591648</v>
      </c>
      <c r="E370" s="336" t="n">
        <f aca="false">+[4]data1cf!D370</f>
        <v>16555.3908676267</v>
      </c>
      <c r="F370" s="336" t="n">
        <f aca="false">+[4]data1cf!E370</f>
        <v>16300.8507434528</v>
      </c>
      <c r="G370" s="336" t="n">
        <f aca="false">+[4]data1cf!F370</f>
        <v>15970.0985488069</v>
      </c>
      <c r="H370" s="336" t="n">
        <f aca="false">+[4]data1cf!G370</f>
        <v>15582.1789916458</v>
      </c>
      <c r="I370" s="336" t="n">
        <f aca="false">+[4]data1cf!H370</f>
        <v>15481.328546879</v>
      </c>
      <c r="J370" s="336" t="n">
        <f aca="false">+[4]data1cf!I370</f>
        <v>15629.7146047712</v>
      </c>
      <c r="K370" s="336" t="n">
        <f aca="false">+[4]data1cf!J370</f>
        <v>15611.128611706</v>
      </c>
      <c r="L370" s="336" t="n">
        <f aca="false">+[4]data1cf!K370</f>
        <v>15614.2016034451</v>
      </c>
      <c r="M370" s="336" t="n">
        <f aca="false">+[4]data1cf!L370</f>
        <v>15572.4774973625</v>
      </c>
      <c r="N370" s="336" t="n">
        <f aca="false">+[4]data1cf!M370</f>
        <v>15813.4314941075</v>
      </c>
      <c r="O370" s="336" t="n">
        <f aca="false">+[4]data1cf!N370</f>
        <v>15745.886489633</v>
      </c>
      <c r="P370" s="336" t="n">
        <f aca="false">+[4]data1cf!O370</f>
        <v>15684.234598429</v>
      </c>
      <c r="Q370" s="336" t="n">
        <f aca="false">+[4]data1cf!P370</f>
        <v>15679.5277651142</v>
      </c>
      <c r="R370" s="336" t="n">
        <f aca="false">+[4]data1cf!Q370</f>
        <v>1254.61895819228</v>
      </c>
      <c r="S370" s="336" t="n">
        <f aca="false">+[4]data1cf!R370</f>
        <v>0</v>
      </c>
      <c r="T370" s="336" t="n">
        <f aca="false">+[4]data1cf!S370</f>
        <v>0</v>
      </c>
      <c r="U370" s="336" t="n">
        <f aca="false">+[4]data1cf!T370</f>
        <v>0</v>
      </c>
      <c r="V370" s="336" t="n">
        <f aca="false">+[4]data1cf!U370</f>
        <v>0</v>
      </c>
      <c r="W370" s="336" t="n">
        <f aca="false">+[4]data1cf!V370</f>
        <v>0</v>
      </c>
      <c r="X370" s="336" t="n">
        <f aca="false">+[4]data1cf!W370</f>
        <v>0</v>
      </c>
      <c r="Y370" s="336" t="n">
        <f aca="false">+[4]data1cf!X370</f>
        <v>0</v>
      </c>
      <c r="Z370" s="336" t="n">
        <f aca="false">+[4]data1cf!Y370</f>
        <v>0</v>
      </c>
      <c r="AA370" s="336" t="n">
        <f aca="false">+[4]data1cf!Z370</f>
        <v>0</v>
      </c>
      <c r="AB370" s="336"/>
      <c r="AC370" s="337" t="n">
        <f aca="false">XNPV(0.1,B370:AA370,$B$1:$AA$1)</f>
        <v>12099.1424698627</v>
      </c>
      <c r="AD370" s="337" t="n">
        <f aca="false">SUMPRODUCT(B370:AA370,$B$1010:$AA$1010)</f>
        <v>45729.2550514821</v>
      </c>
      <c r="AE370" s="338" t="n">
        <f aca="false">SUMPRODUCT(B370:AA370,$B$1012:$AA$1012)</f>
        <v>45029.620095078</v>
      </c>
      <c r="AF370" s="339" t="n">
        <f aca="false">XIRR(B370:AA370,$B$1:$AA$1)</f>
        <v>0.119083609612886</v>
      </c>
      <c r="AG370" s="340" t="n">
        <f aca="false">1-EXP(-(1/0.25)*(AD370/ABS($AD$1010)))</f>
        <v>0.968238449080412</v>
      </c>
    </row>
    <row r="371" customFormat="false" ht="12.75" hidden="false" customHeight="false" outlineLevel="0" collapsed="false">
      <c r="A371" s="331"/>
      <c r="B371" s="336" t="n">
        <f aca="false">+[4]data1cf!A371</f>
        <v>-91482.8843888281</v>
      </c>
      <c r="C371" s="336" t="n">
        <f aca="false">+[4]data1cf!B371</f>
        <v>15121.4830285216</v>
      </c>
      <c r="D371" s="336" t="n">
        <f aca="false">+[4]data1cf!C371</f>
        <v>16686.149809762</v>
      </c>
      <c r="E371" s="336" t="n">
        <f aca="false">+[4]data1cf!D371</f>
        <v>16249.3479922161</v>
      </c>
      <c r="F371" s="336" t="n">
        <f aca="false">+[4]data1cf!E371</f>
        <v>15683.619700405</v>
      </c>
      <c r="G371" s="336" t="n">
        <f aca="false">+[4]data1cf!F371</f>
        <v>15396.1312232971</v>
      </c>
      <c r="H371" s="336" t="n">
        <f aca="false">+[4]data1cf!G371</f>
        <v>15079.6343826216</v>
      </c>
      <c r="I371" s="336" t="n">
        <f aca="false">+[4]data1cf!H371</f>
        <v>15229.9357452512</v>
      </c>
      <c r="J371" s="336" t="n">
        <f aca="false">+[4]data1cf!I371</f>
        <v>15222.6339915561</v>
      </c>
      <c r="K371" s="336" t="n">
        <f aca="false">+[4]data1cf!J371</f>
        <v>15018.1529800534</v>
      </c>
      <c r="L371" s="336" t="n">
        <f aca="false">+[4]data1cf!K371</f>
        <v>15039.0565625598</v>
      </c>
      <c r="M371" s="336" t="n">
        <f aca="false">+[4]data1cf!L371</f>
        <v>15179.2660330341</v>
      </c>
      <c r="N371" s="336" t="n">
        <f aca="false">+[4]data1cf!M371</f>
        <v>15370.0154830534</v>
      </c>
      <c r="O371" s="336" t="n">
        <f aca="false">+[4]data1cf!N371</f>
        <v>15171.9889016511</v>
      </c>
      <c r="P371" s="336" t="n">
        <f aca="false">+[4]data1cf!O371</f>
        <v>15073.9314675785</v>
      </c>
      <c r="Q371" s="336" t="n">
        <f aca="false">+[4]data1cf!P371</f>
        <v>15373.3443200033</v>
      </c>
      <c r="R371" s="336" t="n">
        <f aca="false">+[4]data1cf!Q371</f>
        <v>1049.2720907861</v>
      </c>
      <c r="S371" s="336" t="n">
        <f aca="false">+[4]data1cf!R371</f>
        <v>0</v>
      </c>
      <c r="T371" s="336" t="n">
        <f aca="false">+[4]data1cf!S371</f>
        <v>0</v>
      </c>
      <c r="U371" s="336" t="n">
        <f aca="false">+[4]data1cf!T371</f>
        <v>0</v>
      </c>
      <c r="V371" s="336" t="n">
        <f aca="false">+[4]data1cf!U371</f>
        <v>0</v>
      </c>
      <c r="W371" s="336" t="n">
        <f aca="false">+[4]data1cf!V371</f>
        <v>0</v>
      </c>
      <c r="X371" s="336" t="n">
        <f aca="false">+[4]data1cf!W371</f>
        <v>0</v>
      </c>
      <c r="Y371" s="336" t="n">
        <f aca="false">+[4]data1cf!X371</f>
        <v>0</v>
      </c>
      <c r="Z371" s="336" t="n">
        <f aca="false">+[4]data1cf!Y371</f>
        <v>0</v>
      </c>
      <c r="AA371" s="336" t="n">
        <f aca="false">+[4]data1cf!Z371</f>
        <v>0</v>
      </c>
      <c r="AB371" s="336"/>
      <c r="AC371" s="337" t="n">
        <f aca="false">XNPV(0.1,B371:AA371,$B$1:$AA$1)</f>
        <v>26569.2625410598</v>
      </c>
      <c r="AD371" s="337" t="n">
        <f aca="false">SUMPRODUCT(B371:AA371,$B$1010:$AA$1010)</f>
        <v>59180.7167085056</v>
      </c>
      <c r="AE371" s="338" t="n">
        <f aca="false">SUMPRODUCT(B371:AA371,$B$1012:$AA$1012)</f>
        <v>58502.5782273632</v>
      </c>
      <c r="AF371" s="339" t="n">
        <f aca="false">XIRR(B371:AA371,$B$1:$AA$1)</f>
        <v>0.148808560146155</v>
      </c>
      <c r="AG371" s="340" t="n">
        <f aca="false">1-EXP(-(1/0.25)*(AD371/ABS($AD$1010)))</f>
        <v>0.988485913384225</v>
      </c>
    </row>
    <row r="372" customFormat="false" ht="12.75" hidden="false" customHeight="false" outlineLevel="0" collapsed="false">
      <c r="A372" s="331"/>
      <c r="B372" s="336" t="n">
        <f aca="false">+[4]data1cf!A372</f>
        <v>-99653.5023875225</v>
      </c>
      <c r="C372" s="336" t="n">
        <f aca="false">+[4]data1cf!B372</f>
        <v>15066.5949228264</v>
      </c>
      <c r="D372" s="336" t="n">
        <f aca="false">+[4]data1cf!C372</f>
        <v>16798.0901216605</v>
      </c>
      <c r="E372" s="336" t="n">
        <f aca="false">+[4]data1cf!D372</f>
        <v>16456.5812858012</v>
      </c>
      <c r="F372" s="336" t="n">
        <f aca="false">+[4]data1cf!E372</f>
        <v>15961.5130232585</v>
      </c>
      <c r="G372" s="336" t="n">
        <f aca="false">+[4]data1cf!F372</f>
        <v>15713.1534219445</v>
      </c>
      <c r="H372" s="336" t="n">
        <f aca="false">+[4]data1cf!G372</f>
        <v>15482.035171554</v>
      </c>
      <c r="I372" s="336" t="n">
        <f aca="false">+[4]data1cf!H372</f>
        <v>15334.729051692</v>
      </c>
      <c r="J372" s="336" t="n">
        <f aca="false">+[4]data1cf!I372</f>
        <v>15281.1708643656</v>
      </c>
      <c r="K372" s="336" t="n">
        <f aca="false">+[4]data1cf!J372</f>
        <v>15553.6249982901</v>
      </c>
      <c r="L372" s="336" t="n">
        <f aca="false">+[4]data1cf!K372</f>
        <v>15377.2504144233</v>
      </c>
      <c r="M372" s="336" t="n">
        <f aca="false">+[4]data1cf!L372</f>
        <v>15431.2496062263</v>
      </c>
      <c r="N372" s="336" t="n">
        <f aca="false">+[4]data1cf!M372</f>
        <v>15395.0102520583</v>
      </c>
      <c r="O372" s="336" t="n">
        <f aca="false">+[4]data1cf!N372</f>
        <v>15242.6359728283</v>
      </c>
      <c r="P372" s="336" t="n">
        <f aca="false">+[4]data1cf!O372</f>
        <v>15336.268301192</v>
      </c>
      <c r="Q372" s="336" t="n">
        <f aca="false">+[4]data1cf!P372</f>
        <v>15392.5009035378</v>
      </c>
      <c r="R372" s="336" t="n">
        <f aca="false">+[4]data1cf!Q372</f>
        <v>1142.98581098393</v>
      </c>
      <c r="S372" s="336" t="n">
        <f aca="false">+[4]data1cf!R372</f>
        <v>0</v>
      </c>
      <c r="T372" s="336" t="n">
        <f aca="false">+[4]data1cf!S372</f>
        <v>0</v>
      </c>
      <c r="U372" s="336" t="n">
        <f aca="false">+[4]data1cf!T372</f>
        <v>0</v>
      </c>
      <c r="V372" s="336" t="n">
        <f aca="false">+[4]data1cf!U372</f>
        <v>0</v>
      </c>
      <c r="W372" s="336" t="n">
        <f aca="false">+[4]data1cf!V372</f>
        <v>0</v>
      </c>
      <c r="X372" s="336" t="n">
        <f aca="false">+[4]data1cf!W372</f>
        <v>0</v>
      </c>
      <c r="Y372" s="336" t="n">
        <f aca="false">+[4]data1cf!X372</f>
        <v>0</v>
      </c>
      <c r="Z372" s="336" t="n">
        <f aca="false">+[4]data1cf!Y372</f>
        <v>0</v>
      </c>
      <c r="AA372" s="336" t="n">
        <f aca="false">+[4]data1cf!Z372</f>
        <v>0</v>
      </c>
      <c r="AB372" s="336"/>
      <c r="AC372" s="337" t="n">
        <f aca="false">XNPV(0.1,B372:AA372,$B$1:$AA$1)</f>
        <v>19859.3880675334</v>
      </c>
      <c r="AD372" s="337" t="n">
        <f aca="false">SUMPRODUCT(B372:AA372,$B$1010:$AA$1010)</f>
        <v>52929.1854578258</v>
      </c>
      <c r="AE372" s="338" t="n">
        <f aca="false">SUMPRODUCT(B372:AA372,$B$1012:$AA$1012)</f>
        <v>52241.6094026492</v>
      </c>
      <c r="AF372" s="339" t="n">
        <f aca="false">XIRR(B372:AA372,$B$1:$AA$1)</f>
        <v>0.133888445973538</v>
      </c>
      <c r="AG372" s="340" t="n">
        <f aca="false">1-EXP(-(1/0.25)*(AD372/ABS($AD$1010)))</f>
        <v>0.981548539985767</v>
      </c>
    </row>
    <row r="373" customFormat="false" ht="12.75" hidden="false" customHeight="false" outlineLevel="0" collapsed="false">
      <c r="A373" s="331"/>
      <c r="B373" s="336" t="n">
        <f aca="false">+[4]data1cf!A373</f>
        <v>-98175.5534801518</v>
      </c>
      <c r="C373" s="336" t="n">
        <f aca="false">+[4]data1cf!B373</f>
        <v>15006.0978305217</v>
      </c>
      <c r="D373" s="336" t="n">
        <f aca="false">+[4]data1cf!C373</f>
        <v>16760.1864811364</v>
      </c>
      <c r="E373" s="336" t="n">
        <f aca="false">+[4]data1cf!D373</f>
        <v>16437.6848898691</v>
      </c>
      <c r="F373" s="336" t="n">
        <f aca="false">+[4]data1cf!E373</f>
        <v>15940.9762329738</v>
      </c>
      <c r="G373" s="336" t="n">
        <f aca="false">+[4]data1cf!F373</f>
        <v>15560.4523453048</v>
      </c>
      <c r="H373" s="336" t="n">
        <f aca="false">+[4]data1cf!G373</f>
        <v>15296.9733726409</v>
      </c>
      <c r="I373" s="336" t="n">
        <f aca="false">+[4]data1cf!H373</f>
        <v>15347.6735910704</v>
      </c>
      <c r="J373" s="336" t="n">
        <f aca="false">+[4]data1cf!I373</f>
        <v>15252.9233369891</v>
      </c>
      <c r="K373" s="336" t="n">
        <f aca="false">+[4]data1cf!J373</f>
        <v>15311.8226863953</v>
      </c>
      <c r="L373" s="336" t="n">
        <f aca="false">+[4]data1cf!K373</f>
        <v>15400.6923991991</v>
      </c>
      <c r="M373" s="336" t="n">
        <f aca="false">+[4]data1cf!L373</f>
        <v>15193.7116906613</v>
      </c>
      <c r="N373" s="336" t="n">
        <f aca="false">+[4]data1cf!M373</f>
        <v>15199.8203280592</v>
      </c>
      <c r="O373" s="336" t="n">
        <f aca="false">+[4]data1cf!N373</f>
        <v>15559.5083327556</v>
      </c>
      <c r="P373" s="336" t="n">
        <f aca="false">+[4]data1cf!O373</f>
        <v>15394.1860980012</v>
      </c>
      <c r="Q373" s="336" t="n">
        <f aca="false">+[4]data1cf!P373</f>
        <v>15371.5420804142</v>
      </c>
      <c r="R373" s="336" t="n">
        <f aca="false">+[4]data1cf!Q373</f>
        <v>1126.03432819595</v>
      </c>
      <c r="S373" s="336" t="n">
        <f aca="false">+[4]data1cf!R373</f>
        <v>0</v>
      </c>
      <c r="T373" s="336" t="n">
        <f aca="false">+[4]data1cf!S373</f>
        <v>0</v>
      </c>
      <c r="U373" s="336" t="n">
        <f aca="false">+[4]data1cf!T373</f>
        <v>0</v>
      </c>
      <c r="V373" s="336" t="n">
        <f aca="false">+[4]data1cf!U373</f>
        <v>0</v>
      </c>
      <c r="W373" s="336" t="n">
        <f aca="false">+[4]data1cf!V373</f>
        <v>0</v>
      </c>
      <c r="X373" s="336" t="n">
        <f aca="false">+[4]data1cf!W373</f>
        <v>0</v>
      </c>
      <c r="Y373" s="336" t="n">
        <f aca="false">+[4]data1cf!X373</f>
        <v>0</v>
      </c>
      <c r="Z373" s="336" t="n">
        <f aca="false">+[4]data1cf!Y373</f>
        <v>0</v>
      </c>
      <c r="AA373" s="336" t="n">
        <f aca="false">+[4]data1cf!Z373</f>
        <v>0</v>
      </c>
      <c r="AB373" s="336"/>
      <c r="AC373" s="337" t="n">
        <f aca="false">XNPV(0.1,B373:AA373,$B$1:$AA$1)</f>
        <v>20876.5298476368</v>
      </c>
      <c r="AD373" s="337" t="n">
        <f aca="false">SUMPRODUCT(B373:AA373,$B$1010:$AA$1010)</f>
        <v>53828.2730494273</v>
      </c>
      <c r="AE373" s="338" t="n">
        <f aca="false">SUMPRODUCT(B373:AA373,$B$1012:$AA$1012)</f>
        <v>53142.9504067499</v>
      </c>
      <c r="AF373" s="339" t="n">
        <f aca="false">XIRR(B373:AA373,$B$1:$AA$1)</f>
        <v>0.13607262534647</v>
      </c>
      <c r="AG373" s="340" t="n">
        <f aca="false">1-EXP(-(1/0.25)*(AD373/ABS($AD$1010)))</f>
        <v>0.98275844342647</v>
      </c>
    </row>
    <row r="374" customFormat="false" ht="12.75" hidden="false" customHeight="false" outlineLevel="0" collapsed="false">
      <c r="A374" s="331"/>
      <c r="B374" s="336" t="n">
        <f aca="false">+[4]data1cf!A374</f>
        <v>-95733.8018859242</v>
      </c>
      <c r="C374" s="336" t="n">
        <f aca="false">+[4]data1cf!B374</f>
        <v>15165.5377540456</v>
      </c>
      <c r="D374" s="336" t="n">
        <f aca="false">+[4]data1cf!C374</f>
        <v>16456.5848790327</v>
      </c>
      <c r="E374" s="336" t="n">
        <f aca="false">+[4]data1cf!D374</f>
        <v>16123.7378231371</v>
      </c>
      <c r="F374" s="336" t="n">
        <f aca="false">+[4]data1cf!E374</f>
        <v>16167.2505991989</v>
      </c>
      <c r="G374" s="336" t="n">
        <f aca="false">+[4]data1cf!F374</f>
        <v>15896.8073317524</v>
      </c>
      <c r="H374" s="336" t="n">
        <f aca="false">+[4]data1cf!G374</f>
        <v>15403.8028152391</v>
      </c>
      <c r="I374" s="336" t="n">
        <f aca="false">+[4]data1cf!H374</f>
        <v>15178.1006225257</v>
      </c>
      <c r="J374" s="336" t="n">
        <f aca="false">+[4]data1cf!I374</f>
        <v>15238.1967027016</v>
      </c>
      <c r="K374" s="336" t="n">
        <f aca="false">+[4]data1cf!J374</f>
        <v>15162.1102302692</v>
      </c>
      <c r="L374" s="336" t="n">
        <f aca="false">+[4]data1cf!K374</f>
        <v>15195.8202355811</v>
      </c>
      <c r="M374" s="336" t="n">
        <f aca="false">+[4]data1cf!L374</f>
        <v>15363.0404066908</v>
      </c>
      <c r="N374" s="336" t="n">
        <f aca="false">+[4]data1cf!M374</f>
        <v>15350.801012786</v>
      </c>
      <c r="O374" s="336" t="n">
        <f aca="false">+[4]data1cf!N374</f>
        <v>15300.9474448535</v>
      </c>
      <c r="P374" s="336" t="n">
        <f aca="false">+[4]data1cf!O374</f>
        <v>15479.020052824</v>
      </c>
      <c r="Q374" s="336" t="n">
        <f aca="false">+[4]data1cf!P374</f>
        <v>15337.4727685651</v>
      </c>
      <c r="R374" s="336" t="n">
        <f aca="false">+[4]data1cf!Q374</f>
        <v>1098.0284141108</v>
      </c>
      <c r="S374" s="336" t="n">
        <f aca="false">+[4]data1cf!R374</f>
        <v>0</v>
      </c>
      <c r="T374" s="336" t="n">
        <f aca="false">+[4]data1cf!S374</f>
        <v>0</v>
      </c>
      <c r="U374" s="336" t="n">
        <f aca="false">+[4]data1cf!T374</f>
        <v>0</v>
      </c>
      <c r="V374" s="336" t="n">
        <f aca="false">+[4]data1cf!U374</f>
        <v>0</v>
      </c>
      <c r="W374" s="336" t="n">
        <f aca="false">+[4]data1cf!V374</f>
        <v>0</v>
      </c>
      <c r="X374" s="336" t="n">
        <f aca="false">+[4]data1cf!W374</f>
        <v>0</v>
      </c>
      <c r="Y374" s="336" t="n">
        <f aca="false">+[4]data1cf!X374</f>
        <v>0</v>
      </c>
      <c r="Z374" s="336" t="n">
        <f aca="false">+[4]data1cf!Y374</f>
        <v>0</v>
      </c>
      <c r="AA374" s="336" t="n">
        <f aca="false">+[4]data1cf!Z374</f>
        <v>0</v>
      </c>
      <c r="AB374" s="336"/>
      <c r="AC374" s="337" t="n">
        <f aca="false">XNPV(0.1,B374:AA374,$B$1:$AA$1)</f>
        <v>23204.5358960302</v>
      </c>
      <c r="AD374" s="337" t="n">
        <f aca="false">SUMPRODUCT(B374:AA374,$B$1010:$AA$1010)</f>
        <v>56124.6923422624</v>
      </c>
      <c r="AE374" s="338" t="n">
        <f aca="false">SUMPRODUCT(B374:AA374,$B$1012:$AA$1012)</f>
        <v>55440.0886397056</v>
      </c>
      <c r="AF374" s="339" t="n">
        <f aca="false">XIRR(B374:AA374,$B$1:$AA$1)</f>
        <v>0.140926064448155</v>
      </c>
      <c r="AG374" s="340" t="n">
        <f aca="false">1-EXP(-(1/0.25)*(AD374/ABS($AD$1010)))</f>
        <v>0.985500755327356</v>
      </c>
    </row>
    <row r="375" customFormat="false" ht="12.75" hidden="false" customHeight="false" outlineLevel="0" collapsed="false">
      <c r="A375" s="331"/>
      <c r="B375" s="336" t="n">
        <f aca="false">+[4]data1cf!A375</f>
        <v>-92420.0946054142</v>
      </c>
      <c r="C375" s="336" t="n">
        <f aca="false">+[4]data1cf!B375</f>
        <v>15025.5046640191</v>
      </c>
      <c r="D375" s="336" t="n">
        <f aca="false">+[4]data1cf!C375</f>
        <v>16225.6871960014</v>
      </c>
      <c r="E375" s="336" t="n">
        <f aca="false">+[4]data1cf!D375</f>
        <v>16033.1955856363</v>
      </c>
      <c r="F375" s="336" t="n">
        <f aca="false">+[4]data1cf!E375</f>
        <v>15862.0569355812</v>
      </c>
      <c r="G375" s="336" t="n">
        <f aca="false">+[4]data1cf!F375</f>
        <v>15449.7319217044</v>
      </c>
      <c r="H375" s="336" t="n">
        <f aca="false">+[4]data1cf!G375</f>
        <v>15230.2500944609</v>
      </c>
      <c r="I375" s="336" t="n">
        <f aca="false">+[4]data1cf!H375</f>
        <v>14982.934056578</v>
      </c>
      <c r="J375" s="336" t="n">
        <f aca="false">+[4]data1cf!I375</f>
        <v>15097.4347383685</v>
      </c>
      <c r="K375" s="336" t="n">
        <f aca="false">+[4]data1cf!J375</f>
        <v>15353.9343813849</v>
      </c>
      <c r="L375" s="336" t="n">
        <f aca="false">+[4]data1cf!K375</f>
        <v>15320.6008868202</v>
      </c>
      <c r="M375" s="336" t="n">
        <f aca="false">+[4]data1cf!L375</f>
        <v>15264.8102685486</v>
      </c>
      <c r="N375" s="336" t="n">
        <f aca="false">+[4]data1cf!M375</f>
        <v>15391.3792143645</v>
      </c>
      <c r="O375" s="336" t="n">
        <f aca="false">+[4]data1cf!N375</f>
        <v>15165.2202633138</v>
      </c>
      <c r="P375" s="336" t="n">
        <f aca="false">+[4]data1cf!O375</f>
        <v>15338.3219407633</v>
      </c>
      <c r="Q375" s="336" t="n">
        <f aca="false">+[4]data1cf!P375</f>
        <v>15201.3687687235</v>
      </c>
      <c r="R375" s="336" t="n">
        <f aca="false">+[4]data1cf!Q375</f>
        <v>1060.02151708626</v>
      </c>
      <c r="S375" s="336" t="n">
        <f aca="false">+[4]data1cf!R375</f>
        <v>0</v>
      </c>
      <c r="T375" s="336" t="n">
        <f aca="false">+[4]data1cf!S375</f>
        <v>0</v>
      </c>
      <c r="U375" s="336" t="n">
        <f aca="false">+[4]data1cf!T375</f>
        <v>0</v>
      </c>
      <c r="V375" s="336" t="n">
        <f aca="false">+[4]data1cf!U375</f>
        <v>0</v>
      </c>
      <c r="W375" s="336" t="n">
        <f aca="false">+[4]data1cf!V375</f>
        <v>0</v>
      </c>
      <c r="X375" s="336" t="n">
        <f aca="false">+[4]data1cf!W375</f>
        <v>0</v>
      </c>
      <c r="Y375" s="336" t="n">
        <f aca="false">+[4]data1cf!X375</f>
        <v>0</v>
      </c>
      <c r="Z375" s="336" t="n">
        <f aca="false">+[4]data1cf!Y375</f>
        <v>0</v>
      </c>
      <c r="AA375" s="336" t="n">
        <f aca="false">+[4]data1cf!Z375</f>
        <v>0</v>
      </c>
      <c r="AB375" s="336"/>
      <c r="AC375" s="337" t="n">
        <f aca="false">XNPV(0.1,B375:AA375,$B$1:$AA$1)</f>
        <v>25373.3790488146</v>
      </c>
      <c r="AD375" s="337" t="n">
        <f aca="false">SUMPRODUCT(B375:AA375,$B$1010:$AA$1010)</f>
        <v>58048.3681968173</v>
      </c>
      <c r="AE375" s="338" t="n">
        <f aca="false">SUMPRODUCT(B375:AA375,$B$1012:$AA$1012)</f>
        <v>57368.5006907188</v>
      </c>
      <c r="AF375" s="339" t="n">
        <f aca="false">XIRR(B375:AA375,$B$1:$AA$1)</f>
        <v>0.146013872514362</v>
      </c>
      <c r="AG375" s="340" t="n">
        <f aca="false">1-EXP(-(1/0.25)*(AD375/ABS($AD$1010)))</f>
        <v>0.987459194706821</v>
      </c>
    </row>
    <row r="376" customFormat="false" ht="12.75" hidden="false" customHeight="false" outlineLevel="0" collapsed="false">
      <c r="A376" s="331"/>
      <c r="B376" s="336" t="n">
        <f aca="false">+[4]data1cf!A376</f>
        <v>-91263.1593274806</v>
      </c>
      <c r="C376" s="336" t="n">
        <f aca="false">+[4]data1cf!B376</f>
        <v>15055.2962198575</v>
      </c>
      <c r="D376" s="336" t="n">
        <f aca="false">+[4]data1cf!C376</f>
        <v>16572.2174275033</v>
      </c>
      <c r="E376" s="336" t="n">
        <f aca="false">+[4]data1cf!D376</f>
        <v>16210.5149777169</v>
      </c>
      <c r="F376" s="336" t="n">
        <f aca="false">+[4]data1cf!E376</f>
        <v>15725.1497563925</v>
      </c>
      <c r="G376" s="336" t="n">
        <f aca="false">+[4]data1cf!F376</f>
        <v>15524.9695929942</v>
      </c>
      <c r="H376" s="336" t="n">
        <f aca="false">+[4]data1cf!G376</f>
        <v>15174.3713635673</v>
      </c>
      <c r="I376" s="336" t="n">
        <f aca="false">+[4]data1cf!H376</f>
        <v>15138.7142344571</v>
      </c>
      <c r="J376" s="336" t="n">
        <f aca="false">+[4]data1cf!I376</f>
        <v>15147.6393846695</v>
      </c>
      <c r="K376" s="336" t="n">
        <f aca="false">+[4]data1cf!J376</f>
        <v>15174.0901256714</v>
      </c>
      <c r="L376" s="336" t="n">
        <f aca="false">+[4]data1cf!K376</f>
        <v>15179.466686563</v>
      </c>
      <c r="M376" s="336" t="n">
        <f aca="false">+[4]data1cf!L376</f>
        <v>15149.0621521021</v>
      </c>
      <c r="N376" s="336" t="n">
        <f aca="false">+[4]data1cf!M376</f>
        <v>14942.7861070171</v>
      </c>
      <c r="O376" s="336" t="n">
        <f aca="false">+[4]data1cf!N376</f>
        <v>15089.4711989287</v>
      </c>
      <c r="P376" s="336" t="n">
        <f aca="false">+[4]data1cf!O376</f>
        <v>15258.8271431227</v>
      </c>
      <c r="Q376" s="336" t="n">
        <f aca="false">+[4]data1cf!P376</f>
        <v>15173.7697235664</v>
      </c>
      <c r="R376" s="336" t="n">
        <f aca="false">+[4]data1cf!Q376</f>
        <v>1046.75193222247</v>
      </c>
      <c r="S376" s="336" t="n">
        <f aca="false">+[4]data1cf!R376</f>
        <v>0</v>
      </c>
      <c r="T376" s="336" t="n">
        <f aca="false">+[4]data1cf!S376</f>
        <v>0</v>
      </c>
      <c r="U376" s="336" t="n">
        <f aca="false">+[4]data1cf!T376</f>
        <v>0</v>
      </c>
      <c r="V376" s="336" t="n">
        <f aca="false">+[4]data1cf!U376</f>
        <v>0</v>
      </c>
      <c r="W376" s="336" t="n">
        <f aca="false">+[4]data1cf!V376</f>
        <v>0</v>
      </c>
      <c r="X376" s="336" t="n">
        <f aca="false">+[4]data1cf!W376</f>
        <v>0</v>
      </c>
      <c r="Y376" s="336" t="n">
        <f aca="false">+[4]data1cf!X376</f>
        <v>0</v>
      </c>
      <c r="Z376" s="336" t="n">
        <f aca="false">+[4]data1cf!Y376</f>
        <v>0</v>
      </c>
      <c r="AA376" s="336" t="n">
        <f aca="false">+[4]data1cf!Z376</f>
        <v>0</v>
      </c>
      <c r="AB376" s="336"/>
      <c r="AC376" s="337" t="n">
        <f aca="false">XNPV(0.1,B376:AA376,$B$1:$AA$1)</f>
        <v>26635.615373151</v>
      </c>
      <c r="AD376" s="337" t="n">
        <f aca="false">SUMPRODUCT(B376:AA376,$B$1010:$AA$1010)</f>
        <v>59200.7065753745</v>
      </c>
      <c r="AE376" s="338" t="n">
        <f aca="false">SUMPRODUCT(B376:AA376,$B$1012:$AA$1012)</f>
        <v>58523.7386696028</v>
      </c>
      <c r="AF376" s="339" t="n">
        <f aca="false">XIRR(B376:AA376,$B$1:$AA$1)</f>
        <v>0.149037368628671</v>
      </c>
      <c r="AG376" s="340" t="n">
        <f aca="false">1-EXP(-(1/0.25)*(AD376/ABS($AD$1010)))</f>
        <v>0.988503262361267</v>
      </c>
    </row>
    <row r="377" customFormat="false" ht="12.75" hidden="false" customHeight="false" outlineLevel="0" collapsed="false">
      <c r="A377" s="331"/>
      <c r="B377" s="336" t="n">
        <f aca="false">+[4]data1cf!A377</f>
        <v>-100610.274962974</v>
      </c>
      <c r="C377" s="336" t="n">
        <f aca="false">+[4]data1cf!B377</f>
        <v>15315.811193977</v>
      </c>
      <c r="D377" s="336" t="n">
        <f aca="false">+[4]data1cf!C377</f>
        <v>16746.4113198596</v>
      </c>
      <c r="E377" s="336" t="n">
        <f aca="false">+[4]data1cf!D377</f>
        <v>16297.12999479</v>
      </c>
      <c r="F377" s="336" t="n">
        <f aca="false">+[4]data1cf!E377</f>
        <v>16167.1423995295</v>
      </c>
      <c r="G377" s="336" t="n">
        <f aca="false">+[4]data1cf!F377</f>
        <v>15784.696577739</v>
      </c>
      <c r="H377" s="336" t="n">
        <f aca="false">+[4]data1cf!G377</f>
        <v>15370.3196022426</v>
      </c>
      <c r="I377" s="336" t="n">
        <f aca="false">+[4]data1cf!H377</f>
        <v>15284.6278108941</v>
      </c>
      <c r="J377" s="336" t="n">
        <f aca="false">+[4]data1cf!I377</f>
        <v>15283.8389386048</v>
      </c>
      <c r="K377" s="336" t="n">
        <f aca="false">+[4]data1cf!J377</f>
        <v>15285.5991297332</v>
      </c>
      <c r="L377" s="336" t="n">
        <f aca="false">+[4]data1cf!K377</f>
        <v>15352.0995618721</v>
      </c>
      <c r="M377" s="336" t="n">
        <f aca="false">+[4]data1cf!L377</f>
        <v>15429.3877023431</v>
      </c>
      <c r="N377" s="336" t="n">
        <f aca="false">+[4]data1cf!M377</f>
        <v>15654.9727952641</v>
      </c>
      <c r="O377" s="336" t="n">
        <f aca="false">+[4]data1cf!N377</f>
        <v>15375.733966453</v>
      </c>
      <c r="P377" s="336" t="n">
        <f aca="false">+[4]data1cf!O377</f>
        <v>15315.8005763985</v>
      </c>
      <c r="Q377" s="336" t="n">
        <f aca="false">+[4]data1cf!P377</f>
        <v>15423.937819105</v>
      </c>
      <c r="R377" s="336" t="n">
        <f aca="false">+[4]data1cf!Q377</f>
        <v>1153.95960971533</v>
      </c>
      <c r="S377" s="336" t="n">
        <f aca="false">+[4]data1cf!R377</f>
        <v>0</v>
      </c>
      <c r="T377" s="336" t="n">
        <f aca="false">+[4]data1cf!S377</f>
        <v>0</v>
      </c>
      <c r="U377" s="336" t="n">
        <f aca="false">+[4]data1cf!T377</f>
        <v>0</v>
      </c>
      <c r="V377" s="336" t="n">
        <f aca="false">+[4]data1cf!U377</f>
        <v>0</v>
      </c>
      <c r="W377" s="336" t="n">
        <f aca="false">+[4]data1cf!V377</f>
        <v>0</v>
      </c>
      <c r="X377" s="336" t="n">
        <f aca="false">+[4]data1cf!W377</f>
        <v>0</v>
      </c>
      <c r="Y377" s="336" t="n">
        <f aca="false">+[4]data1cf!X377</f>
        <v>0</v>
      </c>
      <c r="Z377" s="336" t="n">
        <f aca="false">+[4]data1cf!Y377</f>
        <v>0</v>
      </c>
      <c r="AA377" s="336" t="n">
        <f aca="false">+[4]data1cf!Z377</f>
        <v>0</v>
      </c>
      <c r="AB377" s="336"/>
      <c r="AC377" s="337" t="n">
        <f aca="false">XNPV(0.1,B377:AA377,$B$1:$AA$1)</f>
        <v>19065.9115378951</v>
      </c>
      <c r="AD377" s="337" t="n">
        <f aca="false">SUMPRODUCT(B377:AA377,$B$1010:$AA$1010)</f>
        <v>52152.5306012508</v>
      </c>
      <c r="AE377" s="338" t="n">
        <f aca="false">SUMPRODUCT(B377:AA377,$B$1012:$AA$1012)</f>
        <v>51464.4404857607</v>
      </c>
      <c r="AF377" s="339" t="n">
        <f aca="false">XIRR(B377:AA377,$B$1:$AA$1)</f>
        <v>0.13230667589092</v>
      </c>
      <c r="AG377" s="340" t="n">
        <f aca="false">1-EXP(-(1/0.25)*(AD377/ABS($AD$1010)))</f>
        <v>0.98043525986953</v>
      </c>
    </row>
    <row r="378" customFormat="false" ht="12.75" hidden="false" customHeight="false" outlineLevel="0" collapsed="false">
      <c r="A378" s="331"/>
      <c r="B378" s="336" t="n">
        <f aca="false">+[4]data1cf!A378</f>
        <v>-106615.920609504</v>
      </c>
      <c r="C378" s="336" t="n">
        <f aca="false">+[4]data1cf!B378</f>
        <v>15363.6451574039</v>
      </c>
      <c r="D378" s="336" t="n">
        <f aca="false">+[4]data1cf!C378</f>
        <v>17086.7706144075</v>
      </c>
      <c r="E378" s="336" t="n">
        <f aca="false">+[4]data1cf!D378</f>
        <v>16630.9463805029</v>
      </c>
      <c r="F378" s="336" t="n">
        <f aca="false">+[4]data1cf!E378</f>
        <v>16260.1221054669</v>
      </c>
      <c r="G378" s="336" t="n">
        <f aca="false">+[4]data1cf!F378</f>
        <v>15987.7619606061</v>
      </c>
      <c r="H378" s="336" t="n">
        <f aca="false">+[4]data1cf!G378</f>
        <v>15503.3977954877</v>
      </c>
      <c r="I378" s="336" t="n">
        <f aca="false">+[4]data1cf!H378</f>
        <v>15643.1322431876</v>
      </c>
      <c r="J378" s="336" t="n">
        <f aca="false">+[4]data1cf!I378</f>
        <v>15416.5364001163</v>
      </c>
      <c r="K378" s="336" t="n">
        <f aca="false">+[4]data1cf!J378</f>
        <v>15427.5436646292</v>
      </c>
      <c r="L378" s="336" t="n">
        <f aca="false">+[4]data1cf!K378</f>
        <v>15361.1194090569</v>
      </c>
      <c r="M378" s="336" t="n">
        <f aca="false">+[4]data1cf!L378</f>
        <v>15491.6378497296</v>
      </c>
      <c r="N378" s="336" t="n">
        <f aca="false">+[4]data1cf!M378</f>
        <v>15456.7634450709</v>
      </c>
      <c r="O378" s="336" t="n">
        <f aca="false">+[4]data1cf!N378</f>
        <v>15505.4061269901</v>
      </c>
      <c r="P378" s="336" t="n">
        <f aca="false">+[4]data1cf!O378</f>
        <v>15440.7501627455</v>
      </c>
      <c r="Q378" s="336" t="n">
        <f aca="false">+[4]data1cf!P378</f>
        <v>15558.988814082</v>
      </c>
      <c r="R378" s="336" t="n">
        <f aca="false">+[4]data1cf!Q378</f>
        <v>1222.84196302277</v>
      </c>
      <c r="S378" s="336" t="n">
        <f aca="false">+[4]data1cf!R378</f>
        <v>0</v>
      </c>
      <c r="T378" s="336" t="n">
        <f aca="false">+[4]data1cf!S378</f>
        <v>0</v>
      </c>
      <c r="U378" s="336" t="n">
        <f aca="false">+[4]data1cf!T378</f>
        <v>0</v>
      </c>
      <c r="V378" s="336" t="n">
        <f aca="false">+[4]data1cf!U378</f>
        <v>0</v>
      </c>
      <c r="W378" s="336" t="n">
        <f aca="false">+[4]data1cf!V378</f>
        <v>0</v>
      </c>
      <c r="X378" s="336" t="n">
        <f aca="false">+[4]data1cf!W378</f>
        <v>0</v>
      </c>
      <c r="Y378" s="336" t="n">
        <f aca="false">+[4]data1cf!X378</f>
        <v>0</v>
      </c>
      <c r="Z378" s="336" t="n">
        <f aca="false">+[4]data1cf!Y378</f>
        <v>0</v>
      </c>
      <c r="AA378" s="336" t="n">
        <f aca="false">+[4]data1cf!Z378</f>
        <v>0</v>
      </c>
      <c r="AB378" s="336"/>
      <c r="AC378" s="337" t="n">
        <f aca="false">XNPV(0.1,B378:AA378,$B$1:$AA$1)</f>
        <v>14286.0812536612</v>
      </c>
      <c r="AD378" s="337" t="n">
        <f aca="false">SUMPRODUCT(B378:AA378,$B$1010:$AA$1010)</f>
        <v>47654.6861651264</v>
      </c>
      <c r="AE378" s="338" t="n">
        <f aca="false">SUMPRODUCT(B378:AA378,$B$1012:$AA$1012)</f>
        <v>46961.1036132732</v>
      </c>
      <c r="AF378" s="339" t="n">
        <f aca="false">XIRR(B378:AA378,$B$1:$AA$1)</f>
        <v>0.123101374805243</v>
      </c>
      <c r="AG378" s="340" t="n">
        <f aca="false">1-EXP(-(1/0.25)*(AD378/ABS($AD$1010)))</f>
        <v>0.972532176704602</v>
      </c>
    </row>
    <row r="379" customFormat="false" ht="12.75" hidden="false" customHeight="false" outlineLevel="0" collapsed="false">
      <c r="A379" s="331"/>
      <c r="B379" s="336" t="n">
        <f aca="false">+[4]data1cf!A379</f>
        <v>-90217.8882570648</v>
      </c>
      <c r="C379" s="336" t="n">
        <f aca="false">+[4]data1cf!B379</f>
        <v>15029.6452382961</v>
      </c>
      <c r="D379" s="336" t="n">
        <f aca="false">+[4]data1cf!C379</f>
        <v>16376.2197972164</v>
      </c>
      <c r="E379" s="336" t="n">
        <f aca="false">+[4]data1cf!D379</f>
        <v>15952.0523871483</v>
      </c>
      <c r="F379" s="336" t="n">
        <f aca="false">+[4]data1cf!E379</f>
        <v>15783.2406661313</v>
      </c>
      <c r="G379" s="336" t="n">
        <f aca="false">+[4]data1cf!F379</f>
        <v>15324.3663262359</v>
      </c>
      <c r="H379" s="336" t="n">
        <f aca="false">+[4]data1cf!G379</f>
        <v>15118.3613110499</v>
      </c>
      <c r="I379" s="336" t="n">
        <f aca="false">+[4]data1cf!H379</f>
        <v>14930.2118405058</v>
      </c>
      <c r="J379" s="336" t="n">
        <f aca="false">+[4]data1cf!I379</f>
        <v>15129.1183844956</v>
      </c>
      <c r="K379" s="336" t="n">
        <f aca="false">+[4]data1cf!J379</f>
        <v>15127.5728380246</v>
      </c>
      <c r="L379" s="336" t="n">
        <f aca="false">+[4]data1cf!K379</f>
        <v>15135.3529520409</v>
      </c>
      <c r="M379" s="336" t="n">
        <f aca="false">+[4]data1cf!L379</f>
        <v>15220.374678305</v>
      </c>
      <c r="N379" s="336" t="n">
        <f aca="false">+[4]data1cf!M379</f>
        <v>15134.0164066742</v>
      </c>
      <c r="O379" s="336" t="n">
        <f aca="false">+[4]data1cf!N379</f>
        <v>15267.2716222772</v>
      </c>
      <c r="P379" s="336" t="n">
        <f aca="false">+[4]data1cf!O379</f>
        <v>15308.7278936467</v>
      </c>
      <c r="Q379" s="336" t="n">
        <f aca="false">+[4]data1cf!P379</f>
        <v>15099.835378702</v>
      </c>
      <c r="R379" s="336" t="n">
        <f aca="false">+[4]data1cf!Q379</f>
        <v>1034.76309115323</v>
      </c>
      <c r="S379" s="336" t="n">
        <f aca="false">+[4]data1cf!R379</f>
        <v>0</v>
      </c>
      <c r="T379" s="336" t="n">
        <f aca="false">+[4]data1cf!S379</f>
        <v>0</v>
      </c>
      <c r="U379" s="336" t="n">
        <f aca="false">+[4]data1cf!T379</f>
        <v>0</v>
      </c>
      <c r="V379" s="336" t="n">
        <f aca="false">+[4]data1cf!U379</f>
        <v>0</v>
      </c>
      <c r="W379" s="336" t="n">
        <f aca="false">+[4]data1cf!V379</f>
        <v>0</v>
      </c>
      <c r="X379" s="336" t="n">
        <f aca="false">+[4]data1cf!W379</f>
        <v>0</v>
      </c>
      <c r="Y379" s="336" t="n">
        <f aca="false">+[4]data1cf!X379</f>
        <v>0</v>
      </c>
      <c r="Z379" s="336" t="n">
        <f aca="false">+[4]data1cf!Y379</f>
        <v>0</v>
      </c>
      <c r="AA379" s="336" t="n">
        <f aca="false">+[4]data1cf!Z379</f>
        <v>0</v>
      </c>
      <c r="AB379" s="336"/>
      <c r="AC379" s="337" t="n">
        <f aca="false">XNPV(0.1,B379:AA379,$B$1:$AA$1)</f>
        <v>27162.9068490987</v>
      </c>
      <c r="AD379" s="337" t="n">
        <f aca="false">SUMPRODUCT(B379:AA379,$B$1010:$AA$1010)</f>
        <v>59667.0923220431</v>
      </c>
      <c r="AE379" s="338" t="n">
        <f aca="false">SUMPRODUCT(B379:AA379,$B$1012:$AA$1012)</f>
        <v>58990.884936086</v>
      </c>
      <c r="AF379" s="339" t="n">
        <f aca="false">XIRR(B379:AA379,$B$1:$AA$1)</f>
        <v>0.150371917227878</v>
      </c>
      <c r="AG379" s="340" t="n">
        <f aca="false">1-EXP(-(1/0.25)*(AD379/ABS($AD$1010)))</f>
        <v>0.988900696089592</v>
      </c>
    </row>
    <row r="380" customFormat="false" ht="12.75" hidden="false" customHeight="false" outlineLevel="0" collapsed="false">
      <c r="A380" s="331"/>
      <c r="B380" s="336" t="n">
        <f aca="false">+[4]data1cf!A380</f>
        <v>-95369.1326527154</v>
      </c>
      <c r="C380" s="336" t="n">
        <f aca="false">+[4]data1cf!B380</f>
        <v>15317.691313405</v>
      </c>
      <c r="D380" s="336" t="n">
        <f aca="false">+[4]data1cf!C380</f>
        <v>16596.2896691859</v>
      </c>
      <c r="E380" s="336" t="n">
        <f aca="false">+[4]data1cf!D380</f>
        <v>16212.9215896123</v>
      </c>
      <c r="F380" s="336" t="n">
        <f aca="false">+[4]data1cf!E380</f>
        <v>15697.0524496079</v>
      </c>
      <c r="G380" s="336" t="n">
        <f aca="false">+[4]data1cf!F380</f>
        <v>15548.2570389367</v>
      </c>
      <c r="H380" s="336" t="n">
        <f aca="false">+[4]data1cf!G380</f>
        <v>15207.7028601507</v>
      </c>
      <c r="I380" s="336" t="n">
        <f aca="false">+[4]data1cf!H380</f>
        <v>15381.1301322232</v>
      </c>
      <c r="J380" s="336" t="n">
        <f aca="false">+[4]data1cf!I380</f>
        <v>15299.1019889961</v>
      </c>
      <c r="K380" s="336" t="n">
        <f aca="false">+[4]data1cf!J380</f>
        <v>15268.2692538471</v>
      </c>
      <c r="L380" s="336" t="n">
        <f aca="false">+[4]data1cf!K380</f>
        <v>15144.564041661</v>
      </c>
      <c r="M380" s="336" t="n">
        <f aca="false">+[4]data1cf!L380</f>
        <v>15235.904262575</v>
      </c>
      <c r="N380" s="336" t="n">
        <f aca="false">+[4]data1cf!M380</f>
        <v>15247.2936790052</v>
      </c>
      <c r="O380" s="336" t="n">
        <f aca="false">+[4]data1cf!N380</f>
        <v>15133.7287313602</v>
      </c>
      <c r="P380" s="336" t="n">
        <f aca="false">+[4]data1cf!O380</f>
        <v>15389.8694375286</v>
      </c>
      <c r="Q380" s="336" t="n">
        <f aca="false">+[4]data1cf!P380</f>
        <v>15310.8944648789</v>
      </c>
      <c r="R380" s="336" t="n">
        <f aca="false">+[4]data1cf!Q380</f>
        <v>1093.84580387358</v>
      </c>
      <c r="S380" s="336" t="n">
        <f aca="false">+[4]data1cf!R380</f>
        <v>0</v>
      </c>
      <c r="T380" s="336" t="n">
        <f aca="false">+[4]data1cf!S380</f>
        <v>0</v>
      </c>
      <c r="U380" s="336" t="n">
        <f aca="false">+[4]data1cf!T380</f>
        <v>0</v>
      </c>
      <c r="V380" s="336" t="n">
        <f aca="false">+[4]data1cf!U380</f>
        <v>0</v>
      </c>
      <c r="W380" s="336" t="n">
        <f aca="false">+[4]data1cf!V380</f>
        <v>0</v>
      </c>
      <c r="X380" s="336" t="n">
        <f aca="false">+[4]data1cf!W380</f>
        <v>0</v>
      </c>
      <c r="Y380" s="336" t="n">
        <f aca="false">+[4]data1cf!X380</f>
        <v>0</v>
      </c>
      <c r="Z380" s="336" t="n">
        <f aca="false">+[4]data1cf!Y380</f>
        <v>0</v>
      </c>
      <c r="AA380" s="336" t="n">
        <f aca="false">+[4]data1cf!Z380</f>
        <v>0</v>
      </c>
      <c r="AB380" s="336"/>
      <c r="AC380" s="337" t="n">
        <f aca="false">XNPV(0.1,B380:AA380,$B$1:$AA$1)</f>
        <v>23243.0587510558</v>
      </c>
      <c r="AD380" s="337" t="n">
        <f aca="false">SUMPRODUCT(B380:AA380,$B$1010:$AA$1010)</f>
        <v>56024.1292158498</v>
      </c>
      <c r="AE380" s="338" t="n">
        <f aca="false">SUMPRODUCT(B380:AA380,$B$1012:$AA$1012)</f>
        <v>55342.4929542067</v>
      </c>
      <c r="AF380" s="339" t="n">
        <f aca="false">XIRR(B380:AA380,$B$1:$AA$1)</f>
        <v>0.141223113673267</v>
      </c>
      <c r="AG380" s="340" t="n">
        <f aca="false">1-EXP(-(1/0.25)*(AD380/ABS($AD$1010)))</f>
        <v>0.98539034891639</v>
      </c>
    </row>
    <row r="381" customFormat="false" ht="12.75" hidden="false" customHeight="false" outlineLevel="0" collapsed="false">
      <c r="A381" s="331"/>
      <c r="B381" s="336" t="n">
        <f aca="false">+[4]data1cf!A381</f>
        <v>-92408.3394896837</v>
      </c>
      <c r="C381" s="336" t="n">
        <f aca="false">+[4]data1cf!B381</f>
        <v>15060.4247178268</v>
      </c>
      <c r="D381" s="336" t="n">
        <f aca="false">+[4]data1cf!C381</f>
        <v>16594.4526332018</v>
      </c>
      <c r="E381" s="336" t="n">
        <f aca="false">+[4]data1cf!D381</f>
        <v>16138.062774005</v>
      </c>
      <c r="F381" s="336" t="n">
        <f aca="false">+[4]data1cf!E381</f>
        <v>16016.9055441076</v>
      </c>
      <c r="G381" s="336" t="n">
        <f aca="false">+[4]data1cf!F381</f>
        <v>15552.2416666242</v>
      </c>
      <c r="H381" s="336" t="n">
        <f aca="false">+[4]data1cf!G381</f>
        <v>15090.1241493091</v>
      </c>
      <c r="I381" s="336" t="n">
        <f aca="false">+[4]data1cf!H381</f>
        <v>15009.045171798</v>
      </c>
      <c r="J381" s="336" t="n">
        <f aca="false">+[4]data1cf!I381</f>
        <v>15427.2216210183</v>
      </c>
      <c r="K381" s="336" t="n">
        <f aca="false">+[4]data1cf!J381</f>
        <v>15243.7433573998</v>
      </c>
      <c r="L381" s="336" t="n">
        <f aca="false">+[4]data1cf!K381</f>
        <v>15117.669410154</v>
      </c>
      <c r="M381" s="336" t="n">
        <f aca="false">+[4]data1cf!L381</f>
        <v>15243.4997140538</v>
      </c>
      <c r="N381" s="336" t="n">
        <f aca="false">+[4]data1cf!M381</f>
        <v>15130.1040314076</v>
      </c>
      <c r="O381" s="336" t="n">
        <f aca="false">+[4]data1cf!N381</f>
        <v>15179.6220271139</v>
      </c>
      <c r="P381" s="336" t="n">
        <f aca="false">+[4]data1cf!O381</f>
        <v>15428.740541594</v>
      </c>
      <c r="Q381" s="336" t="n">
        <f aca="false">+[4]data1cf!P381</f>
        <v>15323.1605497891</v>
      </c>
      <c r="R381" s="336" t="n">
        <f aca="false">+[4]data1cf!Q381</f>
        <v>1059.88669061088</v>
      </c>
      <c r="S381" s="336" t="n">
        <f aca="false">+[4]data1cf!R381</f>
        <v>0</v>
      </c>
      <c r="T381" s="336" t="n">
        <f aca="false">+[4]data1cf!S381</f>
        <v>0</v>
      </c>
      <c r="U381" s="336" t="n">
        <f aca="false">+[4]data1cf!T381</f>
        <v>0</v>
      </c>
      <c r="V381" s="336" t="n">
        <f aca="false">+[4]data1cf!U381</f>
        <v>0</v>
      </c>
      <c r="W381" s="336" t="n">
        <f aca="false">+[4]data1cf!V381</f>
        <v>0</v>
      </c>
      <c r="X381" s="336" t="n">
        <f aca="false">+[4]data1cf!W381</f>
        <v>0</v>
      </c>
      <c r="Y381" s="336" t="n">
        <f aca="false">+[4]data1cf!X381</f>
        <v>0</v>
      </c>
      <c r="Z381" s="336" t="n">
        <f aca="false">+[4]data1cf!Y381</f>
        <v>0</v>
      </c>
      <c r="AA381" s="336" t="n">
        <f aca="false">+[4]data1cf!Z381</f>
        <v>0</v>
      </c>
      <c r="AB381" s="336"/>
      <c r="AC381" s="337" t="n">
        <f aca="false">XNPV(0.1,B381:AA381,$B$1:$AA$1)</f>
        <v>25899.3226105506</v>
      </c>
      <c r="AD381" s="337" t="n">
        <f aca="false">SUMPRODUCT(B381:AA381,$B$1010:$AA$1010)</f>
        <v>58626.5170054442</v>
      </c>
      <c r="AE381" s="338" t="n">
        <f aca="false">SUMPRODUCT(B381:AA381,$B$1012:$AA$1012)</f>
        <v>57945.9249264332</v>
      </c>
      <c r="AF381" s="339" t="n">
        <f aca="false">XIRR(B381:AA381,$B$1:$AA$1)</f>
        <v>0.147091504644244</v>
      </c>
      <c r="AG381" s="340" t="n">
        <f aca="false">1-EXP(-(1/0.25)*(AD381/ABS($AD$1010)))</f>
        <v>0.987994364044112</v>
      </c>
    </row>
    <row r="382" customFormat="false" ht="12.75" hidden="false" customHeight="false" outlineLevel="0" collapsed="false">
      <c r="A382" s="331"/>
      <c r="B382" s="336" t="n">
        <f aca="false">+[4]data1cf!A382</f>
        <v>-95634.7449870383</v>
      </c>
      <c r="C382" s="336" t="n">
        <f aca="false">+[4]data1cf!B382</f>
        <v>15066.4891397952</v>
      </c>
      <c r="D382" s="336" t="n">
        <f aca="false">+[4]data1cf!C382</f>
        <v>16578.14372292</v>
      </c>
      <c r="E382" s="336" t="n">
        <f aca="false">+[4]data1cf!D382</f>
        <v>16141.1357361345</v>
      </c>
      <c r="F382" s="336" t="n">
        <f aca="false">+[4]data1cf!E382</f>
        <v>15975.7686035819</v>
      </c>
      <c r="G382" s="336" t="n">
        <f aca="false">+[4]data1cf!F382</f>
        <v>15691.3914750034</v>
      </c>
      <c r="H382" s="336" t="n">
        <f aca="false">+[4]data1cf!G382</f>
        <v>15496.2986342944</v>
      </c>
      <c r="I382" s="336" t="n">
        <f aca="false">+[4]data1cf!H382</f>
        <v>15149.3937385124</v>
      </c>
      <c r="J382" s="336" t="n">
        <f aca="false">+[4]data1cf!I382</f>
        <v>15026.0575253373</v>
      </c>
      <c r="K382" s="336" t="n">
        <f aca="false">+[4]data1cf!J382</f>
        <v>15211.7699668777</v>
      </c>
      <c r="L382" s="336" t="n">
        <f aca="false">+[4]data1cf!K382</f>
        <v>15105.1199039189</v>
      </c>
      <c r="M382" s="336" t="n">
        <f aca="false">+[4]data1cf!L382</f>
        <v>15054.8610539851</v>
      </c>
      <c r="N382" s="336" t="n">
        <f aca="false">+[4]data1cf!M382</f>
        <v>15322.502263789</v>
      </c>
      <c r="O382" s="336" t="n">
        <f aca="false">+[4]data1cf!N382</f>
        <v>15300.7123112529</v>
      </c>
      <c r="P382" s="336" t="n">
        <f aca="false">+[4]data1cf!O382</f>
        <v>15211.8528229001</v>
      </c>
      <c r="Q382" s="336" t="n">
        <f aca="false">+[4]data1cf!P382</f>
        <v>15458.2906861739</v>
      </c>
      <c r="R382" s="336" t="n">
        <f aca="false">+[4]data1cf!Q382</f>
        <v>1096.89227110333</v>
      </c>
      <c r="S382" s="336" t="n">
        <f aca="false">+[4]data1cf!R382</f>
        <v>0</v>
      </c>
      <c r="T382" s="336" t="n">
        <f aca="false">+[4]data1cf!S382</f>
        <v>0</v>
      </c>
      <c r="U382" s="336" t="n">
        <f aca="false">+[4]data1cf!T382</f>
        <v>0</v>
      </c>
      <c r="V382" s="336" t="n">
        <f aca="false">+[4]data1cf!U382</f>
        <v>0</v>
      </c>
      <c r="W382" s="336" t="n">
        <f aca="false">+[4]data1cf!V382</f>
        <v>0</v>
      </c>
      <c r="X382" s="336" t="n">
        <f aca="false">+[4]data1cf!W382</f>
        <v>0</v>
      </c>
      <c r="Y382" s="336" t="n">
        <f aca="false">+[4]data1cf!X382</f>
        <v>0</v>
      </c>
      <c r="Z382" s="336" t="n">
        <f aca="false">+[4]data1cf!Y382</f>
        <v>0</v>
      </c>
      <c r="AA382" s="336" t="n">
        <f aca="false">+[4]data1cf!Z382</f>
        <v>0</v>
      </c>
      <c r="AB382" s="336"/>
      <c r="AC382" s="337" t="n">
        <f aca="false">XNPV(0.1,B382:AA382,$B$1:$AA$1)</f>
        <v>22834.8010502698</v>
      </c>
      <c r="AD382" s="337" t="n">
        <f aca="false">SUMPRODUCT(B382:AA382,$B$1010:$AA$1010)</f>
        <v>55594.0839880826</v>
      </c>
      <c r="AE382" s="338" t="n">
        <f aca="false">SUMPRODUCT(B382:AA382,$B$1012:$AA$1012)</f>
        <v>54912.8480125458</v>
      </c>
      <c r="AF382" s="339" t="n">
        <f aca="false">XIRR(B382:AA382,$B$1:$AA$1)</f>
        <v>0.140380576263285</v>
      </c>
      <c r="AG382" s="340" t="n">
        <f aca="false">1-EXP(-(1/0.25)*(AD382/ABS($AD$1010)))</f>
        <v>0.984908646228114</v>
      </c>
    </row>
    <row r="383" customFormat="false" ht="12.75" hidden="false" customHeight="false" outlineLevel="0" collapsed="false">
      <c r="A383" s="331"/>
      <c r="B383" s="336" t="n">
        <f aca="false">+[4]data1cf!A383</f>
        <v>-100170.880310596</v>
      </c>
      <c r="C383" s="336" t="n">
        <f aca="false">+[4]data1cf!B383</f>
        <v>15217.0702386685</v>
      </c>
      <c r="D383" s="336" t="n">
        <f aca="false">+[4]data1cf!C383</f>
        <v>16764.6389387505</v>
      </c>
      <c r="E383" s="336" t="n">
        <f aca="false">+[4]data1cf!D383</f>
        <v>16286.4499030801</v>
      </c>
      <c r="F383" s="336" t="n">
        <f aca="false">+[4]data1cf!E383</f>
        <v>15937.5186084833</v>
      </c>
      <c r="G383" s="336" t="n">
        <f aca="false">+[4]data1cf!F383</f>
        <v>15684.2224021636</v>
      </c>
      <c r="H383" s="336" t="n">
        <f aca="false">+[4]data1cf!G383</f>
        <v>15402.3741812599</v>
      </c>
      <c r="I383" s="336" t="n">
        <f aca="false">+[4]data1cf!H383</f>
        <v>15272.143502709</v>
      </c>
      <c r="J383" s="336" t="n">
        <f aca="false">+[4]data1cf!I383</f>
        <v>15132.8559547882</v>
      </c>
      <c r="K383" s="336" t="n">
        <f aca="false">+[4]data1cf!J383</f>
        <v>15295.6664599623</v>
      </c>
      <c r="L383" s="336" t="n">
        <f aca="false">+[4]data1cf!K383</f>
        <v>15286.6043278518</v>
      </c>
      <c r="M383" s="336" t="n">
        <f aca="false">+[4]data1cf!L383</f>
        <v>15350.0496663623</v>
      </c>
      <c r="N383" s="336" t="n">
        <f aca="false">+[4]data1cf!M383</f>
        <v>15498.4487435905</v>
      </c>
      <c r="O383" s="336" t="n">
        <f aca="false">+[4]data1cf!N383</f>
        <v>15439.0939260574</v>
      </c>
      <c r="P383" s="336" t="n">
        <f aca="false">+[4]data1cf!O383</f>
        <v>15310.8250006128</v>
      </c>
      <c r="Q383" s="336" t="n">
        <f aca="false">+[4]data1cf!P383</f>
        <v>15530.405167035</v>
      </c>
      <c r="R383" s="336" t="n">
        <f aca="false">+[4]data1cf!Q383</f>
        <v>1148.91992881042</v>
      </c>
      <c r="S383" s="336" t="n">
        <f aca="false">+[4]data1cf!R383</f>
        <v>0</v>
      </c>
      <c r="T383" s="336" t="n">
        <f aca="false">+[4]data1cf!S383</f>
        <v>0</v>
      </c>
      <c r="U383" s="336" t="n">
        <f aca="false">+[4]data1cf!T383</f>
        <v>0</v>
      </c>
      <c r="V383" s="336" t="n">
        <f aca="false">+[4]data1cf!U383</f>
        <v>0</v>
      </c>
      <c r="W383" s="336" t="n">
        <f aca="false">+[4]data1cf!V383</f>
        <v>0</v>
      </c>
      <c r="X383" s="336" t="n">
        <f aca="false">+[4]data1cf!W383</f>
        <v>0</v>
      </c>
      <c r="Y383" s="336" t="n">
        <f aca="false">+[4]data1cf!X383</f>
        <v>0</v>
      </c>
      <c r="Z383" s="336" t="n">
        <f aca="false">+[4]data1cf!Y383</f>
        <v>0</v>
      </c>
      <c r="AA383" s="336" t="n">
        <f aca="false">+[4]data1cf!Z383</f>
        <v>0</v>
      </c>
      <c r="AB383" s="336"/>
      <c r="AC383" s="337" t="n">
        <f aca="false">XNPV(0.1,B383:AA383,$B$1:$AA$1)</f>
        <v>19087.5088298925</v>
      </c>
      <c r="AD383" s="337" t="n">
        <f aca="false">SUMPRODUCT(B383:AA383,$B$1010:$AA$1010)</f>
        <v>52079.1301562602</v>
      </c>
      <c r="AE383" s="338" t="n">
        <f aca="false">SUMPRODUCT(B383:AA383,$B$1012:$AA$1012)</f>
        <v>51392.8066570654</v>
      </c>
      <c r="AF383" s="339" t="n">
        <f aca="false">XIRR(B383:AA383,$B$1:$AA$1)</f>
        <v>0.132455876902504</v>
      </c>
      <c r="AG383" s="340" t="n">
        <f aca="false">1-EXP(-(1/0.25)*(AD383/ABS($AD$1010)))</f>
        <v>0.980326632938469</v>
      </c>
    </row>
    <row r="384" customFormat="false" ht="12.75" hidden="false" customHeight="false" outlineLevel="0" collapsed="false">
      <c r="A384" s="331"/>
      <c r="B384" s="336" t="n">
        <f aca="false">+[4]data1cf!A384</f>
        <v>-99959.0670233216</v>
      </c>
      <c r="C384" s="336" t="n">
        <f aca="false">+[4]data1cf!B384</f>
        <v>15224.2089788453</v>
      </c>
      <c r="D384" s="336" t="n">
        <f aca="false">+[4]data1cf!C384</f>
        <v>16812.4582631049</v>
      </c>
      <c r="E384" s="336" t="n">
        <f aca="false">+[4]data1cf!D384</f>
        <v>16642.6712694417</v>
      </c>
      <c r="F384" s="336" t="n">
        <f aca="false">+[4]data1cf!E384</f>
        <v>15958.584316654</v>
      </c>
      <c r="G384" s="336" t="n">
        <f aca="false">+[4]data1cf!F384</f>
        <v>15686.1533076059</v>
      </c>
      <c r="H384" s="336" t="n">
        <f aca="false">+[4]data1cf!G384</f>
        <v>15370.4395008632</v>
      </c>
      <c r="I384" s="336" t="n">
        <f aca="false">+[4]data1cf!H384</f>
        <v>15285.7952379419</v>
      </c>
      <c r="J384" s="336" t="n">
        <f aca="false">+[4]data1cf!I384</f>
        <v>15418.1475133554</v>
      </c>
      <c r="K384" s="336" t="n">
        <f aca="false">+[4]data1cf!J384</f>
        <v>15562.8931135618</v>
      </c>
      <c r="L384" s="336" t="n">
        <f aca="false">+[4]data1cf!K384</f>
        <v>15196.1672569206</v>
      </c>
      <c r="M384" s="336" t="n">
        <f aca="false">+[4]data1cf!L384</f>
        <v>15276.1907802989</v>
      </c>
      <c r="N384" s="336" t="n">
        <f aca="false">+[4]data1cf!M384</f>
        <v>15331.4144821532</v>
      </c>
      <c r="O384" s="336" t="n">
        <f aca="false">+[4]data1cf!N384</f>
        <v>15397.9686616934</v>
      </c>
      <c r="P384" s="336" t="n">
        <f aca="false">+[4]data1cf!O384</f>
        <v>15236.7907797909</v>
      </c>
      <c r="Q384" s="336" t="n">
        <f aca="false">+[4]data1cf!P384</f>
        <v>15315.1836636994</v>
      </c>
      <c r="R384" s="336" t="n">
        <f aca="false">+[4]data1cf!Q384</f>
        <v>1146.49051513069</v>
      </c>
      <c r="S384" s="336" t="n">
        <f aca="false">+[4]data1cf!R384</f>
        <v>0</v>
      </c>
      <c r="T384" s="336" t="n">
        <f aca="false">+[4]data1cf!S384</f>
        <v>0</v>
      </c>
      <c r="U384" s="336" t="n">
        <f aca="false">+[4]data1cf!T384</f>
        <v>0</v>
      </c>
      <c r="V384" s="336" t="n">
        <f aca="false">+[4]data1cf!U384</f>
        <v>0</v>
      </c>
      <c r="W384" s="336" t="n">
        <f aca="false">+[4]data1cf!V384</f>
        <v>0</v>
      </c>
      <c r="X384" s="336" t="n">
        <f aca="false">+[4]data1cf!W384</f>
        <v>0</v>
      </c>
      <c r="Y384" s="336" t="n">
        <f aca="false">+[4]data1cf!X384</f>
        <v>0</v>
      </c>
      <c r="Z384" s="336" t="n">
        <f aca="false">+[4]data1cf!Y384</f>
        <v>0</v>
      </c>
      <c r="AA384" s="336" t="n">
        <f aca="false">+[4]data1cf!Z384</f>
        <v>0</v>
      </c>
      <c r="AB384" s="336"/>
      <c r="AC384" s="337" t="n">
        <f aca="false">XNPV(0.1,B384:AA384,$B$1:$AA$1)</f>
        <v>19666.4837468046</v>
      </c>
      <c r="AD384" s="337" t="n">
        <f aca="false">SUMPRODUCT(B384:AA384,$B$1010:$AA$1010)</f>
        <v>52691.0537002542</v>
      </c>
      <c r="AE384" s="338" t="n">
        <f aca="false">SUMPRODUCT(B384:AA384,$B$1012:$AA$1012)</f>
        <v>52004.6445443359</v>
      </c>
      <c r="AF384" s="339" t="n">
        <f aca="false">XIRR(B384:AA384,$B$1:$AA$1)</f>
        <v>0.13355939698095</v>
      </c>
      <c r="AG384" s="340" t="n">
        <f aca="false">1-EXP(-(1/0.25)*(AD384/ABS($AD$1010)))</f>
        <v>0.981214101395243</v>
      </c>
    </row>
    <row r="385" customFormat="false" ht="12.75" hidden="false" customHeight="false" outlineLevel="0" collapsed="false">
      <c r="A385" s="331"/>
      <c r="B385" s="336" t="n">
        <f aca="false">+[4]data1cf!A385</f>
        <v>-92252.1051509548</v>
      </c>
      <c r="C385" s="336" t="n">
        <f aca="false">+[4]data1cf!B385</f>
        <v>14885.0778481652</v>
      </c>
      <c r="D385" s="336" t="n">
        <f aca="false">+[4]data1cf!C385</f>
        <v>16391.773868062</v>
      </c>
      <c r="E385" s="336" t="n">
        <f aca="false">+[4]data1cf!D385</f>
        <v>16177.9607236669</v>
      </c>
      <c r="F385" s="336" t="n">
        <f aca="false">+[4]data1cf!E385</f>
        <v>15733.1026140768</v>
      </c>
      <c r="G385" s="336" t="n">
        <f aca="false">+[4]data1cf!F385</f>
        <v>15645.9995907977</v>
      </c>
      <c r="H385" s="336" t="n">
        <f aca="false">+[4]data1cf!G385</f>
        <v>15355.1377340364</v>
      </c>
      <c r="I385" s="336" t="n">
        <f aca="false">+[4]data1cf!H385</f>
        <v>15136.8675893707</v>
      </c>
      <c r="J385" s="336" t="n">
        <f aca="false">+[4]data1cf!I385</f>
        <v>15153.5831466854</v>
      </c>
      <c r="K385" s="336" t="n">
        <f aca="false">+[4]data1cf!J385</f>
        <v>15132.0266479544</v>
      </c>
      <c r="L385" s="336" t="n">
        <f aca="false">+[4]data1cf!K385</f>
        <v>15313.5707963825</v>
      </c>
      <c r="M385" s="336" t="n">
        <f aca="false">+[4]data1cf!L385</f>
        <v>15175.730835242</v>
      </c>
      <c r="N385" s="336" t="n">
        <f aca="false">+[4]data1cf!M385</f>
        <v>15135.0015750779</v>
      </c>
      <c r="O385" s="336" t="n">
        <f aca="false">+[4]data1cf!N385</f>
        <v>15284.3609518551</v>
      </c>
      <c r="P385" s="336" t="n">
        <f aca="false">+[4]data1cf!O385</f>
        <v>15501.4079226119</v>
      </c>
      <c r="Q385" s="336" t="n">
        <f aca="false">+[4]data1cf!P385</f>
        <v>15289.5881752042</v>
      </c>
      <c r="R385" s="336" t="n">
        <f aca="false">+[4]data1cf!Q385</f>
        <v>1058.09474523939</v>
      </c>
      <c r="S385" s="336" t="n">
        <f aca="false">+[4]data1cf!R385</f>
        <v>0</v>
      </c>
      <c r="T385" s="336" t="n">
        <f aca="false">+[4]data1cf!S385</f>
        <v>0</v>
      </c>
      <c r="U385" s="336" t="n">
        <f aca="false">+[4]data1cf!T385</f>
        <v>0</v>
      </c>
      <c r="V385" s="336" t="n">
        <f aca="false">+[4]data1cf!U385</f>
        <v>0</v>
      </c>
      <c r="W385" s="336" t="n">
        <f aca="false">+[4]data1cf!V385</f>
        <v>0</v>
      </c>
      <c r="X385" s="336" t="n">
        <f aca="false">+[4]data1cf!W385</f>
        <v>0</v>
      </c>
      <c r="Y385" s="336" t="n">
        <f aca="false">+[4]data1cf!X385</f>
        <v>0</v>
      </c>
      <c r="Z385" s="336" t="n">
        <f aca="false">+[4]data1cf!Y385</f>
        <v>0</v>
      </c>
      <c r="AA385" s="336" t="n">
        <f aca="false">+[4]data1cf!Z385</f>
        <v>0</v>
      </c>
      <c r="AB385" s="336"/>
      <c r="AC385" s="337" t="n">
        <f aca="false">XNPV(0.1,B385:AA385,$B$1:$AA$1)</f>
        <v>25757.5096336572</v>
      </c>
      <c r="AD385" s="337" t="n">
        <f aca="false">SUMPRODUCT(B385:AA385,$B$1010:$AA$1010)</f>
        <v>58483.5521922515</v>
      </c>
      <c r="AE385" s="338" t="n">
        <f aca="false">SUMPRODUCT(B385:AA385,$B$1012:$AA$1012)</f>
        <v>57802.7674525606</v>
      </c>
      <c r="AF385" s="339" t="n">
        <f aca="false">XIRR(B385:AA385,$B$1:$AA$1)</f>
        <v>0.146779122105385</v>
      </c>
      <c r="AG385" s="340" t="n">
        <f aca="false">1-EXP(-(1/0.25)*(AD385/ABS($AD$1010)))</f>
        <v>0.987864191292574</v>
      </c>
    </row>
    <row r="386" customFormat="false" ht="12.75" hidden="false" customHeight="false" outlineLevel="0" collapsed="false">
      <c r="A386" s="331"/>
      <c r="B386" s="336" t="n">
        <f aca="false">+[4]data1cf!A386</f>
        <v>-97464.1125488207</v>
      </c>
      <c r="C386" s="336" t="n">
        <f aca="false">+[4]data1cf!B386</f>
        <v>15185.2586929889</v>
      </c>
      <c r="D386" s="336" t="n">
        <f aca="false">+[4]data1cf!C386</f>
        <v>16585.0025480668</v>
      </c>
      <c r="E386" s="336" t="n">
        <f aca="false">+[4]data1cf!D386</f>
        <v>16287.6925536285</v>
      </c>
      <c r="F386" s="336" t="n">
        <f aca="false">+[4]data1cf!E386</f>
        <v>15873.3014498844</v>
      </c>
      <c r="G386" s="336" t="n">
        <f aca="false">+[4]data1cf!F386</f>
        <v>15492.4734982432</v>
      </c>
      <c r="H386" s="336" t="n">
        <f aca="false">+[4]data1cf!G386</f>
        <v>15343.8312583261</v>
      </c>
      <c r="I386" s="336" t="n">
        <f aca="false">+[4]data1cf!H386</f>
        <v>15347.9674786238</v>
      </c>
      <c r="J386" s="336" t="n">
        <f aca="false">+[4]data1cf!I386</f>
        <v>15285.8797049647</v>
      </c>
      <c r="K386" s="336" t="n">
        <f aca="false">+[4]data1cf!J386</f>
        <v>15272.9704513702</v>
      </c>
      <c r="L386" s="336" t="n">
        <f aca="false">+[4]data1cf!K386</f>
        <v>15267.0812524734</v>
      </c>
      <c r="M386" s="336" t="n">
        <f aca="false">+[4]data1cf!L386</f>
        <v>15233.7446648543</v>
      </c>
      <c r="N386" s="336" t="n">
        <f aca="false">+[4]data1cf!M386</f>
        <v>15399.5119057065</v>
      </c>
      <c r="O386" s="336" t="n">
        <f aca="false">+[4]data1cf!N386</f>
        <v>15414.0626709632</v>
      </c>
      <c r="P386" s="336" t="n">
        <f aca="false">+[4]data1cf!O386</f>
        <v>15352.9959375484</v>
      </c>
      <c r="Q386" s="336" t="n">
        <f aca="false">+[4]data1cf!P386</f>
        <v>15238.1219670444</v>
      </c>
      <c r="R386" s="336" t="n">
        <f aca="false">+[4]data1cf!Q386</f>
        <v>1117.87438528995</v>
      </c>
      <c r="S386" s="336" t="n">
        <f aca="false">+[4]data1cf!R386</f>
        <v>0</v>
      </c>
      <c r="T386" s="336" t="n">
        <f aca="false">+[4]data1cf!S386</f>
        <v>0</v>
      </c>
      <c r="U386" s="336" t="n">
        <f aca="false">+[4]data1cf!T386</f>
        <v>0</v>
      </c>
      <c r="V386" s="336" t="n">
        <f aca="false">+[4]data1cf!U386</f>
        <v>0</v>
      </c>
      <c r="W386" s="336" t="n">
        <f aca="false">+[4]data1cf!V386</f>
        <v>0</v>
      </c>
      <c r="X386" s="336" t="n">
        <f aca="false">+[4]data1cf!W386</f>
        <v>0</v>
      </c>
      <c r="Y386" s="336" t="n">
        <f aca="false">+[4]data1cf!X386</f>
        <v>0</v>
      </c>
      <c r="Z386" s="336" t="n">
        <f aca="false">+[4]data1cf!Y386</f>
        <v>0</v>
      </c>
      <c r="AA386" s="336" t="n">
        <f aca="false">+[4]data1cf!Z386</f>
        <v>0</v>
      </c>
      <c r="AB386" s="336"/>
      <c r="AC386" s="337" t="n">
        <f aca="false">XNPV(0.1,B386:AA386,$B$1:$AA$1)</f>
        <v>21370.0282487693</v>
      </c>
      <c r="AD386" s="337" t="n">
        <f aca="false">SUMPRODUCT(B386:AA386,$B$1010:$AA$1010)</f>
        <v>54256.3681639769</v>
      </c>
      <c r="AE386" s="338" t="n">
        <f aca="false">SUMPRODUCT(B386:AA386,$B$1012:$AA$1012)</f>
        <v>53572.4406770908</v>
      </c>
      <c r="AF386" s="339" t="n">
        <f aca="false">XIRR(B386:AA386,$B$1:$AA$1)</f>
        <v>0.137166301493501</v>
      </c>
      <c r="AG386" s="340" t="n">
        <f aca="false">1-EXP(-(1/0.25)*(AD386/ABS($AD$1010)))</f>
        <v>0.983306323179478</v>
      </c>
    </row>
    <row r="387" customFormat="false" ht="12.75" hidden="false" customHeight="false" outlineLevel="0" collapsed="false">
      <c r="A387" s="331"/>
      <c r="B387" s="336" t="n">
        <f aca="false">+[4]data1cf!A387</f>
        <v>-97642.6701469732</v>
      </c>
      <c r="C387" s="336" t="n">
        <f aca="false">+[4]data1cf!B387</f>
        <v>15117.4171446366</v>
      </c>
      <c r="D387" s="336" t="n">
        <f aca="false">+[4]data1cf!C387</f>
        <v>16647.1903942962</v>
      </c>
      <c r="E387" s="336" t="n">
        <f aca="false">+[4]data1cf!D387</f>
        <v>16269.3805813065</v>
      </c>
      <c r="F387" s="336" t="n">
        <f aca="false">+[4]data1cf!E387</f>
        <v>15981.2712682317</v>
      </c>
      <c r="G387" s="336" t="n">
        <f aca="false">+[4]data1cf!F387</f>
        <v>15530.8031741176</v>
      </c>
      <c r="H387" s="336" t="n">
        <f aca="false">+[4]data1cf!G387</f>
        <v>15139.8037306095</v>
      </c>
      <c r="I387" s="336" t="n">
        <f aca="false">+[4]data1cf!H387</f>
        <v>15123.2444661329</v>
      </c>
      <c r="J387" s="336" t="n">
        <f aca="false">+[4]data1cf!I387</f>
        <v>15234.6742615997</v>
      </c>
      <c r="K387" s="336" t="n">
        <f aca="false">+[4]data1cf!J387</f>
        <v>15257.3663777244</v>
      </c>
      <c r="L387" s="336" t="n">
        <f aca="false">+[4]data1cf!K387</f>
        <v>15249.3181119586</v>
      </c>
      <c r="M387" s="336" t="n">
        <f aca="false">+[4]data1cf!L387</f>
        <v>15279.793088497</v>
      </c>
      <c r="N387" s="336" t="n">
        <f aca="false">+[4]data1cf!M387</f>
        <v>15366.0382299418</v>
      </c>
      <c r="O387" s="336" t="n">
        <f aca="false">+[4]data1cf!N387</f>
        <v>15301.5832380037</v>
      </c>
      <c r="P387" s="336" t="n">
        <f aca="false">+[4]data1cf!O387</f>
        <v>15221.3013495825</v>
      </c>
      <c r="Q387" s="336" t="n">
        <f aca="false">+[4]data1cf!P387</f>
        <v>15179.9093892965</v>
      </c>
      <c r="R387" s="336" t="n">
        <f aca="false">+[4]data1cf!Q387</f>
        <v>1119.92236951772</v>
      </c>
      <c r="S387" s="336" t="n">
        <f aca="false">+[4]data1cf!R387</f>
        <v>0</v>
      </c>
      <c r="T387" s="336" t="n">
        <f aca="false">+[4]data1cf!S387</f>
        <v>0</v>
      </c>
      <c r="U387" s="336" t="n">
        <f aca="false">+[4]data1cf!T387</f>
        <v>0</v>
      </c>
      <c r="V387" s="336" t="n">
        <f aca="false">+[4]data1cf!U387</f>
        <v>0</v>
      </c>
      <c r="W387" s="336" t="n">
        <f aca="false">+[4]data1cf!V387</f>
        <v>0</v>
      </c>
      <c r="X387" s="336" t="n">
        <f aca="false">+[4]data1cf!W387</f>
        <v>0</v>
      </c>
      <c r="Y387" s="336" t="n">
        <f aca="false">+[4]data1cf!X387</f>
        <v>0</v>
      </c>
      <c r="Z387" s="336" t="n">
        <f aca="false">+[4]data1cf!Y387</f>
        <v>0</v>
      </c>
      <c r="AA387" s="336" t="n">
        <f aca="false">+[4]data1cf!Z387</f>
        <v>0</v>
      </c>
      <c r="AB387" s="336"/>
      <c r="AC387" s="337" t="n">
        <f aca="false">XNPV(0.1,B387:AA387,$B$1:$AA$1)</f>
        <v>20922.0387216119</v>
      </c>
      <c r="AD387" s="337" t="n">
        <f aca="false">SUMPRODUCT(B387:AA387,$B$1010:$AA$1010)</f>
        <v>53697.1023451792</v>
      </c>
      <c r="AE387" s="338" t="n">
        <f aca="false">SUMPRODUCT(B387:AA387,$B$1012:$AA$1012)</f>
        <v>53015.5565823914</v>
      </c>
      <c r="AF387" s="339" t="n">
        <f aca="false">XIRR(B387:AA387,$B$1:$AA$1)</f>
        <v>0.136391044791743</v>
      </c>
      <c r="AG387" s="340" t="n">
        <f aca="false">1-EXP(-(1/0.25)*(AD387/ABS($AD$1010)))</f>
        <v>0.98258699813831</v>
      </c>
    </row>
    <row r="388" customFormat="false" ht="12.75" hidden="false" customHeight="false" outlineLevel="0" collapsed="false">
      <c r="A388" s="331"/>
      <c r="B388" s="336" t="n">
        <f aca="false">+[4]data1cf!A388</f>
        <v>-103681.639419851</v>
      </c>
      <c r="C388" s="336" t="n">
        <f aca="false">+[4]data1cf!B388</f>
        <v>15109.0958826406</v>
      </c>
      <c r="D388" s="336" t="n">
        <f aca="false">+[4]data1cf!C388</f>
        <v>16849.1966878114</v>
      </c>
      <c r="E388" s="336" t="n">
        <f aca="false">+[4]data1cf!D388</f>
        <v>16364.1615560584</v>
      </c>
      <c r="F388" s="336" t="n">
        <f aca="false">+[4]data1cf!E388</f>
        <v>16117.638947763</v>
      </c>
      <c r="G388" s="336" t="n">
        <f aca="false">+[4]data1cf!F388</f>
        <v>15670.5052350299</v>
      </c>
      <c r="H388" s="336" t="n">
        <f aca="false">+[4]data1cf!G388</f>
        <v>15413.0452497719</v>
      </c>
      <c r="I388" s="336" t="n">
        <f aca="false">+[4]data1cf!H388</f>
        <v>15454.1352025261</v>
      </c>
      <c r="J388" s="336" t="n">
        <f aca="false">+[4]data1cf!I388</f>
        <v>15258.5487997065</v>
      </c>
      <c r="K388" s="336" t="n">
        <f aca="false">+[4]data1cf!J388</f>
        <v>15319.3891894662</v>
      </c>
      <c r="L388" s="336" t="n">
        <f aca="false">+[4]data1cf!K388</f>
        <v>15251.1071182141</v>
      </c>
      <c r="M388" s="336" t="n">
        <f aca="false">+[4]data1cf!L388</f>
        <v>15424.7335786593</v>
      </c>
      <c r="N388" s="336" t="n">
        <f aca="false">+[4]data1cf!M388</f>
        <v>15518.1634210098</v>
      </c>
      <c r="O388" s="336" t="n">
        <f aca="false">+[4]data1cf!N388</f>
        <v>15534.9207238106</v>
      </c>
      <c r="P388" s="336" t="n">
        <f aca="false">+[4]data1cf!O388</f>
        <v>15455.3130262255</v>
      </c>
      <c r="Q388" s="336" t="n">
        <f aca="false">+[4]data1cf!P388</f>
        <v>15405.3974344776</v>
      </c>
      <c r="R388" s="336" t="n">
        <f aca="false">+[4]data1cf!Q388</f>
        <v>1189.18693148992</v>
      </c>
      <c r="S388" s="336" t="n">
        <f aca="false">+[4]data1cf!R388</f>
        <v>0</v>
      </c>
      <c r="T388" s="336" t="n">
        <f aca="false">+[4]data1cf!S388</f>
        <v>0</v>
      </c>
      <c r="U388" s="336" t="n">
        <f aca="false">+[4]data1cf!T388</f>
        <v>0</v>
      </c>
      <c r="V388" s="336" t="n">
        <f aca="false">+[4]data1cf!U388</f>
        <v>0</v>
      </c>
      <c r="W388" s="336" t="n">
        <f aca="false">+[4]data1cf!V388</f>
        <v>0</v>
      </c>
      <c r="X388" s="336" t="n">
        <f aca="false">+[4]data1cf!W388</f>
        <v>0</v>
      </c>
      <c r="Y388" s="336" t="n">
        <f aca="false">+[4]data1cf!X388</f>
        <v>0</v>
      </c>
      <c r="Z388" s="336" t="n">
        <f aca="false">+[4]data1cf!Y388</f>
        <v>0</v>
      </c>
      <c r="AA388" s="336" t="n">
        <f aca="false">+[4]data1cf!Z388</f>
        <v>0</v>
      </c>
      <c r="AB388" s="336"/>
      <c r="AC388" s="337" t="n">
        <f aca="false">XNPV(0.1,B388:AA388,$B$1:$AA$1)</f>
        <v>15952.6886166935</v>
      </c>
      <c r="AD388" s="337" t="n">
        <f aca="false">SUMPRODUCT(B388:AA388,$B$1010:$AA$1010)</f>
        <v>49068.8872456447</v>
      </c>
      <c r="AE388" s="338" t="n">
        <f aca="false">SUMPRODUCT(B388:AA388,$B$1012:$AA$1012)</f>
        <v>48380.0899899535</v>
      </c>
      <c r="AF388" s="339" t="n">
        <f aca="false">XIRR(B388:AA388,$B$1:$AA$1)</f>
        <v>0.126349704046881</v>
      </c>
      <c r="AG388" s="340" t="n">
        <f aca="false">1-EXP(-(1/0.25)*(AD388/ABS($AD$1010)))</f>
        <v>0.975311496092322</v>
      </c>
    </row>
    <row r="389" customFormat="false" ht="12.75" hidden="false" customHeight="false" outlineLevel="0" collapsed="false">
      <c r="A389" s="331"/>
      <c r="B389" s="336" t="n">
        <f aca="false">+[4]data1cf!A389</f>
        <v>-98224.0498431139</v>
      </c>
      <c r="C389" s="336" t="n">
        <f aca="false">+[4]data1cf!B389</f>
        <v>15137.1294858396</v>
      </c>
      <c r="D389" s="336" t="n">
        <f aca="false">+[4]data1cf!C389</f>
        <v>16754.3395792247</v>
      </c>
      <c r="E389" s="336" t="n">
        <f aca="false">+[4]data1cf!D389</f>
        <v>16424.2617522338</v>
      </c>
      <c r="F389" s="336" t="n">
        <f aca="false">+[4]data1cf!E389</f>
        <v>16280.4446010313</v>
      </c>
      <c r="G389" s="336" t="n">
        <f aca="false">+[4]data1cf!F389</f>
        <v>15689.3548388722</v>
      </c>
      <c r="H389" s="336" t="n">
        <f aca="false">+[4]data1cf!G389</f>
        <v>15394.9584411048</v>
      </c>
      <c r="I389" s="336" t="n">
        <f aca="false">+[4]data1cf!H389</f>
        <v>15229.4529933215</v>
      </c>
      <c r="J389" s="336" t="n">
        <f aca="false">+[4]data1cf!I389</f>
        <v>15415.9451501332</v>
      </c>
      <c r="K389" s="336" t="n">
        <f aca="false">+[4]data1cf!J389</f>
        <v>15391.5106790818</v>
      </c>
      <c r="L389" s="336" t="n">
        <f aca="false">+[4]data1cf!K389</f>
        <v>15488.7551671284</v>
      </c>
      <c r="M389" s="336" t="n">
        <f aca="false">+[4]data1cf!L389</f>
        <v>15378.5944123223</v>
      </c>
      <c r="N389" s="336" t="n">
        <f aca="false">+[4]data1cf!M389</f>
        <v>15275.1402324331</v>
      </c>
      <c r="O389" s="336" t="n">
        <f aca="false">+[4]data1cf!N389</f>
        <v>15079.3787478266</v>
      </c>
      <c r="P389" s="336" t="n">
        <f aca="false">+[4]data1cf!O389</f>
        <v>15478.8454270331</v>
      </c>
      <c r="Q389" s="336" t="n">
        <f aca="false">+[4]data1cf!P389</f>
        <v>15275.2371819844</v>
      </c>
      <c r="R389" s="336" t="n">
        <f aca="false">+[4]data1cf!Q389</f>
        <v>1126.59056208058</v>
      </c>
      <c r="S389" s="336" t="n">
        <f aca="false">+[4]data1cf!R389</f>
        <v>0</v>
      </c>
      <c r="T389" s="336" t="n">
        <f aca="false">+[4]data1cf!S389</f>
        <v>0</v>
      </c>
      <c r="U389" s="336" t="n">
        <f aca="false">+[4]data1cf!T389</f>
        <v>0</v>
      </c>
      <c r="V389" s="336" t="n">
        <f aca="false">+[4]data1cf!U389</f>
        <v>0</v>
      </c>
      <c r="W389" s="336" t="n">
        <f aca="false">+[4]data1cf!V389</f>
        <v>0</v>
      </c>
      <c r="X389" s="336" t="n">
        <f aca="false">+[4]data1cf!W389</f>
        <v>0</v>
      </c>
      <c r="Y389" s="336" t="n">
        <f aca="false">+[4]data1cf!X389</f>
        <v>0</v>
      </c>
      <c r="Z389" s="336" t="n">
        <f aca="false">+[4]data1cf!Y389</f>
        <v>0</v>
      </c>
      <c r="AA389" s="336" t="n">
        <f aca="false">+[4]data1cf!Z389</f>
        <v>0</v>
      </c>
      <c r="AB389" s="336"/>
      <c r="AC389" s="337" t="n">
        <f aca="false">XNPV(0.1,B389:AA389,$B$1:$AA$1)</f>
        <v>21331.5426225471</v>
      </c>
      <c r="AD389" s="337" t="n">
        <f aca="false">SUMPRODUCT(B389:AA389,$B$1010:$AA$1010)</f>
        <v>54366.2478942415</v>
      </c>
      <c r="AE389" s="338" t="n">
        <f aca="false">SUMPRODUCT(B389:AA389,$B$1012:$AA$1012)</f>
        <v>53679.6411483506</v>
      </c>
      <c r="AF389" s="339" t="n">
        <f aca="false">XIRR(B389:AA389,$B$1:$AA$1)</f>
        <v>0.13688511936642</v>
      </c>
      <c r="AG389" s="340" t="n">
        <f aca="false">1-EXP(-(1/0.25)*(AD389/ABS($AD$1010)))</f>
        <v>0.983444117990307</v>
      </c>
    </row>
    <row r="390" customFormat="false" ht="12.75" hidden="false" customHeight="false" outlineLevel="0" collapsed="false">
      <c r="A390" s="331"/>
      <c r="B390" s="336" t="n">
        <f aca="false">+[4]data1cf!A390</f>
        <v>-98819.0040628514</v>
      </c>
      <c r="C390" s="336" t="n">
        <f aca="false">+[4]data1cf!B390</f>
        <v>15364.6041117575</v>
      </c>
      <c r="D390" s="336" t="n">
        <f aca="false">+[4]data1cf!C390</f>
        <v>16693.1098291442</v>
      </c>
      <c r="E390" s="336" t="n">
        <f aca="false">+[4]data1cf!D390</f>
        <v>16253.5875185446</v>
      </c>
      <c r="F390" s="336" t="n">
        <f aca="false">+[4]data1cf!E390</f>
        <v>16053.6864469929</v>
      </c>
      <c r="G390" s="336" t="n">
        <f aca="false">+[4]data1cf!F390</f>
        <v>15647.3572778911</v>
      </c>
      <c r="H390" s="336" t="n">
        <f aca="false">+[4]data1cf!G390</f>
        <v>15337.6614674147</v>
      </c>
      <c r="I390" s="336" t="n">
        <f aca="false">+[4]data1cf!H390</f>
        <v>15482.448090343</v>
      </c>
      <c r="J390" s="336" t="n">
        <f aca="false">+[4]data1cf!I390</f>
        <v>15408.4188540431</v>
      </c>
      <c r="K390" s="336" t="n">
        <f aca="false">+[4]data1cf!J390</f>
        <v>15207.3516322053</v>
      </c>
      <c r="L390" s="336" t="n">
        <f aca="false">+[4]data1cf!K390</f>
        <v>15313.2256680919</v>
      </c>
      <c r="M390" s="336" t="n">
        <f aca="false">+[4]data1cf!L390</f>
        <v>15439.3175034984</v>
      </c>
      <c r="N390" s="336" t="n">
        <f aca="false">+[4]data1cf!M390</f>
        <v>15467.1519977471</v>
      </c>
      <c r="O390" s="336" t="n">
        <f aca="false">+[4]data1cf!N390</f>
        <v>15543.8024910731</v>
      </c>
      <c r="P390" s="336" t="n">
        <f aca="false">+[4]data1cf!O390</f>
        <v>15434.9503796027</v>
      </c>
      <c r="Q390" s="336" t="n">
        <f aca="false">+[4]data1cf!P390</f>
        <v>15463.2122587551</v>
      </c>
      <c r="R390" s="336" t="n">
        <f aca="false">+[4]data1cf!Q390</f>
        <v>1133.41444899928</v>
      </c>
      <c r="S390" s="336" t="n">
        <f aca="false">+[4]data1cf!R390</f>
        <v>0</v>
      </c>
      <c r="T390" s="336" t="n">
        <f aca="false">+[4]data1cf!S390</f>
        <v>0</v>
      </c>
      <c r="U390" s="336" t="n">
        <f aca="false">+[4]data1cf!T390</f>
        <v>0</v>
      </c>
      <c r="V390" s="336" t="n">
        <f aca="false">+[4]data1cf!U390</f>
        <v>0</v>
      </c>
      <c r="W390" s="336" t="n">
        <f aca="false">+[4]data1cf!V390</f>
        <v>0</v>
      </c>
      <c r="X390" s="336" t="n">
        <f aca="false">+[4]data1cf!W390</f>
        <v>0</v>
      </c>
      <c r="Y390" s="336" t="n">
        <f aca="false">+[4]data1cf!X390</f>
        <v>0</v>
      </c>
      <c r="Z390" s="336" t="n">
        <f aca="false">+[4]data1cf!Y390</f>
        <v>0</v>
      </c>
      <c r="AA390" s="336" t="n">
        <f aca="false">+[4]data1cf!Z390</f>
        <v>0</v>
      </c>
      <c r="AB390" s="336"/>
      <c r="AC390" s="337" t="n">
        <f aca="false">XNPV(0.1,B390:AA390,$B$1:$AA$1)</f>
        <v>20783.6405194106</v>
      </c>
      <c r="AD390" s="337" t="n">
        <f aca="false">SUMPRODUCT(B390:AA390,$B$1010:$AA$1010)</f>
        <v>53881.7495286122</v>
      </c>
      <c r="AE390" s="338" t="n">
        <f aca="false">SUMPRODUCT(B390:AA390,$B$1012:$AA$1012)</f>
        <v>53193.3126366402</v>
      </c>
      <c r="AF390" s="339" t="n">
        <f aca="false">XIRR(B390:AA390,$B$1:$AA$1)</f>
        <v>0.135704417054772</v>
      </c>
      <c r="AG390" s="340" t="n">
        <f aca="false">1-EXP(-(1/0.25)*(AD390/ABS($AD$1010)))</f>
        <v>0.98282785397809</v>
      </c>
    </row>
    <row r="391" customFormat="false" ht="12.75" hidden="false" customHeight="false" outlineLevel="0" collapsed="false">
      <c r="A391" s="331"/>
      <c r="B391" s="336" t="n">
        <f aca="false">+[4]data1cf!A391</f>
        <v>-97440.2996238136</v>
      </c>
      <c r="C391" s="336" t="n">
        <f aca="false">+[4]data1cf!B391</f>
        <v>15317.6752469903</v>
      </c>
      <c r="D391" s="336" t="n">
        <f aca="false">+[4]data1cf!C391</f>
        <v>16827.7238448072</v>
      </c>
      <c r="E391" s="336" t="n">
        <f aca="false">+[4]data1cf!D391</f>
        <v>16245.0633576123</v>
      </c>
      <c r="F391" s="336" t="n">
        <f aca="false">+[4]data1cf!E391</f>
        <v>16114.0211417744</v>
      </c>
      <c r="G391" s="336" t="n">
        <f aca="false">+[4]data1cf!F391</f>
        <v>15630.1871558253</v>
      </c>
      <c r="H391" s="336" t="n">
        <f aca="false">+[4]data1cf!G391</f>
        <v>15456.5681936185</v>
      </c>
      <c r="I391" s="336" t="n">
        <f aca="false">+[4]data1cf!H391</f>
        <v>15380.2742489246</v>
      </c>
      <c r="J391" s="336" t="n">
        <f aca="false">+[4]data1cf!I391</f>
        <v>15473.4782774192</v>
      </c>
      <c r="K391" s="336" t="n">
        <f aca="false">+[4]data1cf!J391</f>
        <v>15135.1504618127</v>
      </c>
      <c r="L391" s="336" t="n">
        <f aca="false">+[4]data1cf!K391</f>
        <v>15188.2640719019</v>
      </c>
      <c r="M391" s="336" t="n">
        <f aca="false">+[4]data1cf!L391</f>
        <v>15189.4770930661</v>
      </c>
      <c r="N391" s="336" t="n">
        <f aca="false">+[4]data1cf!M391</f>
        <v>15433.4442594167</v>
      </c>
      <c r="O391" s="336" t="n">
        <f aca="false">+[4]data1cf!N391</f>
        <v>15172.7702105218</v>
      </c>
      <c r="P391" s="336" t="n">
        <f aca="false">+[4]data1cf!O391</f>
        <v>15473.2323018935</v>
      </c>
      <c r="Q391" s="336" t="n">
        <f aca="false">+[4]data1cf!P391</f>
        <v>15395.6544281276</v>
      </c>
      <c r="R391" s="336" t="n">
        <f aca="false">+[4]data1cf!Q391</f>
        <v>1117.60126056529</v>
      </c>
      <c r="S391" s="336" t="n">
        <f aca="false">+[4]data1cf!R391</f>
        <v>0</v>
      </c>
      <c r="T391" s="336" t="n">
        <f aca="false">+[4]data1cf!S391</f>
        <v>0</v>
      </c>
      <c r="U391" s="336" t="n">
        <f aca="false">+[4]data1cf!T391</f>
        <v>0</v>
      </c>
      <c r="V391" s="336" t="n">
        <f aca="false">+[4]data1cf!U391</f>
        <v>0</v>
      </c>
      <c r="W391" s="336" t="n">
        <f aca="false">+[4]data1cf!V391</f>
        <v>0</v>
      </c>
      <c r="X391" s="336" t="n">
        <f aca="false">+[4]data1cf!W391</f>
        <v>0</v>
      </c>
      <c r="Y391" s="336" t="n">
        <f aca="false">+[4]data1cf!X391</f>
        <v>0</v>
      </c>
      <c r="Z391" s="336" t="n">
        <f aca="false">+[4]data1cf!Y391</f>
        <v>0</v>
      </c>
      <c r="AA391" s="336" t="n">
        <f aca="false">+[4]data1cf!Z391</f>
        <v>0</v>
      </c>
      <c r="AB391" s="336"/>
      <c r="AC391" s="337" t="n">
        <f aca="false">XNPV(0.1,B391:AA391,$B$1:$AA$1)</f>
        <v>22006.1679055294</v>
      </c>
      <c r="AD391" s="337" t="n">
        <f aca="false">SUMPRODUCT(B391:AA391,$B$1010:$AA$1010)</f>
        <v>54984.514070974</v>
      </c>
      <c r="AE391" s="338" t="n">
        <f aca="false">SUMPRODUCT(B391:AA391,$B$1012:$AA$1012)</f>
        <v>54299.0070058349</v>
      </c>
      <c r="AF391" s="339" t="n">
        <f aca="false">XIRR(B391:AA391,$B$1:$AA$1)</f>
        <v>0.138348430140632</v>
      </c>
      <c r="AG391" s="340" t="n">
        <f aca="false">1-EXP(-(1/0.25)*(AD391/ABS($AD$1010)))</f>
        <v>0.984198518180492</v>
      </c>
    </row>
    <row r="392" customFormat="false" ht="12.75" hidden="false" customHeight="false" outlineLevel="0" collapsed="false">
      <c r="A392" s="331"/>
      <c r="B392" s="336" t="n">
        <f aca="false">+[4]data1cf!A392</f>
        <v>-102823.150581672</v>
      </c>
      <c r="C392" s="336" t="n">
        <f aca="false">+[4]data1cf!B392</f>
        <v>15206.7394947872</v>
      </c>
      <c r="D392" s="336" t="n">
        <f aca="false">+[4]data1cf!C392</f>
        <v>16987.7827686153</v>
      </c>
      <c r="E392" s="336" t="n">
        <f aca="false">+[4]data1cf!D392</f>
        <v>16456.3063694269</v>
      </c>
      <c r="F392" s="336" t="n">
        <f aca="false">+[4]data1cf!E392</f>
        <v>16035.8967173492</v>
      </c>
      <c r="G392" s="336" t="n">
        <f aca="false">+[4]data1cf!F392</f>
        <v>15811.416987872</v>
      </c>
      <c r="H392" s="336" t="n">
        <f aca="false">+[4]data1cf!G392</f>
        <v>15483.6875370213</v>
      </c>
      <c r="I392" s="336" t="n">
        <f aca="false">+[4]data1cf!H392</f>
        <v>15240.589528093</v>
      </c>
      <c r="J392" s="336" t="n">
        <f aca="false">+[4]data1cf!I392</f>
        <v>15260.3767203551</v>
      </c>
      <c r="K392" s="336" t="n">
        <f aca="false">+[4]data1cf!J392</f>
        <v>15541.8427072053</v>
      </c>
      <c r="L392" s="336" t="n">
        <f aca="false">+[4]data1cf!K392</f>
        <v>15456.1186680771</v>
      </c>
      <c r="M392" s="336" t="n">
        <f aca="false">+[4]data1cf!L392</f>
        <v>15319.711336663</v>
      </c>
      <c r="N392" s="336" t="n">
        <f aca="false">+[4]data1cf!M392</f>
        <v>15309.9638922117</v>
      </c>
      <c r="O392" s="336" t="n">
        <f aca="false">+[4]data1cf!N392</f>
        <v>15557.9311986812</v>
      </c>
      <c r="P392" s="336" t="n">
        <f aca="false">+[4]data1cf!O392</f>
        <v>15475.5417992667</v>
      </c>
      <c r="Q392" s="336" t="n">
        <f aca="false">+[4]data1cf!P392</f>
        <v>15604.7591382759</v>
      </c>
      <c r="R392" s="336" t="n">
        <f aca="false">+[4]data1cf!Q392</f>
        <v>1179.34040791155</v>
      </c>
      <c r="S392" s="336" t="n">
        <f aca="false">+[4]data1cf!R392</f>
        <v>0</v>
      </c>
      <c r="T392" s="336" t="n">
        <f aca="false">+[4]data1cf!S392</f>
        <v>0</v>
      </c>
      <c r="U392" s="336" t="n">
        <f aca="false">+[4]data1cf!T392</f>
        <v>0</v>
      </c>
      <c r="V392" s="336" t="n">
        <f aca="false">+[4]data1cf!U392</f>
        <v>0</v>
      </c>
      <c r="W392" s="336" t="n">
        <f aca="false">+[4]data1cf!V392</f>
        <v>0</v>
      </c>
      <c r="X392" s="336" t="n">
        <f aca="false">+[4]data1cf!W392</f>
        <v>0</v>
      </c>
      <c r="Y392" s="336" t="n">
        <f aca="false">+[4]data1cf!X392</f>
        <v>0</v>
      </c>
      <c r="Z392" s="336" t="n">
        <f aca="false">+[4]data1cf!Y392</f>
        <v>0</v>
      </c>
      <c r="AA392" s="336" t="n">
        <f aca="false">+[4]data1cf!Z392</f>
        <v>0</v>
      </c>
      <c r="AB392" s="336"/>
      <c r="AC392" s="337" t="n">
        <f aca="false">XNPV(0.1,B392:AA392,$B$1:$AA$1)</f>
        <v>17174.2181791305</v>
      </c>
      <c r="AD392" s="337" t="n">
        <f aca="false">SUMPRODUCT(B392:AA392,$B$1010:$AA$1010)</f>
        <v>50353.3971847234</v>
      </c>
      <c r="AE392" s="338" t="n">
        <f aca="false">SUMPRODUCT(B392:AA392,$B$1012:$AA$1012)</f>
        <v>49663.2640317152</v>
      </c>
      <c r="AF392" s="339" t="n">
        <f aca="false">XIRR(B392:AA392,$B$1:$AA$1)</f>
        <v>0.128573748054997</v>
      </c>
      <c r="AG392" s="340" t="n">
        <f aca="false">1-EXP(-(1/0.25)*(AD392/ABS($AD$1010)))</f>
        <v>0.977591437097553</v>
      </c>
    </row>
    <row r="393" customFormat="false" ht="12.75" hidden="false" customHeight="false" outlineLevel="0" collapsed="false">
      <c r="A393" s="331"/>
      <c r="B393" s="336" t="n">
        <f aca="false">+[4]data1cf!A393</f>
        <v>-105914.225618185</v>
      </c>
      <c r="C393" s="336" t="n">
        <f aca="false">+[4]data1cf!B393</f>
        <v>15287.694291559</v>
      </c>
      <c r="D393" s="336" t="n">
        <f aca="false">+[4]data1cf!C393</f>
        <v>17068.6554171662</v>
      </c>
      <c r="E393" s="336" t="n">
        <f aca="false">+[4]data1cf!D393</f>
        <v>16386.0034648563</v>
      </c>
      <c r="F393" s="336" t="n">
        <f aca="false">+[4]data1cf!E393</f>
        <v>16329.5334527514</v>
      </c>
      <c r="G393" s="336" t="n">
        <f aca="false">+[4]data1cf!F393</f>
        <v>15914.1220487136</v>
      </c>
      <c r="H393" s="336" t="n">
        <f aca="false">+[4]data1cf!G393</f>
        <v>15486.3850314841</v>
      </c>
      <c r="I393" s="336" t="n">
        <f aca="false">+[4]data1cf!H393</f>
        <v>15572.9409082766</v>
      </c>
      <c r="J393" s="336" t="n">
        <f aca="false">+[4]data1cf!I393</f>
        <v>15592.1466949387</v>
      </c>
      <c r="K393" s="336" t="n">
        <f aca="false">+[4]data1cf!J393</f>
        <v>15484.9608722263</v>
      </c>
      <c r="L393" s="336" t="n">
        <f aca="false">+[4]data1cf!K393</f>
        <v>15390.3267957629</v>
      </c>
      <c r="M393" s="336" t="n">
        <f aca="false">+[4]data1cf!L393</f>
        <v>15466.2306188545</v>
      </c>
      <c r="N393" s="336" t="n">
        <f aca="false">+[4]data1cf!M393</f>
        <v>15617.396207659</v>
      </c>
      <c r="O393" s="336" t="n">
        <f aca="false">+[4]data1cf!N393</f>
        <v>15588.9341334519</v>
      </c>
      <c r="P393" s="336" t="n">
        <f aca="false">+[4]data1cf!O393</f>
        <v>15410.1006870934</v>
      </c>
      <c r="Q393" s="336" t="n">
        <f aca="false">+[4]data1cf!P393</f>
        <v>15525.0497782344</v>
      </c>
      <c r="R393" s="336" t="n">
        <f aca="false">+[4]data1cf!Q393</f>
        <v>1214.79380215033</v>
      </c>
      <c r="S393" s="336" t="n">
        <f aca="false">+[4]data1cf!R393</f>
        <v>0</v>
      </c>
      <c r="T393" s="336" t="n">
        <f aca="false">+[4]data1cf!S393</f>
        <v>0</v>
      </c>
      <c r="U393" s="336" t="n">
        <f aca="false">+[4]data1cf!T393</f>
        <v>0</v>
      </c>
      <c r="V393" s="336" t="n">
        <f aca="false">+[4]data1cf!U393</f>
        <v>0</v>
      </c>
      <c r="W393" s="336" t="n">
        <f aca="false">+[4]data1cf!V393</f>
        <v>0</v>
      </c>
      <c r="X393" s="336" t="n">
        <f aca="false">+[4]data1cf!W393</f>
        <v>0</v>
      </c>
      <c r="Y393" s="336" t="n">
        <f aca="false">+[4]data1cf!X393</f>
        <v>0</v>
      </c>
      <c r="Z393" s="336" t="n">
        <f aca="false">+[4]data1cf!Y393</f>
        <v>0</v>
      </c>
      <c r="AA393" s="336" t="n">
        <f aca="false">+[4]data1cf!Z393</f>
        <v>0</v>
      </c>
      <c r="AB393" s="336"/>
      <c r="AC393" s="337" t="n">
        <f aca="false">XNPV(0.1,B393:AA393,$B$1:$AA$1)</f>
        <v>14841.8290760274</v>
      </c>
      <c r="AD393" s="337" t="n">
        <f aca="false">SUMPRODUCT(B393:AA393,$B$1010:$AA$1010)</f>
        <v>48235.8741848917</v>
      </c>
      <c r="AE393" s="338" t="n">
        <f aca="false">SUMPRODUCT(B393:AA393,$B$1012:$AA$1012)</f>
        <v>47541.6131397244</v>
      </c>
      <c r="AF393" s="339" t="n">
        <f aca="false">XIRR(B393:AA393,$B$1:$AA$1)</f>
        <v>0.124083738524915</v>
      </c>
      <c r="AG393" s="340" t="n">
        <f aca="false">1-EXP(-(1/0.25)*(AD393/ABS($AD$1010)))</f>
        <v>0.973710372967378</v>
      </c>
    </row>
    <row r="394" customFormat="false" ht="12.75" hidden="false" customHeight="false" outlineLevel="0" collapsed="false">
      <c r="A394" s="331"/>
      <c r="B394" s="336" t="n">
        <f aca="false">+[4]data1cf!A394</f>
        <v>-107301.373196124</v>
      </c>
      <c r="C394" s="336" t="n">
        <f aca="false">+[4]data1cf!B394</f>
        <v>15583.4590228234</v>
      </c>
      <c r="D394" s="336" t="n">
        <f aca="false">+[4]data1cf!C394</f>
        <v>17084.6713821612</v>
      </c>
      <c r="E394" s="336" t="n">
        <f aca="false">+[4]data1cf!D394</f>
        <v>16603.7085105718</v>
      </c>
      <c r="F394" s="336" t="n">
        <f aca="false">+[4]data1cf!E394</f>
        <v>16277.25410524</v>
      </c>
      <c r="G394" s="336" t="n">
        <f aca="false">+[4]data1cf!F394</f>
        <v>15838.728083923</v>
      </c>
      <c r="H394" s="336" t="n">
        <f aca="false">+[4]data1cf!G394</f>
        <v>15676.2788210916</v>
      </c>
      <c r="I394" s="336" t="n">
        <f aca="false">+[4]data1cf!H394</f>
        <v>15520.3420032788</v>
      </c>
      <c r="J394" s="336" t="n">
        <f aca="false">+[4]data1cf!I394</f>
        <v>15223.5559755647</v>
      </c>
      <c r="K394" s="336" t="n">
        <f aca="false">+[4]data1cf!J394</f>
        <v>15424.2020906074</v>
      </c>
      <c r="L394" s="336" t="n">
        <f aca="false">+[4]data1cf!K394</f>
        <v>15609.0227691458</v>
      </c>
      <c r="M394" s="336" t="n">
        <f aca="false">+[4]data1cf!L394</f>
        <v>15515.4443166439</v>
      </c>
      <c r="N394" s="336" t="n">
        <f aca="false">+[4]data1cf!M394</f>
        <v>15411.4542144055</v>
      </c>
      <c r="O394" s="336" t="n">
        <f aca="false">+[4]data1cf!N394</f>
        <v>15433.2539183915</v>
      </c>
      <c r="P394" s="336" t="n">
        <f aca="false">+[4]data1cf!O394</f>
        <v>15521.7054123223</v>
      </c>
      <c r="Q394" s="336" t="n">
        <f aca="false">+[4]data1cf!P394</f>
        <v>15494.1643143615</v>
      </c>
      <c r="R394" s="336" t="n">
        <f aca="false">+[4]data1cf!Q394</f>
        <v>1230.70383001026</v>
      </c>
      <c r="S394" s="336" t="n">
        <f aca="false">+[4]data1cf!R394</f>
        <v>0</v>
      </c>
      <c r="T394" s="336" t="n">
        <f aca="false">+[4]data1cf!S394</f>
        <v>0</v>
      </c>
      <c r="U394" s="336" t="n">
        <f aca="false">+[4]data1cf!T394</f>
        <v>0</v>
      </c>
      <c r="V394" s="336" t="n">
        <f aca="false">+[4]data1cf!U394</f>
        <v>0</v>
      </c>
      <c r="W394" s="336" t="n">
        <f aca="false">+[4]data1cf!V394</f>
        <v>0</v>
      </c>
      <c r="X394" s="336" t="n">
        <f aca="false">+[4]data1cf!W394</f>
        <v>0</v>
      </c>
      <c r="Y394" s="336" t="n">
        <f aca="false">+[4]data1cf!X394</f>
        <v>0</v>
      </c>
      <c r="Z394" s="336" t="n">
        <f aca="false">+[4]data1cf!Y394</f>
        <v>0</v>
      </c>
      <c r="AA394" s="336" t="n">
        <f aca="false">+[4]data1cf!Z394</f>
        <v>0</v>
      </c>
      <c r="AB394" s="336"/>
      <c r="AC394" s="337" t="n">
        <f aca="false">XNPV(0.1,B394:AA394,$B$1:$AA$1)</f>
        <v>13716.6457398181</v>
      </c>
      <c r="AD394" s="337" t="n">
        <f aca="false">SUMPRODUCT(B394:AA394,$B$1010:$AA$1010)</f>
        <v>47072.3947940837</v>
      </c>
      <c r="AE394" s="338" t="n">
        <f aca="false">SUMPRODUCT(B394:AA394,$B$1012:$AA$1012)</f>
        <v>46379.0014821961</v>
      </c>
      <c r="AF394" s="339" t="n">
        <f aca="false">XIRR(B394:AA394,$B$1:$AA$1)</f>
        <v>0.12209125457748</v>
      </c>
      <c r="AG394" s="340" t="n">
        <f aca="false">1-EXP(-(1/0.25)*(AD394/ABS($AD$1010)))</f>
        <v>0.971298789703862</v>
      </c>
    </row>
    <row r="395" customFormat="false" ht="12.75" hidden="false" customHeight="false" outlineLevel="0" collapsed="false">
      <c r="A395" s="331"/>
      <c r="B395" s="336" t="n">
        <f aca="false">+[4]data1cf!A395</f>
        <v>-94524.7874190681</v>
      </c>
      <c r="C395" s="336" t="n">
        <f aca="false">+[4]data1cf!B395</f>
        <v>15205.7113718192</v>
      </c>
      <c r="D395" s="336" t="n">
        <f aca="false">+[4]data1cf!C395</f>
        <v>16587.8811646139</v>
      </c>
      <c r="E395" s="336" t="n">
        <f aca="false">+[4]data1cf!D395</f>
        <v>16193.7063596193</v>
      </c>
      <c r="F395" s="336" t="n">
        <f aca="false">+[4]data1cf!E395</f>
        <v>15872.4143865017</v>
      </c>
      <c r="G395" s="336" t="n">
        <f aca="false">+[4]data1cf!F395</f>
        <v>15617.4708497835</v>
      </c>
      <c r="H395" s="336" t="n">
        <f aca="false">+[4]data1cf!G395</f>
        <v>15398.1253997758</v>
      </c>
      <c r="I395" s="336" t="n">
        <f aca="false">+[4]data1cf!H395</f>
        <v>15340.8694115781</v>
      </c>
      <c r="J395" s="336" t="n">
        <f aca="false">+[4]data1cf!I395</f>
        <v>15316.5828353981</v>
      </c>
      <c r="K395" s="336" t="n">
        <f aca="false">+[4]data1cf!J395</f>
        <v>15129.6022078901</v>
      </c>
      <c r="L395" s="336" t="n">
        <f aca="false">+[4]data1cf!K395</f>
        <v>15149.8164496066</v>
      </c>
      <c r="M395" s="336" t="n">
        <f aca="false">+[4]data1cf!L395</f>
        <v>15395.7149396209</v>
      </c>
      <c r="N395" s="336" t="n">
        <f aca="false">+[4]data1cf!M395</f>
        <v>15225.0621302052</v>
      </c>
      <c r="O395" s="336" t="n">
        <f aca="false">+[4]data1cf!N395</f>
        <v>15178.045277098</v>
      </c>
      <c r="P395" s="336" t="n">
        <f aca="false">+[4]data1cf!O395</f>
        <v>15290.2187497197</v>
      </c>
      <c r="Q395" s="336" t="n">
        <f aca="false">+[4]data1cf!P395</f>
        <v>15454.5167844026</v>
      </c>
      <c r="R395" s="336" t="n">
        <f aca="false">+[4]data1cf!Q395</f>
        <v>1084.16150178174</v>
      </c>
      <c r="S395" s="336" t="n">
        <f aca="false">+[4]data1cf!R395</f>
        <v>0</v>
      </c>
      <c r="T395" s="336" t="n">
        <f aca="false">+[4]data1cf!S395</f>
        <v>0</v>
      </c>
      <c r="U395" s="336" t="n">
        <f aca="false">+[4]data1cf!T395</f>
        <v>0</v>
      </c>
      <c r="V395" s="336" t="n">
        <f aca="false">+[4]data1cf!U395</f>
        <v>0</v>
      </c>
      <c r="W395" s="336" t="n">
        <f aca="false">+[4]data1cf!V395</f>
        <v>0</v>
      </c>
      <c r="X395" s="336" t="n">
        <f aca="false">+[4]data1cf!W395</f>
        <v>0</v>
      </c>
      <c r="Y395" s="336" t="n">
        <f aca="false">+[4]data1cf!X395</f>
        <v>0</v>
      </c>
      <c r="Z395" s="336" t="n">
        <f aca="false">+[4]data1cf!Y395</f>
        <v>0</v>
      </c>
      <c r="AA395" s="336" t="n">
        <f aca="false">+[4]data1cf!Z395</f>
        <v>0</v>
      </c>
      <c r="AB395" s="336"/>
      <c r="AC395" s="337" t="n">
        <f aca="false">XNPV(0.1,B395:AA395,$B$1:$AA$1)</f>
        <v>24232.8563242404</v>
      </c>
      <c r="AD395" s="337" t="n">
        <f aca="false">SUMPRODUCT(B395:AA395,$B$1010:$AA$1010)</f>
        <v>57076.9308482631</v>
      </c>
      <c r="AE395" s="338" t="n">
        <f aca="false">SUMPRODUCT(B395:AA395,$B$1012:$AA$1012)</f>
        <v>56394.0259580088</v>
      </c>
      <c r="AF395" s="339" t="n">
        <f aca="false">XIRR(B395:AA395,$B$1:$AA$1)</f>
        <v>0.143243270768336</v>
      </c>
      <c r="AG395" s="340" t="n">
        <f aca="false">1-EXP(-(1/0.25)*(AD395/ABS($AD$1010)))</f>
        <v>0.986505714928472</v>
      </c>
    </row>
    <row r="396" customFormat="false" ht="12.75" hidden="false" customHeight="false" outlineLevel="0" collapsed="false">
      <c r="A396" s="331"/>
      <c r="B396" s="336" t="n">
        <f aca="false">+[4]data1cf!A396</f>
        <v>-94662.2335345215</v>
      </c>
      <c r="C396" s="336" t="n">
        <f aca="false">+[4]data1cf!B396</f>
        <v>15433.5684457951</v>
      </c>
      <c r="D396" s="336" t="n">
        <f aca="false">+[4]data1cf!C396</f>
        <v>16583.6244383191</v>
      </c>
      <c r="E396" s="336" t="n">
        <f aca="false">+[4]data1cf!D396</f>
        <v>16104.3030157752</v>
      </c>
      <c r="F396" s="336" t="n">
        <f aca="false">+[4]data1cf!E396</f>
        <v>15885.4863934404</v>
      </c>
      <c r="G396" s="336" t="n">
        <f aca="false">+[4]data1cf!F396</f>
        <v>15676.6984113562</v>
      </c>
      <c r="H396" s="336" t="n">
        <f aca="false">+[4]data1cf!G396</f>
        <v>15355.2199240585</v>
      </c>
      <c r="I396" s="336" t="n">
        <f aca="false">+[4]data1cf!H396</f>
        <v>15210.2292500803</v>
      </c>
      <c r="J396" s="336" t="n">
        <f aca="false">+[4]data1cf!I396</f>
        <v>15141.7541559301</v>
      </c>
      <c r="K396" s="336" t="n">
        <f aca="false">+[4]data1cf!J396</f>
        <v>15212.815404902</v>
      </c>
      <c r="L396" s="336" t="n">
        <f aca="false">+[4]data1cf!K396</f>
        <v>15143.0611626158</v>
      </c>
      <c r="M396" s="336" t="n">
        <f aca="false">+[4]data1cf!L396</f>
        <v>15273.9029692855</v>
      </c>
      <c r="N396" s="336" t="n">
        <f aca="false">+[4]data1cf!M396</f>
        <v>15103.5002609558</v>
      </c>
      <c r="O396" s="336" t="n">
        <f aca="false">+[4]data1cf!N396</f>
        <v>15323.1107559669</v>
      </c>
      <c r="P396" s="336" t="n">
        <f aca="false">+[4]data1cf!O396</f>
        <v>15319.175832265</v>
      </c>
      <c r="Q396" s="336" t="n">
        <f aca="false">+[4]data1cf!P396</f>
        <v>15303.4383642458</v>
      </c>
      <c r="R396" s="336" t="n">
        <f aca="false">+[4]data1cf!Q396</f>
        <v>1085.73795374755</v>
      </c>
      <c r="S396" s="336" t="n">
        <f aca="false">+[4]data1cf!R396</f>
        <v>0</v>
      </c>
      <c r="T396" s="336" t="n">
        <f aca="false">+[4]data1cf!S396</f>
        <v>0</v>
      </c>
      <c r="U396" s="336" t="n">
        <f aca="false">+[4]data1cf!T396</f>
        <v>0</v>
      </c>
      <c r="V396" s="336" t="n">
        <f aca="false">+[4]data1cf!U396</f>
        <v>0</v>
      </c>
      <c r="W396" s="336" t="n">
        <f aca="false">+[4]data1cf!V396</f>
        <v>0</v>
      </c>
      <c r="X396" s="336" t="n">
        <f aca="false">+[4]data1cf!W396</f>
        <v>0</v>
      </c>
      <c r="Y396" s="336" t="n">
        <f aca="false">+[4]data1cf!X396</f>
        <v>0</v>
      </c>
      <c r="Z396" s="336" t="n">
        <f aca="false">+[4]data1cf!Y396</f>
        <v>0</v>
      </c>
      <c r="AA396" s="336" t="n">
        <f aca="false">+[4]data1cf!Z396</f>
        <v>0</v>
      </c>
      <c r="AB396" s="336"/>
      <c r="AC396" s="337" t="n">
        <f aca="false">XNPV(0.1,B396:AA396,$B$1:$AA$1)</f>
        <v>24069.972785524</v>
      </c>
      <c r="AD396" s="337" t="n">
        <f aca="false">SUMPRODUCT(B396:AA396,$B$1010:$AA$1010)</f>
        <v>56839.7469075406</v>
      </c>
      <c r="AE396" s="338" t="n">
        <f aca="false">SUMPRODUCT(B396:AA396,$B$1012:$AA$1012)</f>
        <v>56158.38630438</v>
      </c>
      <c r="AF396" s="339" t="n">
        <f aca="false">XIRR(B396:AA396,$B$1:$AA$1)</f>
        <v>0.142999974627545</v>
      </c>
      <c r="AG396" s="340" t="n">
        <f aca="false">1-EXP(-(1/0.25)*(AD396/ABS($AD$1010)))</f>
        <v>0.986262108962574</v>
      </c>
    </row>
    <row r="397" customFormat="false" ht="12.75" hidden="false" customHeight="false" outlineLevel="0" collapsed="false">
      <c r="A397" s="331"/>
      <c r="B397" s="336" t="n">
        <f aca="false">+[4]data1cf!A397</f>
        <v>-100456.74742733</v>
      </c>
      <c r="C397" s="336" t="n">
        <f aca="false">+[4]data1cf!B397</f>
        <v>15223.7881901547</v>
      </c>
      <c r="D397" s="336" t="n">
        <f aca="false">+[4]data1cf!C397</f>
        <v>16785.8274886511</v>
      </c>
      <c r="E397" s="336" t="n">
        <f aca="false">+[4]data1cf!D397</f>
        <v>16379.9431636212</v>
      </c>
      <c r="F397" s="336" t="n">
        <f aca="false">+[4]data1cf!E397</f>
        <v>16010.4797404422</v>
      </c>
      <c r="G397" s="336" t="n">
        <f aca="false">+[4]data1cf!F397</f>
        <v>15630.1885453674</v>
      </c>
      <c r="H397" s="336" t="n">
        <f aca="false">+[4]data1cf!G397</f>
        <v>15360.1982522302</v>
      </c>
      <c r="I397" s="336" t="n">
        <f aca="false">+[4]data1cf!H397</f>
        <v>15183.3163318681</v>
      </c>
      <c r="J397" s="336" t="n">
        <f aca="false">+[4]data1cf!I397</f>
        <v>15473.0737413986</v>
      </c>
      <c r="K397" s="336" t="n">
        <f aca="false">+[4]data1cf!J397</f>
        <v>15230.6149536104</v>
      </c>
      <c r="L397" s="336" t="n">
        <f aca="false">+[4]data1cf!K397</f>
        <v>15404.8022287758</v>
      </c>
      <c r="M397" s="336" t="n">
        <f aca="false">+[4]data1cf!L397</f>
        <v>15401.5376943177</v>
      </c>
      <c r="N397" s="336" t="n">
        <f aca="false">+[4]data1cf!M397</f>
        <v>15542.4418147604</v>
      </c>
      <c r="O397" s="336" t="n">
        <f aca="false">+[4]data1cf!N397</f>
        <v>15505.3611596658</v>
      </c>
      <c r="P397" s="336" t="n">
        <f aca="false">+[4]data1cf!O397</f>
        <v>15411.43092879</v>
      </c>
      <c r="Q397" s="336" t="n">
        <f aca="false">+[4]data1cf!P397</f>
        <v>15647.2588314665</v>
      </c>
      <c r="R397" s="336" t="n">
        <f aca="false">+[4]data1cf!Q397</f>
        <v>1152.1987102925</v>
      </c>
      <c r="S397" s="336" t="n">
        <f aca="false">+[4]data1cf!R397</f>
        <v>0</v>
      </c>
      <c r="T397" s="336" t="n">
        <f aca="false">+[4]data1cf!S397</f>
        <v>0</v>
      </c>
      <c r="U397" s="336" t="n">
        <f aca="false">+[4]data1cf!T397</f>
        <v>0</v>
      </c>
      <c r="V397" s="336" t="n">
        <f aca="false">+[4]data1cf!U397</f>
        <v>0</v>
      </c>
      <c r="W397" s="336" t="n">
        <f aca="false">+[4]data1cf!V397</f>
        <v>0</v>
      </c>
      <c r="X397" s="336" t="n">
        <f aca="false">+[4]data1cf!W397</f>
        <v>0</v>
      </c>
      <c r="Y397" s="336" t="n">
        <f aca="false">+[4]data1cf!X397</f>
        <v>0</v>
      </c>
      <c r="Z397" s="336" t="n">
        <f aca="false">+[4]data1cf!Y397</f>
        <v>0</v>
      </c>
      <c r="AA397" s="336" t="n">
        <f aca="false">+[4]data1cf!Z397</f>
        <v>0</v>
      </c>
      <c r="AB397" s="336"/>
      <c r="AC397" s="337" t="n">
        <f aca="false">XNPV(0.1,B397:AA397,$B$1:$AA$1)</f>
        <v>19125.3387039665</v>
      </c>
      <c r="AD397" s="337" t="n">
        <f aca="false">SUMPRODUCT(B397:AA397,$B$1010:$AA$1010)</f>
        <v>52238.7444586387</v>
      </c>
      <c r="AE397" s="338" t="n">
        <f aca="false">SUMPRODUCT(B397:AA397,$B$1012:$AA$1012)</f>
        <v>51549.7717542499</v>
      </c>
      <c r="AF397" s="339" t="n">
        <f aca="false">XIRR(B397:AA397,$B$1:$AA$1)</f>
        <v>0.132396968845087</v>
      </c>
      <c r="AG397" s="340" t="n">
        <f aca="false">1-EXP(-(1/0.25)*(AD397/ABS($AD$1010)))</f>
        <v>0.980562083916785</v>
      </c>
    </row>
    <row r="398" customFormat="false" ht="12.75" hidden="false" customHeight="false" outlineLevel="0" collapsed="false">
      <c r="A398" s="331"/>
      <c r="B398" s="336" t="n">
        <f aca="false">+[4]data1cf!A398</f>
        <v>-96802.4474339385</v>
      </c>
      <c r="C398" s="336" t="n">
        <f aca="false">+[4]data1cf!B398</f>
        <v>15066.7110748787</v>
      </c>
      <c r="D398" s="336" t="n">
        <f aca="false">+[4]data1cf!C398</f>
        <v>16557.0977252197</v>
      </c>
      <c r="E398" s="336" t="n">
        <f aca="false">+[4]data1cf!D398</f>
        <v>16126.7921842724</v>
      </c>
      <c r="F398" s="336" t="n">
        <f aca="false">+[4]data1cf!E398</f>
        <v>15762.7644277314</v>
      </c>
      <c r="G398" s="336" t="n">
        <f aca="false">+[4]data1cf!F398</f>
        <v>15638.9195986933</v>
      </c>
      <c r="H398" s="336" t="n">
        <f aca="false">+[4]data1cf!G398</f>
        <v>15488.7750002503</v>
      </c>
      <c r="I398" s="336" t="n">
        <f aca="false">+[4]data1cf!H398</f>
        <v>15205.4839912964</v>
      </c>
      <c r="J398" s="336" t="n">
        <f aca="false">+[4]data1cf!I398</f>
        <v>15393.7525096198</v>
      </c>
      <c r="K398" s="336" t="n">
        <f aca="false">+[4]data1cf!J398</f>
        <v>15059.7910459495</v>
      </c>
      <c r="L398" s="336" t="n">
        <f aca="false">+[4]data1cf!K398</f>
        <v>15363.368492435</v>
      </c>
      <c r="M398" s="336" t="n">
        <f aca="false">+[4]data1cf!L398</f>
        <v>15160.7535534299</v>
      </c>
      <c r="N398" s="336" t="n">
        <f aca="false">+[4]data1cf!M398</f>
        <v>15392.684189725</v>
      </c>
      <c r="O398" s="336" t="n">
        <f aca="false">+[4]data1cf!N398</f>
        <v>15328.5405204652</v>
      </c>
      <c r="P398" s="336" t="n">
        <f aca="false">+[4]data1cf!O398</f>
        <v>15254.4620940916</v>
      </c>
      <c r="Q398" s="336" t="n">
        <f aca="false">+[4]data1cf!P398</f>
        <v>15291.0536133048</v>
      </c>
      <c r="R398" s="336" t="n">
        <f aca="false">+[4]data1cf!Q398</f>
        <v>1110.2853510883</v>
      </c>
      <c r="S398" s="336" t="n">
        <f aca="false">+[4]data1cf!R398</f>
        <v>0</v>
      </c>
      <c r="T398" s="336" t="n">
        <f aca="false">+[4]data1cf!S398</f>
        <v>0</v>
      </c>
      <c r="U398" s="336" t="n">
        <f aca="false">+[4]data1cf!T398</f>
        <v>0</v>
      </c>
      <c r="V398" s="336" t="n">
        <f aca="false">+[4]data1cf!U398</f>
        <v>0</v>
      </c>
      <c r="W398" s="336" t="n">
        <f aca="false">+[4]data1cf!V398</f>
        <v>0</v>
      </c>
      <c r="X398" s="336" t="n">
        <f aca="false">+[4]data1cf!W398</f>
        <v>0</v>
      </c>
      <c r="Y398" s="336" t="n">
        <f aca="false">+[4]data1cf!X398</f>
        <v>0</v>
      </c>
      <c r="Z398" s="336" t="n">
        <f aca="false">+[4]data1cf!Y398</f>
        <v>0</v>
      </c>
      <c r="AA398" s="336" t="n">
        <f aca="false">+[4]data1cf!Z398</f>
        <v>0</v>
      </c>
      <c r="AB398" s="336"/>
      <c r="AC398" s="337" t="n">
        <f aca="false">XNPV(0.1,B398:AA398,$B$1:$AA$1)</f>
        <v>21733.7644432306</v>
      </c>
      <c r="AD398" s="337" t="n">
        <f aca="false">SUMPRODUCT(B398:AA398,$B$1010:$AA$1010)</f>
        <v>54567.4398176573</v>
      </c>
      <c r="AE398" s="338" t="n">
        <f aca="false">SUMPRODUCT(B398:AA398,$B$1012:$AA$1012)</f>
        <v>53884.6571032165</v>
      </c>
      <c r="AF398" s="339" t="n">
        <f aca="false">XIRR(B398:AA398,$B$1:$AA$1)</f>
        <v>0.13798909891768</v>
      </c>
      <c r="AG398" s="340" t="n">
        <f aca="false">1-EXP(-(1/0.25)*(AD398/ABS($AD$1010)))</f>
        <v>0.98369348176594</v>
      </c>
    </row>
    <row r="399" customFormat="false" ht="12.75" hidden="false" customHeight="false" outlineLevel="0" collapsed="false">
      <c r="A399" s="331"/>
      <c r="B399" s="336" t="n">
        <f aca="false">+[4]data1cf!A399</f>
        <v>-99688.979597934</v>
      </c>
      <c r="C399" s="336" t="n">
        <f aca="false">+[4]data1cf!B399</f>
        <v>15319.160165679</v>
      </c>
      <c r="D399" s="336" t="n">
        <f aca="false">+[4]data1cf!C399</f>
        <v>16689.9908799533</v>
      </c>
      <c r="E399" s="336" t="n">
        <f aca="false">+[4]data1cf!D399</f>
        <v>16357.9666310025</v>
      </c>
      <c r="F399" s="336" t="n">
        <f aca="false">+[4]data1cf!E399</f>
        <v>15992.06442887</v>
      </c>
      <c r="G399" s="336" t="n">
        <f aca="false">+[4]data1cf!F399</f>
        <v>15770.2330880801</v>
      </c>
      <c r="H399" s="336" t="n">
        <f aca="false">+[4]data1cf!G399</f>
        <v>15499.7964427211</v>
      </c>
      <c r="I399" s="336" t="n">
        <f aca="false">+[4]data1cf!H399</f>
        <v>15311.657137729</v>
      </c>
      <c r="J399" s="336" t="n">
        <f aca="false">+[4]data1cf!I399</f>
        <v>15158.3323388756</v>
      </c>
      <c r="K399" s="336" t="n">
        <f aca="false">+[4]data1cf!J399</f>
        <v>15281.9708070683</v>
      </c>
      <c r="L399" s="336" t="n">
        <f aca="false">+[4]data1cf!K399</f>
        <v>15158.1747869633</v>
      </c>
      <c r="M399" s="336" t="n">
        <f aca="false">+[4]data1cf!L399</f>
        <v>15285.4351430688</v>
      </c>
      <c r="N399" s="336" t="n">
        <f aca="false">+[4]data1cf!M399</f>
        <v>15314.8438637148</v>
      </c>
      <c r="O399" s="336" t="n">
        <f aca="false">+[4]data1cf!N399</f>
        <v>15365.1858138241</v>
      </c>
      <c r="P399" s="336" t="n">
        <f aca="false">+[4]data1cf!O399</f>
        <v>15466.151764573</v>
      </c>
      <c r="Q399" s="336" t="n">
        <f aca="false">+[4]data1cf!P399</f>
        <v>15528.5780727346</v>
      </c>
      <c r="R399" s="336" t="n">
        <f aca="false">+[4]data1cf!Q399</f>
        <v>1143.39272039646</v>
      </c>
      <c r="S399" s="336" t="n">
        <f aca="false">+[4]data1cf!R399</f>
        <v>0</v>
      </c>
      <c r="T399" s="336" t="n">
        <f aca="false">+[4]data1cf!S399</f>
        <v>0</v>
      </c>
      <c r="U399" s="336" t="n">
        <f aca="false">+[4]data1cf!T399</f>
        <v>0</v>
      </c>
      <c r="V399" s="336" t="n">
        <f aca="false">+[4]data1cf!U399</f>
        <v>0</v>
      </c>
      <c r="W399" s="336" t="n">
        <f aca="false">+[4]data1cf!V399</f>
        <v>0</v>
      </c>
      <c r="X399" s="336" t="n">
        <f aca="false">+[4]data1cf!W399</f>
        <v>0</v>
      </c>
      <c r="Y399" s="336" t="n">
        <f aca="false">+[4]data1cf!X399</f>
        <v>0</v>
      </c>
      <c r="Z399" s="336" t="n">
        <f aca="false">+[4]data1cf!Y399</f>
        <v>0</v>
      </c>
      <c r="AA399" s="336" t="n">
        <f aca="false">+[4]data1cf!Z399</f>
        <v>0</v>
      </c>
      <c r="AB399" s="336"/>
      <c r="AC399" s="337" t="n">
        <f aca="false">XNPV(0.1,B399:AA399,$B$1:$AA$1)</f>
        <v>19713.4679129422</v>
      </c>
      <c r="AD399" s="337" t="n">
        <f aca="false">SUMPRODUCT(B399:AA399,$B$1010:$AA$1010)</f>
        <v>52703.1583466263</v>
      </c>
      <c r="AE399" s="338" t="n">
        <f aca="false">SUMPRODUCT(B399:AA399,$B$1012:$AA$1012)</f>
        <v>52017.0844764499</v>
      </c>
      <c r="AF399" s="339" t="n">
        <f aca="false">XIRR(B399:AA399,$B$1:$AA$1)</f>
        <v>0.133692216621028</v>
      </c>
      <c r="AG399" s="340" t="n">
        <f aca="false">1-EXP(-(1/0.25)*(AD399/ABS($AD$1010)))</f>
        <v>0.981231246798072</v>
      </c>
    </row>
    <row r="400" customFormat="false" ht="12.75" hidden="false" customHeight="false" outlineLevel="0" collapsed="false">
      <c r="A400" s="331"/>
      <c r="B400" s="336" t="n">
        <f aca="false">+[4]data1cf!A400</f>
        <v>-97548.0586374868</v>
      </c>
      <c r="C400" s="336" t="n">
        <f aca="false">+[4]data1cf!B400</f>
        <v>15233.8429939125</v>
      </c>
      <c r="D400" s="336" t="n">
        <f aca="false">+[4]data1cf!C400</f>
        <v>16578.9658263517</v>
      </c>
      <c r="E400" s="336" t="n">
        <f aca="false">+[4]data1cf!D400</f>
        <v>16423.5632198014</v>
      </c>
      <c r="F400" s="336" t="n">
        <f aca="false">+[4]data1cf!E400</f>
        <v>15930.7949912666</v>
      </c>
      <c r="G400" s="336" t="n">
        <f aca="false">+[4]data1cf!F400</f>
        <v>15739.1020052753</v>
      </c>
      <c r="H400" s="336" t="n">
        <f aca="false">+[4]data1cf!G400</f>
        <v>15177.4380994114</v>
      </c>
      <c r="I400" s="336" t="n">
        <f aca="false">+[4]data1cf!H400</f>
        <v>15103.1938291727</v>
      </c>
      <c r="J400" s="336" t="n">
        <f aca="false">+[4]data1cf!I400</f>
        <v>15340.5415675881</v>
      </c>
      <c r="K400" s="336" t="n">
        <f aca="false">+[4]data1cf!J400</f>
        <v>15295.6292237052</v>
      </c>
      <c r="L400" s="336" t="n">
        <f aca="false">+[4]data1cf!K400</f>
        <v>15250.5242842567</v>
      </c>
      <c r="M400" s="336" t="n">
        <f aca="false">+[4]data1cf!L400</f>
        <v>15242.3676230983</v>
      </c>
      <c r="N400" s="336" t="n">
        <f aca="false">+[4]data1cf!M400</f>
        <v>15165.4657737685</v>
      </c>
      <c r="O400" s="336" t="n">
        <f aca="false">+[4]data1cf!N400</f>
        <v>15360.8361199629</v>
      </c>
      <c r="P400" s="336" t="n">
        <f aca="false">+[4]data1cf!O400</f>
        <v>15356.739954904</v>
      </c>
      <c r="Q400" s="336" t="n">
        <f aca="false">+[4]data1cf!P400</f>
        <v>15478.9364925478</v>
      </c>
      <c r="R400" s="336" t="n">
        <f aca="false">+[4]data1cf!Q400</f>
        <v>1118.83721334852</v>
      </c>
      <c r="S400" s="336" t="n">
        <f aca="false">+[4]data1cf!R400</f>
        <v>0</v>
      </c>
      <c r="T400" s="336" t="n">
        <f aca="false">+[4]data1cf!S400</f>
        <v>0</v>
      </c>
      <c r="U400" s="336" t="n">
        <f aca="false">+[4]data1cf!T400</f>
        <v>0</v>
      </c>
      <c r="V400" s="336" t="n">
        <f aca="false">+[4]data1cf!U400</f>
        <v>0</v>
      </c>
      <c r="W400" s="336" t="n">
        <f aca="false">+[4]data1cf!V400</f>
        <v>0</v>
      </c>
      <c r="X400" s="336" t="n">
        <f aca="false">+[4]data1cf!W400</f>
        <v>0</v>
      </c>
      <c r="Y400" s="336" t="n">
        <f aca="false">+[4]data1cf!X400</f>
        <v>0</v>
      </c>
      <c r="Z400" s="336" t="n">
        <f aca="false">+[4]data1cf!Y400</f>
        <v>0</v>
      </c>
      <c r="AA400" s="336" t="n">
        <f aca="false">+[4]data1cf!Z400</f>
        <v>0</v>
      </c>
      <c r="AB400" s="336"/>
      <c r="AC400" s="337" t="n">
        <f aca="false">XNPV(0.1,B400:AA400,$B$1:$AA$1)</f>
        <v>21400.8492258642</v>
      </c>
      <c r="AD400" s="337" t="n">
        <f aca="false">SUMPRODUCT(B400:AA400,$B$1010:$AA$1010)</f>
        <v>54278.4604934034</v>
      </c>
      <c r="AE400" s="338" t="n">
        <f aca="false">SUMPRODUCT(B400:AA400,$B$1012:$AA$1012)</f>
        <v>53594.7031483709</v>
      </c>
      <c r="AF400" s="339" t="n">
        <f aca="false">XIRR(B400:AA400,$B$1:$AA$1)</f>
        <v>0.13723599009207</v>
      </c>
      <c r="AG400" s="340" t="n">
        <f aca="false">1-EXP(-(1/0.25)*(AD400/ABS($AD$1010)))</f>
        <v>0.983334119900035</v>
      </c>
    </row>
    <row r="401" customFormat="false" ht="12.75" hidden="false" customHeight="false" outlineLevel="0" collapsed="false">
      <c r="A401" s="331"/>
      <c r="B401" s="336" t="n">
        <f aca="false">+[4]data1cf!A401</f>
        <v>-99352.0094121769</v>
      </c>
      <c r="C401" s="336" t="n">
        <f aca="false">+[4]data1cf!B401</f>
        <v>15263.9106161937</v>
      </c>
      <c r="D401" s="336" t="n">
        <f aca="false">+[4]data1cf!C401</f>
        <v>16638.1680311568</v>
      </c>
      <c r="E401" s="336" t="n">
        <f aca="false">+[4]data1cf!D401</f>
        <v>16440.4540737242</v>
      </c>
      <c r="F401" s="336" t="n">
        <f aca="false">+[4]data1cf!E401</f>
        <v>15982.4679702854</v>
      </c>
      <c r="G401" s="336" t="n">
        <f aca="false">+[4]data1cf!F401</f>
        <v>15741.1469267743</v>
      </c>
      <c r="H401" s="336" t="n">
        <f aca="false">+[4]data1cf!G401</f>
        <v>15322.0515378722</v>
      </c>
      <c r="I401" s="336" t="n">
        <f aca="false">+[4]data1cf!H401</f>
        <v>15280.3617081385</v>
      </c>
      <c r="J401" s="336" t="n">
        <f aca="false">+[4]data1cf!I401</f>
        <v>15383.0482514819</v>
      </c>
      <c r="K401" s="336" t="n">
        <f aca="false">+[4]data1cf!J401</f>
        <v>15275.0346035154</v>
      </c>
      <c r="L401" s="336" t="n">
        <f aca="false">+[4]data1cf!K401</f>
        <v>15353.8754406874</v>
      </c>
      <c r="M401" s="336" t="n">
        <f aca="false">+[4]data1cf!L401</f>
        <v>15296.6285349492</v>
      </c>
      <c r="N401" s="336" t="n">
        <f aca="false">+[4]data1cf!M401</f>
        <v>15471.0753627199</v>
      </c>
      <c r="O401" s="336" t="n">
        <f aca="false">+[4]data1cf!N401</f>
        <v>15414.5351303565</v>
      </c>
      <c r="P401" s="336" t="n">
        <f aca="false">+[4]data1cf!O401</f>
        <v>15361.1370859981</v>
      </c>
      <c r="Q401" s="336" t="n">
        <f aca="false">+[4]data1cf!P401</f>
        <v>15697.0988410563</v>
      </c>
      <c r="R401" s="336" t="n">
        <f aca="false">+[4]data1cf!Q401</f>
        <v>1139.5278071539</v>
      </c>
      <c r="S401" s="336" t="n">
        <f aca="false">+[4]data1cf!R401</f>
        <v>0</v>
      </c>
      <c r="T401" s="336" t="n">
        <f aca="false">+[4]data1cf!S401</f>
        <v>0</v>
      </c>
      <c r="U401" s="336" t="n">
        <f aca="false">+[4]data1cf!T401</f>
        <v>0</v>
      </c>
      <c r="V401" s="336" t="n">
        <f aca="false">+[4]data1cf!U401</f>
        <v>0</v>
      </c>
      <c r="W401" s="336" t="n">
        <f aca="false">+[4]data1cf!V401</f>
        <v>0</v>
      </c>
      <c r="X401" s="336" t="n">
        <f aca="false">+[4]data1cf!W401</f>
        <v>0</v>
      </c>
      <c r="Y401" s="336" t="n">
        <f aca="false">+[4]data1cf!X401</f>
        <v>0</v>
      </c>
      <c r="Z401" s="336" t="n">
        <f aca="false">+[4]data1cf!Y401</f>
        <v>0</v>
      </c>
      <c r="AA401" s="336" t="n">
        <f aca="false">+[4]data1cf!Z401</f>
        <v>0</v>
      </c>
      <c r="AB401" s="336"/>
      <c r="AC401" s="337" t="n">
        <f aca="false">XNPV(0.1,B401:AA401,$B$1:$AA$1)</f>
        <v>20135.4211461853</v>
      </c>
      <c r="AD401" s="337" t="n">
        <f aca="false">SUMPRODUCT(B401:AA401,$B$1010:$AA$1010)</f>
        <v>53205.7390777372</v>
      </c>
      <c r="AE401" s="338" t="n">
        <f aca="false">SUMPRODUCT(B401:AA401,$B$1012:$AA$1012)</f>
        <v>52517.798238346</v>
      </c>
      <c r="AF401" s="339" t="n">
        <f aca="false">XIRR(B401:AA401,$B$1:$AA$1)</f>
        <v>0.134439152366359</v>
      </c>
      <c r="AG401" s="340" t="n">
        <f aca="false">1-EXP(-(1/0.25)*(AD401/ABS($AD$1010)))</f>
        <v>0.981929474093423</v>
      </c>
    </row>
    <row r="402" customFormat="false" ht="12.75" hidden="false" customHeight="false" outlineLevel="0" collapsed="false">
      <c r="A402" s="331"/>
      <c r="B402" s="336" t="n">
        <f aca="false">+[4]data1cf!A402</f>
        <v>-94920.7765850056</v>
      </c>
      <c r="C402" s="336" t="n">
        <f aca="false">+[4]data1cf!B402</f>
        <v>15198.6320380792</v>
      </c>
      <c r="D402" s="336" t="n">
        <f aca="false">+[4]data1cf!C402</f>
        <v>16590.1089112201</v>
      </c>
      <c r="E402" s="336" t="n">
        <f aca="false">+[4]data1cf!D402</f>
        <v>16229.8344645507</v>
      </c>
      <c r="F402" s="336" t="n">
        <f aca="false">+[4]data1cf!E402</f>
        <v>15791.2731166886</v>
      </c>
      <c r="G402" s="336" t="n">
        <f aca="false">+[4]data1cf!F402</f>
        <v>15598.2400768972</v>
      </c>
      <c r="H402" s="336" t="n">
        <f aca="false">+[4]data1cf!G402</f>
        <v>15359.3469992385</v>
      </c>
      <c r="I402" s="336" t="n">
        <f aca="false">+[4]data1cf!H402</f>
        <v>15142.5407837143</v>
      </c>
      <c r="J402" s="336" t="n">
        <f aca="false">+[4]data1cf!I402</f>
        <v>15237.7892483083</v>
      </c>
      <c r="K402" s="336" t="n">
        <f aca="false">+[4]data1cf!J402</f>
        <v>15190.1121547366</v>
      </c>
      <c r="L402" s="336" t="n">
        <f aca="false">+[4]data1cf!K402</f>
        <v>15138.3144823145</v>
      </c>
      <c r="M402" s="336" t="n">
        <f aca="false">+[4]data1cf!L402</f>
        <v>15277.2564974514</v>
      </c>
      <c r="N402" s="336" t="n">
        <f aca="false">+[4]data1cf!M402</f>
        <v>15160.2444333499</v>
      </c>
      <c r="O402" s="336" t="n">
        <f aca="false">+[4]data1cf!N402</f>
        <v>15210.8392838292</v>
      </c>
      <c r="P402" s="336" t="n">
        <f aca="false">+[4]data1cf!O402</f>
        <v>15277.9190189167</v>
      </c>
      <c r="Q402" s="336" t="n">
        <f aca="false">+[4]data1cf!P402</f>
        <v>15499.3982881481</v>
      </c>
      <c r="R402" s="336" t="n">
        <f aca="false">+[4]data1cf!Q402</f>
        <v>1088.70333911938</v>
      </c>
      <c r="S402" s="336" t="n">
        <f aca="false">+[4]data1cf!R402</f>
        <v>0</v>
      </c>
      <c r="T402" s="336" t="n">
        <f aca="false">+[4]data1cf!S402</f>
        <v>0</v>
      </c>
      <c r="U402" s="336" t="n">
        <f aca="false">+[4]data1cf!T402</f>
        <v>0</v>
      </c>
      <c r="V402" s="336" t="n">
        <f aca="false">+[4]data1cf!U402</f>
        <v>0</v>
      </c>
      <c r="W402" s="336" t="n">
        <f aca="false">+[4]data1cf!V402</f>
        <v>0</v>
      </c>
      <c r="X402" s="336" t="n">
        <f aca="false">+[4]data1cf!W402</f>
        <v>0</v>
      </c>
      <c r="Y402" s="336" t="n">
        <f aca="false">+[4]data1cf!X402</f>
        <v>0</v>
      </c>
      <c r="Z402" s="336" t="n">
        <f aca="false">+[4]data1cf!Y402</f>
        <v>0</v>
      </c>
      <c r="AA402" s="336" t="n">
        <f aca="false">+[4]data1cf!Z402</f>
        <v>0</v>
      </c>
      <c r="AB402" s="336"/>
      <c r="AC402" s="337" t="n">
        <f aca="false">XNPV(0.1,B402:AA402,$B$1:$AA$1)</f>
        <v>23608.7986204442</v>
      </c>
      <c r="AD402" s="337" t="n">
        <f aca="false">SUMPRODUCT(B402:AA402,$B$1010:$AA$1010)</f>
        <v>56377.0526567776</v>
      </c>
      <c r="AE402" s="338" t="n">
        <f aca="false">SUMPRODUCT(B402:AA402,$B$1012:$AA$1012)</f>
        <v>55695.5853296238</v>
      </c>
      <c r="AF402" s="339" t="n">
        <f aca="false">XIRR(B402:AA402,$B$1:$AA$1)</f>
        <v>0.142017603213157</v>
      </c>
      <c r="AG402" s="340" t="n">
        <f aca="false">1-EXP(-(1/0.25)*(AD402/ABS($AD$1010)))</f>
        <v>0.985774157011403</v>
      </c>
    </row>
    <row r="403" customFormat="false" ht="12.75" hidden="false" customHeight="false" outlineLevel="0" collapsed="false">
      <c r="A403" s="331"/>
      <c r="B403" s="336" t="n">
        <f aca="false">+[4]data1cf!A403</f>
        <v>-94225.2369344725</v>
      </c>
      <c r="C403" s="336" t="n">
        <f aca="false">+[4]data1cf!B403</f>
        <v>15170.9539268722</v>
      </c>
      <c r="D403" s="336" t="n">
        <f aca="false">+[4]data1cf!C403</f>
        <v>16752.1300750695</v>
      </c>
      <c r="E403" s="336" t="n">
        <f aca="false">+[4]data1cf!D403</f>
        <v>16377.0131938055</v>
      </c>
      <c r="F403" s="336" t="n">
        <f aca="false">+[4]data1cf!E403</f>
        <v>15685.8260142451</v>
      </c>
      <c r="G403" s="336" t="n">
        <f aca="false">+[4]data1cf!F403</f>
        <v>15531.8214872023</v>
      </c>
      <c r="H403" s="336" t="n">
        <f aca="false">+[4]data1cf!G403</f>
        <v>15217.8659445425</v>
      </c>
      <c r="I403" s="336" t="n">
        <f aca="false">+[4]data1cf!H403</f>
        <v>15372.7693651806</v>
      </c>
      <c r="J403" s="336" t="n">
        <f aca="false">+[4]data1cf!I403</f>
        <v>15349.4265035169</v>
      </c>
      <c r="K403" s="336" t="n">
        <f aca="false">+[4]data1cf!J403</f>
        <v>15075.9427062044</v>
      </c>
      <c r="L403" s="336" t="n">
        <f aca="false">+[4]data1cf!K403</f>
        <v>15362.3508144684</v>
      </c>
      <c r="M403" s="336" t="n">
        <f aca="false">+[4]data1cf!L403</f>
        <v>15192.8395832098</v>
      </c>
      <c r="N403" s="336" t="n">
        <f aca="false">+[4]data1cf!M403</f>
        <v>15176.6732822702</v>
      </c>
      <c r="O403" s="336" t="n">
        <f aca="false">+[4]data1cf!N403</f>
        <v>15192.0770312245</v>
      </c>
      <c r="P403" s="336" t="n">
        <f aca="false">+[4]data1cf!O403</f>
        <v>15108.215034018</v>
      </c>
      <c r="Q403" s="336" t="n">
        <f aca="false">+[4]data1cf!P403</f>
        <v>15073.4927653338</v>
      </c>
      <c r="R403" s="336" t="n">
        <f aca="false">+[4]data1cf!Q403</f>
        <v>1080.72577754363</v>
      </c>
      <c r="S403" s="336" t="n">
        <f aca="false">+[4]data1cf!R403</f>
        <v>0</v>
      </c>
      <c r="T403" s="336" t="n">
        <f aca="false">+[4]data1cf!S403</f>
        <v>0</v>
      </c>
      <c r="U403" s="336" t="n">
        <f aca="false">+[4]data1cf!T403</f>
        <v>0</v>
      </c>
      <c r="V403" s="336" t="n">
        <f aca="false">+[4]data1cf!U403</f>
        <v>0</v>
      </c>
      <c r="W403" s="336" t="n">
        <f aca="false">+[4]data1cf!V403</f>
        <v>0</v>
      </c>
      <c r="X403" s="336" t="n">
        <f aca="false">+[4]data1cf!W403</f>
        <v>0</v>
      </c>
      <c r="Y403" s="336" t="n">
        <f aca="false">+[4]data1cf!X403</f>
        <v>0</v>
      </c>
      <c r="Z403" s="336" t="n">
        <f aca="false">+[4]data1cf!Y403</f>
        <v>0</v>
      </c>
      <c r="AA403" s="336" t="n">
        <f aca="false">+[4]data1cf!Z403</f>
        <v>0</v>
      </c>
      <c r="AB403" s="336"/>
      <c r="AC403" s="337" t="n">
        <f aca="false">XNPV(0.1,B403:AA403,$B$1:$AA$1)</f>
        <v>24360.5946979962</v>
      </c>
      <c r="AD403" s="337" t="n">
        <f aca="false">SUMPRODUCT(B403:AA403,$B$1010:$AA$1010)</f>
        <v>57084.2680128518</v>
      </c>
      <c r="AE403" s="338" t="n">
        <f aca="false">SUMPRODUCT(B403:AA403,$B$1012:$AA$1012)</f>
        <v>56404.273967257</v>
      </c>
      <c r="AF403" s="339" t="n">
        <f aca="false">XIRR(B403:AA403,$B$1:$AA$1)</f>
        <v>0.143706766952191</v>
      </c>
      <c r="AG403" s="340" t="n">
        <f aca="false">1-EXP(-(1/0.25)*(AD403/ABS($AD$1010)))</f>
        <v>0.986513181476054</v>
      </c>
    </row>
    <row r="404" customFormat="false" ht="12.75" hidden="false" customHeight="false" outlineLevel="0" collapsed="false">
      <c r="A404" s="331"/>
      <c r="B404" s="336" t="n">
        <f aca="false">+[4]data1cf!A404</f>
        <v>-94719.1530095596</v>
      </c>
      <c r="C404" s="336" t="n">
        <f aca="false">+[4]data1cf!B404</f>
        <v>15041.6868586522</v>
      </c>
      <c r="D404" s="336" t="n">
        <f aca="false">+[4]data1cf!C404</f>
        <v>16467.5492895764</v>
      </c>
      <c r="E404" s="336" t="n">
        <f aca="false">+[4]data1cf!D404</f>
        <v>16238.1836734834</v>
      </c>
      <c r="F404" s="336" t="n">
        <f aca="false">+[4]data1cf!E404</f>
        <v>15974.7583520225</v>
      </c>
      <c r="G404" s="336" t="n">
        <f aca="false">+[4]data1cf!F404</f>
        <v>15460.4531670371</v>
      </c>
      <c r="H404" s="336" t="n">
        <f aca="false">+[4]data1cf!G404</f>
        <v>15311.5407529232</v>
      </c>
      <c r="I404" s="336" t="n">
        <f aca="false">+[4]data1cf!H404</f>
        <v>15108.4627007754</v>
      </c>
      <c r="J404" s="336" t="n">
        <f aca="false">+[4]data1cf!I404</f>
        <v>15287.1472677332</v>
      </c>
      <c r="K404" s="336" t="n">
        <f aca="false">+[4]data1cf!J404</f>
        <v>15538.6091117045</v>
      </c>
      <c r="L404" s="336" t="n">
        <f aca="false">+[4]data1cf!K404</f>
        <v>15381.7758153676</v>
      </c>
      <c r="M404" s="336" t="n">
        <f aca="false">+[4]data1cf!L404</f>
        <v>15409.8538852202</v>
      </c>
      <c r="N404" s="336" t="n">
        <f aca="false">+[4]data1cf!M404</f>
        <v>15200.7191240279</v>
      </c>
      <c r="O404" s="336" t="n">
        <f aca="false">+[4]data1cf!N404</f>
        <v>15194.7941803872</v>
      </c>
      <c r="P404" s="336" t="n">
        <f aca="false">+[4]data1cf!O404</f>
        <v>15302.064578549</v>
      </c>
      <c r="Q404" s="336" t="n">
        <f aca="false">+[4]data1cf!P404</f>
        <v>15267.9666429851</v>
      </c>
      <c r="R404" s="336" t="n">
        <f aca="false">+[4]data1cf!Q404</f>
        <v>1086.39079735844</v>
      </c>
      <c r="S404" s="336" t="n">
        <f aca="false">+[4]data1cf!R404</f>
        <v>0</v>
      </c>
      <c r="T404" s="336" t="n">
        <f aca="false">+[4]data1cf!S404</f>
        <v>0</v>
      </c>
      <c r="U404" s="336" t="n">
        <f aca="false">+[4]data1cf!T404</f>
        <v>0</v>
      </c>
      <c r="V404" s="336" t="n">
        <f aca="false">+[4]data1cf!U404</f>
        <v>0</v>
      </c>
      <c r="W404" s="336" t="n">
        <f aca="false">+[4]data1cf!V404</f>
        <v>0</v>
      </c>
      <c r="X404" s="336" t="n">
        <f aca="false">+[4]data1cf!W404</f>
        <v>0</v>
      </c>
      <c r="Y404" s="336" t="n">
        <f aca="false">+[4]data1cf!X404</f>
        <v>0</v>
      </c>
      <c r="Z404" s="336" t="n">
        <f aca="false">+[4]data1cf!Y404</f>
        <v>0</v>
      </c>
      <c r="AA404" s="336" t="n">
        <f aca="false">+[4]data1cf!Z404</f>
        <v>0</v>
      </c>
      <c r="AB404" s="336"/>
      <c r="AC404" s="337" t="n">
        <f aca="false">XNPV(0.1,B404:AA404,$B$1:$AA$1)</f>
        <v>23837.7707232757</v>
      </c>
      <c r="AD404" s="337" t="n">
        <f aca="false">SUMPRODUCT(B404:AA404,$B$1010:$AA$1010)</f>
        <v>56684.6962267046</v>
      </c>
      <c r="AE404" s="338" t="n">
        <f aca="false">SUMPRODUCT(B404:AA404,$B$1012:$AA$1012)</f>
        <v>56001.583650418</v>
      </c>
      <c r="AF404" s="339" t="n">
        <f aca="false">XIRR(B404:AA404,$B$1:$AA$1)</f>
        <v>0.142386783600118</v>
      </c>
      <c r="AG404" s="340" t="n">
        <f aca="false">1-EXP(-(1/0.25)*(AD404/ABS($AD$1010)))</f>
        <v>0.986100487944922</v>
      </c>
    </row>
    <row r="405" customFormat="false" ht="12.75" hidden="false" customHeight="false" outlineLevel="0" collapsed="false">
      <c r="A405" s="331"/>
      <c r="B405" s="336" t="n">
        <f aca="false">+[4]data1cf!A405</f>
        <v>-91006.9811398941</v>
      </c>
      <c r="C405" s="336" t="n">
        <f aca="false">+[4]data1cf!B405</f>
        <v>15069.6468361257</v>
      </c>
      <c r="D405" s="336" t="n">
        <f aca="false">+[4]data1cf!C405</f>
        <v>16447.9264567962</v>
      </c>
      <c r="E405" s="336" t="n">
        <f aca="false">+[4]data1cf!D405</f>
        <v>16006.7167677928</v>
      </c>
      <c r="F405" s="336" t="n">
        <f aca="false">+[4]data1cf!E405</f>
        <v>15677.8475606964</v>
      </c>
      <c r="G405" s="336" t="n">
        <f aca="false">+[4]data1cf!F405</f>
        <v>15371.1212125735</v>
      </c>
      <c r="H405" s="336" t="n">
        <f aca="false">+[4]data1cf!G405</f>
        <v>15295.6200563265</v>
      </c>
      <c r="I405" s="336" t="n">
        <f aca="false">+[4]data1cf!H405</f>
        <v>15244.5383353752</v>
      </c>
      <c r="J405" s="336" t="n">
        <f aca="false">+[4]data1cf!I405</f>
        <v>15043.331248451</v>
      </c>
      <c r="K405" s="336" t="n">
        <f aca="false">+[4]data1cf!J405</f>
        <v>15038.6647868459</v>
      </c>
      <c r="L405" s="336" t="n">
        <f aca="false">+[4]data1cf!K405</f>
        <v>15068.77856279</v>
      </c>
      <c r="M405" s="336" t="n">
        <f aca="false">+[4]data1cf!L405</f>
        <v>15236.8995795878</v>
      </c>
      <c r="N405" s="336" t="n">
        <f aca="false">+[4]data1cf!M405</f>
        <v>14960.1670168593</v>
      </c>
      <c r="O405" s="336" t="n">
        <f aca="false">+[4]data1cf!N405</f>
        <v>15224.8653568133</v>
      </c>
      <c r="P405" s="336" t="n">
        <f aca="false">+[4]data1cf!O405</f>
        <v>15135.0506568271</v>
      </c>
      <c r="Q405" s="336" t="n">
        <f aca="false">+[4]data1cf!P405</f>
        <v>15272.2899149609</v>
      </c>
      <c r="R405" s="336" t="n">
        <f aca="false">+[4]data1cf!Q405</f>
        <v>1043.81367088213</v>
      </c>
      <c r="S405" s="336" t="n">
        <f aca="false">+[4]data1cf!R405</f>
        <v>0</v>
      </c>
      <c r="T405" s="336" t="n">
        <f aca="false">+[4]data1cf!S405</f>
        <v>0</v>
      </c>
      <c r="U405" s="336" t="n">
        <f aca="false">+[4]data1cf!T405</f>
        <v>0</v>
      </c>
      <c r="V405" s="336" t="n">
        <f aca="false">+[4]data1cf!U405</f>
        <v>0</v>
      </c>
      <c r="W405" s="336" t="n">
        <f aca="false">+[4]data1cf!V405</f>
        <v>0</v>
      </c>
      <c r="X405" s="336" t="n">
        <f aca="false">+[4]data1cf!W405</f>
        <v>0</v>
      </c>
      <c r="Y405" s="336" t="n">
        <f aca="false">+[4]data1cf!X405</f>
        <v>0</v>
      </c>
      <c r="Z405" s="336" t="n">
        <f aca="false">+[4]data1cf!Y405</f>
        <v>0</v>
      </c>
      <c r="AA405" s="336" t="n">
        <f aca="false">+[4]data1cf!Z405</f>
        <v>0</v>
      </c>
      <c r="AB405" s="336"/>
      <c r="AC405" s="337" t="n">
        <f aca="false">XNPV(0.1,B405:AA405,$B$1:$AA$1)</f>
        <v>26561.1149936175</v>
      </c>
      <c r="AD405" s="337" t="n">
        <f aca="false">SUMPRODUCT(B405:AA405,$B$1010:$AA$1010)</f>
        <v>59080.6805364489</v>
      </c>
      <c r="AE405" s="338" t="n">
        <f aca="false">SUMPRODUCT(B405:AA405,$B$1012:$AA$1012)</f>
        <v>58404.4417112229</v>
      </c>
      <c r="AF405" s="339" t="n">
        <f aca="false">XIRR(B405:AA405,$B$1:$AA$1)</f>
        <v>0.148962462376506</v>
      </c>
      <c r="AG405" s="340" t="n">
        <f aca="false">1-EXP(-(1/0.25)*(AD405/ABS($AD$1010)))</f>
        <v>0.988398699011495</v>
      </c>
    </row>
    <row r="406" customFormat="false" ht="12.75" hidden="false" customHeight="false" outlineLevel="0" collapsed="false">
      <c r="A406" s="331"/>
      <c r="B406" s="336" t="n">
        <f aca="false">+[4]data1cf!A406</f>
        <v>-106284.696323091</v>
      </c>
      <c r="C406" s="336" t="n">
        <f aca="false">+[4]data1cf!B406</f>
        <v>15405.2706777189</v>
      </c>
      <c r="D406" s="336" t="n">
        <f aca="false">+[4]data1cf!C406</f>
        <v>16968.5683845623</v>
      </c>
      <c r="E406" s="336" t="n">
        <f aca="false">+[4]data1cf!D406</f>
        <v>16778.8076581128</v>
      </c>
      <c r="F406" s="336" t="n">
        <f aca="false">+[4]data1cf!E406</f>
        <v>16227.8169387913</v>
      </c>
      <c r="G406" s="336" t="n">
        <f aca="false">+[4]data1cf!F406</f>
        <v>15806.4092302005</v>
      </c>
      <c r="H406" s="336" t="n">
        <f aca="false">+[4]data1cf!G406</f>
        <v>15720.4306524024</v>
      </c>
      <c r="I406" s="336" t="n">
        <f aca="false">+[4]data1cf!H406</f>
        <v>15567.3536041316</v>
      </c>
      <c r="J406" s="336" t="n">
        <f aca="false">+[4]data1cf!I406</f>
        <v>15425.998591</v>
      </c>
      <c r="K406" s="336" t="n">
        <f aca="false">+[4]data1cf!J406</f>
        <v>15407.7461513117</v>
      </c>
      <c r="L406" s="336" t="n">
        <f aca="false">+[4]data1cf!K406</f>
        <v>15460.8091603031</v>
      </c>
      <c r="M406" s="336" t="n">
        <f aca="false">+[4]data1cf!L406</f>
        <v>15389.8883099778</v>
      </c>
      <c r="N406" s="336" t="n">
        <f aca="false">+[4]data1cf!M406</f>
        <v>15332.1594628078</v>
      </c>
      <c r="O406" s="336" t="n">
        <f aca="false">+[4]data1cf!N406</f>
        <v>15537.5595833772</v>
      </c>
      <c r="P406" s="336" t="n">
        <f aca="false">+[4]data1cf!O406</f>
        <v>15802.7888652739</v>
      </c>
      <c r="Q406" s="336" t="n">
        <f aca="false">+[4]data1cf!P406</f>
        <v>15621.8785922996</v>
      </c>
      <c r="R406" s="336" t="n">
        <f aca="false">+[4]data1cf!Q406</f>
        <v>1219.04295294733</v>
      </c>
      <c r="S406" s="336" t="n">
        <f aca="false">+[4]data1cf!R406</f>
        <v>0</v>
      </c>
      <c r="T406" s="336" t="n">
        <f aca="false">+[4]data1cf!S406</f>
        <v>0</v>
      </c>
      <c r="U406" s="336" t="n">
        <f aca="false">+[4]data1cf!T406</f>
        <v>0</v>
      </c>
      <c r="V406" s="336" t="n">
        <f aca="false">+[4]data1cf!U406</f>
        <v>0</v>
      </c>
      <c r="W406" s="336" t="n">
        <f aca="false">+[4]data1cf!V406</f>
        <v>0</v>
      </c>
      <c r="X406" s="336" t="n">
        <f aca="false">+[4]data1cf!W406</f>
        <v>0</v>
      </c>
      <c r="Y406" s="336" t="n">
        <f aca="false">+[4]data1cf!X406</f>
        <v>0</v>
      </c>
      <c r="Z406" s="336" t="n">
        <f aca="false">+[4]data1cf!Y406</f>
        <v>0</v>
      </c>
      <c r="AA406" s="336" t="n">
        <f aca="false">+[4]data1cf!Z406</f>
        <v>0</v>
      </c>
      <c r="AB406" s="336"/>
      <c r="AC406" s="337" t="n">
        <f aca="false">XNPV(0.1,B406:AA406,$B$1:$AA$1)</f>
        <v>14695.3650572325</v>
      </c>
      <c r="AD406" s="337" t="n">
        <f aca="false">SUMPRODUCT(B406:AA406,$B$1010:$AA$1010)</f>
        <v>48109.7895975892</v>
      </c>
      <c r="AE406" s="338" t="n">
        <f aca="false">SUMPRODUCT(B406:AA406,$B$1012:$AA$1012)</f>
        <v>47415.012736228</v>
      </c>
      <c r="AF406" s="339" t="n">
        <f aca="false">XIRR(B406:AA406,$B$1:$AA$1)</f>
        <v>0.123799605111598</v>
      </c>
      <c r="AG406" s="340" t="n">
        <f aca="false">1-EXP(-(1/0.25)*(AD406/ABS($AD$1010)))</f>
        <v>0.973459140818822</v>
      </c>
    </row>
    <row r="407" customFormat="false" ht="12.75" hidden="false" customHeight="false" outlineLevel="0" collapsed="false">
      <c r="A407" s="331"/>
      <c r="B407" s="336" t="n">
        <f aca="false">+[4]data1cf!A407</f>
        <v>-100097.124981944</v>
      </c>
      <c r="C407" s="336" t="n">
        <f aca="false">+[4]data1cf!B407</f>
        <v>15549.0791411758</v>
      </c>
      <c r="D407" s="336" t="n">
        <f aca="false">+[4]data1cf!C407</f>
        <v>17019.0847905899</v>
      </c>
      <c r="E407" s="336" t="n">
        <f aca="false">+[4]data1cf!D407</f>
        <v>16391.2632425932</v>
      </c>
      <c r="F407" s="336" t="n">
        <f aca="false">+[4]data1cf!E407</f>
        <v>16038.67761619</v>
      </c>
      <c r="G407" s="336" t="n">
        <f aca="false">+[4]data1cf!F407</f>
        <v>15627.1069811828</v>
      </c>
      <c r="H407" s="336" t="n">
        <f aca="false">+[4]data1cf!G407</f>
        <v>15480.484729971</v>
      </c>
      <c r="I407" s="336" t="n">
        <f aca="false">+[4]data1cf!H407</f>
        <v>15321.0364036566</v>
      </c>
      <c r="J407" s="336" t="n">
        <f aca="false">+[4]data1cf!I407</f>
        <v>15270.0617708835</v>
      </c>
      <c r="K407" s="336" t="n">
        <f aca="false">+[4]data1cf!J407</f>
        <v>15322.062892637</v>
      </c>
      <c r="L407" s="336" t="n">
        <f aca="false">+[4]data1cf!K407</f>
        <v>15548.4692078525</v>
      </c>
      <c r="M407" s="336" t="n">
        <f aca="false">+[4]data1cf!L407</f>
        <v>15393.60458745</v>
      </c>
      <c r="N407" s="336" t="n">
        <f aca="false">+[4]data1cf!M407</f>
        <v>15788.5677902259</v>
      </c>
      <c r="O407" s="336" t="n">
        <f aca="false">+[4]data1cf!N407</f>
        <v>15335.0816219699</v>
      </c>
      <c r="P407" s="336" t="n">
        <f aca="false">+[4]data1cf!O407</f>
        <v>15344.4063458125</v>
      </c>
      <c r="Q407" s="336" t="n">
        <f aca="false">+[4]data1cf!P407</f>
        <v>15486.6847427209</v>
      </c>
      <c r="R407" s="336" t="n">
        <f aca="false">+[4]data1cf!Q407</f>
        <v>1148.07398469291</v>
      </c>
      <c r="S407" s="336" t="n">
        <f aca="false">+[4]data1cf!R407</f>
        <v>0</v>
      </c>
      <c r="T407" s="336" t="n">
        <f aca="false">+[4]data1cf!S407</f>
        <v>0</v>
      </c>
      <c r="U407" s="336" t="n">
        <f aca="false">+[4]data1cf!T407</f>
        <v>0</v>
      </c>
      <c r="V407" s="336" t="n">
        <f aca="false">+[4]data1cf!U407</f>
        <v>0</v>
      </c>
      <c r="W407" s="336" t="n">
        <f aca="false">+[4]data1cf!V407</f>
        <v>0</v>
      </c>
      <c r="X407" s="336" t="n">
        <f aca="false">+[4]data1cf!W407</f>
        <v>0</v>
      </c>
      <c r="Y407" s="336" t="n">
        <f aca="false">+[4]data1cf!X407</f>
        <v>0</v>
      </c>
      <c r="Z407" s="336" t="n">
        <f aca="false">+[4]data1cf!Y407</f>
        <v>0</v>
      </c>
      <c r="AA407" s="336" t="n">
        <f aca="false">+[4]data1cf!Z407</f>
        <v>0</v>
      </c>
      <c r="AB407" s="336"/>
      <c r="AC407" s="337" t="n">
        <f aca="false">XNPV(0.1,B407:AA407,$B$1:$AA$1)</f>
        <v>20106.56943943</v>
      </c>
      <c r="AD407" s="337" t="n">
        <f aca="false">SUMPRODUCT(B407:AA407,$B$1010:$AA$1010)</f>
        <v>53276.4312779199</v>
      </c>
      <c r="AE407" s="338" t="n">
        <f aca="false">SUMPRODUCT(B407:AA407,$B$1012:$AA$1012)</f>
        <v>52586.5993161317</v>
      </c>
      <c r="AF407" s="339" t="n">
        <f aca="false">XIRR(B407:AA407,$B$1:$AA$1)</f>
        <v>0.134254790977857</v>
      </c>
      <c r="AG407" s="340" t="n">
        <f aca="false">1-EXP(-(1/0.25)*(AD407/ABS($AD$1010)))</f>
        <v>0.98202557925957</v>
      </c>
    </row>
    <row r="408" customFormat="false" ht="12.75" hidden="false" customHeight="false" outlineLevel="0" collapsed="false">
      <c r="A408" s="331"/>
      <c r="B408" s="336" t="n">
        <f aca="false">+[4]data1cf!A408</f>
        <v>-101151.170779463</v>
      </c>
      <c r="C408" s="336" t="n">
        <f aca="false">+[4]data1cf!B408</f>
        <v>15300.6716770287</v>
      </c>
      <c r="D408" s="336" t="n">
        <f aca="false">+[4]data1cf!C408</f>
        <v>16907.8828720084</v>
      </c>
      <c r="E408" s="336" t="n">
        <f aca="false">+[4]data1cf!D408</f>
        <v>16528.7298418363</v>
      </c>
      <c r="F408" s="336" t="n">
        <f aca="false">+[4]data1cf!E408</f>
        <v>16074.6034183234</v>
      </c>
      <c r="G408" s="336" t="n">
        <f aca="false">+[4]data1cf!F408</f>
        <v>15669.6041155103</v>
      </c>
      <c r="H408" s="336" t="n">
        <f aca="false">+[4]data1cf!G408</f>
        <v>15767.2479953676</v>
      </c>
      <c r="I408" s="336" t="n">
        <f aca="false">+[4]data1cf!H408</f>
        <v>15433.153309579</v>
      </c>
      <c r="J408" s="336" t="n">
        <f aca="false">+[4]data1cf!I408</f>
        <v>15234.9205821068</v>
      </c>
      <c r="K408" s="336" t="n">
        <f aca="false">+[4]data1cf!J408</f>
        <v>15353.0167904953</v>
      </c>
      <c r="L408" s="336" t="n">
        <f aca="false">+[4]data1cf!K408</f>
        <v>15087.6259396427</v>
      </c>
      <c r="M408" s="336" t="n">
        <f aca="false">+[4]data1cf!L408</f>
        <v>15317.4448890543</v>
      </c>
      <c r="N408" s="336" t="n">
        <f aca="false">+[4]data1cf!M408</f>
        <v>15466.8070299838</v>
      </c>
      <c r="O408" s="336" t="n">
        <f aca="false">+[4]data1cf!N408</f>
        <v>15206.4463802462</v>
      </c>
      <c r="P408" s="336" t="n">
        <f aca="false">+[4]data1cf!O408</f>
        <v>15373.7911845044</v>
      </c>
      <c r="Q408" s="336" t="n">
        <f aca="false">+[4]data1cf!P408</f>
        <v>15430.6636605938</v>
      </c>
      <c r="R408" s="336" t="n">
        <f aca="false">+[4]data1cf!Q408</f>
        <v>1160.16346837212</v>
      </c>
      <c r="S408" s="336" t="n">
        <f aca="false">+[4]data1cf!R408</f>
        <v>0</v>
      </c>
      <c r="T408" s="336" t="n">
        <f aca="false">+[4]data1cf!S408</f>
        <v>0</v>
      </c>
      <c r="U408" s="336" t="n">
        <f aca="false">+[4]data1cf!T408</f>
        <v>0</v>
      </c>
      <c r="V408" s="336" t="n">
        <f aca="false">+[4]data1cf!U408</f>
        <v>0</v>
      </c>
      <c r="W408" s="336" t="n">
        <f aca="false">+[4]data1cf!V408</f>
        <v>0</v>
      </c>
      <c r="X408" s="336" t="n">
        <f aca="false">+[4]data1cf!W408</f>
        <v>0</v>
      </c>
      <c r="Y408" s="336" t="n">
        <f aca="false">+[4]data1cf!X408</f>
        <v>0</v>
      </c>
      <c r="Z408" s="336" t="n">
        <f aca="false">+[4]data1cf!Y408</f>
        <v>0</v>
      </c>
      <c r="AA408" s="336" t="n">
        <f aca="false">+[4]data1cf!Z408</f>
        <v>0</v>
      </c>
      <c r="AB408" s="336"/>
      <c r="AC408" s="337" t="n">
        <f aca="false">XNPV(0.1,B408:AA408,$B$1:$AA$1)</f>
        <v>18758.0891168579</v>
      </c>
      <c r="AD408" s="337" t="n">
        <f aca="false">SUMPRODUCT(B408:AA408,$B$1010:$AA$1010)</f>
        <v>51832.7083608244</v>
      </c>
      <c r="AE408" s="338" t="n">
        <f aca="false">SUMPRODUCT(B408:AA408,$B$1012:$AA$1012)</f>
        <v>51145.3239692845</v>
      </c>
      <c r="AF408" s="339" t="n">
        <f aca="false">XIRR(B408:AA408,$B$1:$AA$1)</f>
        <v>0.131719375992858</v>
      </c>
      <c r="AG408" s="340" t="n">
        <f aca="false">1-EXP(-(1/0.25)*(AD408/ABS($AD$1010)))</f>
        <v>0.979957517382568</v>
      </c>
    </row>
    <row r="409" customFormat="false" ht="12.75" hidden="false" customHeight="false" outlineLevel="0" collapsed="false">
      <c r="A409" s="331"/>
      <c r="B409" s="336" t="n">
        <f aca="false">+[4]data1cf!A409</f>
        <v>-104357.136995307</v>
      </c>
      <c r="C409" s="336" t="n">
        <f aca="false">+[4]data1cf!B409</f>
        <v>15277.8084983675</v>
      </c>
      <c r="D409" s="336" t="n">
        <f aca="false">+[4]data1cf!C409</f>
        <v>16934.1959688632</v>
      </c>
      <c r="E409" s="336" t="n">
        <f aca="false">+[4]data1cf!D409</f>
        <v>16542.9613398522</v>
      </c>
      <c r="F409" s="336" t="n">
        <f aca="false">+[4]data1cf!E409</f>
        <v>16364.5425040534</v>
      </c>
      <c r="G409" s="336" t="n">
        <f aca="false">+[4]data1cf!F409</f>
        <v>15809.6647978165</v>
      </c>
      <c r="H409" s="336" t="n">
        <f aca="false">+[4]data1cf!G409</f>
        <v>15486.9458935335</v>
      </c>
      <c r="I409" s="336" t="n">
        <f aca="false">+[4]data1cf!H409</f>
        <v>15479.0523187728</v>
      </c>
      <c r="J409" s="336" t="n">
        <f aca="false">+[4]data1cf!I409</f>
        <v>15607.2838179448</v>
      </c>
      <c r="K409" s="336" t="n">
        <f aca="false">+[4]data1cf!J409</f>
        <v>15411.1412476119</v>
      </c>
      <c r="L409" s="336" t="n">
        <f aca="false">+[4]data1cf!K409</f>
        <v>15380.0855421083</v>
      </c>
      <c r="M409" s="336" t="n">
        <f aca="false">+[4]data1cf!L409</f>
        <v>15374.0235341704</v>
      </c>
      <c r="N409" s="336" t="n">
        <f aca="false">+[4]data1cf!M409</f>
        <v>15464.965145915</v>
      </c>
      <c r="O409" s="336" t="n">
        <f aca="false">+[4]data1cf!N409</f>
        <v>15482.6249579713</v>
      </c>
      <c r="P409" s="336" t="n">
        <f aca="false">+[4]data1cf!O409</f>
        <v>15687.9441580634</v>
      </c>
      <c r="Q409" s="336" t="n">
        <f aca="false">+[4]data1cf!P409</f>
        <v>15497.5083200985</v>
      </c>
      <c r="R409" s="336" t="n">
        <f aca="false">+[4]data1cf!Q409</f>
        <v>1196.93461848137</v>
      </c>
      <c r="S409" s="336" t="n">
        <f aca="false">+[4]data1cf!R409</f>
        <v>0</v>
      </c>
      <c r="T409" s="336" t="n">
        <f aca="false">+[4]data1cf!S409</f>
        <v>0</v>
      </c>
      <c r="U409" s="336" t="n">
        <f aca="false">+[4]data1cf!T409</f>
        <v>0</v>
      </c>
      <c r="V409" s="336" t="n">
        <f aca="false">+[4]data1cf!U409</f>
        <v>0</v>
      </c>
      <c r="W409" s="336" t="n">
        <f aca="false">+[4]data1cf!V409</f>
        <v>0</v>
      </c>
      <c r="X409" s="336" t="n">
        <f aca="false">+[4]data1cf!W409</f>
        <v>0</v>
      </c>
      <c r="Y409" s="336" t="n">
        <f aca="false">+[4]data1cf!X409</f>
        <v>0</v>
      </c>
      <c r="Z409" s="336" t="n">
        <f aca="false">+[4]data1cf!Y409</f>
        <v>0</v>
      </c>
      <c r="AA409" s="336" t="n">
        <f aca="false">+[4]data1cf!Z409</f>
        <v>0</v>
      </c>
      <c r="AB409" s="336"/>
      <c r="AC409" s="337" t="n">
        <f aca="false">XNPV(0.1,B409:AA409,$B$1:$AA$1)</f>
        <v>16230.8025209823</v>
      </c>
      <c r="AD409" s="337" t="n">
        <f aca="false">SUMPRODUCT(B409:AA409,$B$1010:$AA$1010)</f>
        <v>49570.8720891705</v>
      </c>
      <c r="AE409" s="338" t="n">
        <f aca="false">SUMPRODUCT(B409:AA409,$B$1012:$AA$1012)</f>
        <v>48877.6935034594</v>
      </c>
      <c r="AF409" s="339" t="n">
        <f aca="false">XIRR(B409:AA409,$B$1:$AA$1)</f>
        <v>0.126666463513961</v>
      </c>
      <c r="AG409" s="340" t="n">
        <f aca="false">1-EXP(-(1/0.25)*(AD409/ABS($AD$1010)))</f>
        <v>0.976228878994649</v>
      </c>
    </row>
    <row r="410" customFormat="false" ht="12.75" hidden="false" customHeight="false" outlineLevel="0" collapsed="false">
      <c r="A410" s="331"/>
      <c r="B410" s="336" t="n">
        <f aca="false">+[4]data1cf!A410</f>
        <v>-104445.248357544</v>
      </c>
      <c r="C410" s="336" t="n">
        <f aca="false">+[4]data1cf!B410</f>
        <v>15195.0268860352</v>
      </c>
      <c r="D410" s="336" t="n">
        <f aca="false">+[4]data1cf!C410</f>
        <v>16959.9443487163</v>
      </c>
      <c r="E410" s="336" t="n">
        <f aca="false">+[4]data1cf!D410</f>
        <v>16467.0391761937</v>
      </c>
      <c r="F410" s="336" t="n">
        <f aca="false">+[4]data1cf!E410</f>
        <v>16183.6240116134</v>
      </c>
      <c r="G410" s="336" t="n">
        <f aca="false">+[4]data1cf!F410</f>
        <v>15920.1727273679</v>
      </c>
      <c r="H410" s="336" t="n">
        <f aca="false">+[4]data1cf!G410</f>
        <v>15437.0279058263</v>
      </c>
      <c r="I410" s="336" t="n">
        <f aca="false">+[4]data1cf!H410</f>
        <v>15357.4673966985</v>
      </c>
      <c r="J410" s="336" t="n">
        <f aca="false">+[4]data1cf!I410</f>
        <v>15431.416915507</v>
      </c>
      <c r="K410" s="336" t="n">
        <f aca="false">+[4]data1cf!J410</f>
        <v>15658.4142455223</v>
      </c>
      <c r="L410" s="336" t="n">
        <f aca="false">+[4]data1cf!K410</f>
        <v>15735.2025234564</v>
      </c>
      <c r="M410" s="336" t="n">
        <f aca="false">+[4]data1cf!L410</f>
        <v>15575.853843367</v>
      </c>
      <c r="N410" s="336" t="n">
        <f aca="false">+[4]data1cf!M410</f>
        <v>15577.4364441119</v>
      </c>
      <c r="O410" s="336" t="n">
        <f aca="false">+[4]data1cf!N410</f>
        <v>15502.0821982628</v>
      </c>
      <c r="P410" s="336" t="n">
        <f aca="false">+[4]data1cf!O410</f>
        <v>15681.3991191264</v>
      </c>
      <c r="Q410" s="336" t="n">
        <f aca="false">+[4]data1cf!P410</f>
        <v>15553.6519090695</v>
      </c>
      <c r="R410" s="336" t="n">
        <f aca="false">+[4]data1cf!Q410</f>
        <v>1197.94522056169</v>
      </c>
      <c r="S410" s="336" t="n">
        <f aca="false">+[4]data1cf!R410</f>
        <v>0</v>
      </c>
      <c r="T410" s="336" t="n">
        <f aca="false">+[4]data1cf!S410</f>
        <v>0</v>
      </c>
      <c r="U410" s="336" t="n">
        <f aca="false">+[4]data1cf!T410</f>
        <v>0</v>
      </c>
      <c r="V410" s="336" t="n">
        <f aca="false">+[4]data1cf!U410</f>
        <v>0</v>
      </c>
      <c r="W410" s="336" t="n">
        <f aca="false">+[4]data1cf!V410</f>
        <v>0</v>
      </c>
      <c r="X410" s="336" t="n">
        <f aca="false">+[4]data1cf!W410</f>
        <v>0</v>
      </c>
      <c r="Y410" s="336" t="n">
        <f aca="false">+[4]data1cf!X410</f>
        <v>0</v>
      </c>
      <c r="Z410" s="336" t="n">
        <f aca="false">+[4]data1cf!Y410</f>
        <v>0</v>
      </c>
      <c r="AA410" s="336" t="n">
        <f aca="false">+[4]data1cf!Z410</f>
        <v>0</v>
      </c>
      <c r="AB410" s="336"/>
      <c r="AC410" s="337" t="n">
        <f aca="false">XNPV(0.1,B410:AA410,$B$1:$AA$1)</f>
        <v>16169.8897255027</v>
      </c>
      <c r="AD410" s="337" t="n">
        <f aca="false">SUMPRODUCT(B410:AA410,$B$1010:$AA$1010)</f>
        <v>49595.7425837833</v>
      </c>
      <c r="AE410" s="338" t="n">
        <f aca="false">SUMPRODUCT(B410:AA410,$B$1012:$AA$1012)</f>
        <v>48900.3392838908</v>
      </c>
      <c r="AF410" s="339" t="n">
        <f aca="false">XIRR(B410:AA410,$B$1:$AA$1)</f>
        <v>0.126473200457224</v>
      </c>
      <c r="AG410" s="340" t="n">
        <f aca="false">1-EXP(-(1/0.25)*(AD410/ABS($AD$1010)))</f>
        <v>0.976273433193728</v>
      </c>
    </row>
    <row r="411" customFormat="false" ht="12.75" hidden="false" customHeight="false" outlineLevel="0" collapsed="false">
      <c r="A411" s="331"/>
      <c r="B411" s="336" t="n">
        <f aca="false">+[4]data1cf!A411</f>
        <v>-96720.2080036887</v>
      </c>
      <c r="C411" s="336" t="n">
        <f aca="false">+[4]data1cf!B411</f>
        <v>15173.632293903</v>
      </c>
      <c r="D411" s="336" t="n">
        <f aca="false">+[4]data1cf!C411</f>
        <v>16653.3897553926</v>
      </c>
      <c r="E411" s="336" t="n">
        <f aca="false">+[4]data1cf!D411</f>
        <v>16353.7270017367</v>
      </c>
      <c r="F411" s="336" t="n">
        <f aca="false">+[4]data1cf!E411</f>
        <v>16025.4461825079</v>
      </c>
      <c r="G411" s="336" t="n">
        <f aca="false">+[4]data1cf!F411</f>
        <v>15578.6948428927</v>
      </c>
      <c r="H411" s="336" t="n">
        <f aca="false">+[4]data1cf!G411</f>
        <v>15459.0405377068</v>
      </c>
      <c r="I411" s="336" t="n">
        <f aca="false">+[4]data1cf!H411</f>
        <v>15125.7203806403</v>
      </c>
      <c r="J411" s="336" t="n">
        <f aca="false">+[4]data1cf!I411</f>
        <v>15272.855585814</v>
      </c>
      <c r="K411" s="336" t="n">
        <f aca="false">+[4]data1cf!J411</f>
        <v>15326.6328455553</v>
      </c>
      <c r="L411" s="336" t="n">
        <f aca="false">+[4]data1cf!K411</f>
        <v>15266.7111482954</v>
      </c>
      <c r="M411" s="336" t="n">
        <f aca="false">+[4]data1cf!L411</f>
        <v>15415.2153900588</v>
      </c>
      <c r="N411" s="336" t="n">
        <f aca="false">+[4]data1cf!M411</f>
        <v>15227.654024755</v>
      </c>
      <c r="O411" s="336" t="n">
        <f aca="false">+[4]data1cf!N411</f>
        <v>15087.4959251998</v>
      </c>
      <c r="P411" s="336" t="n">
        <f aca="false">+[4]data1cf!O411</f>
        <v>15336.9231661589</v>
      </c>
      <c r="Q411" s="336" t="n">
        <f aca="false">+[4]data1cf!P411</f>
        <v>15557.686009662</v>
      </c>
      <c r="R411" s="336" t="n">
        <f aca="false">+[4]data1cf!Q411</f>
        <v>1109.34209771911</v>
      </c>
      <c r="S411" s="336" t="n">
        <f aca="false">+[4]data1cf!R411</f>
        <v>0</v>
      </c>
      <c r="T411" s="336" t="n">
        <f aca="false">+[4]data1cf!S411</f>
        <v>0</v>
      </c>
      <c r="U411" s="336" t="n">
        <f aca="false">+[4]data1cf!T411</f>
        <v>0</v>
      </c>
      <c r="V411" s="336" t="n">
        <f aca="false">+[4]data1cf!U411</f>
        <v>0</v>
      </c>
      <c r="W411" s="336" t="n">
        <f aca="false">+[4]data1cf!V411</f>
        <v>0</v>
      </c>
      <c r="X411" s="336" t="n">
        <f aca="false">+[4]data1cf!W411</f>
        <v>0</v>
      </c>
      <c r="Y411" s="336" t="n">
        <f aca="false">+[4]data1cf!X411</f>
        <v>0</v>
      </c>
      <c r="Z411" s="336" t="n">
        <f aca="false">+[4]data1cf!Y411</f>
        <v>0</v>
      </c>
      <c r="AA411" s="336" t="n">
        <f aca="false">+[4]data1cf!Z411</f>
        <v>0</v>
      </c>
      <c r="AB411" s="336"/>
      <c r="AC411" s="337" t="n">
        <f aca="false">XNPV(0.1,B411:AA411,$B$1:$AA$1)</f>
        <v>22319.076189187</v>
      </c>
      <c r="AD411" s="337" t="n">
        <f aca="false">SUMPRODUCT(B411:AA411,$B$1010:$AA$1010)</f>
        <v>55228.627635226</v>
      </c>
      <c r="AE411" s="338" t="n">
        <f aca="false">SUMPRODUCT(B411:AA411,$B$1012:$AA$1012)</f>
        <v>54544.2939006083</v>
      </c>
      <c r="AF411" s="339" t="n">
        <f aca="false">XIRR(B411:AA411,$B$1:$AA$1)</f>
        <v>0.139086914604315</v>
      </c>
      <c r="AG411" s="340" t="n">
        <f aca="false">1-EXP(-(1/0.25)*(AD411/ABS($AD$1010)))</f>
        <v>0.984486827801543</v>
      </c>
    </row>
    <row r="412" customFormat="false" ht="12.75" hidden="false" customHeight="false" outlineLevel="0" collapsed="false">
      <c r="A412" s="331"/>
      <c r="B412" s="336" t="n">
        <f aca="false">+[4]data1cf!A412</f>
        <v>-103578.747453475</v>
      </c>
      <c r="C412" s="336" t="n">
        <f aca="false">+[4]data1cf!B412</f>
        <v>15417.9140096374</v>
      </c>
      <c r="D412" s="336" t="n">
        <f aca="false">+[4]data1cf!C412</f>
        <v>16938.362962783</v>
      </c>
      <c r="E412" s="336" t="n">
        <f aca="false">+[4]data1cf!D412</f>
        <v>16781.1757800076</v>
      </c>
      <c r="F412" s="336" t="n">
        <f aca="false">+[4]data1cf!E412</f>
        <v>16230.5882559119</v>
      </c>
      <c r="G412" s="336" t="n">
        <f aca="false">+[4]data1cf!F412</f>
        <v>15897.8627426678</v>
      </c>
      <c r="H412" s="336" t="n">
        <f aca="false">+[4]data1cf!G412</f>
        <v>15707.3853488291</v>
      </c>
      <c r="I412" s="336" t="n">
        <f aca="false">+[4]data1cf!H412</f>
        <v>15391.8042868523</v>
      </c>
      <c r="J412" s="336" t="n">
        <f aca="false">+[4]data1cf!I412</f>
        <v>15439.9937883119</v>
      </c>
      <c r="K412" s="336" t="n">
        <f aca="false">+[4]data1cf!J412</f>
        <v>15494.2178285738</v>
      </c>
      <c r="L412" s="336" t="n">
        <f aca="false">+[4]data1cf!K412</f>
        <v>15465.3245237648</v>
      </c>
      <c r="M412" s="336" t="n">
        <f aca="false">+[4]data1cf!L412</f>
        <v>15475.9742434725</v>
      </c>
      <c r="N412" s="336" t="n">
        <f aca="false">+[4]data1cf!M412</f>
        <v>15531.0604822172</v>
      </c>
      <c r="O412" s="336" t="n">
        <f aca="false">+[4]data1cf!N412</f>
        <v>15557.9631793731</v>
      </c>
      <c r="P412" s="336" t="n">
        <f aca="false">+[4]data1cf!O412</f>
        <v>15359.7421557178</v>
      </c>
      <c r="Q412" s="336" t="n">
        <f aca="false">+[4]data1cf!P412</f>
        <v>15460.7582447692</v>
      </c>
      <c r="R412" s="336" t="n">
        <f aca="false">+[4]data1cf!Q412</f>
        <v>1188.00680179237</v>
      </c>
      <c r="S412" s="336" t="n">
        <f aca="false">+[4]data1cf!R412</f>
        <v>0</v>
      </c>
      <c r="T412" s="336" t="n">
        <f aca="false">+[4]data1cf!S412</f>
        <v>0</v>
      </c>
      <c r="U412" s="336" t="n">
        <f aca="false">+[4]data1cf!T412</f>
        <v>0</v>
      </c>
      <c r="V412" s="336" t="n">
        <f aca="false">+[4]data1cf!U412</f>
        <v>0</v>
      </c>
      <c r="W412" s="336" t="n">
        <f aca="false">+[4]data1cf!V412</f>
        <v>0</v>
      </c>
      <c r="X412" s="336" t="n">
        <f aca="false">+[4]data1cf!W412</f>
        <v>0</v>
      </c>
      <c r="Y412" s="336" t="n">
        <f aca="false">+[4]data1cf!X412</f>
        <v>0</v>
      </c>
      <c r="Z412" s="336" t="n">
        <f aca="false">+[4]data1cf!Y412</f>
        <v>0</v>
      </c>
      <c r="AA412" s="336" t="n">
        <f aca="false">+[4]data1cf!Z412</f>
        <v>0</v>
      </c>
      <c r="AB412" s="336"/>
      <c r="AC412" s="337" t="n">
        <f aca="false">XNPV(0.1,B412:AA412,$B$1:$AA$1)</f>
        <v>17333.3704266374</v>
      </c>
      <c r="AD412" s="337" t="n">
        <f aca="false">SUMPRODUCT(B412:AA412,$B$1010:$AA$1010)</f>
        <v>50698.80521233</v>
      </c>
      <c r="AE412" s="338" t="n">
        <f aca="false">SUMPRODUCT(B412:AA412,$B$1012:$AA$1012)</f>
        <v>50005.3172232481</v>
      </c>
      <c r="AF412" s="339" t="n">
        <f aca="false">XIRR(B412:AA412,$B$1:$AA$1)</f>
        <v>0.128692647324181</v>
      </c>
      <c r="AG412" s="340" t="n">
        <f aca="false">1-EXP(-(1/0.25)*(AD412/ABS($AD$1010)))</f>
        <v>0.978167755883684</v>
      </c>
    </row>
    <row r="413" customFormat="false" ht="12.75" hidden="false" customHeight="false" outlineLevel="0" collapsed="false">
      <c r="A413" s="331"/>
      <c r="B413" s="336" t="n">
        <f aca="false">+[4]data1cf!A413</f>
        <v>-105284.761421552</v>
      </c>
      <c r="C413" s="336" t="n">
        <f aca="false">+[4]data1cf!B413</f>
        <v>15315.2594740497</v>
      </c>
      <c r="D413" s="336" t="n">
        <f aca="false">+[4]data1cf!C413</f>
        <v>17010.6095777771</v>
      </c>
      <c r="E413" s="336" t="n">
        <f aca="false">+[4]data1cf!D413</f>
        <v>16464.8891471136</v>
      </c>
      <c r="F413" s="336" t="n">
        <f aca="false">+[4]data1cf!E413</f>
        <v>16338.2734339582</v>
      </c>
      <c r="G413" s="336" t="n">
        <f aca="false">+[4]data1cf!F413</f>
        <v>15823.3405575199</v>
      </c>
      <c r="H413" s="336" t="n">
        <f aca="false">+[4]data1cf!G413</f>
        <v>15747.6819160523</v>
      </c>
      <c r="I413" s="336" t="n">
        <f aca="false">+[4]data1cf!H413</f>
        <v>15538.3360017053</v>
      </c>
      <c r="J413" s="336" t="n">
        <f aca="false">+[4]data1cf!I413</f>
        <v>15419.232950054</v>
      </c>
      <c r="K413" s="336" t="n">
        <f aca="false">+[4]data1cf!J413</f>
        <v>15489.1381224623</v>
      </c>
      <c r="L413" s="336" t="n">
        <f aca="false">+[4]data1cf!K413</f>
        <v>15386.2320882483</v>
      </c>
      <c r="M413" s="336" t="n">
        <f aca="false">+[4]data1cf!L413</f>
        <v>15564.4145896701</v>
      </c>
      <c r="N413" s="336" t="n">
        <f aca="false">+[4]data1cf!M413</f>
        <v>15583.2789644111</v>
      </c>
      <c r="O413" s="336" t="n">
        <f aca="false">+[4]data1cf!N413</f>
        <v>15567.2248353804</v>
      </c>
      <c r="P413" s="336" t="n">
        <f aca="false">+[4]data1cf!O413</f>
        <v>15511.747645475</v>
      </c>
      <c r="Q413" s="336" t="n">
        <f aca="false">+[4]data1cf!P413</f>
        <v>15291.8566547364</v>
      </c>
      <c r="R413" s="336" t="n">
        <f aca="false">+[4]data1cf!Q413</f>
        <v>1207.57409960064</v>
      </c>
      <c r="S413" s="336" t="n">
        <f aca="false">+[4]data1cf!R413</f>
        <v>0</v>
      </c>
      <c r="T413" s="336" t="n">
        <f aca="false">+[4]data1cf!S413</f>
        <v>0</v>
      </c>
      <c r="U413" s="336" t="n">
        <f aca="false">+[4]data1cf!T413</f>
        <v>0</v>
      </c>
      <c r="V413" s="336" t="n">
        <f aca="false">+[4]data1cf!U413</f>
        <v>0</v>
      </c>
      <c r="W413" s="336" t="n">
        <f aca="false">+[4]data1cf!V413</f>
        <v>0</v>
      </c>
      <c r="X413" s="336" t="n">
        <f aca="false">+[4]data1cf!W413</f>
        <v>0</v>
      </c>
      <c r="Y413" s="336" t="n">
        <f aca="false">+[4]data1cf!X413</f>
        <v>0</v>
      </c>
      <c r="Z413" s="336" t="n">
        <f aca="false">+[4]data1cf!Y413</f>
        <v>0</v>
      </c>
      <c r="AA413" s="336" t="n">
        <f aca="false">+[4]data1cf!Z413</f>
        <v>0</v>
      </c>
      <c r="AB413" s="336"/>
      <c r="AC413" s="337" t="n">
        <f aca="false">XNPV(0.1,B413:AA413,$B$1:$AA$1)</f>
        <v>15493.1429854046</v>
      </c>
      <c r="AD413" s="337" t="n">
        <f aca="false">SUMPRODUCT(B413:AA413,$B$1010:$AA$1010)</f>
        <v>48869.9212423555</v>
      </c>
      <c r="AE413" s="338" t="n">
        <f aca="false">SUMPRODUCT(B413:AA413,$B$1012:$AA$1012)</f>
        <v>48176.1281864627</v>
      </c>
      <c r="AF413" s="339" t="n">
        <f aca="false">XIRR(B413:AA413,$B$1:$AA$1)</f>
        <v>0.125277266251689</v>
      </c>
      <c r="AG413" s="340" t="n">
        <f aca="false">1-EXP(-(1/0.25)*(AD413/ABS($AD$1010)))</f>
        <v>0.974938161116402</v>
      </c>
    </row>
    <row r="414" customFormat="false" ht="12.75" hidden="false" customHeight="false" outlineLevel="0" collapsed="false">
      <c r="A414" s="331"/>
      <c r="B414" s="336" t="n">
        <f aca="false">+[4]data1cf!A414</f>
        <v>-93102.4441843212</v>
      </c>
      <c r="C414" s="336" t="n">
        <f aca="false">+[4]data1cf!B414</f>
        <v>15025.5412053098</v>
      </c>
      <c r="D414" s="336" t="n">
        <f aca="false">+[4]data1cf!C414</f>
        <v>16625.9786273793</v>
      </c>
      <c r="E414" s="336" t="n">
        <f aca="false">+[4]data1cf!D414</f>
        <v>16417.7519061748</v>
      </c>
      <c r="F414" s="336" t="n">
        <f aca="false">+[4]data1cf!E414</f>
        <v>16015.5440974651</v>
      </c>
      <c r="G414" s="336" t="n">
        <f aca="false">+[4]data1cf!F414</f>
        <v>15691.0801916454</v>
      </c>
      <c r="H414" s="336" t="n">
        <f aca="false">+[4]data1cf!G414</f>
        <v>15200.1679688383</v>
      </c>
      <c r="I414" s="336" t="n">
        <f aca="false">+[4]data1cf!H414</f>
        <v>15202.0849533887</v>
      </c>
      <c r="J414" s="336" t="n">
        <f aca="false">+[4]data1cf!I414</f>
        <v>15329.5125454422</v>
      </c>
      <c r="K414" s="336" t="n">
        <f aca="false">+[4]data1cf!J414</f>
        <v>15334.0226703467</v>
      </c>
      <c r="L414" s="336" t="n">
        <f aca="false">+[4]data1cf!K414</f>
        <v>15065.1678750624</v>
      </c>
      <c r="M414" s="336" t="n">
        <f aca="false">+[4]data1cf!L414</f>
        <v>15194.1106686794</v>
      </c>
      <c r="N414" s="336" t="n">
        <f aca="false">+[4]data1cf!M414</f>
        <v>15288.7599502427</v>
      </c>
      <c r="O414" s="336" t="n">
        <f aca="false">+[4]data1cf!N414</f>
        <v>15246.1904528256</v>
      </c>
      <c r="P414" s="336" t="n">
        <f aca="false">+[4]data1cf!O414</f>
        <v>15351.6724063451</v>
      </c>
      <c r="Q414" s="336" t="n">
        <f aca="false">+[4]data1cf!P414</f>
        <v>15172.0406494785</v>
      </c>
      <c r="R414" s="336" t="n">
        <f aca="false">+[4]data1cf!Q414</f>
        <v>1067.84779381649</v>
      </c>
      <c r="S414" s="336" t="n">
        <f aca="false">+[4]data1cf!R414</f>
        <v>0</v>
      </c>
      <c r="T414" s="336" t="n">
        <f aca="false">+[4]data1cf!S414</f>
        <v>0</v>
      </c>
      <c r="U414" s="336" t="n">
        <f aca="false">+[4]data1cf!T414</f>
        <v>0</v>
      </c>
      <c r="V414" s="336" t="n">
        <f aca="false">+[4]data1cf!U414</f>
        <v>0</v>
      </c>
      <c r="W414" s="336" t="n">
        <f aca="false">+[4]data1cf!V414</f>
        <v>0</v>
      </c>
      <c r="X414" s="336" t="n">
        <f aca="false">+[4]data1cf!W414</f>
        <v>0</v>
      </c>
      <c r="Y414" s="336" t="n">
        <f aca="false">+[4]data1cf!X414</f>
        <v>0</v>
      </c>
      <c r="Z414" s="336" t="n">
        <f aca="false">+[4]data1cf!Y414</f>
        <v>0</v>
      </c>
      <c r="AA414" s="336" t="n">
        <f aca="false">+[4]data1cf!Z414</f>
        <v>0</v>
      </c>
      <c r="AB414" s="336"/>
      <c r="AC414" s="337" t="n">
        <f aca="false">XNPV(0.1,B414:AA414,$B$1:$AA$1)</f>
        <v>25626.2665059777</v>
      </c>
      <c r="AD414" s="337" t="n">
        <f aca="false">SUMPRODUCT(B414:AA414,$B$1010:$AA$1010)</f>
        <v>58435.9464985722</v>
      </c>
      <c r="AE414" s="338" t="n">
        <f aca="false">SUMPRODUCT(B414:AA414,$B$1012:$AA$1012)</f>
        <v>57753.9588055351</v>
      </c>
      <c r="AF414" s="339" t="n">
        <f aca="false">XIRR(B414:AA414,$B$1:$AA$1)</f>
        <v>0.146331356392562</v>
      </c>
      <c r="AG414" s="340" t="n">
        <f aca="false">1-EXP(-(1/0.25)*(AD414/ABS($AD$1010)))</f>
        <v>0.987820532722062</v>
      </c>
    </row>
    <row r="415" customFormat="false" ht="12.75" hidden="false" customHeight="false" outlineLevel="0" collapsed="false">
      <c r="A415" s="331"/>
      <c r="B415" s="336" t="n">
        <f aca="false">+[4]data1cf!A415</f>
        <v>-93207.6150531544</v>
      </c>
      <c r="C415" s="336" t="n">
        <f aca="false">+[4]data1cf!B415</f>
        <v>15107.841314042</v>
      </c>
      <c r="D415" s="336" t="n">
        <f aca="false">+[4]data1cf!C415</f>
        <v>16556.5107996917</v>
      </c>
      <c r="E415" s="336" t="n">
        <f aca="false">+[4]data1cf!D415</f>
        <v>16235.4193052627</v>
      </c>
      <c r="F415" s="336" t="n">
        <f aca="false">+[4]data1cf!E415</f>
        <v>15840.1142087744</v>
      </c>
      <c r="G415" s="336" t="n">
        <f aca="false">+[4]data1cf!F415</f>
        <v>15484.9576831975</v>
      </c>
      <c r="H415" s="336" t="n">
        <f aca="false">+[4]data1cf!G415</f>
        <v>15369.2656755828</v>
      </c>
      <c r="I415" s="336" t="n">
        <f aca="false">+[4]data1cf!H415</f>
        <v>15186.697341292</v>
      </c>
      <c r="J415" s="336" t="n">
        <f aca="false">+[4]data1cf!I415</f>
        <v>15117.4535192821</v>
      </c>
      <c r="K415" s="336" t="n">
        <f aca="false">+[4]data1cf!J415</f>
        <v>15115.7307119351</v>
      </c>
      <c r="L415" s="336" t="n">
        <f aca="false">+[4]data1cf!K415</f>
        <v>15194.9988532832</v>
      </c>
      <c r="M415" s="336" t="n">
        <f aca="false">+[4]data1cf!L415</f>
        <v>15037.3411244883</v>
      </c>
      <c r="N415" s="336" t="n">
        <f aca="false">+[4]data1cf!M415</f>
        <v>15491.1158204974</v>
      </c>
      <c r="O415" s="336" t="n">
        <f aca="false">+[4]data1cf!N415</f>
        <v>15347.8616468954</v>
      </c>
      <c r="P415" s="336" t="n">
        <f aca="false">+[4]data1cf!O415</f>
        <v>15124.750484812</v>
      </c>
      <c r="Q415" s="336" t="n">
        <f aca="false">+[4]data1cf!P415</f>
        <v>15344.123410879</v>
      </c>
      <c r="R415" s="336" t="n">
        <f aca="false">+[4]data1cf!Q415</f>
        <v>1069.05406161366</v>
      </c>
      <c r="S415" s="336" t="n">
        <f aca="false">+[4]data1cf!R415</f>
        <v>0</v>
      </c>
      <c r="T415" s="336" t="n">
        <f aca="false">+[4]data1cf!S415</f>
        <v>0</v>
      </c>
      <c r="U415" s="336" t="n">
        <f aca="false">+[4]data1cf!T415</f>
        <v>0</v>
      </c>
      <c r="V415" s="336" t="n">
        <f aca="false">+[4]data1cf!U415</f>
        <v>0</v>
      </c>
      <c r="W415" s="336" t="n">
        <f aca="false">+[4]data1cf!V415</f>
        <v>0</v>
      </c>
      <c r="X415" s="336" t="n">
        <f aca="false">+[4]data1cf!W415</f>
        <v>0</v>
      </c>
      <c r="Y415" s="336" t="n">
        <f aca="false">+[4]data1cf!X415</f>
        <v>0</v>
      </c>
      <c r="Z415" s="336" t="n">
        <f aca="false">+[4]data1cf!Y415</f>
        <v>0</v>
      </c>
      <c r="AA415" s="336" t="n">
        <f aca="false">+[4]data1cf!Z415</f>
        <v>0</v>
      </c>
      <c r="AB415" s="336"/>
      <c r="AC415" s="337" t="n">
        <f aca="false">XNPV(0.1,B415:AA415,$B$1:$AA$1)</f>
        <v>25120.614514703</v>
      </c>
      <c r="AD415" s="337" t="n">
        <f aca="false">SUMPRODUCT(B415:AA415,$B$1010:$AA$1010)</f>
        <v>57843.4507011858</v>
      </c>
      <c r="AE415" s="338" t="n">
        <f aca="false">SUMPRODUCT(B415:AA415,$B$1012:$AA$1012)</f>
        <v>57162.9306541075</v>
      </c>
      <c r="AF415" s="339" t="n">
        <f aca="false">XIRR(B415:AA415,$B$1:$AA$1)</f>
        <v>0.145368611299586</v>
      </c>
      <c r="AG415" s="340" t="n">
        <f aca="false">1-EXP(-(1/0.25)*(AD415/ABS($AD$1010)))</f>
        <v>0.987263838493896</v>
      </c>
    </row>
    <row r="416" customFormat="false" ht="12.75" hidden="false" customHeight="false" outlineLevel="0" collapsed="false">
      <c r="A416" s="331"/>
      <c r="B416" s="336" t="n">
        <f aca="false">+[4]data1cf!A416</f>
        <v>-100051.115201195</v>
      </c>
      <c r="C416" s="336" t="n">
        <f aca="false">+[4]data1cf!B416</f>
        <v>15106.278460518</v>
      </c>
      <c r="D416" s="336" t="n">
        <f aca="false">+[4]data1cf!C416</f>
        <v>16730.161584148</v>
      </c>
      <c r="E416" s="336" t="n">
        <f aca="false">+[4]data1cf!D416</f>
        <v>16555.9066518475</v>
      </c>
      <c r="F416" s="336" t="n">
        <f aca="false">+[4]data1cf!E416</f>
        <v>15831.2196349573</v>
      </c>
      <c r="G416" s="336" t="n">
        <f aca="false">+[4]data1cf!F416</f>
        <v>15790.4168970401</v>
      </c>
      <c r="H416" s="336" t="n">
        <f aca="false">+[4]data1cf!G416</f>
        <v>15324.2237675199</v>
      </c>
      <c r="I416" s="336" t="n">
        <f aca="false">+[4]data1cf!H416</f>
        <v>15273.1166514718</v>
      </c>
      <c r="J416" s="336" t="n">
        <f aca="false">+[4]data1cf!I416</f>
        <v>15289.6998307179</v>
      </c>
      <c r="K416" s="336" t="n">
        <f aca="false">+[4]data1cf!J416</f>
        <v>15330.486858178</v>
      </c>
      <c r="L416" s="336" t="n">
        <f aca="false">+[4]data1cf!K416</f>
        <v>15221.9238814587</v>
      </c>
      <c r="M416" s="336" t="n">
        <f aca="false">+[4]data1cf!L416</f>
        <v>15394.3627233677</v>
      </c>
      <c r="N416" s="336" t="n">
        <f aca="false">+[4]data1cf!M416</f>
        <v>15355.0811515395</v>
      </c>
      <c r="O416" s="336" t="n">
        <f aca="false">+[4]data1cf!N416</f>
        <v>15300.4993915729</v>
      </c>
      <c r="P416" s="336" t="n">
        <f aca="false">+[4]data1cf!O416</f>
        <v>15469.630522748</v>
      </c>
      <c r="Q416" s="336" t="n">
        <f aca="false">+[4]data1cf!P416</f>
        <v>15456.833765607</v>
      </c>
      <c r="R416" s="336" t="n">
        <f aca="false">+[4]data1cf!Q416</f>
        <v>1147.54627091163</v>
      </c>
      <c r="S416" s="336" t="n">
        <f aca="false">+[4]data1cf!R416</f>
        <v>0</v>
      </c>
      <c r="T416" s="336" t="n">
        <f aca="false">+[4]data1cf!S416</f>
        <v>0</v>
      </c>
      <c r="U416" s="336" t="n">
        <f aca="false">+[4]data1cf!T416</f>
        <v>0</v>
      </c>
      <c r="V416" s="336" t="n">
        <f aca="false">+[4]data1cf!U416</f>
        <v>0</v>
      </c>
      <c r="W416" s="336" t="n">
        <f aca="false">+[4]data1cf!V416</f>
        <v>0</v>
      </c>
      <c r="X416" s="336" t="n">
        <f aca="false">+[4]data1cf!W416</f>
        <v>0</v>
      </c>
      <c r="Y416" s="336" t="n">
        <f aca="false">+[4]data1cf!X416</f>
        <v>0</v>
      </c>
      <c r="Z416" s="336" t="n">
        <f aca="false">+[4]data1cf!Y416</f>
        <v>0</v>
      </c>
      <c r="AA416" s="336" t="n">
        <f aca="false">+[4]data1cf!Z416</f>
        <v>0</v>
      </c>
      <c r="AB416" s="336"/>
      <c r="AC416" s="337" t="n">
        <f aca="false">XNPV(0.1,B416:AA416,$B$1:$AA$1)</f>
        <v>19246.8206913643</v>
      </c>
      <c r="AD416" s="337" t="n">
        <f aca="false">SUMPRODUCT(B416:AA416,$B$1010:$AA$1010)</f>
        <v>52247.3006005215</v>
      </c>
      <c r="AE416" s="338" t="n">
        <f aca="false">SUMPRODUCT(B416:AA416,$B$1012:$AA$1012)</f>
        <v>51560.971778892</v>
      </c>
      <c r="AF416" s="339" t="n">
        <f aca="false">XIRR(B416:AA416,$B$1:$AA$1)</f>
        <v>0.132759914057934</v>
      </c>
      <c r="AG416" s="340" t="n">
        <f aca="false">1-EXP(-(1/0.25)*(AD416/ABS($AD$1010)))</f>
        <v>0.980574625414713</v>
      </c>
    </row>
    <row r="417" customFormat="false" ht="12.75" hidden="false" customHeight="false" outlineLevel="0" collapsed="false">
      <c r="A417" s="331"/>
      <c r="B417" s="336" t="n">
        <f aca="false">+[4]data1cf!A417</f>
        <v>-98018.8205207786</v>
      </c>
      <c r="C417" s="336" t="n">
        <f aca="false">+[4]data1cf!B417</f>
        <v>15015.2457767142</v>
      </c>
      <c r="D417" s="336" t="n">
        <f aca="false">+[4]data1cf!C417</f>
        <v>16521.3102389393</v>
      </c>
      <c r="E417" s="336" t="n">
        <f aca="false">+[4]data1cf!D417</f>
        <v>16092.4016566404</v>
      </c>
      <c r="F417" s="336" t="n">
        <f aca="false">+[4]data1cf!E417</f>
        <v>15997.5846210771</v>
      </c>
      <c r="G417" s="336" t="n">
        <f aca="false">+[4]data1cf!F417</f>
        <v>15560.941699122</v>
      </c>
      <c r="H417" s="336" t="n">
        <f aca="false">+[4]data1cf!G417</f>
        <v>15373.8755832224</v>
      </c>
      <c r="I417" s="336" t="n">
        <f aca="false">+[4]data1cf!H417</f>
        <v>15345.975740677</v>
      </c>
      <c r="J417" s="336" t="n">
        <f aca="false">+[4]data1cf!I417</f>
        <v>15423.2763347792</v>
      </c>
      <c r="K417" s="336" t="n">
        <f aca="false">+[4]data1cf!J417</f>
        <v>15513.7953943065</v>
      </c>
      <c r="L417" s="336" t="n">
        <f aca="false">+[4]data1cf!K417</f>
        <v>15196.248266478</v>
      </c>
      <c r="M417" s="336" t="n">
        <f aca="false">+[4]data1cf!L417</f>
        <v>15266.5278569744</v>
      </c>
      <c r="N417" s="336" t="n">
        <f aca="false">+[4]data1cf!M417</f>
        <v>15297.9705113634</v>
      </c>
      <c r="O417" s="336" t="n">
        <f aca="false">+[4]data1cf!N417</f>
        <v>15466.5421927441</v>
      </c>
      <c r="P417" s="336" t="n">
        <f aca="false">+[4]data1cf!O417</f>
        <v>15236.5353166431</v>
      </c>
      <c r="Q417" s="336" t="n">
        <f aca="false">+[4]data1cf!P417</f>
        <v>15317.2519529166</v>
      </c>
      <c r="R417" s="336" t="n">
        <f aca="false">+[4]data1cf!Q417</f>
        <v>1124.23666384512</v>
      </c>
      <c r="S417" s="336" t="n">
        <f aca="false">+[4]data1cf!R417</f>
        <v>0</v>
      </c>
      <c r="T417" s="336" t="n">
        <f aca="false">+[4]data1cf!S417</f>
        <v>0</v>
      </c>
      <c r="U417" s="336" t="n">
        <f aca="false">+[4]data1cf!T417</f>
        <v>0</v>
      </c>
      <c r="V417" s="336" t="n">
        <f aca="false">+[4]data1cf!U417</f>
        <v>0</v>
      </c>
      <c r="W417" s="336" t="n">
        <f aca="false">+[4]data1cf!V417</f>
        <v>0</v>
      </c>
      <c r="X417" s="336" t="n">
        <f aca="false">+[4]data1cf!W417</f>
        <v>0</v>
      </c>
      <c r="Y417" s="336" t="n">
        <f aca="false">+[4]data1cf!X417</f>
        <v>0</v>
      </c>
      <c r="Z417" s="336" t="n">
        <f aca="false">+[4]data1cf!Y417</f>
        <v>0</v>
      </c>
      <c r="AA417" s="336" t="n">
        <f aca="false">+[4]data1cf!Z417</f>
        <v>0</v>
      </c>
      <c r="AB417" s="336"/>
      <c r="AC417" s="337" t="n">
        <f aca="false">XNPV(0.1,B417:AA417,$B$1:$AA$1)</f>
        <v>20727.6159321198</v>
      </c>
      <c r="AD417" s="337" t="n">
        <f aca="false">SUMPRODUCT(B417:AA417,$B$1010:$AA$1010)</f>
        <v>53658.6478400423</v>
      </c>
      <c r="AE417" s="338" t="n">
        <f aca="false">SUMPRODUCT(B417:AA417,$B$1012:$AA$1012)</f>
        <v>52973.8265685237</v>
      </c>
      <c r="AF417" s="339" t="n">
        <f aca="false">XIRR(B417:AA417,$B$1:$AA$1)</f>
        <v>0.135806984668149</v>
      </c>
      <c r="AG417" s="340" t="n">
        <f aca="false">1-EXP(-(1/0.25)*(AD417/ABS($AD$1010)))</f>
        <v>0.982536414182811</v>
      </c>
    </row>
    <row r="418" customFormat="false" ht="12.75" hidden="false" customHeight="false" outlineLevel="0" collapsed="false">
      <c r="A418" s="331"/>
      <c r="B418" s="336" t="n">
        <f aca="false">+[4]data1cf!A418</f>
        <v>-95620.2314567101</v>
      </c>
      <c r="C418" s="336" t="n">
        <f aca="false">+[4]data1cf!B418</f>
        <v>15081.6366023765</v>
      </c>
      <c r="D418" s="336" t="n">
        <f aca="false">+[4]data1cf!C418</f>
        <v>16529.9863161338</v>
      </c>
      <c r="E418" s="336" t="n">
        <f aca="false">+[4]data1cf!D418</f>
        <v>16342.2682879484</v>
      </c>
      <c r="F418" s="336" t="n">
        <f aca="false">+[4]data1cf!E418</f>
        <v>15756.9715765998</v>
      </c>
      <c r="G418" s="336" t="n">
        <f aca="false">+[4]data1cf!F418</f>
        <v>15435.256018915</v>
      </c>
      <c r="H418" s="336" t="n">
        <f aca="false">+[4]data1cf!G418</f>
        <v>15309.9611082377</v>
      </c>
      <c r="I418" s="336" t="n">
        <f aca="false">+[4]data1cf!H418</f>
        <v>15038.0662080488</v>
      </c>
      <c r="J418" s="336" t="n">
        <f aca="false">+[4]data1cf!I418</f>
        <v>15145.6020523254</v>
      </c>
      <c r="K418" s="336" t="n">
        <f aca="false">+[4]data1cf!J418</f>
        <v>15352.4326057418</v>
      </c>
      <c r="L418" s="336" t="n">
        <f aca="false">+[4]data1cf!K418</f>
        <v>15289.4540392263</v>
      </c>
      <c r="M418" s="336" t="n">
        <f aca="false">+[4]data1cf!L418</f>
        <v>15405.7600549688</v>
      </c>
      <c r="N418" s="336" t="n">
        <f aca="false">+[4]data1cf!M418</f>
        <v>15331.899408462</v>
      </c>
      <c r="O418" s="336" t="n">
        <f aca="false">+[4]data1cf!N418</f>
        <v>15284.0829227704</v>
      </c>
      <c r="P418" s="336" t="n">
        <f aca="false">+[4]data1cf!O418</f>
        <v>15248.1302247616</v>
      </c>
      <c r="Q418" s="336" t="n">
        <f aca="false">+[4]data1cf!P418</f>
        <v>15332.5091228513</v>
      </c>
      <c r="R418" s="336" t="n">
        <f aca="false">+[4]data1cf!Q418</f>
        <v>1096.72580671588</v>
      </c>
      <c r="S418" s="336" t="n">
        <f aca="false">+[4]data1cf!R418</f>
        <v>0</v>
      </c>
      <c r="T418" s="336" t="n">
        <f aca="false">+[4]data1cf!S418</f>
        <v>0</v>
      </c>
      <c r="U418" s="336" t="n">
        <f aca="false">+[4]data1cf!T418</f>
        <v>0</v>
      </c>
      <c r="V418" s="336" t="n">
        <f aca="false">+[4]data1cf!U418</f>
        <v>0</v>
      </c>
      <c r="W418" s="336" t="n">
        <f aca="false">+[4]data1cf!V418</f>
        <v>0</v>
      </c>
      <c r="X418" s="336" t="n">
        <f aca="false">+[4]data1cf!W418</f>
        <v>0</v>
      </c>
      <c r="Y418" s="336" t="n">
        <f aca="false">+[4]data1cf!X418</f>
        <v>0</v>
      </c>
      <c r="Z418" s="336" t="n">
        <f aca="false">+[4]data1cf!Y418</f>
        <v>0</v>
      </c>
      <c r="AA418" s="336" t="n">
        <f aca="false">+[4]data1cf!Z418</f>
        <v>0</v>
      </c>
      <c r="AB418" s="336"/>
      <c r="AC418" s="337" t="n">
        <f aca="false">XNPV(0.1,B418:AA418,$B$1:$AA$1)</f>
        <v>22790.6164607565</v>
      </c>
      <c r="AD418" s="337" t="n">
        <f aca="false">SUMPRODUCT(B418:AA418,$B$1010:$AA$1010)</f>
        <v>55575.674112558</v>
      </c>
      <c r="AE418" s="338" t="n">
        <f aca="false">SUMPRODUCT(B418:AA418,$B$1012:$AA$1012)</f>
        <v>54893.6273443971</v>
      </c>
      <c r="AF418" s="339" t="n">
        <f aca="false">XIRR(B418:AA418,$B$1:$AA$1)</f>
        <v>0.140252843432679</v>
      </c>
      <c r="AG418" s="340" t="n">
        <f aca="false">1-EXP(-(1/0.25)*(AD418/ABS($AD$1010)))</f>
        <v>0.984887674099359</v>
      </c>
    </row>
    <row r="419" customFormat="false" ht="12.75" hidden="false" customHeight="false" outlineLevel="0" collapsed="false">
      <c r="A419" s="331"/>
      <c r="B419" s="336" t="n">
        <f aca="false">+[4]data1cf!A419</f>
        <v>-94959.2991622348</v>
      </c>
      <c r="C419" s="336" t="n">
        <f aca="false">+[4]data1cf!B419</f>
        <v>15161.7691828988</v>
      </c>
      <c r="D419" s="336" t="n">
        <f aca="false">+[4]data1cf!C419</f>
        <v>16777.4064166844</v>
      </c>
      <c r="E419" s="336" t="n">
        <f aca="false">+[4]data1cf!D419</f>
        <v>16217.2258547225</v>
      </c>
      <c r="F419" s="336" t="n">
        <f aca="false">+[4]data1cf!E419</f>
        <v>15849.6154241629</v>
      </c>
      <c r="G419" s="336" t="n">
        <f aca="false">+[4]data1cf!F419</f>
        <v>15482.7447174086</v>
      </c>
      <c r="H419" s="336" t="n">
        <f aca="false">+[4]data1cf!G419</f>
        <v>15472.7263247391</v>
      </c>
      <c r="I419" s="336" t="n">
        <f aca="false">+[4]data1cf!H419</f>
        <v>15209.8562231223</v>
      </c>
      <c r="J419" s="336" t="n">
        <f aca="false">+[4]data1cf!I419</f>
        <v>15166.7489915088</v>
      </c>
      <c r="K419" s="336" t="n">
        <f aca="false">+[4]data1cf!J419</f>
        <v>15143.1209220767</v>
      </c>
      <c r="L419" s="336" t="n">
        <f aca="false">+[4]data1cf!K419</f>
        <v>15119.9479490659</v>
      </c>
      <c r="M419" s="336" t="n">
        <f aca="false">+[4]data1cf!L419</f>
        <v>15255.0097930578</v>
      </c>
      <c r="N419" s="336" t="n">
        <f aca="false">+[4]data1cf!M419</f>
        <v>15523.7446782467</v>
      </c>
      <c r="O419" s="336" t="n">
        <f aca="false">+[4]data1cf!N419</f>
        <v>15212.1978261022</v>
      </c>
      <c r="P419" s="336" t="n">
        <f aca="false">+[4]data1cf!O419</f>
        <v>15244.1606341999</v>
      </c>
      <c r="Q419" s="336" t="n">
        <f aca="false">+[4]data1cf!P419</f>
        <v>15257.4847659702</v>
      </c>
      <c r="R419" s="336" t="n">
        <f aca="false">+[4]data1cf!Q419</f>
        <v>1089.14517767117</v>
      </c>
      <c r="S419" s="336" t="n">
        <f aca="false">+[4]data1cf!R419</f>
        <v>0</v>
      </c>
      <c r="T419" s="336" t="n">
        <f aca="false">+[4]data1cf!S419</f>
        <v>0</v>
      </c>
      <c r="U419" s="336" t="n">
        <f aca="false">+[4]data1cf!T419</f>
        <v>0</v>
      </c>
      <c r="V419" s="336" t="n">
        <f aca="false">+[4]data1cf!U419</f>
        <v>0</v>
      </c>
      <c r="W419" s="336" t="n">
        <f aca="false">+[4]data1cf!V419</f>
        <v>0</v>
      </c>
      <c r="X419" s="336" t="n">
        <f aca="false">+[4]data1cf!W419</f>
        <v>0</v>
      </c>
      <c r="Y419" s="336" t="n">
        <f aca="false">+[4]data1cf!X419</f>
        <v>0</v>
      </c>
      <c r="Z419" s="336" t="n">
        <f aca="false">+[4]data1cf!Y419</f>
        <v>0</v>
      </c>
      <c r="AA419" s="336" t="n">
        <f aca="false">+[4]data1cf!Z419</f>
        <v>0</v>
      </c>
      <c r="AB419" s="336"/>
      <c r="AC419" s="337" t="n">
        <f aca="false">XNPV(0.1,B419:AA419,$B$1:$AA$1)</f>
        <v>23730.2599005885</v>
      </c>
      <c r="AD419" s="337" t="n">
        <f aca="false">SUMPRODUCT(B419:AA419,$B$1010:$AA$1010)</f>
        <v>56520.138876956</v>
      </c>
      <c r="AE419" s="338" t="n">
        <f aca="false">SUMPRODUCT(B419:AA419,$B$1012:$AA$1012)</f>
        <v>55838.3463959222</v>
      </c>
      <c r="AF419" s="339" t="n">
        <f aca="false">XIRR(B419:AA419,$B$1:$AA$1)</f>
        <v>0.142239771233468</v>
      </c>
      <c r="AG419" s="340" t="n">
        <f aca="false">1-EXP(-(1/0.25)*(AD419/ABS($AD$1010)))</f>
        <v>0.985926877054827</v>
      </c>
    </row>
    <row r="420" customFormat="false" ht="12.75" hidden="false" customHeight="false" outlineLevel="0" collapsed="false">
      <c r="A420" s="331"/>
      <c r="B420" s="336" t="n">
        <f aca="false">+[4]data1cf!A420</f>
        <v>-90124.1167611276</v>
      </c>
      <c r="C420" s="336" t="n">
        <f aca="false">+[4]data1cf!B420</f>
        <v>15059.2551877062</v>
      </c>
      <c r="D420" s="336" t="n">
        <f aca="false">+[4]data1cf!C420</f>
        <v>16393.5327058011</v>
      </c>
      <c r="E420" s="336" t="n">
        <f aca="false">+[4]data1cf!D420</f>
        <v>15988.683333813</v>
      </c>
      <c r="F420" s="336" t="n">
        <f aca="false">+[4]data1cf!E420</f>
        <v>15739.6332440501</v>
      </c>
      <c r="G420" s="336" t="n">
        <f aca="false">+[4]data1cf!F420</f>
        <v>15516.3947830099</v>
      </c>
      <c r="H420" s="336" t="n">
        <f aca="false">+[4]data1cf!G420</f>
        <v>15148.3278002837</v>
      </c>
      <c r="I420" s="336" t="n">
        <f aca="false">+[4]data1cf!H420</f>
        <v>15070.0848108008</v>
      </c>
      <c r="J420" s="336" t="n">
        <f aca="false">+[4]data1cf!I420</f>
        <v>15036.7776703688</v>
      </c>
      <c r="K420" s="336" t="n">
        <f aca="false">+[4]data1cf!J420</f>
        <v>15117.7323480498</v>
      </c>
      <c r="L420" s="336" t="n">
        <f aca="false">+[4]data1cf!K420</f>
        <v>15242.7085395126</v>
      </c>
      <c r="M420" s="336" t="n">
        <f aca="false">+[4]data1cf!L420</f>
        <v>15012.7358482746</v>
      </c>
      <c r="N420" s="336" t="n">
        <f aca="false">+[4]data1cf!M420</f>
        <v>14942.4758373821</v>
      </c>
      <c r="O420" s="336" t="n">
        <f aca="false">+[4]data1cf!N420</f>
        <v>15264.4457472561</v>
      </c>
      <c r="P420" s="336" t="n">
        <f aca="false">+[4]data1cf!O420</f>
        <v>15373.6132342736</v>
      </c>
      <c r="Q420" s="336" t="n">
        <f aca="false">+[4]data1cf!P420</f>
        <v>15096.5554546371</v>
      </c>
      <c r="R420" s="336" t="n">
        <f aca="false">+[4]data1cf!Q420</f>
        <v>1033.68756960343</v>
      </c>
      <c r="S420" s="336" t="n">
        <f aca="false">+[4]data1cf!R420</f>
        <v>0</v>
      </c>
      <c r="T420" s="336" t="n">
        <f aca="false">+[4]data1cf!S420</f>
        <v>0</v>
      </c>
      <c r="U420" s="336" t="n">
        <f aca="false">+[4]data1cf!T420</f>
        <v>0</v>
      </c>
      <c r="V420" s="336" t="n">
        <f aca="false">+[4]data1cf!U420</f>
        <v>0</v>
      </c>
      <c r="W420" s="336" t="n">
        <f aca="false">+[4]data1cf!V420</f>
        <v>0</v>
      </c>
      <c r="X420" s="336" t="n">
        <f aca="false">+[4]data1cf!W420</f>
        <v>0</v>
      </c>
      <c r="Y420" s="336" t="n">
        <f aca="false">+[4]data1cf!X420</f>
        <v>0</v>
      </c>
      <c r="Z420" s="336" t="n">
        <f aca="false">+[4]data1cf!Y420</f>
        <v>0</v>
      </c>
      <c r="AA420" s="336" t="n">
        <f aca="false">+[4]data1cf!Z420</f>
        <v>0</v>
      </c>
      <c r="AB420" s="336"/>
      <c r="AC420" s="337" t="n">
        <f aca="false">XNPV(0.1,B420:AA420,$B$1:$AA$1)</f>
        <v>27379.1496571058</v>
      </c>
      <c r="AD420" s="337" t="n">
        <f aca="false">SUMPRODUCT(B420:AA420,$B$1010:$AA$1010)</f>
        <v>59882.7340161924</v>
      </c>
      <c r="AE420" s="338" t="n">
        <f aca="false">SUMPRODUCT(B420:AA420,$B$1012:$AA$1012)</f>
        <v>59206.746984525</v>
      </c>
      <c r="AF420" s="339" t="n">
        <f aca="false">XIRR(B420:AA420,$B$1:$AA$1)</f>
        <v>0.150866785462204</v>
      </c>
      <c r="AG420" s="340" t="n">
        <f aca="false">1-EXP(-(1/0.25)*(AD420/ABS($AD$1010)))</f>
        <v>0.989079782614657</v>
      </c>
    </row>
    <row r="421" customFormat="false" ht="12.75" hidden="false" customHeight="false" outlineLevel="0" collapsed="false">
      <c r="A421" s="331"/>
      <c r="B421" s="336" t="n">
        <f aca="false">+[4]data1cf!A421</f>
        <v>-102154.374431797</v>
      </c>
      <c r="C421" s="336" t="n">
        <f aca="false">+[4]data1cf!B421</f>
        <v>15244.8224913593</v>
      </c>
      <c r="D421" s="336" t="n">
        <f aca="false">+[4]data1cf!C421</f>
        <v>16791.9905773496</v>
      </c>
      <c r="E421" s="336" t="n">
        <f aca="false">+[4]data1cf!D421</f>
        <v>16448.0537182028</v>
      </c>
      <c r="F421" s="336" t="n">
        <f aca="false">+[4]data1cf!E421</f>
        <v>16103.6540950433</v>
      </c>
      <c r="G421" s="336" t="n">
        <f aca="false">+[4]data1cf!F421</f>
        <v>15747.5307969268</v>
      </c>
      <c r="H421" s="336" t="n">
        <f aca="false">+[4]data1cf!G421</f>
        <v>15521.2418528477</v>
      </c>
      <c r="I421" s="336" t="n">
        <f aca="false">+[4]data1cf!H421</f>
        <v>15288.193463505</v>
      </c>
      <c r="J421" s="336" t="n">
        <f aca="false">+[4]data1cf!I421</f>
        <v>15352.81909172</v>
      </c>
      <c r="K421" s="336" t="n">
        <f aca="false">+[4]data1cf!J421</f>
        <v>15406.7709538891</v>
      </c>
      <c r="L421" s="336" t="n">
        <f aca="false">+[4]data1cf!K421</f>
        <v>15411.7954069058</v>
      </c>
      <c r="M421" s="336" t="n">
        <f aca="false">+[4]data1cf!L421</f>
        <v>15410.9792508942</v>
      </c>
      <c r="N421" s="336" t="n">
        <f aca="false">+[4]data1cf!M421</f>
        <v>15290.8547536022</v>
      </c>
      <c r="O421" s="336" t="n">
        <f aca="false">+[4]data1cf!N421</f>
        <v>15325.7377348964</v>
      </c>
      <c r="P421" s="336" t="n">
        <f aca="false">+[4]data1cf!O421</f>
        <v>15430.9647735151</v>
      </c>
      <c r="Q421" s="336" t="n">
        <f aca="false">+[4]data1cf!P421</f>
        <v>15440.4168465508</v>
      </c>
      <c r="R421" s="336" t="n">
        <f aca="false">+[4]data1cf!Q421</f>
        <v>1171.66981298294</v>
      </c>
      <c r="S421" s="336" t="n">
        <f aca="false">+[4]data1cf!R421</f>
        <v>0</v>
      </c>
      <c r="T421" s="336" t="n">
        <f aca="false">+[4]data1cf!S421</f>
        <v>0</v>
      </c>
      <c r="U421" s="336" t="n">
        <f aca="false">+[4]data1cf!T421</f>
        <v>0</v>
      </c>
      <c r="V421" s="336" t="n">
        <f aca="false">+[4]data1cf!U421</f>
        <v>0</v>
      </c>
      <c r="W421" s="336" t="n">
        <f aca="false">+[4]data1cf!V421</f>
        <v>0</v>
      </c>
      <c r="X421" s="336" t="n">
        <f aca="false">+[4]data1cf!W421</f>
        <v>0</v>
      </c>
      <c r="Y421" s="336" t="n">
        <f aca="false">+[4]data1cf!X421</f>
        <v>0</v>
      </c>
      <c r="Z421" s="336" t="n">
        <f aca="false">+[4]data1cf!Y421</f>
        <v>0</v>
      </c>
      <c r="AA421" s="336" t="n">
        <f aca="false">+[4]data1cf!Z421</f>
        <v>0</v>
      </c>
      <c r="AB421" s="336"/>
      <c r="AC421" s="337" t="n">
        <f aca="false">XNPV(0.1,B421:AA421,$B$1:$AA$1)</f>
        <v>17636.6121021381</v>
      </c>
      <c r="AD421" s="337" t="n">
        <f aca="false">SUMPRODUCT(B421:AA421,$B$1010:$AA$1010)</f>
        <v>50745.8129863491</v>
      </c>
      <c r="AE421" s="338" t="n">
        <f aca="false">SUMPRODUCT(B421:AA421,$B$1012:$AA$1012)</f>
        <v>50057.4296741065</v>
      </c>
      <c r="AF421" s="339" t="n">
        <f aca="false">XIRR(B421:AA421,$B$1:$AA$1)</f>
        <v>0.129524355397752</v>
      </c>
      <c r="AG421" s="340" t="n">
        <f aca="false">1-EXP(-(1/0.25)*(AD421/ABS($AD$1010)))</f>
        <v>0.978245034648908</v>
      </c>
    </row>
    <row r="422" customFormat="false" ht="12.75" hidden="false" customHeight="false" outlineLevel="0" collapsed="false">
      <c r="A422" s="331"/>
      <c r="B422" s="336" t="n">
        <f aca="false">+[4]data1cf!A422</f>
        <v>-99423.8094585127</v>
      </c>
      <c r="C422" s="336" t="n">
        <f aca="false">+[4]data1cf!B422</f>
        <v>15259.5830199485</v>
      </c>
      <c r="D422" s="336" t="n">
        <f aca="false">+[4]data1cf!C422</f>
        <v>16764.9293575904</v>
      </c>
      <c r="E422" s="336" t="n">
        <f aca="false">+[4]data1cf!D422</f>
        <v>16292.344867925</v>
      </c>
      <c r="F422" s="336" t="n">
        <f aca="false">+[4]data1cf!E422</f>
        <v>15777.8915377012</v>
      </c>
      <c r="G422" s="336" t="n">
        <f aca="false">+[4]data1cf!F422</f>
        <v>15589.1132283046</v>
      </c>
      <c r="H422" s="336" t="n">
        <f aca="false">+[4]data1cf!G422</f>
        <v>15381.9715355604</v>
      </c>
      <c r="I422" s="336" t="n">
        <f aca="false">+[4]data1cf!H422</f>
        <v>15344.4904305178</v>
      </c>
      <c r="J422" s="336" t="n">
        <f aca="false">+[4]data1cf!I422</f>
        <v>15242.0797995485</v>
      </c>
      <c r="K422" s="336" t="n">
        <f aca="false">+[4]data1cf!J422</f>
        <v>15439.2004598076</v>
      </c>
      <c r="L422" s="336" t="n">
        <f aca="false">+[4]data1cf!K422</f>
        <v>15283.7078021838</v>
      </c>
      <c r="M422" s="336" t="n">
        <f aca="false">+[4]data1cf!L422</f>
        <v>15152.5285347944</v>
      </c>
      <c r="N422" s="336" t="n">
        <f aca="false">+[4]data1cf!M422</f>
        <v>15410.0760709347</v>
      </c>
      <c r="O422" s="336" t="n">
        <f aca="false">+[4]data1cf!N422</f>
        <v>15430.1536648732</v>
      </c>
      <c r="P422" s="336" t="n">
        <f aca="false">+[4]data1cf!O422</f>
        <v>15496.3770857133</v>
      </c>
      <c r="Q422" s="336" t="n">
        <f aca="false">+[4]data1cf!P422</f>
        <v>15465.6165294645</v>
      </c>
      <c r="R422" s="336" t="n">
        <f aca="false">+[4]data1cf!Q422</f>
        <v>1140.35132496536</v>
      </c>
      <c r="S422" s="336" t="n">
        <f aca="false">+[4]data1cf!R422</f>
        <v>0</v>
      </c>
      <c r="T422" s="336" t="n">
        <f aca="false">+[4]data1cf!S422</f>
        <v>0</v>
      </c>
      <c r="U422" s="336" t="n">
        <f aca="false">+[4]data1cf!T422</f>
        <v>0</v>
      </c>
      <c r="V422" s="336" t="n">
        <f aca="false">+[4]data1cf!U422</f>
        <v>0</v>
      </c>
      <c r="W422" s="336" t="n">
        <f aca="false">+[4]data1cf!V422</f>
        <v>0</v>
      </c>
      <c r="X422" s="336" t="n">
        <f aca="false">+[4]data1cf!W422</f>
        <v>0</v>
      </c>
      <c r="Y422" s="336" t="n">
        <f aca="false">+[4]data1cf!X422</f>
        <v>0</v>
      </c>
      <c r="Z422" s="336" t="n">
        <f aca="false">+[4]data1cf!Y422</f>
        <v>0</v>
      </c>
      <c r="AA422" s="336" t="n">
        <f aca="false">+[4]data1cf!Z422</f>
        <v>0</v>
      </c>
      <c r="AB422" s="336"/>
      <c r="AC422" s="337" t="n">
        <f aca="false">XNPV(0.1,B422:AA422,$B$1:$AA$1)</f>
        <v>19777.6582955796</v>
      </c>
      <c r="AD422" s="337" t="n">
        <f aca="false">SUMPRODUCT(B422:AA422,$B$1010:$AA$1010)</f>
        <v>52760.2765808007</v>
      </c>
      <c r="AE422" s="338" t="n">
        <f aca="false">SUMPRODUCT(B422:AA422,$B$1012:$AA$1012)</f>
        <v>52074.1372251608</v>
      </c>
      <c r="AF422" s="339" t="n">
        <f aca="false">XIRR(B422:AA422,$B$1:$AA$1)</f>
        <v>0.133832377980427</v>
      </c>
      <c r="AG422" s="340" t="n">
        <f aca="false">1-EXP(-(1/0.25)*(AD422/ABS($AD$1010)))</f>
        <v>0.981311939973038</v>
      </c>
    </row>
    <row r="423" customFormat="false" ht="12.75" hidden="false" customHeight="false" outlineLevel="0" collapsed="false">
      <c r="A423" s="331"/>
      <c r="B423" s="336" t="n">
        <f aca="false">+[4]data1cf!A423</f>
        <v>-105361.659041663</v>
      </c>
      <c r="C423" s="336" t="n">
        <f aca="false">+[4]data1cf!B423</f>
        <v>15204.0117964908</v>
      </c>
      <c r="D423" s="336" t="n">
        <f aca="false">+[4]data1cf!C423</f>
        <v>16907.4214221606</v>
      </c>
      <c r="E423" s="336" t="n">
        <f aca="false">+[4]data1cf!D423</f>
        <v>16378.9785879787</v>
      </c>
      <c r="F423" s="336" t="n">
        <f aca="false">+[4]data1cf!E423</f>
        <v>16131.0348713999</v>
      </c>
      <c r="G423" s="336" t="n">
        <f aca="false">+[4]data1cf!F423</f>
        <v>15854.0624818736</v>
      </c>
      <c r="H423" s="336" t="n">
        <f aca="false">+[4]data1cf!G423</f>
        <v>15537.8322957104</v>
      </c>
      <c r="I423" s="336" t="n">
        <f aca="false">+[4]data1cf!H423</f>
        <v>15469.7561927629</v>
      </c>
      <c r="J423" s="336" t="n">
        <f aca="false">+[4]data1cf!I423</f>
        <v>15355.0240582991</v>
      </c>
      <c r="K423" s="336" t="n">
        <f aca="false">+[4]data1cf!J423</f>
        <v>15344.1150121696</v>
      </c>
      <c r="L423" s="336" t="n">
        <f aca="false">+[4]data1cf!K423</f>
        <v>15464.4214598436</v>
      </c>
      <c r="M423" s="336" t="n">
        <f aca="false">+[4]data1cf!L423</f>
        <v>15413.0162382669</v>
      </c>
      <c r="N423" s="336" t="n">
        <f aca="false">+[4]data1cf!M423</f>
        <v>15491.3543118298</v>
      </c>
      <c r="O423" s="336" t="n">
        <f aca="false">+[4]data1cf!N423</f>
        <v>15517.8085062284</v>
      </c>
      <c r="P423" s="336" t="n">
        <f aca="false">+[4]data1cf!O423</f>
        <v>15401.6638692698</v>
      </c>
      <c r="Q423" s="336" t="n">
        <f aca="false">+[4]data1cf!P423</f>
        <v>15540.4410951778</v>
      </c>
      <c r="R423" s="336" t="n">
        <f aca="false">+[4]data1cf!Q423</f>
        <v>1208.45608454425</v>
      </c>
      <c r="S423" s="336" t="n">
        <f aca="false">+[4]data1cf!R423</f>
        <v>0</v>
      </c>
      <c r="T423" s="336" t="n">
        <f aca="false">+[4]data1cf!S423</f>
        <v>0</v>
      </c>
      <c r="U423" s="336" t="n">
        <f aca="false">+[4]data1cf!T423</f>
        <v>0</v>
      </c>
      <c r="V423" s="336" t="n">
        <f aca="false">+[4]data1cf!U423</f>
        <v>0</v>
      </c>
      <c r="W423" s="336" t="n">
        <f aca="false">+[4]data1cf!V423</f>
        <v>0</v>
      </c>
      <c r="X423" s="336" t="n">
        <f aca="false">+[4]data1cf!W423</f>
        <v>0</v>
      </c>
      <c r="Y423" s="336" t="n">
        <f aca="false">+[4]data1cf!X423</f>
        <v>0</v>
      </c>
      <c r="Z423" s="336" t="n">
        <f aca="false">+[4]data1cf!Y423</f>
        <v>0</v>
      </c>
      <c r="AA423" s="336" t="n">
        <f aca="false">+[4]data1cf!Z423</f>
        <v>0</v>
      </c>
      <c r="AB423" s="336"/>
      <c r="AC423" s="337" t="n">
        <f aca="false">XNPV(0.1,B423:AA423,$B$1:$AA$1)</f>
        <v>14762.1188308131</v>
      </c>
      <c r="AD423" s="337" t="n">
        <f aca="false">SUMPRODUCT(B423:AA423,$B$1010:$AA$1010)</f>
        <v>48001.6056193465</v>
      </c>
      <c r="AE423" s="338" t="n">
        <f aca="false">SUMPRODUCT(B423:AA423,$B$1012:$AA$1012)</f>
        <v>47310.3670248314</v>
      </c>
      <c r="AF423" s="339" t="n">
        <f aca="false">XIRR(B423:AA423,$B$1:$AA$1)</f>
        <v>0.124061387122237</v>
      </c>
      <c r="AG423" s="340" t="n">
        <f aca="false">1-EXP(-(1/0.25)*(AD423/ABS($AD$1010)))</f>
        <v>0.973241663952526</v>
      </c>
    </row>
    <row r="424" customFormat="false" ht="12.75" hidden="false" customHeight="false" outlineLevel="0" collapsed="false">
      <c r="A424" s="331"/>
      <c r="B424" s="336" t="n">
        <f aca="false">+[4]data1cf!A424</f>
        <v>-100451.86771833</v>
      </c>
      <c r="C424" s="336" t="n">
        <f aca="false">+[4]data1cf!B424</f>
        <v>15262.2285469762</v>
      </c>
      <c r="D424" s="336" t="n">
        <f aca="false">+[4]data1cf!C424</f>
        <v>17008.1078500387</v>
      </c>
      <c r="E424" s="336" t="n">
        <f aca="false">+[4]data1cf!D424</f>
        <v>16441.0061591798</v>
      </c>
      <c r="F424" s="336" t="n">
        <f aca="false">+[4]data1cf!E424</f>
        <v>15990.4341052131</v>
      </c>
      <c r="G424" s="336" t="n">
        <f aca="false">+[4]data1cf!F424</f>
        <v>15586.0343195236</v>
      </c>
      <c r="H424" s="336" t="n">
        <f aca="false">+[4]data1cf!G424</f>
        <v>15510.9810816996</v>
      </c>
      <c r="I424" s="336" t="n">
        <f aca="false">+[4]data1cf!H424</f>
        <v>15438.9954174917</v>
      </c>
      <c r="J424" s="336" t="n">
        <f aca="false">+[4]data1cf!I424</f>
        <v>15201.6787691733</v>
      </c>
      <c r="K424" s="336" t="n">
        <f aca="false">+[4]data1cf!J424</f>
        <v>15436.728029402</v>
      </c>
      <c r="L424" s="336" t="n">
        <f aca="false">+[4]data1cf!K424</f>
        <v>15556.8288168117</v>
      </c>
      <c r="M424" s="336" t="n">
        <f aca="false">+[4]data1cf!L424</f>
        <v>15381.5299600876</v>
      </c>
      <c r="N424" s="336" t="n">
        <f aca="false">+[4]data1cf!M424</f>
        <v>15404.0447566125</v>
      </c>
      <c r="O424" s="336" t="n">
        <f aca="false">+[4]data1cf!N424</f>
        <v>15727.0449932748</v>
      </c>
      <c r="P424" s="336" t="n">
        <f aca="false">+[4]data1cf!O424</f>
        <v>15350.6937859238</v>
      </c>
      <c r="Q424" s="336" t="n">
        <f aca="false">+[4]data1cf!P424</f>
        <v>15298.1916215833</v>
      </c>
      <c r="R424" s="336" t="n">
        <f aca="false">+[4]data1cf!Q424</f>
        <v>1152.14274198215</v>
      </c>
      <c r="S424" s="336" t="n">
        <f aca="false">+[4]data1cf!R424</f>
        <v>0</v>
      </c>
      <c r="T424" s="336" t="n">
        <f aca="false">+[4]data1cf!S424</f>
        <v>0</v>
      </c>
      <c r="U424" s="336" t="n">
        <f aca="false">+[4]data1cf!T424</f>
        <v>0</v>
      </c>
      <c r="V424" s="336" t="n">
        <f aca="false">+[4]data1cf!U424</f>
        <v>0</v>
      </c>
      <c r="W424" s="336" t="n">
        <f aca="false">+[4]data1cf!V424</f>
        <v>0</v>
      </c>
      <c r="X424" s="336" t="n">
        <f aca="false">+[4]data1cf!W424</f>
        <v>0</v>
      </c>
      <c r="Y424" s="336" t="n">
        <f aca="false">+[4]data1cf!X424</f>
        <v>0</v>
      </c>
      <c r="Z424" s="336" t="n">
        <f aca="false">+[4]data1cf!Y424</f>
        <v>0</v>
      </c>
      <c r="AA424" s="336" t="n">
        <f aca="false">+[4]data1cf!Z424</f>
        <v>0</v>
      </c>
      <c r="AB424" s="336"/>
      <c r="AC424" s="337" t="n">
        <f aca="false">XNPV(0.1,B424:AA424,$B$1:$AA$1)</f>
        <v>19502.8104487987</v>
      </c>
      <c r="AD424" s="337" t="n">
        <f aca="false">SUMPRODUCT(B424:AA424,$B$1010:$AA$1010)</f>
        <v>52657.3854670778</v>
      </c>
      <c r="AE424" s="338" t="n">
        <f aca="false">SUMPRODUCT(B424:AA424,$B$1012:$AA$1012)</f>
        <v>51967.901362864</v>
      </c>
      <c r="AF424" s="339" t="n">
        <f aca="false">XIRR(B424:AA424,$B$1:$AA$1)</f>
        <v>0.133083130989734</v>
      </c>
      <c r="AG424" s="340" t="n">
        <f aca="false">1-EXP(-(1/0.25)*(AD424/ABS($AD$1010)))</f>
        <v>0.981166330236186</v>
      </c>
    </row>
    <row r="425" customFormat="false" ht="12.75" hidden="false" customHeight="false" outlineLevel="0" collapsed="false">
      <c r="A425" s="331"/>
      <c r="B425" s="336" t="n">
        <f aca="false">+[4]data1cf!A425</f>
        <v>-93477.7529305582</v>
      </c>
      <c r="C425" s="336" t="n">
        <f aca="false">+[4]data1cf!B425</f>
        <v>14998.9531022638</v>
      </c>
      <c r="D425" s="336" t="n">
        <f aca="false">+[4]data1cf!C425</f>
        <v>16677.3512203411</v>
      </c>
      <c r="E425" s="336" t="n">
        <f aca="false">+[4]data1cf!D425</f>
        <v>16216.7566267394</v>
      </c>
      <c r="F425" s="336" t="n">
        <f aca="false">+[4]data1cf!E425</f>
        <v>15817.0184443191</v>
      </c>
      <c r="G425" s="336" t="n">
        <f aca="false">+[4]data1cf!F425</f>
        <v>15388.1495879795</v>
      </c>
      <c r="H425" s="336" t="n">
        <f aca="false">+[4]data1cf!G425</f>
        <v>15456.8593343551</v>
      </c>
      <c r="I425" s="336" t="n">
        <f aca="false">+[4]data1cf!H425</f>
        <v>15173.8923461228</v>
      </c>
      <c r="J425" s="336" t="n">
        <f aca="false">+[4]data1cf!I425</f>
        <v>15255.726063101</v>
      </c>
      <c r="K425" s="336" t="n">
        <f aca="false">+[4]data1cf!J425</f>
        <v>15189.6254673088</v>
      </c>
      <c r="L425" s="336" t="n">
        <f aca="false">+[4]data1cf!K425</f>
        <v>15074.7504381896</v>
      </c>
      <c r="M425" s="336" t="n">
        <f aca="false">+[4]data1cf!L425</f>
        <v>15318.0907162045</v>
      </c>
      <c r="N425" s="336" t="n">
        <f aca="false">+[4]data1cf!M425</f>
        <v>15123.534783737</v>
      </c>
      <c r="O425" s="336" t="n">
        <f aca="false">+[4]data1cf!N425</f>
        <v>15273.5386429687</v>
      </c>
      <c r="P425" s="336" t="n">
        <f aca="false">+[4]data1cf!O425</f>
        <v>15220.3191188574</v>
      </c>
      <c r="Q425" s="336" t="n">
        <f aca="false">+[4]data1cf!P425</f>
        <v>15357.9770912476</v>
      </c>
      <c r="R425" s="336" t="n">
        <f aca="false">+[4]data1cf!Q425</f>
        <v>1072.15243501233</v>
      </c>
      <c r="S425" s="336" t="n">
        <f aca="false">+[4]data1cf!R425</f>
        <v>0</v>
      </c>
      <c r="T425" s="336" t="n">
        <f aca="false">+[4]data1cf!S425</f>
        <v>0</v>
      </c>
      <c r="U425" s="336" t="n">
        <f aca="false">+[4]data1cf!T425</f>
        <v>0</v>
      </c>
      <c r="V425" s="336" t="n">
        <f aca="false">+[4]data1cf!U425</f>
        <v>0</v>
      </c>
      <c r="W425" s="336" t="n">
        <f aca="false">+[4]data1cf!V425</f>
        <v>0</v>
      </c>
      <c r="X425" s="336" t="n">
        <f aca="false">+[4]data1cf!W425</f>
        <v>0</v>
      </c>
      <c r="Y425" s="336" t="n">
        <f aca="false">+[4]data1cf!X425</f>
        <v>0</v>
      </c>
      <c r="Z425" s="336" t="n">
        <f aca="false">+[4]data1cf!Y425</f>
        <v>0</v>
      </c>
      <c r="AA425" s="336" t="n">
        <f aca="false">+[4]data1cf!Z425</f>
        <v>0</v>
      </c>
      <c r="AB425" s="336"/>
      <c r="AC425" s="337" t="n">
        <f aca="false">XNPV(0.1,B425:AA425,$B$1:$AA$1)</f>
        <v>24842.6740958548</v>
      </c>
      <c r="AD425" s="337" t="n">
        <f aca="false">SUMPRODUCT(B425:AA425,$B$1010:$AA$1010)</f>
        <v>57573.2746796169</v>
      </c>
      <c r="AE425" s="338" t="n">
        <f aca="false">SUMPRODUCT(B425:AA425,$B$1012:$AA$1012)</f>
        <v>56892.6935912838</v>
      </c>
      <c r="AF425" s="339" t="n">
        <f aca="false">XIRR(B425:AA425,$B$1:$AA$1)</f>
        <v>0.14474953001501</v>
      </c>
      <c r="AG425" s="340" t="n">
        <f aca="false">1-EXP(-(1/0.25)*(AD425/ABS($AD$1010)))</f>
        <v>0.987001609773584</v>
      </c>
    </row>
    <row r="426" customFormat="false" ht="12.75" hidden="false" customHeight="false" outlineLevel="0" collapsed="false">
      <c r="A426" s="331"/>
      <c r="B426" s="336" t="n">
        <f aca="false">+[4]data1cf!A426</f>
        <v>-97881.2804768241</v>
      </c>
      <c r="C426" s="336" t="n">
        <f aca="false">+[4]data1cf!B426</f>
        <v>15304.4146810713</v>
      </c>
      <c r="D426" s="336" t="n">
        <f aca="false">+[4]data1cf!C426</f>
        <v>16497.7410346071</v>
      </c>
      <c r="E426" s="336" t="n">
        <f aca="false">+[4]data1cf!D426</f>
        <v>16290.35510617</v>
      </c>
      <c r="F426" s="336" t="n">
        <f aca="false">+[4]data1cf!E426</f>
        <v>15876.0331214188</v>
      </c>
      <c r="G426" s="336" t="n">
        <f aca="false">+[4]data1cf!F426</f>
        <v>15532.5159318477</v>
      </c>
      <c r="H426" s="336" t="n">
        <f aca="false">+[4]data1cf!G426</f>
        <v>15497.3457886999</v>
      </c>
      <c r="I426" s="336" t="n">
        <f aca="false">+[4]data1cf!H426</f>
        <v>15458.4004919264</v>
      </c>
      <c r="J426" s="336" t="n">
        <f aca="false">+[4]data1cf!I426</f>
        <v>15283.0660522354</v>
      </c>
      <c r="K426" s="336" t="n">
        <f aca="false">+[4]data1cf!J426</f>
        <v>15333.1413670509</v>
      </c>
      <c r="L426" s="336" t="n">
        <f aca="false">+[4]data1cf!K426</f>
        <v>15399.3338209099</v>
      </c>
      <c r="M426" s="336" t="n">
        <f aca="false">+[4]data1cf!L426</f>
        <v>15303.4866161112</v>
      </c>
      <c r="N426" s="336" t="n">
        <f aca="false">+[4]data1cf!M426</f>
        <v>15332.878921656</v>
      </c>
      <c r="O426" s="336" t="n">
        <f aca="false">+[4]data1cf!N426</f>
        <v>15229.0806101204</v>
      </c>
      <c r="P426" s="336" t="n">
        <f aca="false">+[4]data1cf!O426</f>
        <v>15448.4162175667</v>
      </c>
      <c r="Q426" s="336" t="n">
        <f aca="false">+[4]data1cf!P426</f>
        <v>15364.9019862568</v>
      </c>
      <c r="R426" s="336" t="n">
        <f aca="false">+[4]data1cf!Q426</f>
        <v>1122.65913455698</v>
      </c>
      <c r="S426" s="336" t="n">
        <f aca="false">+[4]data1cf!R426</f>
        <v>0</v>
      </c>
      <c r="T426" s="336" t="n">
        <f aca="false">+[4]data1cf!S426</f>
        <v>0</v>
      </c>
      <c r="U426" s="336" t="n">
        <f aca="false">+[4]data1cf!T426</f>
        <v>0</v>
      </c>
      <c r="V426" s="336" t="n">
        <f aca="false">+[4]data1cf!U426</f>
        <v>0</v>
      </c>
      <c r="W426" s="336" t="n">
        <f aca="false">+[4]data1cf!V426</f>
        <v>0</v>
      </c>
      <c r="X426" s="336" t="n">
        <f aca="false">+[4]data1cf!W426</f>
        <v>0</v>
      </c>
      <c r="Y426" s="336" t="n">
        <f aca="false">+[4]data1cf!X426</f>
        <v>0</v>
      </c>
      <c r="Z426" s="336" t="n">
        <f aca="false">+[4]data1cf!Y426</f>
        <v>0</v>
      </c>
      <c r="AA426" s="336" t="n">
        <f aca="false">+[4]data1cf!Z426</f>
        <v>0</v>
      </c>
      <c r="AB426" s="336"/>
      <c r="AC426" s="337" t="n">
        <f aca="false">XNPV(0.1,B426:AA426,$B$1:$AA$1)</f>
        <v>21242.3288025592</v>
      </c>
      <c r="AD426" s="337" t="n">
        <f aca="false">SUMPRODUCT(B426:AA426,$B$1010:$AA$1010)</f>
        <v>54214.2965064133</v>
      </c>
      <c r="AE426" s="338" t="n">
        <f aca="false">SUMPRODUCT(B426:AA426,$B$1012:$AA$1012)</f>
        <v>53528.6317887883</v>
      </c>
      <c r="AF426" s="339" t="n">
        <f aca="false">XIRR(B426:AA426,$B$1:$AA$1)</f>
        <v>0.136794451172153</v>
      </c>
      <c r="AG426" s="340" t="n">
        <f aca="false">1-EXP(-(1/0.25)*(AD426/ABS($AD$1010)))</f>
        <v>0.98325326005518</v>
      </c>
    </row>
    <row r="427" customFormat="false" ht="12.75" hidden="false" customHeight="false" outlineLevel="0" collapsed="false">
      <c r="A427" s="331"/>
      <c r="B427" s="336" t="n">
        <f aca="false">+[4]data1cf!A427</f>
        <v>-95642.1331602718</v>
      </c>
      <c r="C427" s="336" t="n">
        <f aca="false">+[4]data1cf!B427</f>
        <v>14967.215548856</v>
      </c>
      <c r="D427" s="336" t="n">
        <f aca="false">+[4]data1cf!C427</f>
        <v>16552.6733735914</v>
      </c>
      <c r="E427" s="336" t="n">
        <f aca="false">+[4]data1cf!D427</f>
        <v>16328.9275196799</v>
      </c>
      <c r="F427" s="336" t="n">
        <f aca="false">+[4]data1cf!E427</f>
        <v>15979.2745989345</v>
      </c>
      <c r="G427" s="336" t="n">
        <f aca="false">+[4]data1cf!F427</f>
        <v>15437.7571005539</v>
      </c>
      <c r="H427" s="336" t="n">
        <f aca="false">+[4]data1cf!G427</f>
        <v>15479.7357230957</v>
      </c>
      <c r="I427" s="336" t="n">
        <f aca="false">+[4]data1cf!H427</f>
        <v>15300.7491584318</v>
      </c>
      <c r="J427" s="336" t="n">
        <f aca="false">+[4]data1cf!I427</f>
        <v>15176.6484651866</v>
      </c>
      <c r="K427" s="336" t="n">
        <f aca="false">+[4]data1cf!J427</f>
        <v>15338.464208502</v>
      </c>
      <c r="L427" s="336" t="n">
        <f aca="false">+[4]data1cf!K427</f>
        <v>15226.661089793</v>
      </c>
      <c r="M427" s="336" t="n">
        <f aca="false">+[4]data1cf!L427</f>
        <v>15330.5087885632</v>
      </c>
      <c r="N427" s="336" t="n">
        <f aca="false">+[4]data1cf!M427</f>
        <v>15195.2756896881</v>
      </c>
      <c r="O427" s="336" t="n">
        <f aca="false">+[4]data1cf!N427</f>
        <v>15333.8161483452</v>
      </c>
      <c r="P427" s="336" t="n">
        <f aca="false">+[4]data1cf!O427</f>
        <v>15232.3254967037</v>
      </c>
      <c r="Q427" s="336" t="n">
        <f aca="false">+[4]data1cf!P427</f>
        <v>15336.462484076</v>
      </c>
      <c r="R427" s="336" t="n">
        <f aca="false">+[4]data1cf!Q427</f>
        <v>1096.97701049505</v>
      </c>
      <c r="S427" s="336" t="n">
        <f aca="false">+[4]data1cf!R427</f>
        <v>0</v>
      </c>
      <c r="T427" s="336" t="n">
        <f aca="false">+[4]data1cf!S427</f>
        <v>0</v>
      </c>
      <c r="U427" s="336" t="n">
        <f aca="false">+[4]data1cf!T427</f>
        <v>0</v>
      </c>
      <c r="V427" s="336" t="n">
        <f aca="false">+[4]data1cf!U427</f>
        <v>0</v>
      </c>
      <c r="W427" s="336" t="n">
        <f aca="false">+[4]data1cf!V427</f>
        <v>0</v>
      </c>
      <c r="X427" s="336" t="n">
        <f aca="false">+[4]data1cf!W427</f>
        <v>0</v>
      </c>
      <c r="Y427" s="336" t="n">
        <f aca="false">+[4]data1cf!X427</f>
        <v>0</v>
      </c>
      <c r="Z427" s="336" t="n">
        <f aca="false">+[4]data1cf!Y427</f>
        <v>0</v>
      </c>
      <c r="AA427" s="336" t="n">
        <f aca="false">+[4]data1cf!Z427</f>
        <v>0</v>
      </c>
      <c r="AB427" s="336"/>
      <c r="AC427" s="337" t="n">
        <f aca="false">XNPV(0.1,B427:AA427,$B$1:$AA$1)</f>
        <v>22983.0283230247</v>
      </c>
      <c r="AD427" s="337" t="n">
        <f aca="false">SUMPRODUCT(B427:AA427,$B$1010:$AA$1010)</f>
        <v>55828.5799417612</v>
      </c>
      <c r="AE427" s="338" t="n">
        <f aca="false">SUMPRODUCT(B427:AA427,$B$1012:$AA$1012)</f>
        <v>55145.6116230118</v>
      </c>
      <c r="AF427" s="339" t="n">
        <f aca="false">XIRR(B427:AA427,$B$1:$AA$1)</f>
        <v>0.140572189099513</v>
      </c>
      <c r="AG427" s="340" t="n">
        <f aca="false">1-EXP(-(1/0.25)*(AD427/ABS($AD$1010)))</f>
        <v>0.985173246340402</v>
      </c>
    </row>
    <row r="428" customFormat="false" ht="12.75" hidden="false" customHeight="false" outlineLevel="0" collapsed="false">
      <c r="A428" s="331"/>
      <c r="B428" s="336" t="n">
        <f aca="false">+[4]data1cf!A428</f>
        <v>-103184.887262445</v>
      </c>
      <c r="C428" s="336" t="n">
        <f aca="false">+[4]data1cf!B428</f>
        <v>15247.0273215216</v>
      </c>
      <c r="D428" s="336" t="n">
        <f aca="false">+[4]data1cf!C428</f>
        <v>17028.6329775544</v>
      </c>
      <c r="E428" s="336" t="n">
        <f aca="false">+[4]data1cf!D428</f>
        <v>16368.4596505026</v>
      </c>
      <c r="F428" s="336" t="n">
        <f aca="false">+[4]data1cf!E428</f>
        <v>16219.5005091339</v>
      </c>
      <c r="G428" s="336" t="n">
        <f aca="false">+[4]data1cf!F428</f>
        <v>15696.9732286331</v>
      </c>
      <c r="H428" s="336" t="n">
        <f aca="false">+[4]data1cf!G428</f>
        <v>15524.1835344032</v>
      </c>
      <c r="I428" s="336" t="n">
        <f aca="false">+[4]data1cf!H428</f>
        <v>15464.712474087</v>
      </c>
      <c r="J428" s="336" t="n">
        <f aca="false">+[4]data1cf!I428</f>
        <v>15354.8769387789</v>
      </c>
      <c r="K428" s="336" t="n">
        <f aca="false">+[4]data1cf!J428</f>
        <v>15341.7079360913</v>
      </c>
      <c r="L428" s="336" t="n">
        <f aca="false">+[4]data1cf!K428</f>
        <v>15301.760717256</v>
      </c>
      <c r="M428" s="336" t="n">
        <f aca="false">+[4]data1cf!L428</f>
        <v>15235.8647590447</v>
      </c>
      <c r="N428" s="336" t="n">
        <f aca="false">+[4]data1cf!M428</f>
        <v>15558.9619130083</v>
      </c>
      <c r="O428" s="336" t="n">
        <f aca="false">+[4]data1cf!N428</f>
        <v>15470.9629602571</v>
      </c>
      <c r="P428" s="336" t="n">
        <f aca="false">+[4]data1cf!O428</f>
        <v>15574.0946822039</v>
      </c>
      <c r="Q428" s="336" t="n">
        <f aca="false">+[4]data1cf!P428</f>
        <v>15497.9529579776</v>
      </c>
      <c r="R428" s="336" t="n">
        <f aca="false">+[4]data1cf!Q428</f>
        <v>1183.48938294534</v>
      </c>
      <c r="S428" s="336" t="n">
        <f aca="false">+[4]data1cf!R428</f>
        <v>0</v>
      </c>
      <c r="T428" s="336" t="n">
        <f aca="false">+[4]data1cf!S428</f>
        <v>0</v>
      </c>
      <c r="U428" s="336" t="n">
        <f aca="false">+[4]data1cf!T428</f>
        <v>0</v>
      </c>
      <c r="V428" s="336" t="n">
        <f aca="false">+[4]data1cf!U428</f>
        <v>0</v>
      </c>
      <c r="W428" s="336" t="n">
        <f aca="false">+[4]data1cf!V428</f>
        <v>0</v>
      </c>
      <c r="X428" s="336" t="n">
        <f aca="false">+[4]data1cf!W428</f>
        <v>0</v>
      </c>
      <c r="Y428" s="336" t="n">
        <f aca="false">+[4]data1cf!X428</f>
        <v>0</v>
      </c>
      <c r="Z428" s="336" t="n">
        <f aca="false">+[4]data1cf!Y428</f>
        <v>0</v>
      </c>
      <c r="AA428" s="336" t="n">
        <f aca="false">+[4]data1cf!Z428</f>
        <v>0</v>
      </c>
      <c r="AB428" s="336"/>
      <c r="AC428" s="337" t="n">
        <f aca="false">XNPV(0.1,B428:AA428,$B$1:$AA$1)</f>
        <v>16934.7911738844</v>
      </c>
      <c r="AD428" s="337" t="n">
        <f aca="false">SUMPRODUCT(B428:AA428,$B$1010:$AA$1010)</f>
        <v>50132.2631449657</v>
      </c>
      <c r="AE428" s="338" t="n">
        <f aca="false">SUMPRODUCT(B428:AA428,$B$1012:$AA$1012)</f>
        <v>49441.9256105892</v>
      </c>
      <c r="AF428" s="339" t="n">
        <f aca="false">XIRR(B428:AA428,$B$1:$AA$1)</f>
        <v>0.12810888186752</v>
      </c>
      <c r="AG428" s="340" t="n">
        <f aca="false">1-EXP(-(1/0.25)*(AD428/ABS($AD$1010)))</f>
        <v>0.97721450883028</v>
      </c>
    </row>
    <row r="429" customFormat="false" ht="12.75" hidden="false" customHeight="false" outlineLevel="0" collapsed="false">
      <c r="A429" s="331"/>
      <c r="B429" s="336" t="n">
        <f aca="false">+[4]data1cf!A429</f>
        <v>-102255.430015277</v>
      </c>
      <c r="C429" s="336" t="n">
        <f aca="false">+[4]data1cf!B429</f>
        <v>15291.3790440251</v>
      </c>
      <c r="D429" s="336" t="n">
        <f aca="false">+[4]data1cf!C429</f>
        <v>16891.2731227687</v>
      </c>
      <c r="E429" s="336" t="n">
        <f aca="false">+[4]data1cf!D429</f>
        <v>16581.629172541</v>
      </c>
      <c r="F429" s="336" t="n">
        <f aca="false">+[4]data1cf!E429</f>
        <v>16161.6673134273</v>
      </c>
      <c r="G429" s="336" t="n">
        <f aca="false">+[4]data1cf!F429</f>
        <v>15623.7924927928</v>
      </c>
      <c r="H429" s="336" t="n">
        <f aca="false">+[4]data1cf!G429</f>
        <v>15341.8409146104</v>
      </c>
      <c r="I429" s="336" t="n">
        <f aca="false">+[4]data1cf!H429</f>
        <v>15425.6608754792</v>
      </c>
      <c r="J429" s="336" t="n">
        <f aca="false">+[4]data1cf!I429</f>
        <v>15401.3608610096</v>
      </c>
      <c r="K429" s="336" t="n">
        <f aca="false">+[4]data1cf!J429</f>
        <v>15661.7633523368</v>
      </c>
      <c r="L429" s="336" t="n">
        <f aca="false">+[4]data1cf!K429</f>
        <v>15323.8079626739</v>
      </c>
      <c r="M429" s="336" t="n">
        <f aca="false">+[4]data1cf!L429</f>
        <v>15383.1335201157</v>
      </c>
      <c r="N429" s="336" t="n">
        <f aca="false">+[4]data1cf!M429</f>
        <v>15565.8730114502</v>
      </c>
      <c r="O429" s="336" t="n">
        <f aca="false">+[4]data1cf!N429</f>
        <v>15639.9618257583</v>
      </c>
      <c r="P429" s="336" t="n">
        <f aca="false">+[4]data1cf!O429</f>
        <v>15615.9289021791</v>
      </c>
      <c r="Q429" s="336" t="n">
        <f aca="false">+[4]data1cf!P429</f>
        <v>15441.6501801868</v>
      </c>
      <c r="R429" s="336" t="n">
        <f aca="false">+[4]data1cf!Q429</f>
        <v>1172.82888010322</v>
      </c>
      <c r="S429" s="336" t="n">
        <f aca="false">+[4]data1cf!R429</f>
        <v>0</v>
      </c>
      <c r="T429" s="336" t="n">
        <f aca="false">+[4]data1cf!S429</f>
        <v>0</v>
      </c>
      <c r="U429" s="336" t="n">
        <f aca="false">+[4]data1cf!T429</f>
        <v>0</v>
      </c>
      <c r="V429" s="336" t="n">
        <f aca="false">+[4]data1cf!U429</f>
        <v>0</v>
      </c>
      <c r="W429" s="336" t="n">
        <f aca="false">+[4]data1cf!V429</f>
        <v>0</v>
      </c>
      <c r="X429" s="336" t="n">
        <f aca="false">+[4]data1cf!W429</f>
        <v>0</v>
      </c>
      <c r="Y429" s="336" t="n">
        <f aca="false">+[4]data1cf!X429</f>
        <v>0</v>
      </c>
      <c r="Z429" s="336" t="n">
        <f aca="false">+[4]data1cf!Y429</f>
        <v>0</v>
      </c>
      <c r="AA429" s="336" t="n">
        <f aca="false">+[4]data1cf!Z429</f>
        <v>0</v>
      </c>
      <c r="AB429" s="336"/>
      <c r="AC429" s="337" t="n">
        <f aca="false">XNPV(0.1,B429:AA429,$B$1:$AA$1)</f>
        <v>18007.1169133886</v>
      </c>
      <c r="AD429" s="337" t="n">
        <f aca="false">SUMPRODUCT(B429:AA429,$B$1010:$AA$1010)</f>
        <v>51279.2228436744</v>
      </c>
      <c r="AE429" s="338" t="n">
        <f aca="false">SUMPRODUCT(B429:AA429,$B$1012:$AA$1012)</f>
        <v>50587.1179033412</v>
      </c>
      <c r="AF429" s="339" t="n">
        <f aca="false">XIRR(B429:AA429,$B$1:$AA$1)</f>
        <v>0.130063607573448</v>
      </c>
      <c r="AG429" s="340" t="n">
        <f aca="false">1-EXP(-(1/0.25)*(AD429/ABS($AD$1010)))</f>
        <v>0.979103007020306</v>
      </c>
    </row>
    <row r="430" customFormat="false" ht="12.75" hidden="false" customHeight="false" outlineLevel="0" collapsed="false">
      <c r="A430" s="331"/>
      <c r="B430" s="336" t="n">
        <f aca="false">+[4]data1cf!A430</f>
        <v>-97520.8081297021</v>
      </c>
      <c r="C430" s="336" t="n">
        <f aca="false">+[4]data1cf!B430</f>
        <v>15069.1686515948</v>
      </c>
      <c r="D430" s="336" t="n">
        <f aca="false">+[4]data1cf!C430</f>
        <v>16568.7246500851</v>
      </c>
      <c r="E430" s="336" t="n">
        <f aca="false">+[4]data1cf!D430</f>
        <v>16379.1580882572</v>
      </c>
      <c r="F430" s="336" t="n">
        <f aca="false">+[4]data1cf!E430</f>
        <v>16050.6045140412</v>
      </c>
      <c r="G430" s="336" t="n">
        <f aca="false">+[4]data1cf!F430</f>
        <v>15682.1407785147</v>
      </c>
      <c r="H430" s="336" t="n">
        <f aca="false">+[4]data1cf!G430</f>
        <v>15416.5470406839</v>
      </c>
      <c r="I430" s="336" t="n">
        <f aca="false">+[4]data1cf!H430</f>
        <v>15337.5291611309</v>
      </c>
      <c r="J430" s="336" t="n">
        <f aca="false">+[4]data1cf!I430</f>
        <v>15395.6633129372</v>
      </c>
      <c r="K430" s="336" t="n">
        <f aca="false">+[4]data1cf!J430</f>
        <v>15224.1958203161</v>
      </c>
      <c r="L430" s="336" t="n">
        <f aca="false">+[4]data1cf!K430</f>
        <v>15339.0189887793</v>
      </c>
      <c r="M430" s="336" t="n">
        <f aca="false">+[4]data1cf!L430</f>
        <v>15175.7106035431</v>
      </c>
      <c r="N430" s="336" t="n">
        <f aca="false">+[4]data1cf!M430</f>
        <v>15258.6733033079</v>
      </c>
      <c r="O430" s="336" t="n">
        <f aca="false">+[4]data1cf!N430</f>
        <v>15106.9722267754</v>
      </c>
      <c r="P430" s="336" t="n">
        <f aca="false">+[4]data1cf!O430</f>
        <v>15471.2286385051</v>
      </c>
      <c r="Q430" s="336" t="n">
        <f aca="false">+[4]data1cf!P430</f>
        <v>15399.8916972058</v>
      </c>
      <c r="R430" s="336" t="n">
        <f aca="false">+[4]data1cf!Q430</f>
        <v>1118.52466092443</v>
      </c>
      <c r="S430" s="336" t="n">
        <f aca="false">+[4]data1cf!R430</f>
        <v>0</v>
      </c>
      <c r="T430" s="336" t="n">
        <f aca="false">+[4]data1cf!S430</f>
        <v>0</v>
      </c>
      <c r="U430" s="336" t="n">
        <f aca="false">+[4]data1cf!T430</f>
        <v>0</v>
      </c>
      <c r="V430" s="336" t="n">
        <f aca="false">+[4]data1cf!U430</f>
        <v>0</v>
      </c>
      <c r="W430" s="336" t="n">
        <f aca="false">+[4]data1cf!V430</f>
        <v>0</v>
      </c>
      <c r="X430" s="336" t="n">
        <f aca="false">+[4]data1cf!W430</f>
        <v>0</v>
      </c>
      <c r="Y430" s="336" t="n">
        <f aca="false">+[4]data1cf!X430</f>
        <v>0</v>
      </c>
      <c r="Z430" s="336" t="n">
        <f aca="false">+[4]data1cf!Y430</f>
        <v>0</v>
      </c>
      <c r="AA430" s="336" t="n">
        <f aca="false">+[4]data1cf!Z430</f>
        <v>0</v>
      </c>
      <c r="AB430" s="336"/>
      <c r="AC430" s="337" t="n">
        <f aca="false">XNPV(0.1,B430:AA430,$B$1:$AA$1)</f>
        <v>21511.6336941951</v>
      </c>
      <c r="AD430" s="337" t="n">
        <f aca="false">SUMPRODUCT(B430:AA430,$B$1010:$AA$1010)</f>
        <v>54445.3453484913</v>
      </c>
      <c r="AE430" s="338" t="n">
        <f aca="false">SUMPRODUCT(B430:AA430,$B$1012:$AA$1012)</f>
        <v>53760.6972285219</v>
      </c>
      <c r="AF430" s="339" t="n">
        <f aca="false">XIRR(B430:AA430,$B$1:$AA$1)</f>
        <v>0.137393168633699</v>
      </c>
      <c r="AG430" s="340" t="n">
        <f aca="false">1-EXP(-(1/0.25)*(AD430/ABS($AD$1010)))</f>
        <v>0.983542605628454</v>
      </c>
    </row>
    <row r="431" customFormat="false" ht="12.75" hidden="false" customHeight="false" outlineLevel="0" collapsed="false">
      <c r="A431" s="331"/>
      <c r="B431" s="336" t="n">
        <f aca="false">+[4]data1cf!A431</f>
        <v>-98731.8180438372</v>
      </c>
      <c r="C431" s="336" t="n">
        <f aca="false">+[4]data1cf!B431</f>
        <v>15136.4645838146</v>
      </c>
      <c r="D431" s="336" t="n">
        <f aca="false">+[4]data1cf!C431</f>
        <v>16639.0464221387</v>
      </c>
      <c r="E431" s="336" t="n">
        <f aca="false">+[4]data1cf!D431</f>
        <v>16548.373207</v>
      </c>
      <c r="F431" s="336" t="n">
        <f aca="false">+[4]data1cf!E431</f>
        <v>15818.3035778773</v>
      </c>
      <c r="G431" s="336" t="n">
        <f aca="false">+[4]data1cf!F431</f>
        <v>15594.3050367277</v>
      </c>
      <c r="H431" s="336" t="n">
        <f aca="false">+[4]data1cf!G431</f>
        <v>15509.6604850356</v>
      </c>
      <c r="I431" s="336" t="n">
        <f aca="false">+[4]data1cf!H431</f>
        <v>15313.1049062975</v>
      </c>
      <c r="J431" s="336" t="n">
        <f aca="false">+[4]data1cf!I431</f>
        <v>15279.6787336251</v>
      </c>
      <c r="K431" s="336" t="n">
        <f aca="false">+[4]data1cf!J431</f>
        <v>15260.1210375887</v>
      </c>
      <c r="L431" s="336" t="n">
        <f aca="false">+[4]data1cf!K431</f>
        <v>15372.7961039384</v>
      </c>
      <c r="M431" s="336" t="n">
        <f aca="false">+[4]data1cf!L431</f>
        <v>15323.8409026427</v>
      </c>
      <c r="N431" s="336" t="n">
        <f aca="false">+[4]data1cf!M431</f>
        <v>15254.4649917925</v>
      </c>
      <c r="O431" s="336" t="n">
        <f aca="false">+[4]data1cf!N431</f>
        <v>15474.5429076676</v>
      </c>
      <c r="P431" s="336" t="n">
        <f aca="false">+[4]data1cf!O431</f>
        <v>15417.364287241</v>
      </c>
      <c r="Q431" s="336" t="n">
        <f aca="false">+[4]data1cf!P431</f>
        <v>15339.7729773694</v>
      </c>
      <c r="R431" s="336" t="n">
        <f aca="false">+[4]data1cf!Q431</f>
        <v>1132.4144602356</v>
      </c>
      <c r="S431" s="336" t="n">
        <f aca="false">+[4]data1cf!R431</f>
        <v>0</v>
      </c>
      <c r="T431" s="336" t="n">
        <f aca="false">+[4]data1cf!S431</f>
        <v>0</v>
      </c>
      <c r="U431" s="336" t="n">
        <f aca="false">+[4]data1cf!T431</f>
        <v>0</v>
      </c>
      <c r="V431" s="336" t="n">
        <f aca="false">+[4]data1cf!U431</f>
        <v>0</v>
      </c>
      <c r="W431" s="336" t="n">
        <f aca="false">+[4]data1cf!V431</f>
        <v>0</v>
      </c>
      <c r="X431" s="336" t="n">
        <f aca="false">+[4]data1cf!W431</f>
        <v>0</v>
      </c>
      <c r="Y431" s="336" t="n">
        <f aca="false">+[4]data1cf!X431</f>
        <v>0</v>
      </c>
      <c r="Z431" s="336" t="n">
        <f aca="false">+[4]data1cf!Y431</f>
        <v>0</v>
      </c>
      <c r="AA431" s="336" t="n">
        <f aca="false">+[4]data1cf!Z431</f>
        <v>0</v>
      </c>
      <c r="AB431" s="336"/>
      <c r="AC431" s="337" t="n">
        <f aca="false">XNPV(0.1,B431:AA431,$B$1:$AA$1)</f>
        <v>20479.4233343958</v>
      </c>
      <c r="AD431" s="337" t="n">
        <f aca="false">SUMPRODUCT(B431:AA431,$B$1010:$AA$1010)</f>
        <v>53463.8598103062</v>
      </c>
      <c r="AE431" s="338" t="n">
        <f aca="false">SUMPRODUCT(B431:AA431,$B$1012:$AA$1012)</f>
        <v>52777.9167962957</v>
      </c>
      <c r="AF431" s="339" t="n">
        <f aca="false">XIRR(B431:AA431,$B$1:$AA$1)</f>
        <v>0.135230462993764</v>
      </c>
      <c r="AG431" s="340" t="n">
        <f aca="false">1-EXP(-(1/0.25)*(AD431/ABS($AD$1010)))</f>
        <v>0.982277919203665</v>
      </c>
    </row>
    <row r="432" customFormat="false" ht="12.75" hidden="false" customHeight="false" outlineLevel="0" collapsed="false">
      <c r="A432" s="331"/>
      <c r="B432" s="336" t="n">
        <f aca="false">+[4]data1cf!A432</f>
        <v>-90879.2839049358</v>
      </c>
      <c r="C432" s="336" t="n">
        <f aca="false">+[4]data1cf!B432</f>
        <v>14970.3263989645</v>
      </c>
      <c r="D432" s="336" t="n">
        <f aca="false">+[4]data1cf!C432</f>
        <v>16381.6275635989</v>
      </c>
      <c r="E432" s="336" t="n">
        <f aca="false">+[4]data1cf!D432</f>
        <v>15962.054743534</v>
      </c>
      <c r="F432" s="336" t="n">
        <f aca="false">+[4]data1cf!E432</f>
        <v>15777.6750611833</v>
      </c>
      <c r="G432" s="336" t="n">
        <f aca="false">+[4]data1cf!F432</f>
        <v>15621.2604846404</v>
      </c>
      <c r="H432" s="336" t="n">
        <f aca="false">+[4]data1cf!G432</f>
        <v>15247.220711948</v>
      </c>
      <c r="I432" s="336" t="n">
        <f aca="false">+[4]data1cf!H432</f>
        <v>15254.8156153285</v>
      </c>
      <c r="J432" s="336" t="n">
        <f aca="false">+[4]data1cf!I432</f>
        <v>15197.2556055634</v>
      </c>
      <c r="K432" s="336" t="n">
        <f aca="false">+[4]data1cf!J432</f>
        <v>15047.4410601795</v>
      </c>
      <c r="L432" s="336" t="n">
        <f aca="false">+[4]data1cf!K432</f>
        <v>15172.0233607172</v>
      </c>
      <c r="M432" s="336" t="n">
        <f aca="false">+[4]data1cf!L432</f>
        <v>14923.4626813745</v>
      </c>
      <c r="N432" s="336" t="n">
        <f aca="false">+[4]data1cf!M432</f>
        <v>14970.1306011067</v>
      </c>
      <c r="O432" s="336" t="n">
        <f aca="false">+[4]data1cf!N432</f>
        <v>15107.4860044379</v>
      </c>
      <c r="P432" s="336" t="n">
        <f aca="false">+[4]data1cf!O432</f>
        <v>15003.7603092762</v>
      </c>
      <c r="Q432" s="336" t="n">
        <f aca="false">+[4]data1cf!P432</f>
        <v>14926.2992222242</v>
      </c>
      <c r="R432" s="336" t="n">
        <f aca="false">+[4]data1cf!Q432</f>
        <v>1042.34903467605</v>
      </c>
      <c r="S432" s="336" t="n">
        <f aca="false">+[4]data1cf!R432</f>
        <v>0</v>
      </c>
      <c r="T432" s="336" t="n">
        <f aca="false">+[4]data1cf!S432</f>
        <v>0</v>
      </c>
      <c r="U432" s="336" t="n">
        <f aca="false">+[4]data1cf!T432</f>
        <v>0</v>
      </c>
      <c r="V432" s="336" t="n">
        <f aca="false">+[4]data1cf!U432</f>
        <v>0</v>
      </c>
      <c r="W432" s="336" t="n">
        <f aca="false">+[4]data1cf!V432</f>
        <v>0</v>
      </c>
      <c r="X432" s="336" t="n">
        <f aca="false">+[4]data1cf!W432</f>
        <v>0</v>
      </c>
      <c r="Y432" s="336" t="n">
        <f aca="false">+[4]data1cf!X432</f>
        <v>0</v>
      </c>
      <c r="Z432" s="336" t="n">
        <f aca="false">+[4]data1cf!Y432</f>
        <v>0</v>
      </c>
      <c r="AA432" s="336" t="n">
        <f aca="false">+[4]data1cf!Z432</f>
        <v>0</v>
      </c>
      <c r="AB432" s="336"/>
      <c r="AC432" s="337" t="n">
        <f aca="false">XNPV(0.1,B432:AA432,$B$1:$AA$1)</f>
        <v>26568.6974507872</v>
      </c>
      <c r="AD432" s="337" t="n">
        <f aca="false">SUMPRODUCT(B432:AA432,$B$1010:$AA$1010)</f>
        <v>59023.4114037114</v>
      </c>
      <c r="AE432" s="338" t="n">
        <f aca="false">SUMPRODUCT(B432:AA432,$B$1012:$AA$1012)</f>
        <v>58349.1295131308</v>
      </c>
      <c r="AF432" s="339" t="n">
        <f aca="false">XIRR(B432:AA432,$B$1:$AA$1)</f>
        <v>0.149095402599947</v>
      </c>
      <c r="AG432" s="340" t="n">
        <f aca="false">1-EXP(-(1/0.25)*(AD432/ABS($AD$1010)))</f>
        <v>0.988348473128004</v>
      </c>
    </row>
    <row r="433" customFormat="false" ht="12.75" hidden="false" customHeight="false" outlineLevel="0" collapsed="false">
      <c r="A433" s="331"/>
      <c r="B433" s="336" t="n">
        <f aca="false">+[4]data1cf!A433</f>
        <v>-94368.5700646455</v>
      </c>
      <c r="C433" s="336" t="n">
        <f aca="false">+[4]data1cf!B433</f>
        <v>15153.1859856544</v>
      </c>
      <c r="D433" s="336" t="n">
        <f aca="false">+[4]data1cf!C433</f>
        <v>16793.3434963823</v>
      </c>
      <c r="E433" s="336" t="n">
        <f aca="false">+[4]data1cf!D433</f>
        <v>16307.2352737435</v>
      </c>
      <c r="F433" s="336" t="n">
        <f aca="false">+[4]data1cf!E433</f>
        <v>15953.4420409078</v>
      </c>
      <c r="G433" s="336" t="n">
        <f aca="false">+[4]data1cf!F433</f>
        <v>15537.0350064426</v>
      </c>
      <c r="H433" s="336" t="n">
        <f aca="false">+[4]data1cf!G433</f>
        <v>15437.9606463867</v>
      </c>
      <c r="I433" s="336" t="n">
        <f aca="false">+[4]data1cf!H433</f>
        <v>15047.4489305106</v>
      </c>
      <c r="J433" s="336" t="n">
        <f aca="false">+[4]data1cf!I433</f>
        <v>15111.4755730305</v>
      </c>
      <c r="K433" s="336" t="n">
        <f aca="false">+[4]data1cf!J433</f>
        <v>15230.4605874598</v>
      </c>
      <c r="L433" s="336" t="n">
        <f aca="false">+[4]data1cf!K433</f>
        <v>15138.9757596354</v>
      </c>
      <c r="M433" s="336" t="n">
        <f aca="false">+[4]data1cf!L433</f>
        <v>15189.9284242966</v>
      </c>
      <c r="N433" s="336" t="n">
        <f aca="false">+[4]data1cf!M433</f>
        <v>15278.5932914143</v>
      </c>
      <c r="O433" s="336" t="n">
        <f aca="false">+[4]data1cf!N433</f>
        <v>15292.7458641836</v>
      </c>
      <c r="P433" s="336" t="n">
        <f aca="false">+[4]data1cf!O433</f>
        <v>15186.0004419884</v>
      </c>
      <c r="Q433" s="336" t="n">
        <f aca="false">+[4]data1cf!P433</f>
        <v>15202.7256584295</v>
      </c>
      <c r="R433" s="336" t="n">
        <f aca="false">+[4]data1cf!Q433</f>
        <v>1082.36975121346</v>
      </c>
      <c r="S433" s="336" t="n">
        <f aca="false">+[4]data1cf!R433</f>
        <v>0</v>
      </c>
      <c r="T433" s="336" t="n">
        <f aca="false">+[4]data1cf!S433</f>
        <v>0</v>
      </c>
      <c r="U433" s="336" t="n">
        <f aca="false">+[4]data1cf!T433</f>
        <v>0</v>
      </c>
      <c r="V433" s="336" t="n">
        <f aca="false">+[4]data1cf!U433</f>
        <v>0</v>
      </c>
      <c r="W433" s="336" t="n">
        <f aca="false">+[4]data1cf!V433</f>
        <v>0</v>
      </c>
      <c r="X433" s="336" t="n">
        <f aca="false">+[4]data1cf!W433</f>
        <v>0</v>
      </c>
      <c r="Y433" s="336" t="n">
        <f aca="false">+[4]data1cf!X433</f>
        <v>0</v>
      </c>
      <c r="Z433" s="336" t="n">
        <f aca="false">+[4]data1cf!Y433</f>
        <v>0</v>
      </c>
      <c r="AA433" s="336" t="n">
        <f aca="false">+[4]data1cf!Z433</f>
        <v>0</v>
      </c>
      <c r="AB433" s="336"/>
      <c r="AC433" s="337" t="n">
        <f aca="false">XNPV(0.1,B433:AA433,$B$1:$AA$1)</f>
        <v>24306.829171186</v>
      </c>
      <c r="AD433" s="337" t="n">
        <f aca="false">SUMPRODUCT(B433:AA433,$B$1010:$AA$1010)</f>
        <v>57045.1160525042</v>
      </c>
      <c r="AE433" s="338" t="n">
        <f aca="false">SUMPRODUCT(B433:AA433,$B$1012:$AA$1012)</f>
        <v>56364.5583701852</v>
      </c>
      <c r="AF433" s="339" t="n">
        <f aca="false">XIRR(B433:AA433,$B$1:$AA$1)</f>
        <v>0.143553691092316</v>
      </c>
      <c r="AG433" s="340" t="n">
        <f aca="false">1-EXP(-(1/0.25)*(AD433/ABS($AD$1010)))</f>
        <v>0.98647329126177</v>
      </c>
    </row>
    <row r="434" customFormat="false" ht="12.75" hidden="false" customHeight="false" outlineLevel="0" collapsed="false">
      <c r="A434" s="331"/>
      <c r="B434" s="336" t="n">
        <f aca="false">+[4]data1cf!A434</f>
        <v>-99276.8484025993</v>
      </c>
      <c r="C434" s="336" t="n">
        <f aca="false">+[4]data1cf!B434</f>
        <v>15333.5027225667</v>
      </c>
      <c r="D434" s="336" t="n">
        <f aca="false">+[4]data1cf!C434</f>
        <v>16958.9192247839</v>
      </c>
      <c r="E434" s="336" t="n">
        <f aca="false">+[4]data1cf!D434</f>
        <v>16304.3226725857</v>
      </c>
      <c r="F434" s="336" t="n">
        <f aca="false">+[4]data1cf!E434</f>
        <v>16031.3339936075</v>
      </c>
      <c r="G434" s="336" t="n">
        <f aca="false">+[4]data1cf!F434</f>
        <v>15771.599729022</v>
      </c>
      <c r="H434" s="336" t="n">
        <f aca="false">+[4]data1cf!G434</f>
        <v>15451.8475702478</v>
      </c>
      <c r="I434" s="336" t="n">
        <f aca="false">+[4]data1cf!H434</f>
        <v>15280.6040083176</v>
      </c>
      <c r="J434" s="336" t="n">
        <f aca="false">+[4]data1cf!I434</f>
        <v>15234.2386795297</v>
      </c>
      <c r="K434" s="336" t="n">
        <f aca="false">+[4]data1cf!J434</f>
        <v>15362.9987067286</v>
      </c>
      <c r="L434" s="336" t="n">
        <f aca="false">+[4]data1cf!K434</f>
        <v>15377.1115970018</v>
      </c>
      <c r="M434" s="336" t="n">
        <f aca="false">+[4]data1cf!L434</f>
        <v>15128.6219057244</v>
      </c>
      <c r="N434" s="336" t="n">
        <f aca="false">+[4]data1cf!M434</f>
        <v>15310.8076820583</v>
      </c>
      <c r="O434" s="336" t="n">
        <f aca="false">+[4]data1cf!N434</f>
        <v>15536.5664180129</v>
      </c>
      <c r="P434" s="336" t="n">
        <f aca="false">+[4]data1cf!O434</f>
        <v>15373.3617997182</v>
      </c>
      <c r="Q434" s="336" t="n">
        <f aca="false">+[4]data1cf!P434</f>
        <v>15263.1985094236</v>
      </c>
      <c r="R434" s="336" t="n">
        <f aca="false">+[4]data1cf!Q434</f>
        <v>1138.66574043845</v>
      </c>
      <c r="S434" s="336" t="n">
        <f aca="false">+[4]data1cf!R434</f>
        <v>0</v>
      </c>
      <c r="T434" s="336" t="n">
        <f aca="false">+[4]data1cf!S434</f>
        <v>0</v>
      </c>
      <c r="U434" s="336" t="n">
        <f aca="false">+[4]data1cf!T434</f>
        <v>0</v>
      </c>
      <c r="V434" s="336" t="n">
        <f aca="false">+[4]data1cf!U434</f>
        <v>0</v>
      </c>
      <c r="W434" s="336" t="n">
        <f aca="false">+[4]data1cf!V434</f>
        <v>0</v>
      </c>
      <c r="X434" s="336" t="n">
        <f aca="false">+[4]data1cf!W434</f>
        <v>0</v>
      </c>
      <c r="Y434" s="336" t="n">
        <f aca="false">+[4]data1cf!X434</f>
        <v>0</v>
      </c>
      <c r="Z434" s="336" t="n">
        <f aca="false">+[4]data1cf!Y434</f>
        <v>0</v>
      </c>
      <c r="AA434" s="336" t="n">
        <f aca="false">+[4]data1cf!Z434</f>
        <v>0</v>
      </c>
      <c r="AB434" s="336"/>
      <c r="AC434" s="337" t="n">
        <f aca="false">XNPV(0.1,B434:AA434,$B$1:$AA$1)</f>
        <v>20363.8075230031</v>
      </c>
      <c r="AD434" s="337" t="n">
        <f aca="false">SUMPRODUCT(B434:AA434,$B$1010:$AA$1010)</f>
        <v>53370.922703708</v>
      </c>
      <c r="AE434" s="338" t="n">
        <f aca="false">SUMPRODUCT(B434:AA434,$B$1012:$AA$1012)</f>
        <v>52684.7454522527</v>
      </c>
      <c r="AF434" s="339" t="n">
        <f aca="false">XIRR(B434:AA434,$B$1:$AA$1)</f>
        <v>0.134964267407304</v>
      </c>
      <c r="AG434" s="340" t="n">
        <f aca="false">1-EXP(-(1/0.25)*(AD434/ABS($AD$1010)))</f>
        <v>0.982153241458327</v>
      </c>
    </row>
    <row r="435" customFormat="false" ht="12.75" hidden="false" customHeight="false" outlineLevel="0" collapsed="false">
      <c r="A435" s="331"/>
      <c r="B435" s="336" t="n">
        <f aca="false">+[4]data1cf!A435</f>
        <v>-105876.159344612</v>
      </c>
      <c r="C435" s="336" t="n">
        <f aca="false">+[4]data1cf!B435</f>
        <v>15369.158867668</v>
      </c>
      <c r="D435" s="336" t="n">
        <f aca="false">+[4]data1cf!C435</f>
        <v>16966.7722038182</v>
      </c>
      <c r="E435" s="336" t="n">
        <f aca="false">+[4]data1cf!D435</f>
        <v>16533.7757294016</v>
      </c>
      <c r="F435" s="336" t="n">
        <f aca="false">+[4]data1cf!E435</f>
        <v>16171.9950259659</v>
      </c>
      <c r="G435" s="336" t="n">
        <f aca="false">+[4]data1cf!F435</f>
        <v>15897.4654531714</v>
      </c>
      <c r="H435" s="336" t="n">
        <f aca="false">+[4]data1cf!G435</f>
        <v>15590.9384136084</v>
      </c>
      <c r="I435" s="336" t="n">
        <f aca="false">+[4]data1cf!H435</f>
        <v>15598.5716212336</v>
      </c>
      <c r="J435" s="336" t="n">
        <f aca="false">+[4]data1cf!I435</f>
        <v>15451.8733786615</v>
      </c>
      <c r="K435" s="336" t="n">
        <f aca="false">+[4]data1cf!J435</f>
        <v>15440.4407696281</v>
      </c>
      <c r="L435" s="336" t="n">
        <f aca="false">+[4]data1cf!K435</f>
        <v>15416.8960606349</v>
      </c>
      <c r="M435" s="336" t="n">
        <f aca="false">+[4]data1cf!L435</f>
        <v>15618.1916467734</v>
      </c>
      <c r="N435" s="336" t="n">
        <f aca="false">+[4]data1cf!M435</f>
        <v>15609.4711038011</v>
      </c>
      <c r="O435" s="336" t="n">
        <f aca="false">+[4]data1cf!N435</f>
        <v>15424.8219256797</v>
      </c>
      <c r="P435" s="336" t="n">
        <f aca="false">+[4]data1cf!O435</f>
        <v>15555.5914968278</v>
      </c>
      <c r="Q435" s="336" t="n">
        <f aca="false">+[4]data1cf!P435</f>
        <v>15563.5739649536</v>
      </c>
      <c r="R435" s="336" t="n">
        <f aca="false">+[4]data1cf!Q435</f>
        <v>1214.35719721896</v>
      </c>
      <c r="S435" s="336" t="n">
        <f aca="false">+[4]data1cf!R435</f>
        <v>0</v>
      </c>
      <c r="T435" s="336" t="n">
        <f aca="false">+[4]data1cf!S435</f>
        <v>0</v>
      </c>
      <c r="U435" s="336" t="n">
        <f aca="false">+[4]data1cf!T435</f>
        <v>0</v>
      </c>
      <c r="V435" s="336" t="n">
        <f aca="false">+[4]data1cf!U435</f>
        <v>0</v>
      </c>
      <c r="W435" s="336" t="n">
        <f aca="false">+[4]data1cf!V435</f>
        <v>0</v>
      </c>
      <c r="X435" s="336" t="n">
        <f aca="false">+[4]data1cf!W435</f>
        <v>0</v>
      </c>
      <c r="Y435" s="336" t="n">
        <f aca="false">+[4]data1cf!X435</f>
        <v>0</v>
      </c>
      <c r="Z435" s="336" t="n">
        <f aca="false">+[4]data1cf!Y435</f>
        <v>0</v>
      </c>
      <c r="AA435" s="336" t="n">
        <f aca="false">+[4]data1cf!Z435</f>
        <v>0</v>
      </c>
      <c r="AB435" s="336"/>
      <c r="AC435" s="337" t="n">
        <f aca="false">XNPV(0.1,B435:AA435,$B$1:$AA$1)</f>
        <v>14911.5361998495</v>
      </c>
      <c r="AD435" s="337" t="n">
        <f aca="false">SUMPRODUCT(B435:AA435,$B$1010:$AA$1010)</f>
        <v>48311.9674778601</v>
      </c>
      <c r="AE435" s="338" t="n">
        <f aca="false">SUMPRODUCT(B435:AA435,$B$1012:$AA$1012)</f>
        <v>47617.456452</v>
      </c>
      <c r="AF435" s="339" t="n">
        <f aca="false">XIRR(B435:AA435,$B$1:$AA$1)</f>
        <v>0.12420262314876</v>
      </c>
      <c r="AG435" s="340" t="n">
        <f aca="false">1-EXP(-(1/0.25)*(AD435/ABS($AD$1010)))</f>
        <v>0.973860841906209</v>
      </c>
    </row>
    <row r="436" customFormat="false" ht="12.75" hidden="false" customHeight="false" outlineLevel="0" collapsed="false">
      <c r="A436" s="331"/>
      <c r="B436" s="336" t="n">
        <f aca="false">+[4]data1cf!A436</f>
        <v>-94858.1136316518</v>
      </c>
      <c r="C436" s="336" t="n">
        <f aca="false">+[4]data1cf!B436</f>
        <v>15313.9629802836</v>
      </c>
      <c r="D436" s="336" t="n">
        <f aca="false">+[4]data1cf!C436</f>
        <v>16663.1333983288</v>
      </c>
      <c r="E436" s="336" t="n">
        <f aca="false">+[4]data1cf!D436</f>
        <v>16245.2553606992</v>
      </c>
      <c r="F436" s="336" t="n">
        <f aca="false">+[4]data1cf!E436</f>
        <v>15776.3879542706</v>
      </c>
      <c r="G436" s="336" t="n">
        <f aca="false">+[4]data1cf!F436</f>
        <v>15614.3483823482</v>
      </c>
      <c r="H436" s="336" t="n">
        <f aca="false">+[4]data1cf!G436</f>
        <v>15333.7764474557</v>
      </c>
      <c r="I436" s="336" t="n">
        <f aca="false">+[4]data1cf!H436</f>
        <v>15084.3337455538</v>
      </c>
      <c r="J436" s="336" t="n">
        <f aca="false">+[4]data1cf!I436</f>
        <v>15052.1463508843</v>
      </c>
      <c r="K436" s="336" t="n">
        <f aca="false">+[4]data1cf!J436</f>
        <v>15284.8497863833</v>
      </c>
      <c r="L436" s="336" t="n">
        <f aca="false">+[4]data1cf!K436</f>
        <v>15119.4488607256</v>
      </c>
      <c r="M436" s="336" t="n">
        <f aca="false">+[4]data1cf!L436</f>
        <v>15051.2585728338</v>
      </c>
      <c r="N436" s="336" t="n">
        <f aca="false">+[4]data1cf!M436</f>
        <v>15188.4825921023</v>
      </c>
      <c r="O436" s="336" t="n">
        <f aca="false">+[4]data1cf!N436</f>
        <v>15539.2672661757</v>
      </c>
      <c r="P436" s="336" t="n">
        <f aca="false">+[4]data1cf!O436</f>
        <v>15551.5479506465</v>
      </c>
      <c r="Q436" s="336" t="n">
        <f aca="false">+[4]data1cf!P436</f>
        <v>15246.9404713152</v>
      </c>
      <c r="R436" s="336" t="n">
        <f aca="false">+[4]data1cf!Q436</f>
        <v>1087.98462010959</v>
      </c>
      <c r="S436" s="336" t="n">
        <f aca="false">+[4]data1cf!R436</f>
        <v>0</v>
      </c>
      <c r="T436" s="336" t="n">
        <f aca="false">+[4]data1cf!S436</f>
        <v>0</v>
      </c>
      <c r="U436" s="336" t="n">
        <f aca="false">+[4]data1cf!T436</f>
        <v>0</v>
      </c>
      <c r="V436" s="336" t="n">
        <f aca="false">+[4]data1cf!U436</f>
        <v>0</v>
      </c>
      <c r="W436" s="336" t="n">
        <f aca="false">+[4]data1cf!V436</f>
        <v>0</v>
      </c>
      <c r="X436" s="336" t="n">
        <f aca="false">+[4]data1cf!W436</f>
        <v>0</v>
      </c>
      <c r="Y436" s="336" t="n">
        <f aca="false">+[4]data1cf!X436</f>
        <v>0</v>
      </c>
      <c r="Z436" s="336" t="n">
        <f aca="false">+[4]data1cf!Y436</f>
        <v>0</v>
      </c>
      <c r="AA436" s="336" t="n">
        <f aca="false">+[4]data1cf!Z436</f>
        <v>0</v>
      </c>
      <c r="AB436" s="336"/>
      <c r="AC436" s="337" t="n">
        <f aca="false">XNPV(0.1,B436:AA436,$B$1:$AA$1)</f>
        <v>23786.462886689</v>
      </c>
      <c r="AD436" s="337" t="n">
        <f aca="false">SUMPRODUCT(B436:AA436,$B$1010:$AA$1010)</f>
        <v>56553.0308097778</v>
      </c>
      <c r="AE436" s="338" t="n">
        <f aca="false">SUMPRODUCT(B436:AA436,$B$1012:$AA$1012)</f>
        <v>55871.4177612367</v>
      </c>
      <c r="AF436" s="339" t="n">
        <f aca="false">XIRR(B436:AA436,$B$1:$AA$1)</f>
        <v>0.142391109085222</v>
      </c>
      <c r="AG436" s="340" t="n">
        <f aca="false">1-EXP(-(1/0.25)*(AD436/ABS($AD$1010)))</f>
        <v>0.985961751161213</v>
      </c>
    </row>
    <row r="437" customFormat="false" ht="12.75" hidden="false" customHeight="false" outlineLevel="0" collapsed="false">
      <c r="A437" s="331"/>
      <c r="B437" s="336" t="n">
        <f aca="false">+[4]data1cf!A437</f>
        <v>-99411.8156998287</v>
      </c>
      <c r="C437" s="336" t="n">
        <f aca="false">+[4]data1cf!B437</f>
        <v>15334.0177202756</v>
      </c>
      <c r="D437" s="336" t="n">
        <f aca="false">+[4]data1cf!C437</f>
        <v>16770.9636991966</v>
      </c>
      <c r="E437" s="336" t="n">
        <f aca="false">+[4]data1cf!D437</f>
        <v>16326.6602539466</v>
      </c>
      <c r="F437" s="336" t="n">
        <f aca="false">+[4]data1cf!E437</f>
        <v>16102.2547395391</v>
      </c>
      <c r="G437" s="336" t="n">
        <f aca="false">+[4]data1cf!F437</f>
        <v>15709.5906289802</v>
      </c>
      <c r="H437" s="336" t="n">
        <f aca="false">+[4]data1cf!G437</f>
        <v>15430.8526644129</v>
      </c>
      <c r="I437" s="336" t="n">
        <f aca="false">+[4]data1cf!H437</f>
        <v>15231.8265245552</v>
      </c>
      <c r="J437" s="336" t="n">
        <f aca="false">+[4]data1cf!I437</f>
        <v>15367.9479494057</v>
      </c>
      <c r="K437" s="336" t="n">
        <f aca="false">+[4]data1cf!J437</f>
        <v>15345.1430271726</v>
      </c>
      <c r="L437" s="336" t="n">
        <f aca="false">+[4]data1cf!K437</f>
        <v>15226.26506721</v>
      </c>
      <c r="M437" s="336" t="n">
        <f aca="false">+[4]data1cf!L437</f>
        <v>15282.8332678099</v>
      </c>
      <c r="N437" s="336" t="n">
        <f aca="false">+[4]data1cf!M437</f>
        <v>15483.9902864695</v>
      </c>
      <c r="O437" s="336" t="n">
        <f aca="false">+[4]data1cf!N437</f>
        <v>15475.4966301676</v>
      </c>
      <c r="P437" s="336" t="n">
        <f aca="false">+[4]data1cf!O437</f>
        <v>15326.6485300244</v>
      </c>
      <c r="Q437" s="336" t="n">
        <f aca="false">+[4]data1cf!P437</f>
        <v>15431.3957341051</v>
      </c>
      <c r="R437" s="336" t="n">
        <f aca="false">+[4]data1cf!Q437</f>
        <v>1140.21376135076</v>
      </c>
      <c r="S437" s="336" t="n">
        <f aca="false">+[4]data1cf!R437</f>
        <v>0</v>
      </c>
      <c r="T437" s="336" t="n">
        <f aca="false">+[4]data1cf!S437</f>
        <v>0</v>
      </c>
      <c r="U437" s="336" t="n">
        <f aca="false">+[4]data1cf!T437</f>
        <v>0</v>
      </c>
      <c r="V437" s="336" t="n">
        <f aca="false">+[4]data1cf!U437</f>
        <v>0</v>
      </c>
      <c r="W437" s="336" t="n">
        <f aca="false">+[4]data1cf!V437</f>
        <v>0</v>
      </c>
      <c r="X437" s="336" t="n">
        <f aca="false">+[4]data1cf!W437</f>
        <v>0</v>
      </c>
      <c r="Y437" s="336" t="n">
        <f aca="false">+[4]data1cf!X437</f>
        <v>0</v>
      </c>
      <c r="Z437" s="336" t="n">
        <f aca="false">+[4]data1cf!Y437</f>
        <v>0</v>
      </c>
      <c r="AA437" s="336" t="n">
        <f aca="false">+[4]data1cf!Z437</f>
        <v>0</v>
      </c>
      <c r="AB437" s="336"/>
      <c r="AC437" s="337" t="n">
        <f aca="false">XNPV(0.1,B437:AA437,$B$1:$AA$1)</f>
        <v>20180.2683306635</v>
      </c>
      <c r="AD437" s="337" t="n">
        <f aca="false">SUMPRODUCT(B437:AA437,$B$1010:$AA$1010)</f>
        <v>53222.9033444115</v>
      </c>
      <c r="AE437" s="338" t="n">
        <f aca="false">SUMPRODUCT(B437:AA437,$B$1012:$AA$1012)</f>
        <v>52535.80791694</v>
      </c>
      <c r="AF437" s="339" t="n">
        <f aca="false">XIRR(B437:AA437,$B$1:$AA$1)</f>
        <v>0.134558722292619</v>
      </c>
      <c r="AG437" s="340" t="n">
        <f aca="false">1-EXP(-(1/0.25)*(AD437/ABS($AD$1010)))</f>
        <v>0.981952855831788</v>
      </c>
    </row>
    <row r="438" customFormat="false" ht="12.75" hidden="false" customHeight="false" outlineLevel="0" collapsed="false">
      <c r="A438" s="331"/>
      <c r="B438" s="336" t="n">
        <f aca="false">+[4]data1cf!A438</f>
        <v>-94138.2137644376</v>
      </c>
      <c r="C438" s="336" t="n">
        <f aca="false">+[4]data1cf!B438</f>
        <v>15113.562827148</v>
      </c>
      <c r="D438" s="336" t="n">
        <f aca="false">+[4]data1cf!C438</f>
        <v>16661.2771262524</v>
      </c>
      <c r="E438" s="336" t="n">
        <f aca="false">+[4]data1cf!D438</f>
        <v>16185.1947619392</v>
      </c>
      <c r="F438" s="336" t="n">
        <f aca="false">+[4]data1cf!E438</f>
        <v>15865.8803131206</v>
      </c>
      <c r="G438" s="336" t="n">
        <f aca="false">+[4]data1cf!F438</f>
        <v>15561.4362068343</v>
      </c>
      <c r="H438" s="336" t="n">
        <f aca="false">+[4]data1cf!G438</f>
        <v>15281.0150941543</v>
      </c>
      <c r="I438" s="336" t="n">
        <f aca="false">+[4]data1cf!H438</f>
        <v>15282.5822129864</v>
      </c>
      <c r="J438" s="336" t="n">
        <f aca="false">+[4]data1cf!I438</f>
        <v>15142.2709146739</v>
      </c>
      <c r="K438" s="336" t="n">
        <f aca="false">+[4]data1cf!J438</f>
        <v>15078.0076596258</v>
      </c>
      <c r="L438" s="336" t="n">
        <f aca="false">+[4]data1cf!K438</f>
        <v>15319.3521507637</v>
      </c>
      <c r="M438" s="336" t="n">
        <f aca="false">+[4]data1cf!L438</f>
        <v>15264.0522822927</v>
      </c>
      <c r="N438" s="336" t="n">
        <f aca="false">+[4]data1cf!M438</f>
        <v>15151.9544717224</v>
      </c>
      <c r="O438" s="336" t="n">
        <f aca="false">+[4]data1cf!N438</f>
        <v>15238.1802637231</v>
      </c>
      <c r="P438" s="336" t="n">
        <f aca="false">+[4]data1cf!O438</f>
        <v>15263.5302739524</v>
      </c>
      <c r="Q438" s="336" t="n">
        <f aca="false">+[4]data1cf!P438</f>
        <v>15454.867768977</v>
      </c>
      <c r="R438" s="336" t="n">
        <f aca="false">+[4]data1cf!Q438</f>
        <v>1079.72765659259</v>
      </c>
      <c r="S438" s="336" t="n">
        <f aca="false">+[4]data1cf!R438</f>
        <v>0</v>
      </c>
      <c r="T438" s="336" t="n">
        <f aca="false">+[4]data1cf!S438</f>
        <v>0</v>
      </c>
      <c r="U438" s="336" t="n">
        <f aca="false">+[4]data1cf!T438</f>
        <v>0</v>
      </c>
      <c r="V438" s="336" t="n">
        <f aca="false">+[4]data1cf!U438</f>
        <v>0</v>
      </c>
      <c r="W438" s="336" t="n">
        <f aca="false">+[4]data1cf!V438</f>
        <v>0</v>
      </c>
      <c r="X438" s="336" t="n">
        <f aca="false">+[4]data1cf!W438</f>
        <v>0</v>
      </c>
      <c r="Y438" s="336" t="n">
        <f aca="false">+[4]data1cf!X438</f>
        <v>0</v>
      </c>
      <c r="Z438" s="336" t="n">
        <f aca="false">+[4]data1cf!Y438</f>
        <v>0</v>
      </c>
      <c r="AA438" s="336" t="n">
        <f aca="false">+[4]data1cf!Z438</f>
        <v>0</v>
      </c>
      <c r="AB438" s="336"/>
      <c r="AC438" s="337" t="n">
        <f aca="false">XNPV(0.1,B438:AA438,$B$1:$AA$1)</f>
        <v>24356.9804414405</v>
      </c>
      <c r="AD438" s="337" t="n">
        <f aca="false">SUMPRODUCT(B438:AA438,$B$1010:$AA$1010)</f>
        <v>57123.2498762544</v>
      </c>
      <c r="AE438" s="338" t="n">
        <f aca="false">SUMPRODUCT(B438:AA438,$B$1012:$AA$1012)</f>
        <v>56441.8379982379</v>
      </c>
      <c r="AF438" s="339" t="n">
        <f aca="false">XIRR(B438:AA438,$B$1:$AA$1)</f>
        <v>0.14363080761055</v>
      </c>
      <c r="AG438" s="340" t="n">
        <f aca="false">1-EXP(-(1/0.25)*(AD438/ABS($AD$1010)))</f>
        <v>0.986552781514931</v>
      </c>
    </row>
    <row r="439" customFormat="false" ht="12.75" hidden="false" customHeight="false" outlineLevel="0" collapsed="false">
      <c r="A439" s="331"/>
      <c r="B439" s="336" t="n">
        <f aca="false">+[4]data1cf!A439</f>
        <v>-91350.8980831648</v>
      </c>
      <c r="C439" s="336" t="n">
        <f aca="false">+[4]data1cf!B439</f>
        <v>15015.9247589226</v>
      </c>
      <c r="D439" s="336" t="n">
        <f aca="false">+[4]data1cf!C439</f>
        <v>16487.9065249754</v>
      </c>
      <c r="E439" s="336" t="n">
        <f aca="false">+[4]data1cf!D439</f>
        <v>16015.0941366216</v>
      </c>
      <c r="F439" s="336" t="n">
        <f aca="false">+[4]data1cf!E439</f>
        <v>15586.1456948458</v>
      </c>
      <c r="G439" s="336" t="n">
        <f aca="false">+[4]data1cf!F439</f>
        <v>15636.3046022044</v>
      </c>
      <c r="H439" s="336" t="n">
        <f aca="false">+[4]data1cf!G439</f>
        <v>15442.5248340251</v>
      </c>
      <c r="I439" s="336" t="n">
        <f aca="false">+[4]data1cf!H439</f>
        <v>15240.6272427169</v>
      </c>
      <c r="J439" s="336" t="n">
        <f aca="false">+[4]data1cf!I439</f>
        <v>15302.8655620741</v>
      </c>
      <c r="K439" s="336" t="n">
        <f aca="false">+[4]data1cf!J439</f>
        <v>15238.6764126626</v>
      </c>
      <c r="L439" s="336" t="n">
        <f aca="false">+[4]data1cf!K439</f>
        <v>15119.1858710364</v>
      </c>
      <c r="M439" s="336" t="n">
        <f aca="false">+[4]data1cf!L439</f>
        <v>15016.0669473121</v>
      </c>
      <c r="N439" s="336" t="n">
        <f aca="false">+[4]data1cf!M439</f>
        <v>14900.0696139791</v>
      </c>
      <c r="O439" s="336" t="n">
        <f aca="false">+[4]data1cf!N439</f>
        <v>15179.6113365802</v>
      </c>
      <c r="P439" s="336" t="n">
        <f aca="false">+[4]data1cf!O439</f>
        <v>15071.1436352043</v>
      </c>
      <c r="Q439" s="336" t="n">
        <f aca="false">+[4]data1cf!P439</f>
        <v>15283.914695077</v>
      </c>
      <c r="R439" s="336" t="n">
        <f aca="false">+[4]data1cf!Q439</f>
        <v>1047.75826065467</v>
      </c>
      <c r="S439" s="336" t="n">
        <f aca="false">+[4]data1cf!R439</f>
        <v>0</v>
      </c>
      <c r="T439" s="336" t="n">
        <f aca="false">+[4]data1cf!S439</f>
        <v>0</v>
      </c>
      <c r="U439" s="336" t="n">
        <f aca="false">+[4]data1cf!T439</f>
        <v>0</v>
      </c>
      <c r="V439" s="336" t="n">
        <f aca="false">+[4]data1cf!U439</f>
        <v>0</v>
      </c>
      <c r="W439" s="336" t="n">
        <f aca="false">+[4]data1cf!V439</f>
        <v>0</v>
      </c>
      <c r="X439" s="336" t="n">
        <f aca="false">+[4]data1cf!W439</f>
        <v>0</v>
      </c>
      <c r="Y439" s="336" t="n">
        <f aca="false">+[4]data1cf!X439</f>
        <v>0</v>
      </c>
      <c r="Z439" s="336" t="n">
        <f aca="false">+[4]data1cf!Y439</f>
        <v>0</v>
      </c>
      <c r="AA439" s="336" t="n">
        <f aca="false">+[4]data1cf!Z439</f>
        <v>0</v>
      </c>
      <c r="AB439" s="336"/>
      <c r="AC439" s="337" t="n">
        <f aca="false">XNPV(0.1,B439:AA439,$B$1:$AA$1)</f>
        <v>26493.0223947964</v>
      </c>
      <c r="AD439" s="337" t="n">
        <f aca="false">SUMPRODUCT(B439:AA439,$B$1010:$AA$1010)</f>
        <v>59091.8894957985</v>
      </c>
      <c r="AE439" s="338" t="n">
        <f aca="false">SUMPRODUCT(B439:AA439,$B$1012:$AA$1012)</f>
        <v>58414.3582790513</v>
      </c>
      <c r="AF439" s="339" t="n">
        <f aca="false">XIRR(B439:AA439,$B$1:$AA$1)</f>
        <v>0.148663812246228</v>
      </c>
      <c r="AG439" s="340" t="n">
        <f aca="false">1-EXP(-(1/0.25)*(AD439/ABS($AD$1010)))</f>
        <v>0.988408504071839</v>
      </c>
    </row>
    <row r="440" customFormat="false" ht="12.75" hidden="false" customHeight="false" outlineLevel="0" collapsed="false">
      <c r="A440" s="331"/>
      <c r="B440" s="336" t="n">
        <f aca="false">+[4]data1cf!A440</f>
        <v>-96188.9997627907</v>
      </c>
      <c r="C440" s="336" t="n">
        <f aca="false">+[4]data1cf!B440</f>
        <v>14814.8358251769</v>
      </c>
      <c r="D440" s="336" t="n">
        <f aca="false">+[4]data1cf!C440</f>
        <v>16536.0460810891</v>
      </c>
      <c r="E440" s="336" t="n">
        <f aca="false">+[4]data1cf!D440</f>
        <v>16150.0466831708</v>
      </c>
      <c r="F440" s="336" t="n">
        <f aca="false">+[4]data1cf!E440</f>
        <v>16093.0020308503</v>
      </c>
      <c r="G440" s="336" t="n">
        <f aca="false">+[4]data1cf!F440</f>
        <v>15894.7387999939</v>
      </c>
      <c r="H440" s="336" t="n">
        <f aca="false">+[4]data1cf!G440</f>
        <v>15292.9206383083</v>
      </c>
      <c r="I440" s="336" t="n">
        <f aca="false">+[4]data1cf!H440</f>
        <v>15127.1790777423</v>
      </c>
      <c r="J440" s="336" t="n">
        <f aca="false">+[4]data1cf!I440</f>
        <v>15357.2872151555</v>
      </c>
      <c r="K440" s="336" t="n">
        <f aca="false">+[4]data1cf!J440</f>
        <v>15123.0097270804</v>
      </c>
      <c r="L440" s="336" t="n">
        <f aca="false">+[4]data1cf!K440</f>
        <v>15167.4803435058</v>
      </c>
      <c r="M440" s="336" t="n">
        <f aca="false">+[4]data1cf!L440</f>
        <v>15223.3847103611</v>
      </c>
      <c r="N440" s="336" t="n">
        <f aca="false">+[4]data1cf!M440</f>
        <v>15346.8119661505</v>
      </c>
      <c r="O440" s="336" t="n">
        <f aca="false">+[4]data1cf!N440</f>
        <v>15346.5436638687</v>
      </c>
      <c r="P440" s="336" t="n">
        <f aca="false">+[4]data1cf!O440</f>
        <v>15428.1962486669</v>
      </c>
      <c r="Q440" s="336" t="n">
        <f aca="false">+[4]data1cf!P440</f>
        <v>15472.6694603588</v>
      </c>
      <c r="R440" s="336" t="n">
        <f aca="false">+[4]data1cf!Q440</f>
        <v>1103.2493516793</v>
      </c>
      <c r="S440" s="336" t="n">
        <f aca="false">+[4]data1cf!R440</f>
        <v>0</v>
      </c>
      <c r="T440" s="336" t="n">
        <f aca="false">+[4]data1cf!S440</f>
        <v>0</v>
      </c>
      <c r="U440" s="336" t="n">
        <f aca="false">+[4]data1cf!T440</f>
        <v>0</v>
      </c>
      <c r="V440" s="336" t="n">
        <f aca="false">+[4]data1cf!U440</f>
        <v>0</v>
      </c>
      <c r="W440" s="336" t="n">
        <f aca="false">+[4]data1cf!V440</f>
        <v>0</v>
      </c>
      <c r="X440" s="336" t="n">
        <f aca="false">+[4]data1cf!W440</f>
        <v>0</v>
      </c>
      <c r="Y440" s="336" t="n">
        <f aca="false">+[4]data1cf!X440</f>
        <v>0</v>
      </c>
      <c r="Z440" s="336" t="n">
        <f aca="false">+[4]data1cf!Y440</f>
        <v>0</v>
      </c>
      <c r="AA440" s="336" t="n">
        <f aca="false">+[4]data1cf!Z440</f>
        <v>0</v>
      </c>
      <c r="AB440" s="336"/>
      <c r="AC440" s="337" t="n">
        <f aca="false">XNPV(0.1,B440:AA440,$B$1:$AA$1)</f>
        <v>22386.4242054307</v>
      </c>
      <c r="AD440" s="337" t="n">
        <f aca="false">SUMPRODUCT(B440:AA440,$B$1010:$AA$1010)</f>
        <v>55272.4747587415</v>
      </c>
      <c r="AE440" s="338" t="n">
        <f aca="false">SUMPRODUCT(B440:AA440,$B$1012:$AA$1012)</f>
        <v>54588.449701356</v>
      </c>
      <c r="AF440" s="339" t="n">
        <f aca="false">XIRR(B440:AA440,$B$1:$AA$1)</f>
        <v>0.139266040782394</v>
      </c>
      <c r="AG440" s="340" t="n">
        <f aca="false">1-EXP(-(1/0.25)*(AD440/ABS($AD$1010)))</f>
        <v>0.984538053226788</v>
      </c>
    </row>
    <row r="441" customFormat="false" ht="12.75" hidden="false" customHeight="false" outlineLevel="0" collapsed="false">
      <c r="A441" s="331"/>
      <c r="B441" s="336" t="n">
        <f aca="false">+[4]data1cf!A441</f>
        <v>-94378.4472132933</v>
      </c>
      <c r="C441" s="336" t="n">
        <f aca="false">+[4]data1cf!B441</f>
        <v>15087.7567773587</v>
      </c>
      <c r="D441" s="336" t="n">
        <f aca="false">+[4]data1cf!C441</f>
        <v>16603.6792533837</v>
      </c>
      <c r="E441" s="336" t="n">
        <f aca="false">+[4]data1cf!D441</f>
        <v>16193.3027136078</v>
      </c>
      <c r="F441" s="336" t="n">
        <f aca="false">+[4]data1cf!E441</f>
        <v>15900.8930423102</v>
      </c>
      <c r="G441" s="336" t="n">
        <f aca="false">+[4]data1cf!F441</f>
        <v>15571.5688325152</v>
      </c>
      <c r="H441" s="336" t="n">
        <f aca="false">+[4]data1cf!G441</f>
        <v>15212.1475557783</v>
      </c>
      <c r="I441" s="336" t="n">
        <f aca="false">+[4]data1cf!H441</f>
        <v>15308.5433818404</v>
      </c>
      <c r="J441" s="336" t="n">
        <f aca="false">+[4]data1cf!I441</f>
        <v>15315.0986063696</v>
      </c>
      <c r="K441" s="336" t="n">
        <f aca="false">+[4]data1cf!J441</f>
        <v>15291.5946003754</v>
      </c>
      <c r="L441" s="336" t="n">
        <f aca="false">+[4]data1cf!K441</f>
        <v>15266.206679232</v>
      </c>
      <c r="M441" s="336" t="n">
        <f aca="false">+[4]data1cf!L441</f>
        <v>15309.9816084126</v>
      </c>
      <c r="N441" s="336" t="n">
        <f aca="false">+[4]data1cf!M441</f>
        <v>15135.373588766</v>
      </c>
      <c r="O441" s="336" t="n">
        <f aca="false">+[4]data1cf!N441</f>
        <v>15199.8156756666</v>
      </c>
      <c r="P441" s="336" t="n">
        <f aca="false">+[4]data1cf!O441</f>
        <v>15323.6268174356</v>
      </c>
      <c r="Q441" s="336" t="n">
        <f aca="false">+[4]data1cf!P441</f>
        <v>15293.7911604519</v>
      </c>
      <c r="R441" s="336" t="n">
        <f aca="false">+[4]data1cf!Q441</f>
        <v>1082.48303815759</v>
      </c>
      <c r="S441" s="336" t="n">
        <f aca="false">+[4]data1cf!R441</f>
        <v>0</v>
      </c>
      <c r="T441" s="336" t="n">
        <f aca="false">+[4]data1cf!S441</f>
        <v>0</v>
      </c>
      <c r="U441" s="336" t="n">
        <f aca="false">+[4]data1cf!T441</f>
        <v>0</v>
      </c>
      <c r="V441" s="336" t="n">
        <f aca="false">+[4]data1cf!U441</f>
        <v>0</v>
      </c>
      <c r="W441" s="336" t="n">
        <f aca="false">+[4]data1cf!V441</f>
        <v>0</v>
      </c>
      <c r="X441" s="336" t="n">
        <f aca="false">+[4]data1cf!W441</f>
        <v>0</v>
      </c>
      <c r="Y441" s="336" t="n">
        <f aca="false">+[4]data1cf!X441</f>
        <v>0</v>
      </c>
      <c r="Z441" s="336" t="n">
        <f aca="false">+[4]data1cf!Y441</f>
        <v>0</v>
      </c>
      <c r="AA441" s="336" t="n">
        <f aca="false">+[4]data1cf!Z441</f>
        <v>0</v>
      </c>
      <c r="AB441" s="336"/>
      <c r="AC441" s="337" t="n">
        <f aca="false">XNPV(0.1,B441:AA441,$B$1:$AA$1)</f>
        <v>24184.6809268218</v>
      </c>
      <c r="AD441" s="337" t="n">
        <f aca="false">SUMPRODUCT(B441:AA441,$B$1010:$AA$1010)</f>
        <v>56989.2449952579</v>
      </c>
      <c r="AE441" s="338" t="n">
        <f aca="false">SUMPRODUCT(B441:AA441,$B$1012:$AA$1012)</f>
        <v>56307.1749097968</v>
      </c>
      <c r="AF441" s="339" t="n">
        <f aca="false">XIRR(B441:AA441,$B$1:$AA$1)</f>
        <v>0.143200837122115</v>
      </c>
      <c r="AG441" s="340" t="n">
        <f aca="false">1-EXP(-(1/0.25)*(AD441/ABS($AD$1010)))</f>
        <v>0.98641616229158</v>
      </c>
    </row>
    <row r="442" customFormat="false" ht="12.75" hidden="false" customHeight="false" outlineLevel="0" collapsed="false">
      <c r="A442" s="331"/>
      <c r="B442" s="336" t="n">
        <f aca="false">+[4]data1cf!A442</f>
        <v>-100640.284432639</v>
      </c>
      <c r="C442" s="336" t="n">
        <f aca="false">+[4]data1cf!B442</f>
        <v>15310.2792396003</v>
      </c>
      <c r="D442" s="336" t="n">
        <f aca="false">+[4]data1cf!C442</f>
        <v>16802.3621002873</v>
      </c>
      <c r="E442" s="336" t="n">
        <f aca="false">+[4]data1cf!D442</f>
        <v>16414.9512763724</v>
      </c>
      <c r="F442" s="336" t="n">
        <f aca="false">+[4]data1cf!E442</f>
        <v>15937.6229080386</v>
      </c>
      <c r="G442" s="336" t="n">
        <f aca="false">+[4]data1cf!F442</f>
        <v>15651.3726978353</v>
      </c>
      <c r="H442" s="336" t="n">
        <f aca="false">+[4]data1cf!G442</f>
        <v>15465.7528741608</v>
      </c>
      <c r="I442" s="336" t="n">
        <f aca="false">+[4]data1cf!H442</f>
        <v>15372.2047013188</v>
      </c>
      <c r="J442" s="336" t="n">
        <f aca="false">+[4]data1cf!I442</f>
        <v>15301.5622024047</v>
      </c>
      <c r="K442" s="336" t="n">
        <f aca="false">+[4]data1cf!J442</f>
        <v>15199.2825297173</v>
      </c>
      <c r="L442" s="336" t="n">
        <f aca="false">+[4]data1cf!K442</f>
        <v>15458.8177273364</v>
      </c>
      <c r="M442" s="336" t="n">
        <f aca="false">+[4]data1cf!L442</f>
        <v>15233.6329256371</v>
      </c>
      <c r="N442" s="336" t="n">
        <f aca="false">+[4]data1cf!M442</f>
        <v>15520.1847970195</v>
      </c>
      <c r="O442" s="336" t="n">
        <f aca="false">+[4]data1cf!N442</f>
        <v>15538.3952390536</v>
      </c>
      <c r="P442" s="336" t="n">
        <f aca="false">+[4]data1cf!O442</f>
        <v>15496.5568003118</v>
      </c>
      <c r="Q442" s="336" t="n">
        <f aca="false">+[4]data1cf!P442</f>
        <v>15326.530980454</v>
      </c>
      <c r="R442" s="336" t="n">
        <f aca="false">+[4]data1cf!Q442</f>
        <v>1154.30380632859</v>
      </c>
      <c r="S442" s="336" t="n">
        <f aca="false">+[4]data1cf!R442</f>
        <v>0</v>
      </c>
      <c r="T442" s="336" t="n">
        <f aca="false">+[4]data1cf!S442</f>
        <v>0</v>
      </c>
      <c r="U442" s="336" t="n">
        <f aca="false">+[4]data1cf!T442</f>
        <v>0</v>
      </c>
      <c r="V442" s="336" t="n">
        <f aca="false">+[4]data1cf!U442</f>
        <v>0</v>
      </c>
      <c r="W442" s="336" t="n">
        <f aca="false">+[4]data1cf!V442</f>
        <v>0</v>
      </c>
      <c r="X442" s="336" t="n">
        <f aca="false">+[4]data1cf!W442</f>
        <v>0</v>
      </c>
      <c r="Y442" s="336" t="n">
        <f aca="false">+[4]data1cf!X442</f>
        <v>0</v>
      </c>
      <c r="Z442" s="336" t="n">
        <f aca="false">+[4]data1cf!Y442</f>
        <v>0</v>
      </c>
      <c r="AA442" s="336" t="n">
        <f aca="false">+[4]data1cf!Z442</f>
        <v>0</v>
      </c>
      <c r="AB442" s="336"/>
      <c r="AC442" s="337" t="n">
        <f aca="false">XNPV(0.1,B442:AA442,$B$1:$AA$1)</f>
        <v>18997.599234044</v>
      </c>
      <c r="AD442" s="337" t="n">
        <f aca="false">SUMPRODUCT(B442:AA442,$B$1010:$AA$1010)</f>
        <v>52073.6369778624</v>
      </c>
      <c r="AE442" s="338" t="n">
        <f aca="false">SUMPRODUCT(B442:AA442,$B$1012:$AA$1012)</f>
        <v>51385.7191445152</v>
      </c>
      <c r="AF442" s="339" t="n">
        <f aca="false">XIRR(B442:AA442,$B$1:$AA$1)</f>
        <v>0.132186601217348</v>
      </c>
      <c r="AG442" s="340" t="n">
        <f aca="false">1-EXP(-(1/0.25)*(AD442/ABS($AD$1010)))</f>
        <v>0.980318479247387</v>
      </c>
    </row>
    <row r="443" customFormat="false" ht="12.75" hidden="false" customHeight="false" outlineLevel="0" collapsed="false">
      <c r="A443" s="331"/>
      <c r="B443" s="336" t="n">
        <f aca="false">+[4]data1cf!A443</f>
        <v>-109208.232615389</v>
      </c>
      <c r="C443" s="336" t="n">
        <f aca="false">+[4]data1cf!B443</f>
        <v>15464.941710262</v>
      </c>
      <c r="D443" s="336" t="n">
        <f aca="false">+[4]data1cf!C443</f>
        <v>17032.7273554349</v>
      </c>
      <c r="E443" s="336" t="n">
        <f aca="false">+[4]data1cf!D443</f>
        <v>16578.0462051852</v>
      </c>
      <c r="F443" s="336" t="n">
        <f aca="false">+[4]data1cf!E443</f>
        <v>16326.9663494748</v>
      </c>
      <c r="G443" s="336" t="n">
        <f aca="false">+[4]data1cf!F443</f>
        <v>15893.4334077963</v>
      </c>
      <c r="H443" s="336" t="n">
        <f aca="false">+[4]data1cf!G443</f>
        <v>15766.6202405164</v>
      </c>
      <c r="I443" s="336" t="n">
        <f aca="false">+[4]data1cf!H443</f>
        <v>15520.9544496577</v>
      </c>
      <c r="J443" s="336" t="n">
        <f aca="false">+[4]data1cf!I443</f>
        <v>15534.2323827599</v>
      </c>
      <c r="K443" s="336" t="n">
        <f aca="false">+[4]data1cf!J443</f>
        <v>15436.5201853222</v>
      </c>
      <c r="L443" s="336" t="n">
        <f aca="false">+[4]data1cf!K443</f>
        <v>15610.3890202013</v>
      </c>
      <c r="M443" s="336" t="n">
        <f aca="false">+[4]data1cf!L443</f>
        <v>15346.8824830111</v>
      </c>
      <c r="N443" s="336" t="n">
        <f aca="false">+[4]data1cf!M443</f>
        <v>15402.420837865</v>
      </c>
      <c r="O443" s="336" t="n">
        <f aca="false">+[4]data1cf!N443</f>
        <v>15550.4267358735</v>
      </c>
      <c r="P443" s="336" t="n">
        <f aca="false">+[4]data1cf!O443</f>
        <v>15561.9475639788</v>
      </c>
      <c r="Q443" s="336" t="n">
        <f aca="false">+[4]data1cf!P443</f>
        <v>15774.9641667748</v>
      </c>
      <c r="R443" s="336" t="n">
        <f aca="false">+[4]data1cf!Q443</f>
        <v>1252.57474480547</v>
      </c>
      <c r="S443" s="336" t="n">
        <f aca="false">+[4]data1cf!R443</f>
        <v>0</v>
      </c>
      <c r="T443" s="336" t="n">
        <f aca="false">+[4]data1cf!S443</f>
        <v>0</v>
      </c>
      <c r="U443" s="336" t="n">
        <f aca="false">+[4]data1cf!T443</f>
        <v>0</v>
      </c>
      <c r="V443" s="336" t="n">
        <f aca="false">+[4]data1cf!U443</f>
        <v>0</v>
      </c>
      <c r="W443" s="336" t="n">
        <f aca="false">+[4]data1cf!V443</f>
        <v>0</v>
      </c>
      <c r="X443" s="336" t="n">
        <f aca="false">+[4]data1cf!W443</f>
        <v>0</v>
      </c>
      <c r="Y443" s="336" t="n">
        <f aca="false">+[4]data1cf!X443</f>
        <v>0</v>
      </c>
      <c r="Z443" s="336" t="n">
        <f aca="false">+[4]data1cf!Y443</f>
        <v>0</v>
      </c>
      <c r="AA443" s="336" t="n">
        <f aca="false">+[4]data1cf!Z443</f>
        <v>0</v>
      </c>
      <c r="AB443" s="336"/>
      <c r="AC443" s="337" t="n">
        <f aca="false">XNPV(0.1,B443:AA443,$B$1:$AA$1)</f>
        <v>11964.1382855347</v>
      </c>
      <c r="AD443" s="337" t="n">
        <f aca="false">SUMPRODUCT(B443:AA443,$B$1010:$AA$1010)</f>
        <v>45437.048392475</v>
      </c>
      <c r="AE443" s="338" t="n">
        <f aca="false">SUMPRODUCT(B443:AA443,$B$1012:$AA$1012)</f>
        <v>44741.1015463348</v>
      </c>
      <c r="AF443" s="339" t="n">
        <f aca="false">XIRR(B443:AA443,$B$1:$AA$1)</f>
        <v>0.118949965286985</v>
      </c>
      <c r="AG443" s="340" t="n">
        <f aca="false">1-EXP(-(1/0.25)*(AD443/ABS($AD$1010)))</f>
        <v>0.967530586679603</v>
      </c>
    </row>
    <row r="444" customFormat="false" ht="12.75" hidden="false" customHeight="false" outlineLevel="0" collapsed="false">
      <c r="A444" s="331"/>
      <c r="B444" s="336" t="n">
        <f aca="false">+[4]data1cf!A444</f>
        <v>-89803.6184583621</v>
      </c>
      <c r="C444" s="336" t="n">
        <f aca="false">+[4]data1cf!B444</f>
        <v>15103.7085738986</v>
      </c>
      <c r="D444" s="336" t="n">
        <f aca="false">+[4]data1cf!C444</f>
        <v>16391.721796086</v>
      </c>
      <c r="E444" s="336" t="n">
        <f aca="false">+[4]data1cf!D444</f>
        <v>15877.9419728704</v>
      </c>
      <c r="F444" s="336" t="n">
        <f aca="false">+[4]data1cf!E444</f>
        <v>15559.4238068715</v>
      </c>
      <c r="G444" s="336" t="n">
        <f aca="false">+[4]data1cf!F444</f>
        <v>15544.3507350207</v>
      </c>
      <c r="H444" s="336" t="n">
        <f aca="false">+[4]data1cf!G444</f>
        <v>15209.6740952806</v>
      </c>
      <c r="I444" s="336" t="n">
        <f aca="false">+[4]data1cf!H444</f>
        <v>14980.1182225103</v>
      </c>
      <c r="J444" s="336" t="n">
        <f aca="false">+[4]data1cf!I444</f>
        <v>15046.6176572559</v>
      </c>
      <c r="K444" s="336" t="n">
        <f aca="false">+[4]data1cf!J444</f>
        <v>15209.6970728134</v>
      </c>
      <c r="L444" s="336" t="n">
        <f aca="false">+[4]data1cf!K444</f>
        <v>14948.2030987794</v>
      </c>
      <c r="M444" s="336" t="n">
        <f aca="false">+[4]data1cf!L444</f>
        <v>15274.7514159508</v>
      </c>
      <c r="N444" s="336" t="n">
        <f aca="false">+[4]data1cf!M444</f>
        <v>15023.8788100462</v>
      </c>
      <c r="O444" s="336" t="n">
        <f aca="false">+[4]data1cf!N444</f>
        <v>15341.5815186054</v>
      </c>
      <c r="P444" s="336" t="n">
        <f aca="false">+[4]data1cf!O444</f>
        <v>15192.5200767211</v>
      </c>
      <c r="Q444" s="336" t="n">
        <f aca="false">+[4]data1cf!P444</f>
        <v>15072.149650607</v>
      </c>
      <c r="R444" s="336" t="n">
        <f aca="false">+[4]data1cf!Q444</f>
        <v>1030.01158227003</v>
      </c>
      <c r="S444" s="336" t="n">
        <f aca="false">+[4]data1cf!R444</f>
        <v>0</v>
      </c>
      <c r="T444" s="336" t="n">
        <f aca="false">+[4]data1cf!S444</f>
        <v>0</v>
      </c>
      <c r="U444" s="336" t="n">
        <f aca="false">+[4]data1cf!T444</f>
        <v>0</v>
      </c>
      <c r="V444" s="336" t="n">
        <f aca="false">+[4]data1cf!U444</f>
        <v>0</v>
      </c>
      <c r="W444" s="336" t="n">
        <f aca="false">+[4]data1cf!V444</f>
        <v>0</v>
      </c>
      <c r="X444" s="336" t="n">
        <f aca="false">+[4]data1cf!W444</f>
        <v>0</v>
      </c>
      <c r="Y444" s="336" t="n">
        <f aca="false">+[4]data1cf!X444</f>
        <v>0</v>
      </c>
      <c r="Z444" s="336" t="n">
        <f aca="false">+[4]data1cf!Y444</f>
        <v>0</v>
      </c>
      <c r="AA444" s="336" t="n">
        <f aca="false">+[4]data1cf!Z444</f>
        <v>0</v>
      </c>
      <c r="AB444" s="336"/>
      <c r="AC444" s="337" t="n">
        <f aca="false">XNPV(0.1,B444:AA444,$B$1:$AA$1)</f>
        <v>27553.9986990073</v>
      </c>
      <c r="AD444" s="337" t="n">
        <f aca="false">SUMPRODUCT(B444:AA444,$B$1010:$AA$1010)</f>
        <v>60028.5752302492</v>
      </c>
      <c r="AE444" s="338" t="n">
        <f aca="false">SUMPRODUCT(B444:AA444,$B$1012:$AA$1012)</f>
        <v>59353.1108485012</v>
      </c>
      <c r="AF444" s="339" t="n">
        <f aca="false">XIRR(B444:AA444,$B$1:$AA$1)</f>
        <v>0.15133298750653</v>
      </c>
      <c r="AG444" s="340" t="n">
        <f aca="false">1-EXP(-(1/0.25)*(AD444/ABS($AD$1010)))</f>
        <v>0.989199260279587</v>
      </c>
    </row>
    <row r="445" customFormat="false" ht="12.75" hidden="false" customHeight="false" outlineLevel="0" collapsed="false">
      <c r="A445" s="331"/>
      <c r="B445" s="336" t="n">
        <f aca="false">+[4]data1cf!A445</f>
        <v>-103963.430655563</v>
      </c>
      <c r="C445" s="336" t="n">
        <f aca="false">+[4]data1cf!B445</f>
        <v>15326.5528729977</v>
      </c>
      <c r="D445" s="336" t="n">
        <f aca="false">+[4]data1cf!C445</f>
        <v>17101.1302854609</v>
      </c>
      <c r="E445" s="336" t="n">
        <f aca="false">+[4]data1cf!D445</f>
        <v>16583.85839648</v>
      </c>
      <c r="F445" s="336" t="n">
        <f aca="false">+[4]data1cf!E445</f>
        <v>16375.4987218247</v>
      </c>
      <c r="G445" s="336" t="n">
        <f aca="false">+[4]data1cf!F445</f>
        <v>15911.2125068318</v>
      </c>
      <c r="H445" s="336" t="n">
        <f aca="false">+[4]data1cf!G445</f>
        <v>15652.028447496</v>
      </c>
      <c r="I445" s="336" t="n">
        <f aca="false">+[4]data1cf!H445</f>
        <v>15502.7883803262</v>
      </c>
      <c r="J445" s="336" t="n">
        <f aca="false">+[4]data1cf!I445</f>
        <v>15641.5978316242</v>
      </c>
      <c r="K445" s="336" t="n">
        <f aca="false">+[4]data1cf!J445</f>
        <v>15377.3193383105</v>
      </c>
      <c r="L445" s="336" t="n">
        <f aca="false">+[4]data1cf!K445</f>
        <v>15441.965516346</v>
      </c>
      <c r="M445" s="336" t="n">
        <f aca="false">+[4]data1cf!L445</f>
        <v>15601.5401492708</v>
      </c>
      <c r="N445" s="336" t="n">
        <f aca="false">+[4]data1cf!M445</f>
        <v>15332.2147016259</v>
      </c>
      <c r="O445" s="336" t="n">
        <f aca="false">+[4]data1cf!N445</f>
        <v>15412.8028765525</v>
      </c>
      <c r="P445" s="336" t="n">
        <f aca="false">+[4]data1cf!O445</f>
        <v>15526.7000793254</v>
      </c>
      <c r="Q445" s="336" t="n">
        <f aca="false">+[4]data1cf!P445</f>
        <v>15519.5946314218</v>
      </c>
      <c r="R445" s="336" t="n">
        <f aca="false">+[4]data1cf!Q445</f>
        <v>1192.41896424705</v>
      </c>
      <c r="S445" s="336" t="n">
        <f aca="false">+[4]data1cf!R445</f>
        <v>0</v>
      </c>
      <c r="T445" s="336" t="n">
        <f aca="false">+[4]data1cf!S445</f>
        <v>0</v>
      </c>
      <c r="U445" s="336" t="n">
        <f aca="false">+[4]data1cf!T445</f>
        <v>0</v>
      </c>
      <c r="V445" s="336" t="n">
        <f aca="false">+[4]data1cf!U445</f>
        <v>0</v>
      </c>
      <c r="W445" s="336" t="n">
        <f aca="false">+[4]data1cf!V445</f>
        <v>0</v>
      </c>
      <c r="X445" s="336" t="n">
        <f aca="false">+[4]data1cf!W445</f>
        <v>0</v>
      </c>
      <c r="Y445" s="336" t="n">
        <f aca="false">+[4]data1cf!X445</f>
        <v>0</v>
      </c>
      <c r="Z445" s="336" t="n">
        <f aca="false">+[4]data1cf!Y445</f>
        <v>0</v>
      </c>
      <c r="AA445" s="336" t="n">
        <f aca="false">+[4]data1cf!Z445</f>
        <v>0</v>
      </c>
      <c r="AB445" s="336"/>
      <c r="AC445" s="337" t="n">
        <f aca="false">XNPV(0.1,B445:AA445,$B$1:$AA$1)</f>
        <v>17017.8867321552</v>
      </c>
      <c r="AD445" s="337" t="n">
        <f aca="false">SUMPRODUCT(B445:AA445,$B$1010:$AA$1010)</f>
        <v>50416.6611180861</v>
      </c>
      <c r="AE445" s="338" t="n">
        <f aca="false">SUMPRODUCT(B445:AA445,$B$1012:$AA$1012)</f>
        <v>49722.5881098923</v>
      </c>
      <c r="AF445" s="339" t="n">
        <f aca="false">XIRR(B445:AA445,$B$1:$AA$1)</f>
        <v>0.128074533603715</v>
      </c>
      <c r="AG445" s="340" t="n">
        <f aca="false">1-EXP(-(1/0.25)*(AD445/ABS($AD$1010)))</f>
        <v>0.97769812034128</v>
      </c>
    </row>
    <row r="446" customFormat="false" ht="12.75" hidden="false" customHeight="false" outlineLevel="0" collapsed="false">
      <c r="A446" s="331"/>
      <c r="B446" s="336" t="n">
        <f aca="false">+[4]data1cf!A446</f>
        <v>-93308.2933178862</v>
      </c>
      <c r="C446" s="336" t="n">
        <f aca="false">+[4]data1cf!B446</f>
        <v>15124.3255653942</v>
      </c>
      <c r="D446" s="336" t="n">
        <f aca="false">+[4]data1cf!C446</f>
        <v>16558.6223511715</v>
      </c>
      <c r="E446" s="336" t="n">
        <f aca="false">+[4]data1cf!D446</f>
        <v>16286.1115177331</v>
      </c>
      <c r="F446" s="336" t="n">
        <f aca="false">+[4]data1cf!E446</f>
        <v>15834.2441903949</v>
      </c>
      <c r="G446" s="336" t="n">
        <f aca="false">+[4]data1cf!F446</f>
        <v>15555.0201301089</v>
      </c>
      <c r="H446" s="336" t="n">
        <f aca="false">+[4]data1cf!G446</f>
        <v>15129.1324351125</v>
      </c>
      <c r="I446" s="336" t="n">
        <f aca="false">+[4]data1cf!H446</f>
        <v>15018.8855774119</v>
      </c>
      <c r="J446" s="336" t="n">
        <f aca="false">+[4]data1cf!I446</f>
        <v>15171.2914542835</v>
      </c>
      <c r="K446" s="336" t="n">
        <f aca="false">+[4]data1cf!J446</f>
        <v>15077.5592374615</v>
      </c>
      <c r="L446" s="336" t="n">
        <f aca="false">+[4]data1cf!K446</f>
        <v>15124.2658446957</v>
      </c>
      <c r="M446" s="336" t="n">
        <f aca="false">+[4]data1cf!L446</f>
        <v>15180.9591815849</v>
      </c>
      <c r="N446" s="336" t="n">
        <f aca="false">+[4]data1cf!M446</f>
        <v>15172.6703248356</v>
      </c>
      <c r="O446" s="336" t="n">
        <f aca="false">+[4]data1cf!N446</f>
        <v>15051.529322298</v>
      </c>
      <c r="P446" s="336" t="n">
        <f aca="false">+[4]data1cf!O446</f>
        <v>15270.151042201</v>
      </c>
      <c r="Q446" s="336" t="n">
        <f aca="false">+[4]data1cf!P446</f>
        <v>15236.2542162667</v>
      </c>
      <c r="R446" s="336" t="n">
        <f aca="false">+[4]data1cf!Q446</f>
        <v>1070.20880103883</v>
      </c>
      <c r="S446" s="336" t="n">
        <f aca="false">+[4]data1cf!R446</f>
        <v>0</v>
      </c>
      <c r="T446" s="336" t="n">
        <f aca="false">+[4]data1cf!S446</f>
        <v>0</v>
      </c>
      <c r="U446" s="336" t="n">
        <f aca="false">+[4]data1cf!T446</f>
        <v>0</v>
      </c>
      <c r="V446" s="336" t="n">
        <f aca="false">+[4]data1cf!U446</f>
        <v>0</v>
      </c>
      <c r="W446" s="336" t="n">
        <f aca="false">+[4]data1cf!V446</f>
        <v>0</v>
      </c>
      <c r="X446" s="336" t="n">
        <f aca="false">+[4]data1cf!W446</f>
        <v>0</v>
      </c>
      <c r="Y446" s="336" t="n">
        <f aca="false">+[4]data1cf!X446</f>
        <v>0</v>
      </c>
      <c r="Z446" s="336" t="n">
        <f aca="false">+[4]data1cf!Y446</f>
        <v>0</v>
      </c>
      <c r="AA446" s="336" t="n">
        <f aca="false">+[4]data1cf!Z446</f>
        <v>0</v>
      </c>
      <c r="AB446" s="336"/>
      <c r="AC446" s="337" t="n">
        <f aca="false">XNPV(0.1,B446:AA446,$B$1:$AA$1)</f>
        <v>24750.1968617602</v>
      </c>
      <c r="AD446" s="337" t="n">
        <f aca="false">SUMPRODUCT(B446:AA446,$B$1010:$AA$1010)</f>
        <v>57344.4648702327</v>
      </c>
      <c r="AE446" s="338" t="n">
        <f aca="false">SUMPRODUCT(B446:AA446,$B$1012:$AA$1012)</f>
        <v>56666.7813888203</v>
      </c>
      <c r="AF446" s="339" t="n">
        <f aca="false">XIRR(B446:AA446,$B$1:$AA$1)</f>
        <v>0.144764104196411</v>
      </c>
      <c r="AG446" s="340" t="n">
        <f aca="false">1-EXP(-(1/0.25)*(AD446/ABS($AD$1010)))</f>
        <v>0.98677531246004</v>
      </c>
    </row>
    <row r="447" customFormat="false" ht="12.75" hidden="false" customHeight="false" outlineLevel="0" collapsed="false">
      <c r="A447" s="331"/>
      <c r="B447" s="336" t="n">
        <f aca="false">+[4]data1cf!A447</f>
        <v>-93610.2399254079</v>
      </c>
      <c r="C447" s="336" t="n">
        <f aca="false">+[4]data1cf!B447</f>
        <v>15195.2937847866</v>
      </c>
      <c r="D447" s="336" t="n">
        <f aca="false">+[4]data1cf!C447</f>
        <v>16388.2410429675</v>
      </c>
      <c r="E447" s="336" t="n">
        <f aca="false">+[4]data1cf!D447</f>
        <v>16187.53558267</v>
      </c>
      <c r="F447" s="336" t="n">
        <f aca="false">+[4]data1cf!E447</f>
        <v>15919.7946167674</v>
      </c>
      <c r="G447" s="336" t="n">
        <f aca="false">+[4]data1cf!F447</f>
        <v>15510.7370224448</v>
      </c>
      <c r="H447" s="336" t="n">
        <f aca="false">+[4]data1cf!G447</f>
        <v>15330.4959851942</v>
      </c>
      <c r="I447" s="336" t="n">
        <f aca="false">+[4]data1cf!H447</f>
        <v>15143.8148761598</v>
      </c>
      <c r="J447" s="336" t="n">
        <f aca="false">+[4]data1cf!I447</f>
        <v>15190.3940417256</v>
      </c>
      <c r="K447" s="336" t="n">
        <f aca="false">+[4]data1cf!J447</f>
        <v>14963.2819797891</v>
      </c>
      <c r="L447" s="336" t="n">
        <f aca="false">+[4]data1cf!K447</f>
        <v>15251.8252558769</v>
      </c>
      <c r="M447" s="336" t="n">
        <f aca="false">+[4]data1cf!L447</f>
        <v>15088.6469124198</v>
      </c>
      <c r="N447" s="336" t="n">
        <f aca="false">+[4]data1cf!M447</f>
        <v>15275.8286333707</v>
      </c>
      <c r="O447" s="336" t="n">
        <f aca="false">+[4]data1cf!N447</f>
        <v>15263.1038263496</v>
      </c>
      <c r="P447" s="336" t="n">
        <f aca="false">+[4]data1cf!O447</f>
        <v>15259.3912707507</v>
      </c>
      <c r="Q447" s="336" t="n">
        <f aca="false">+[4]data1cf!P447</f>
        <v>15215.6064938908</v>
      </c>
      <c r="R447" s="336" t="n">
        <f aca="false">+[4]data1cf!Q447</f>
        <v>1073.67200784846</v>
      </c>
      <c r="S447" s="336" t="n">
        <f aca="false">+[4]data1cf!R447</f>
        <v>0</v>
      </c>
      <c r="T447" s="336" t="n">
        <f aca="false">+[4]data1cf!S447</f>
        <v>0</v>
      </c>
      <c r="U447" s="336" t="n">
        <f aca="false">+[4]data1cf!T447</f>
        <v>0</v>
      </c>
      <c r="V447" s="336" t="n">
        <f aca="false">+[4]data1cf!U447</f>
        <v>0</v>
      </c>
      <c r="W447" s="336" t="n">
        <f aca="false">+[4]data1cf!V447</f>
        <v>0</v>
      </c>
      <c r="X447" s="336" t="n">
        <f aca="false">+[4]data1cf!W447</f>
        <v>0</v>
      </c>
      <c r="Y447" s="336" t="n">
        <f aca="false">+[4]data1cf!X447</f>
        <v>0</v>
      </c>
      <c r="Z447" s="336" t="n">
        <f aca="false">+[4]data1cf!Y447</f>
        <v>0</v>
      </c>
      <c r="AA447" s="336" t="n">
        <f aca="false">+[4]data1cf!Z447</f>
        <v>0</v>
      </c>
      <c r="AB447" s="336"/>
      <c r="AC447" s="337" t="n">
        <f aca="false">XNPV(0.1,B447:AA447,$B$1:$AA$1)</f>
        <v>24570.9032661581</v>
      </c>
      <c r="AD447" s="337" t="n">
        <f aca="false">SUMPRODUCT(B447:AA447,$B$1010:$AA$1010)</f>
        <v>57239.5789614302</v>
      </c>
      <c r="AE447" s="338" t="n">
        <f aca="false">SUMPRODUCT(B447:AA447,$B$1012:$AA$1012)</f>
        <v>56560.2904110773</v>
      </c>
      <c r="AF447" s="339" t="n">
        <f aca="false">XIRR(B447:AA447,$B$1:$AA$1)</f>
        <v>0.144254389937589</v>
      </c>
      <c r="AG447" s="340" t="n">
        <f aca="false">1-EXP(-(1/0.25)*(AD447/ABS($AD$1010)))</f>
        <v>0.986670265470373</v>
      </c>
    </row>
    <row r="448" customFormat="false" ht="12.75" hidden="false" customHeight="false" outlineLevel="0" collapsed="false">
      <c r="A448" s="331"/>
      <c r="B448" s="336" t="n">
        <f aca="false">+[4]data1cf!A448</f>
        <v>-108173.756142992</v>
      </c>
      <c r="C448" s="336" t="n">
        <f aca="false">+[4]data1cf!B448</f>
        <v>15307.2547267327</v>
      </c>
      <c r="D448" s="336" t="n">
        <f aca="false">+[4]data1cf!C448</f>
        <v>17048.4824831648</v>
      </c>
      <c r="E448" s="336" t="n">
        <f aca="false">+[4]data1cf!D448</f>
        <v>16842.1006272235</v>
      </c>
      <c r="F448" s="336" t="n">
        <f aca="false">+[4]data1cf!E448</f>
        <v>16379.4140278872</v>
      </c>
      <c r="G448" s="336" t="n">
        <f aca="false">+[4]data1cf!F448</f>
        <v>16013.3153607807</v>
      </c>
      <c r="H448" s="336" t="n">
        <f aca="false">+[4]data1cf!G448</f>
        <v>15422.9122798665</v>
      </c>
      <c r="I448" s="336" t="n">
        <f aca="false">+[4]data1cf!H448</f>
        <v>15382.0222028508</v>
      </c>
      <c r="J448" s="336" t="n">
        <f aca="false">+[4]data1cf!I448</f>
        <v>15561.2625999816</v>
      </c>
      <c r="K448" s="336" t="n">
        <f aca="false">+[4]data1cf!J448</f>
        <v>15362.0647515333</v>
      </c>
      <c r="L448" s="336" t="n">
        <f aca="false">+[4]data1cf!K448</f>
        <v>15491.8451162745</v>
      </c>
      <c r="M448" s="336" t="n">
        <f aca="false">+[4]data1cf!L448</f>
        <v>15442.4407657173</v>
      </c>
      <c r="N448" s="336" t="n">
        <f aca="false">+[4]data1cf!M448</f>
        <v>15683.4239417205</v>
      </c>
      <c r="O448" s="336" t="n">
        <f aca="false">+[4]data1cf!N448</f>
        <v>15579.4312391767</v>
      </c>
      <c r="P448" s="336" t="n">
        <f aca="false">+[4]data1cf!O448</f>
        <v>15530.9563172859</v>
      </c>
      <c r="Q448" s="336" t="n">
        <f aca="false">+[4]data1cf!P448</f>
        <v>15724.1963413484</v>
      </c>
      <c r="R448" s="336" t="n">
        <f aca="false">+[4]data1cf!Q448</f>
        <v>1240.70971345766</v>
      </c>
      <c r="S448" s="336" t="n">
        <f aca="false">+[4]data1cf!R448</f>
        <v>0</v>
      </c>
      <c r="T448" s="336" t="n">
        <f aca="false">+[4]data1cf!S448</f>
        <v>0</v>
      </c>
      <c r="U448" s="336" t="n">
        <f aca="false">+[4]data1cf!T448</f>
        <v>0</v>
      </c>
      <c r="V448" s="336" t="n">
        <f aca="false">+[4]data1cf!U448</f>
        <v>0</v>
      </c>
      <c r="W448" s="336" t="n">
        <f aca="false">+[4]data1cf!V448</f>
        <v>0</v>
      </c>
      <c r="X448" s="336" t="n">
        <f aca="false">+[4]data1cf!W448</f>
        <v>0</v>
      </c>
      <c r="Y448" s="336" t="n">
        <f aca="false">+[4]data1cf!X448</f>
        <v>0</v>
      </c>
      <c r="Z448" s="336" t="n">
        <f aca="false">+[4]data1cf!Y448</f>
        <v>0</v>
      </c>
      <c r="AA448" s="336" t="n">
        <f aca="false">+[4]data1cf!Z448</f>
        <v>0</v>
      </c>
      <c r="AB448" s="336"/>
      <c r="AC448" s="337" t="n">
        <f aca="false">XNPV(0.1,B448:AA448,$B$1:$AA$1)</f>
        <v>12955.5077446281</v>
      </c>
      <c r="AD448" s="337" t="n">
        <f aca="false">SUMPRODUCT(B448:AA448,$B$1010:$AA$1010)</f>
        <v>46419.4006937583</v>
      </c>
      <c r="AE448" s="338" t="n">
        <f aca="false">SUMPRODUCT(B448:AA448,$B$1012:$AA$1012)</f>
        <v>45723.5266616212</v>
      </c>
      <c r="AF448" s="339" t="n">
        <f aca="false">XIRR(B448:AA448,$B$1:$AA$1)</f>
        <v>0.120674576305308</v>
      </c>
      <c r="AG448" s="340" t="n">
        <f aca="false">1-EXP(-(1/0.25)*(AD448/ABS($AD$1010)))</f>
        <v>0.9698496463633</v>
      </c>
    </row>
    <row r="449" customFormat="false" ht="12.75" hidden="false" customHeight="false" outlineLevel="0" collapsed="false">
      <c r="A449" s="331"/>
      <c r="B449" s="336" t="n">
        <f aca="false">+[4]data1cf!A449</f>
        <v>-100864.319945809</v>
      </c>
      <c r="C449" s="336" t="n">
        <f aca="false">+[4]data1cf!B449</f>
        <v>15221.7712388458</v>
      </c>
      <c r="D449" s="336" t="n">
        <f aca="false">+[4]data1cf!C449</f>
        <v>16867.5051471714</v>
      </c>
      <c r="E449" s="336" t="n">
        <f aca="false">+[4]data1cf!D449</f>
        <v>16443.1727351715</v>
      </c>
      <c r="F449" s="336" t="n">
        <f aca="false">+[4]data1cf!E449</f>
        <v>16031.1997725212</v>
      </c>
      <c r="G449" s="336" t="n">
        <f aca="false">+[4]data1cf!F449</f>
        <v>15940.5720528998</v>
      </c>
      <c r="H449" s="336" t="n">
        <f aca="false">+[4]data1cf!G449</f>
        <v>15464.318985353</v>
      </c>
      <c r="I449" s="336" t="n">
        <f aca="false">+[4]data1cf!H449</f>
        <v>15335.318149573</v>
      </c>
      <c r="J449" s="336" t="n">
        <f aca="false">+[4]data1cf!I449</f>
        <v>15382.65754213</v>
      </c>
      <c r="K449" s="336" t="n">
        <f aca="false">+[4]data1cf!J449</f>
        <v>15317.2806022921</v>
      </c>
      <c r="L449" s="336" t="n">
        <f aca="false">+[4]data1cf!K449</f>
        <v>15402.4757029618</v>
      </c>
      <c r="M449" s="336" t="n">
        <f aca="false">+[4]data1cf!L449</f>
        <v>15343.7867432675</v>
      </c>
      <c r="N449" s="336" t="n">
        <f aca="false">+[4]data1cf!M449</f>
        <v>15546.4538554493</v>
      </c>
      <c r="O449" s="336" t="n">
        <f aca="false">+[4]data1cf!N449</f>
        <v>15605.0232702958</v>
      </c>
      <c r="P449" s="336" t="n">
        <f aca="false">+[4]data1cf!O449</f>
        <v>15470.6765738703</v>
      </c>
      <c r="Q449" s="336" t="n">
        <f aca="false">+[4]data1cf!P449</f>
        <v>15429.3013388465</v>
      </c>
      <c r="R449" s="336" t="n">
        <f aca="false">+[4]data1cf!Q449</f>
        <v>1156.87340405045</v>
      </c>
      <c r="S449" s="336" t="n">
        <f aca="false">+[4]data1cf!R449</f>
        <v>0</v>
      </c>
      <c r="T449" s="336" t="n">
        <f aca="false">+[4]data1cf!S449</f>
        <v>0</v>
      </c>
      <c r="U449" s="336" t="n">
        <f aca="false">+[4]data1cf!T449</f>
        <v>0</v>
      </c>
      <c r="V449" s="336" t="n">
        <f aca="false">+[4]data1cf!U449</f>
        <v>0</v>
      </c>
      <c r="W449" s="336" t="n">
        <f aca="false">+[4]data1cf!V449</f>
        <v>0</v>
      </c>
      <c r="X449" s="336" t="n">
        <f aca="false">+[4]data1cf!W449</f>
        <v>0</v>
      </c>
      <c r="Y449" s="336" t="n">
        <f aca="false">+[4]data1cf!X449</f>
        <v>0</v>
      </c>
      <c r="Z449" s="336" t="n">
        <f aca="false">+[4]data1cf!Y449</f>
        <v>0</v>
      </c>
      <c r="AA449" s="336" t="n">
        <f aca="false">+[4]data1cf!Z449</f>
        <v>0</v>
      </c>
      <c r="AB449" s="336"/>
      <c r="AC449" s="337" t="n">
        <f aca="false">XNPV(0.1,B449:AA449,$B$1:$AA$1)</f>
        <v>19142.4925068848</v>
      </c>
      <c r="AD449" s="337" t="n">
        <f aca="false">SUMPRODUCT(B449:AA449,$B$1010:$AA$1010)</f>
        <v>52338.4874404312</v>
      </c>
      <c r="AE449" s="338" t="n">
        <f aca="false">SUMPRODUCT(B449:AA449,$B$1012:$AA$1012)</f>
        <v>51648.1187883317</v>
      </c>
      <c r="AF449" s="339" t="n">
        <f aca="false">XIRR(B449:AA449,$B$1:$AA$1)</f>
        <v>0.132333685853946</v>
      </c>
      <c r="AG449" s="340" t="n">
        <f aca="false">1-EXP(-(1/0.25)*(AD449/ABS($AD$1010)))</f>
        <v>0.980707784452575</v>
      </c>
    </row>
    <row r="450" customFormat="false" ht="12.75" hidden="false" customHeight="false" outlineLevel="0" collapsed="false">
      <c r="A450" s="331"/>
      <c r="B450" s="336" t="n">
        <f aca="false">+[4]data1cf!A450</f>
        <v>-93552.7102490481</v>
      </c>
      <c r="C450" s="336" t="n">
        <f aca="false">+[4]data1cf!B450</f>
        <v>15148.2413163703</v>
      </c>
      <c r="D450" s="336" t="n">
        <f aca="false">+[4]data1cf!C450</f>
        <v>16630.8795616739</v>
      </c>
      <c r="E450" s="336" t="n">
        <f aca="false">+[4]data1cf!D450</f>
        <v>16055.45569918</v>
      </c>
      <c r="F450" s="336" t="n">
        <f aca="false">+[4]data1cf!E450</f>
        <v>15699.1039834648</v>
      </c>
      <c r="G450" s="336" t="n">
        <f aca="false">+[4]data1cf!F450</f>
        <v>15533.817811312</v>
      </c>
      <c r="H450" s="336" t="n">
        <f aca="false">+[4]data1cf!G450</f>
        <v>15356.3264279434</v>
      </c>
      <c r="I450" s="336" t="n">
        <f aca="false">+[4]data1cf!H450</f>
        <v>15116.8845716587</v>
      </c>
      <c r="J450" s="336" t="n">
        <f aca="false">+[4]data1cf!I450</f>
        <v>15345.7801771252</v>
      </c>
      <c r="K450" s="336" t="n">
        <f aca="false">+[4]data1cf!J450</f>
        <v>15166.6789679264</v>
      </c>
      <c r="L450" s="336" t="n">
        <f aca="false">+[4]data1cf!K450</f>
        <v>15277.3074108374</v>
      </c>
      <c r="M450" s="336" t="n">
        <f aca="false">+[4]data1cf!L450</f>
        <v>15239.7895090584</v>
      </c>
      <c r="N450" s="336" t="n">
        <f aca="false">+[4]data1cf!M450</f>
        <v>15550.6900723316</v>
      </c>
      <c r="O450" s="336" t="n">
        <f aca="false">+[4]data1cf!N450</f>
        <v>15396.7962876863</v>
      </c>
      <c r="P450" s="336" t="n">
        <f aca="false">+[4]data1cf!O450</f>
        <v>15276.2889805397</v>
      </c>
      <c r="Q450" s="336" t="n">
        <f aca="false">+[4]data1cf!P450</f>
        <v>15510.3223397978</v>
      </c>
      <c r="R450" s="336" t="n">
        <f aca="false">+[4]data1cf!Q450</f>
        <v>1073.01216547248</v>
      </c>
      <c r="S450" s="336" t="n">
        <f aca="false">+[4]data1cf!R450</f>
        <v>0</v>
      </c>
      <c r="T450" s="336" t="n">
        <f aca="false">+[4]data1cf!S450</f>
        <v>0</v>
      </c>
      <c r="U450" s="336" t="n">
        <f aca="false">+[4]data1cf!T450</f>
        <v>0</v>
      </c>
      <c r="V450" s="336" t="n">
        <f aca="false">+[4]data1cf!U450</f>
        <v>0</v>
      </c>
      <c r="W450" s="336" t="n">
        <f aca="false">+[4]data1cf!V450</f>
        <v>0</v>
      </c>
      <c r="X450" s="336" t="n">
        <f aca="false">+[4]data1cf!W450</f>
        <v>0</v>
      </c>
      <c r="Y450" s="336" t="n">
        <f aca="false">+[4]data1cf!X450</f>
        <v>0</v>
      </c>
      <c r="Z450" s="336" t="n">
        <f aca="false">+[4]data1cf!Y450</f>
        <v>0</v>
      </c>
      <c r="AA450" s="336" t="n">
        <f aca="false">+[4]data1cf!Z450</f>
        <v>0</v>
      </c>
      <c r="AB450" s="336"/>
      <c r="AC450" s="337" t="n">
        <f aca="false">XNPV(0.1,B450:AA450,$B$1:$AA$1)</f>
        <v>24973.7215279688</v>
      </c>
      <c r="AD450" s="337" t="n">
        <f aca="false">SUMPRODUCT(B450:AA450,$B$1010:$AA$1010)</f>
        <v>57824.6596845776</v>
      </c>
      <c r="AE450" s="338" t="n">
        <f aca="false">SUMPRODUCT(B450:AA450,$B$1012:$AA$1012)</f>
        <v>57141.0899701546</v>
      </c>
      <c r="AF450" s="339" t="n">
        <f aca="false">XIRR(B450:AA450,$B$1:$AA$1)</f>
        <v>0.14484480073635</v>
      </c>
      <c r="AG450" s="340" t="n">
        <f aca="false">1-EXP(-(1/0.25)*(AD450/ABS($AD$1010)))</f>
        <v>0.987245772637992</v>
      </c>
    </row>
    <row r="451" customFormat="false" ht="12.75" hidden="false" customHeight="false" outlineLevel="0" collapsed="false">
      <c r="A451" s="331"/>
      <c r="B451" s="336" t="n">
        <f aca="false">+[4]data1cf!A451</f>
        <v>-99233.0372500387</v>
      </c>
      <c r="C451" s="336" t="n">
        <f aca="false">+[4]data1cf!B451</f>
        <v>15257.7338093142</v>
      </c>
      <c r="D451" s="336" t="n">
        <f aca="false">+[4]data1cf!C451</f>
        <v>16935.1215015152</v>
      </c>
      <c r="E451" s="336" t="n">
        <f aca="false">+[4]data1cf!D451</f>
        <v>16326.0860589624</v>
      </c>
      <c r="F451" s="336" t="n">
        <f aca="false">+[4]data1cf!E451</f>
        <v>16186.6348632113</v>
      </c>
      <c r="G451" s="336" t="n">
        <f aca="false">+[4]data1cf!F451</f>
        <v>15813.2667058703</v>
      </c>
      <c r="H451" s="336" t="n">
        <f aca="false">+[4]data1cf!G451</f>
        <v>15422.7089983757</v>
      </c>
      <c r="I451" s="336" t="n">
        <f aca="false">+[4]data1cf!H451</f>
        <v>15244.3920768676</v>
      </c>
      <c r="J451" s="336" t="n">
        <f aca="false">+[4]data1cf!I451</f>
        <v>15198.6132759221</v>
      </c>
      <c r="K451" s="336" t="n">
        <f aca="false">+[4]data1cf!J451</f>
        <v>15403.7611469045</v>
      </c>
      <c r="L451" s="336" t="n">
        <f aca="false">+[4]data1cf!K451</f>
        <v>15276.2618961844</v>
      </c>
      <c r="M451" s="336" t="n">
        <f aca="false">+[4]data1cf!L451</f>
        <v>15096.7701712763</v>
      </c>
      <c r="N451" s="336" t="n">
        <f aca="false">+[4]data1cf!M451</f>
        <v>15311.7732181073</v>
      </c>
      <c r="O451" s="336" t="n">
        <f aca="false">+[4]data1cf!N451</f>
        <v>15199.1860904236</v>
      </c>
      <c r="P451" s="336" t="n">
        <f aca="false">+[4]data1cf!O451</f>
        <v>15473.9942760376</v>
      </c>
      <c r="Q451" s="336" t="n">
        <f aca="false">+[4]data1cf!P451</f>
        <v>15521.0397663247</v>
      </c>
      <c r="R451" s="336" t="n">
        <f aca="false">+[4]data1cf!Q451</f>
        <v>1138.16324404304</v>
      </c>
      <c r="S451" s="336" t="n">
        <f aca="false">+[4]data1cf!R451</f>
        <v>0</v>
      </c>
      <c r="T451" s="336" t="n">
        <f aca="false">+[4]data1cf!S451</f>
        <v>0</v>
      </c>
      <c r="U451" s="336" t="n">
        <f aca="false">+[4]data1cf!T451</f>
        <v>0</v>
      </c>
      <c r="V451" s="336" t="n">
        <f aca="false">+[4]data1cf!U451</f>
        <v>0</v>
      </c>
      <c r="W451" s="336" t="n">
        <f aca="false">+[4]data1cf!V451</f>
        <v>0</v>
      </c>
      <c r="X451" s="336" t="n">
        <f aca="false">+[4]data1cf!W451</f>
        <v>0</v>
      </c>
      <c r="Y451" s="336" t="n">
        <f aca="false">+[4]data1cf!X451</f>
        <v>0</v>
      </c>
      <c r="Z451" s="336" t="n">
        <f aca="false">+[4]data1cf!Y451</f>
        <v>0</v>
      </c>
      <c r="AA451" s="336" t="n">
        <f aca="false">+[4]data1cf!Z451</f>
        <v>0</v>
      </c>
      <c r="AB451" s="336"/>
      <c r="AC451" s="337" t="n">
        <f aca="false">XNPV(0.1,B451:AA451,$B$1:$AA$1)</f>
        <v>20373.6614187825</v>
      </c>
      <c r="AD451" s="337" t="n">
        <f aca="false">SUMPRODUCT(B451:AA451,$B$1010:$AA$1010)</f>
        <v>53371.363102844</v>
      </c>
      <c r="AE451" s="338" t="n">
        <f aca="false">SUMPRODUCT(B451:AA451,$B$1012:$AA$1012)</f>
        <v>52685.3692592297</v>
      </c>
      <c r="AF451" s="339" t="n">
        <f aca="false">XIRR(B451:AA451,$B$1:$AA$1)</f>
        <v>0.134994652745738</v>
      </c>
      <c r="AG451" s="340" t="n">
        <f aca="false">1-EXP(-(1/0.25)*(AD451/ABS($AD$1010)))</f>
        <v>0.982153834329679</v>
      </c>
    </row>
    <row r="452" customFormat="false" ht="12.75" hidden="false" customHeight="false" outlineLevel="0" collapsed="false">
      <c r="A452" s="331"/>
      <c r="B452" s="336" t="n">
        <f aca="false">+[4]data1cf!A452</f>
        <v>-105277.090461011</v>
      </c>
      <c r="C452" s="336" t="n">
        <f aca="false">+[4]data1cf!B452</f>
        <v>15529.1569674228</v>
      </c>
      <c r="D452" s="336" t="n">
        <f aca="false">+[4]data1cf!C452</f>
        <v>16957.979392774</v>
      </c>
      <c r="E452" s="336" t="n">
        <f aca="false">+[4]data1cf!D452</f>
        <v>16550.512429029</v>
      </c>
      <c r="F452" s="336" t="n">
        <f aca="false">+[4]data1cf!E452</f>
        <v>16130.0322008259</v>
      </c>
      <c r="G452" s="336" t="n">
        <f aca="false">+[4]data1cf!F452</f>
        <v>15826.7844819505</v>
      </c>
      <c r="H452" s="336" t="n">
        <f aca="false">+[4]data1cf!G452</f>
        <v>15565.3529556318</v>
      </c>
      <c r="I452" s="336" t="n">
        <f aca="false">+[4]data1cf!H452</f>
        <v>15497.1511959344</v>
      </c>
      <c r="J452" s="336" t="n">
        <f aca="false">+[4]data1cf!I452</f>
        <v>15428.0981682167</v>
      </c>
      <c r="K452" s="336" t="n">
        <f aca="false">+[4]data1cf!J452</f>
        <v>15494.4265160611</v>
      </c>
      <c r="L452" s="336" t="n">
        <f aca="false">+[4]data1cf!K452</f>
        <v>15178.9368176733</v>
      </c>
      <c r="M452" s="336" t="n">
        <f aca="false">+[4]data1cf!L452</f>
        <v>15282.3705680466</v>
      </c>
      <c r="N452" s="336" t="n">
        <f aca="false">+[4]data1cf!M452</f>
        <v>15477.9276482577</v>
      </c>
      <c r="O452" s="336" t="n">
        <f aca="false">+[4]data1cf!N452</f>
        <v>15382.5977937501</v>
      </c>
      <c r="P452" s="336" t="n">
        <f aca="false">+[4]data1cf!O452</f>
        <v>15594.815080856</v>
      </c>
      <c r="Q452" s="336" t="n">
        <f aca="false">+[4]data1cf!P452</f>
        <v>15476.7429561843</v>
      </c>
      <c r="R452" s="336" t="n">
        <f aca="false">+[4]data1cf!Q452</f>
        <v>1207.48611675161</v>
      </c>
      <c r="S452" s="336" t="n">
        <f aca="false">+[4]data1cf!R452</f>
        <v>0</v>
      </c>
      <c r="T452" s="336" t="n">
        <f aca="false">+[4]data1cf!S452</f>
        <v>0</v>
      </c>
      <c r="U452" s="336" t="n">
        <f aca="false">+[4]data1cf!T452</f>
        <v>0</v>
      </c>
      <c r="V452" s="336" t="n">
        <f aca="false">+[4]data1cf!U452</f>
        <v>0</v>
      </c>
      <c r="W452" s="336" t="n">
        <f aca="false">+[4]data1cf!V452</f>
        <v>0</v>
      </c>
      <c r="X452" s="336" t="n">
        <f aca="false">+[4]data1cf!W452</f>
        <v>0</v>
      </c>
      <c r="Y452" s="336" t="n">
        <f aca="false">+[4]data1cf!X452</f>
        <v>0</v>
      </c>
      <c r="Z452" s="336" t="n">
        <f aca="false">+[4]data1cf!Y452</f>
        <v>0</v>
      </c>
      <c r="AA452" s="336" t="n">
        <f aca="false">+[4]data1cf!Z452</f>
        <v>0</v>
      </c>
      <c r="AB452" s="336"/>
      <c r="AC452" s="337" t="n">
        <f aca="false">XNPV(0.1,B452:AA452,$B$1:$AA$1)</f>
        <v>15258.8543608209</v>
      </c>
      <c r="AD452" s="337" t="n">
        <f aca="false">SUMPRODUCT(B452:AA452,$B$1010:$AA$1010)</f>
        <v>48502.9387847494</v>
      </c>
      <c r="AE452" s="338" t="n">
        <f aca="false">SUMPRODUCT(B452:AA452,$B$1012:$AA$1012)</f>
        <v>47811.8752664227</v>
      </c>
      <c r="AF452" s="339" t="n">
        <f aca="false">XIRR(B452:AA452,$B$1:$AA$1)</f>
        <v>0.124961369023978</v>
      </c>
      <c r="AG452" s="340" t="n">
        <f aca="false">1-EXP(-(1/0.25)*(AD452/ABS($AD$1010)))</f>
        <v>0.974234691761866</v>
      </c>
    </row>
    <row r="453" customFormat="false" ht="12.75" hidden="false" customHeight="false" outlineLevel="0" collapsed="false">
      <c r="A453" s="331"/>
      <c r="B453" s="336" t="n">
        <f aca="false">+[4]data1cf!A453</f>
        <v>-99315.6635903919</v>
      </c>
      <c r="C453" s="336" t="n">
        <f aca="false">+[4]data1cf!B453</f>
        <v>15252.1128854354</v>
      </c>
      <c r="D453" s="336" t="n">
        <f aca="false">+[4]data1cf!C453</f>
        <v>16663.7079463913</v>
      </c>
      <c r="E453" s="336" t="n">
        <f aca="false">+[4]data1cf!D453</f>
        <v>16391.1725571784</v>
      </c>
      <c r="F453" s="336" t="n">
        <f aca="false">+[4]data1cf!E453</f>
        <v>15847.0944608865</v>
      </c>
      <c r="G453" s="336" t="n">
        <f aca="false">+[4]data1cf!F453</f>
        <v>15941.5789252986</v>
      </c>
      <c r="H453" s="336" t="n">
        <f aca="false">+[4]data1cf!G453</f>
        <v>15288.8488962265</v>
      </c>
      <c r="I453" s="336" t="n">
        <f aca="false">+[4]data1cf!H453</f>
        <v>15212.5293073559</v>
      </c>
      <c r="J453" s="336" t="n">
        <f aca="false">+[4]data1cf!I453</f>
        <v>15392.7179981789</v>
      </c>
      <c r="K453" s="336" t="n">
        <f aca="false">+[4]data1cf!J453</f>
        <v>15268.657259547</v>
      </c>
      <c r="L453" s="336" t="n">
        <f aca="false">+[4]data1cf!K453</f>
        <v>15292.9992780021</v>
      </c>
      <c r="M453" s="336" t="n">
        <f aca="false">+[4]data1cf!L453</f>
        <v>15324.8919373072</v>
      </c>
      <c r="N453" s="336" t="n">
        <f aca="false">+[4]data1cf!M453</f>
        <v>15094.2958878523</v>
      </c>
      <c r="O453" s="336" t="n">
        <f aca="false">+[4]data1cf!N453</f>
        <v>15400.0861292038</v>
      </c>
      <c r="P453" s="336" t="n">
        <f aca="false">+[4]data1cf!O453</f>
        <v>15442.6211065784</v>
      </c>
      <c r="Q453" s="336" t="n">
        <f aca="false">+[4]data1cf!P453</f>
        <v>15249.8765138981</v>
      </c>
      <c r="R453" s="336" t="n">
        <f aca="false">+[4]data1cf!Q453</f>
        <v>1139.11093511636</v>
      </c>
      <c r="S453" s="336" t="n">
        <f aca="false">+[4]data1cf!R453</f>
        <v>0</v>
      </c>
      <c r="T453" s="336" t="n">
        <f aca="false">+[4]data1cf!S453</f>
        <v>0</v>
      </c>
      <c r="U453" s="336" t="n">
        <f aca="false">+[4]data1cf!T453</f>
        <v>0</v>
      </c>
      <c r="V453" s="336" t="n">
        <f aca="false">+[4]data1cf!U453</f>
        <v>0</v>
      </c>
      <c r="W453" s="336" t="n">
        <f aca="false">+[4]data1cf!V453</f>
        <v>0</v>
      </c>
      <c r="X453" s="336" t="n">
        <f aca="false">+[4]data1cf!W453</f>
        <v>0</v>
      </c>
      <c r="Y453" s="336" t="n">
        <f aca="false">+[4]data1cf!X453</f>
        <v>0</v>
      </c>
      <c r="Z453" s="336" t="n">
        <f aca="false">+[4]data1cf!Y453</f>
        <v>0</v>
      </c>
      <c r="AA453" s="336" t="n">
        <f aca="false">+[4]data1cf!Z453</f>
        <v>0</v>
      </c>
      <c r="AB453" s="336"/>
      <c r="AC453" s="337" t="n">
        <f aca="false">XNPV(0.1,B453:AA453,$B$1:$AA$1)</f>
        <v>19902.0915131265</v>
      </c>
      <c r="AD453" s="337" t="n">
        <f aca="false">SUMPRODUCT(B453:AA453,$B$1010:$AA$1010)</f>
        <v>52840.3599542232</v>
      </c>
      <c r="AE453" s="338" t="n">
        <f aca="false">SUMPRODUCT(B453:AA453,$B$1012:$AA$1012)</f>
        <v>52155.5818241494</v>
      </c>
      <c r="AF453" s="339" t="n">
        <f aca="false">XIRR(B453:AA453,$B$1:$AA$1)</f>
        <v>0.134130995173143</v>
      </c>
      <c r="AG453" s="340" t="n">
        <f aca="false">1-EXP(-(1/0.25)*(AD453/ABS($AD$1010)))</f>
        <v>0.981424493041722</v>
      </c>
    </row>
    <row r="454" customFormat="false" ht="12.75" hidden="false" customHeight="false" outlineLevel="0" collapsed="false">
      <c r="A454" s="331"/>
      <c r="B454" s="336" t="n">
        <f aca="false">+[4]data1cf!A454</f>
        <v>-94825.446029932</v>
      </c>
      <c r="C454" s="336" t="n">
        <f aca="false">+[4]data1cf!B454</f>
        <v>15093.8259919414</v>
      </c>
      <c r="D454" s="336" t="n">
        <f aca="false">+[4]data1cf!C454</f>
        <v>16758.8865994427</v>
      </c>
      <c r="E454" s="336" t="n">
        <f aca="false">+[4]data1cf!D454</f>
        <v>16429.6180986722</v>
      </c>
      <c r="F454" s="336" t="n">
        <f aca="false">+[4]data1cf!E454</f>
        <v>15851.1182783907</v>
      </c>
      <c r="G454" s="336" t="n">
        <f aca="false">+[4]data1cf!F454</f>
        <v>15537.5178339123</v>
      </c>
      <c r="H454" s="336" t="n">
        <f aca="false">+[4]data1cf!G454</f>
        <v>15156.7814200847</v>
      </c>
      <c r="I454" s="336" t="n">
        <f aca="false">+[4]data1cf!H454</f>
        <v>15176.961092946</v>
      </c>
      <c r="J454" s="336" t="n">
        <f aca="false">+[4]data1cf!I454</f>
        <v>15077.6645820315</v>
      </c>
      <c r="K454" s="336" t="n">
        <f aca="false">+[4]data1cf!J454</f>
        <v>15145.1800916685</v>
      </c>
      <c r="L454" s="336" t="n">
        <f aca="false">+[4]data1cf!K454</f>
        <v>15306.7426630582</v>
      </c>
      <c r="M454" s="336" t="n">
        <f aca="false">+[4]data1cf!L454</f>
        <v>15245.5588089922</v>
      </c>
      <c r="N454" s="336" t="n">
        <f aca="false">+[4]data1cf!M454</f>
        <v>15202.7223404404</v>
      </c>
      <c r="O454" s="336" t="n">
        <f aca="false">+[4]data1cf!N454</f>
        <v>15274.1912906223</v>
      </c>
      <c r="P454" s="336" t="n">
        <f aca="false">+[4]data1cf!O454</f>
        <v>15147.8536074827</v>
      </c>
      <c r="Q454" s="336" t="n">
        <f aca="false">+[4]data1cf!P454</f>
        <v>15294.51252513</v>
      </c>
      <c r="R454" s="336" t="n">
        <f aca="false">+[4]data1cf!Q454</f>
        <v>1087.60993578491</v>
      </c>
      <c r="S454" s="336" t="n">
        <f aca="false">+[4]data1cf!R454</f>
        <v>0</v>
      </c>
      <c r="T454" s="336" t="n">
        <f aca="false">+[4]data1cf!S454</f>
        <v>0</v>
      </c>
      <c r="U454" s="336" t="n">
        <f aca="false">+[4]data1cf!T454</f>
        <v>0</v>
      </c>
      <c r="V454" s="336" t="n">
        <f aca="false">+[4]data1cf!U454</f>
        <v>0</v>
      </c>
      <c r="W454" s="336" t="n">
        <f aca="false">+[4]data1cf!V454</f>
        <v>0</v>
      </c>
      <c r="X454" s="336" t="n">
        <f aca="false">+[4]data1cf!W454</f>
        <v>0</v>
      </c>
      <c r="Y454" s="336" t="n">
        <f aca="false">+[4]data1cf!X454</f>
        <v>0</v>
      </c>
      <c r="Z454" s="336" t="n">
        <f aca="false">+[4]data1cf!Y454</f>
        <v>0</v>
      </c>
      <c r="AA454" s="336" t="n">
        <f aca="false">+[4]data1cf!Z454</f>
        <v>0</v>
      </c>
      <c r="AB454" s="336"/>
      <c r="AC454" s="337" t="n">
        <f aca="false">XNPV(0.1,B454:AA454,$B$1:$AA$1)</f>
        <v>23713.3924272364</v>
      </c>
      <c r="AD454" s="337" t="n">
        <f aca="false">SUMPRODUCT(B454:AA454,$B$1010:$AA$1010)</f>
        <v>56435.1838850191</v>
      </c>
      <c r="AE454" s="338" t="n">
        <f aca="false">SUMPRODUCT(B454:AA454,$B$1012:$AA$1012)</f>
        <v>55754.839287077</v>
      </c>
      <c r="AF454" s="339" t="n">
        <f aca="false">XIRR(B454:AA454,$B$1:$AA$1)</f>
        <v>0.142303134514955</v>
      </c>
      <c r="AG454" s="340" t="n">
        <f aca="false">1-EXP(-(1/0.25)*(AD454/ABS($AD$1010)))</f>
        <v>0.98583640101751</v>
      </c>
    </row>
    <row r="455" customFormat="false" ht="12.75" hidden="false" customHeight="false" outlineLevel="0" collapsed="false">
      <c r="A455" s="331"/>
      <c r="B455" s="336" t="n">
        <f aca="false">+[4]data1cf!A455</f>
        <v>-91614.5872393132</v>
      </c>
      <c r="C455" s="336" t="n">
        <f aca="false">+[4]data1cf!B455</f>
        <v>15068.2394954999</v>
      </c>
      <c r="D455" s="336" t="n">
        <f aca="false">+[4]data1cf!C455</f>
        <v>16335.3924622264</v>
      </c>
      <c r="E455" s="336" t="n">
        <f aca="false">+[4]data1cf!D455</f>
        <v>15910.9252091793</v>
      </c>
      <c r="F455" s="336" t="n">
        <f aca="false">+[4]data1cf!E455</f>
        <v>15684.488611999</v>
      </c>
      <c r="G455" s="336" t="n">
        <f aca="false">+[4]data1cf!F455</f>
        <v>15458.7084496061</v>
      </c>
      <c r="H455" s="336" t="n">
        <f aca="false">+[4]data1cf!G455</f>
        <v>15278.5267019693</v>
      </c>
      <c r="I455" s="336" t="n">
        <f aca="false">+[4]data1cf!H455</f>
        <v>14993.2697371332</v>
      </c>
      <c r="J455" s="336" t="n">
        <f aca="false">+[4]data1cf!I455</f>
        <v>15136.8279600127</v>
      </c>
      <c r="K455" s="336" t="n">
        <f aca="false">+[4]data1cf!J455</f>
        <v>15329.252977525</v>
      </c>
      <c r="L455" s="336" t="n">
        <f aca="false">+[4]data1cf!K455</f>
        <v>15264.7031492151</v>
      </c>
      <c r="M455" s="336" t="n">
        <f aca="false">+[4]data1cf!L455</f>
        <v>14944.1973773498</v>
      </c>
      <c r="N455" s="336" t="n">
        <f aca="false">+[4]data1cf!M455</f>
        <v>15079.600391775</v>
      </c>
      <c r="O455" s="336" t="n">
        <f aca="false">+[4]data1cf!N455</f>
        <v>15139.3477199556</v>
      </c>
      <c r="P455" s="336" t="n">
        <f aca="false">+[4]data1cf!O455</f>
        <v>15250.5291631174</v>
      </c>
      <c r="Q455" s="336" t="n">
        <f aca="false">+[4]data1cf!P455</f>
        <v>15167.5583804739</v>
      </c>
      <c r="R455" s="336" t="n">
        <f aca="false">+[4]data1cf!Q455</f>
        <v>1050.78266980003</v>
      </c>
      <c r="S455" s="336" t="n">
        <f aca="false">+[4]data1cf!R455</f>
        <v>0</v>
      </c>
      <c r="T455" s="336" t="n">
        <f aca="false">+[4]data1cf!S455</f>
        <v>0</v>
      </c>
      <c r="U455" s="336" t="n">
        <f aca="false">+[4]data1cf!T455</f>
        <v>0</v>
      </c>
      <c r="V455" s="336" t="n">
        <f aca="false">+[4]data1cf!U455</f>
        <v>0</v>
      </c>
      <c r="W455" s="336" t="n">
        <f aca="false">+[4]data1cf!V455</f>
        <v>0</v>
      </c>
      <c r="X455" s="336" t="n">
        <f aca="false">+[4]data1cf!W455</f>
        <v>0</v>
      </c>
      <c r="Y455" s="336" t="n">
        <f aca="false">+[4]data1cf!X455</f>
        <v>0</v>
      </c>
      <c r="Z455" s="336" t="n">
        <f aca="false">+[4]data1cf!Y455</f>
        <v>0</v>
      </c>
      <c r="AA455" s="336" t="n">
        <f aca="false">+[4]data1cf!Z455</f>
        <v>0</v>
      </c>
      <c r="AB455" s="336"/>
      <c r="AC455" s="337" t="n">
        <f aca="false">XNPV(0.1,B455:AA455,$B$1:$AA$1)</f>
        <v>25867.5439115854</v>
      </c>
      <c r="AD455" s="337" t="n">
        <f aca="false">SUMPRODUCT(B455:AA455,$B$1010:$AA$1010)</f>
        <v>58394.9925022817</v>
      </c>
      <c r="AE455" s="338" t="n">
        <f aca="false">SUMPRODUCT(B455:AA455,$B$1012:$AA$1012)</f>
        <v>57718.5088785741</v>
      </c>
      <c r="AF455" s="339" t="n">
        <f aca="false">XIRR(B455:AA455,$B$1:$AA$1)</f>
        <v>0.147376529559952</v>
      </c>
      <c r="AG455" s="340" t="n">
        <f aca="false">1-EXP(-(1/0.25)*(AD455/ABS($AD$1010)))</f>
        <v>0.987782848682133</v>
      </c>
    </row>
    <row r="456" customFormat="false" ht="12.75" hidden="false" customHeight="false" outlineLevel="0" collapsed="false">
      <c r="A456" s="331"/>
      <c r="B456" s="336" t="n">
        <f aca="false">+[4]data1cf!A456</f>
        <v>-95724.2835597341</v>
      </c>
      <c r="C456" s="336" t="n">
        <f aca="false">+[4]data1cf!B456</f>
        <v>15140.3617412868</v>
      </c>
      <c r="D456" s="336" t="n">
        <f aca="false">+[4]data1cf!C456</f>
        <v>16618.4875757454</v>
      </c>
      <c r="E456" s="336" t="n">
        <f aca="false">+[4]data1cf!D456</f>
        <v>16267.8866155012</v>
      </c>
      <c r="F456" s="336" t="n">
        <f aca="false">+[4]data1cf!E456</f>
        <v>15943.8366839956</v>
      </c>
      <c r="G456" s="336" t="n">
        <f aca="false">+[4]data1cf!F456</f>
        <v>15689.3722849779</v>
      </c>
      <c r="H456" s="336" t="n">
        <f aca="false">+[4]data1cf!G456</f>
        <v>15410.4594938132</v>
      </c>
      <c r="I456" s="336" t="n">
        <f aca="false">+[4]data1cf!H456</f>
        <v>15470.721113873</v>
      </c>
      <c r="J456" s="336" t="n">
        <f aca="false">+[4]data1cf!I456</f>
        <v>15329.9136877584</v>
      </c>
      <c r="K456" s="336" t="n">
        <f aca="false">+[4]data1cf!J456</f>
        <v>15179.5976610879</v>
      </c>
      <c r="L456" s="336" t="n">
        <f aca="false">+[4]data1cf!K456</f>
        <v>15192.1057461932</v>
      </c>
      <c r="M456" s="336" t="n">
        <f aca="false">+[4]data1cf!L456</f>
        <v>15380.8687696711</v>
      </c>
      <c r="N456" s="336" t="n">
        <f aca="false">+[4]data1cf!M456</f>
        <v>15151.5077830315</v>
      </c>
      <c r="O456" s="336" t="n">
        <f aca="false">+[4]data1cf!N456</f>
        <v>15343.1477572763</v>
      </c>
      <c r="P456" s="336" t="n">
        <f aca="false">+[4]data1cf!O456</f>
        <v>15404.712558906</v>
      </c>
      <c r="Q456" s="336" t="n">
        <f aca="false">+[4]data1cf!P456</f>
        <v>15255.9693248866</v>
      </c>
      <c r="R456" s="336" t="n">
        <f aca="false">+[4]data1cf!Q456</f>
        <v>1097.91924271673</v>
      </c>
      <c r="S456" s="336" t="n">
        <f aca="false">+[4]data1cf!R456</f>
        <v>0</v>
      </c>
      <c r="T456" s="336" t="n">
        <f aca="false">+[4]data1cf!S456</f>
        <v>0</v>
      </c>
      <c r="U456" s="336" t="n">
        <f aca="false">+[4]data1cf!T456</f>
        <v>0</v>
      </c>
      <c r="V456" s="336" t="n">
        <f aca="false">+[4]data1cf!U456</f>
        <v>0</v>
      </c>
      <c r="W456" s="336" t="n">
        <f aca="false">+[4]data1cf!V456</f>
        <v>0</v>
      </c>
      <c r="X456" s="336" t="n">
        <f aca="false">+[4]data1cf!W456</f>
        <v>0</v>
      </c>
      <c r="Y456" s="336" t="n">
        <f aca="false">+[4]data1cf!X456</f>
        <v>0</v>
      </c>
      <c r="Z456" s="336" t="n">
        <f aca="false">+[4]data1cf!Y456</f>
        <v>0</v>
      </c>
      <c r="AA456" s="336" t="n">
        <f aca="false">+[4]data1cf!Z456</f>
        <v>0</v>
      </c>
      <c r="AB456" s="336"/>
      <c r="AC456" s="337" t="n">
        <f aca="false">XNPV(0.1,B456:AA456,$B$1:$AA$1)</f>
        <v>23270.415481903</v>
      </c>
      <c r="AD456" s="337" t="n">
        <f aca="false">SUMPRODUCT(B456:AA456,$B$1010:$AA$1010)</f>
        <v>56184.2769033398</v>
      </c>
      <c r="AE456" s="338" t="n">
        <f aca="false">SUMPRODUCT(B456:AA456,$B$1012:$AA$1012)</f>
        <v>55500.059589268</v>
      </c>
      <c r="AF456" s="339" t="n">
        <f aca="false">XIRR(B456:AA456,$B$1:$AA$1)</f>
        <v>0.141080360219432</v>
      </c>
      <c r="AG456" s="340" t="n">
        <f aca="false">1-EXP(-(1/0.25)*(AD456/ABS($AD$1010)))</f>
        <v>0.985565778081593</v>
      </c>
    </row>
    <row r="457" customFormat="false" ht="12.75" hidden="false" customHeight="false" outlineLevel="0" collapsed="false">
      <c r="A457" s="331"/>
      <c r="B457" s="336" t="n">
        <f aca="false">+[4]data1cf!A457</f>
        <v>-108926.137981157</v>
      </c>
      <c r="C457" s="336" t="n">
        <f aca="false">+[4]data1cf!B457</f>
        <v>15520.2895905359</v>
      </c>
      <c r="D457" s="336" t="n">
        <f aca="false">+[4]data1cf!C457</f>
        <v>17090.9593788731</v>
      </c>
      <c r="E457" s="336" t="n">
        <f aca="false">+[4]data1cf!D457</f>
        <v>16529.2529670322</v>
      </c>
      <c r="F457" s="336" t="n">
        <f aca="false">+[4]data1cf!E457</f>
        <v>16390.9494290491</v>
      </c>
      <c r="G457" s="336" t="n">
        <f aca="false">+[4]data1cf!F457</f>
        <v>15800.1986537425</v>
      </c>
      <c r="H457" s="336" t="n">
        <f aca="false">+[4]data1cf!G457</f>
        <v>15628.414613982</v>
      </c>
      <c r="I457" s="336" t="n">
        <f aca="false">+[4]data1cf!H457</f>
        <v>15666.5128944763</v>
      </c>
      <c r="J457" s="336" t="n">
        <f aca="false">+[4]data1cf!I457</f>
        <v>15711.0589992626</v>
      </c>
      <c r="K457" s="336" t="n">
        <f aca="false">+[4]data1cf!J457</f>
        <v>15767.305472967</v>
      </c>
      <c r="L457" s="336" t="n">
        <f aca="false">+[4]data1cf!K457</f>
        <v>15758.0247620077</v>
      </c>
      <c r="M457" s="336" t="n">
        <f aca="false">+[4]data1cf!L457</f>
        <v>15469.5520743919</v>
      </c>
      <c r="N457" s="336" t="n">
        <f aca="false">+[4]data1cf!M457</f>
        <v>15538.5010210951</v>
      </c>
      <c r="O457" s="336" t="n">
        <f aca="false">+[4]data1cf!N457</f>
        <v>15538.6579124782</v>
      </c>
      <c r="P457" s="336" t="n">
        <f aca="false">+[4]data1cf!O457</f>
        <v>15678.766509628</v>
      </c>
      <c r="Q457" s="336" t="n">
        <f aca="false">+[4]data1cf!P457</f>
        <v>15779.6262552215</v>
      </c>
      <c r="R457" s="336" t="n">
        <f aca="false">+[4]data1cf!Q457</f>
        <v>1249.33923218868</v>
      </c>
      <c r="S457" s="336" t="n">
        <f aca="false">+[4]data1cf!R457</f>
        <v>0</v>
      </c>
      <c r="T457" s="336" t="n">
        <f aca="false">+[4]data1cf!S457</f>
        <v>0</v>
      </c>
      <c r="U457" s="336" t="n">
        <f aca="false">+[4]data1cf!T457</f>
        <v>0</v>
      </c>
      <c r="V457" s="336" t="n">
        <f aca="false">+[4]data1cf!U457</f>
        <v>0</v>
      </c>
      <c r="W457" s="336" t="n">
        <f aca="false">+[4]data1cf!V457</f>
        <v>0</v>
      </c>
      <c r="X457" s="336" t="n">
        <f aca="false">+[4]data1cf!W457</f>
        <v>0</v>
      </c>
      <c r="Y457" s="336" t="n">
        <f aca="false">+[4]data1cf!X457</f>
        <v>0</v>
      </c>
      <c r="Z457" s="336" t="n">
        <f aca="false">+[4]data1cf!Y457</f>
        <v>0</v>
      </c>
      <c r="AA457" s="336" t="n">
        <f aca="false">+[4]data1cf!Z457</f>
        <v>0</v>
      </c>
      <c r="AB457" s="336"/>
      <c r="AC457" s="337" t="n">
        <f aca="false">XNPV(0.1,B457:AA457,$B$1:$AA$1)</f>
        <v>12684.0660990392</v>
      </c>
      <c r="AD457" s="337" t="n">
        <f aca="false">SUMPRODUCT(B457:AA457,$B$1010:$AA$1010)</f>
        <v>46328.7019071653</v>
      </c>
      <c r="AE457" s="338" t="n">
        <f aca="false">SUMPRODUCT(B457:AA457,$B$1012:$AA$1012)</f>
        <v>45629.0530112966</v>
      </c>
      <c r="AF457" s="339" t="n">
        <f aca="false">XIRR(B457:AA457,$B$1:$AA$1)</f>
        <v>0.120086545873196</v>
      </c>
      <c r="AG457" s="340" t="n">
        <f aca="false">1-EXP(-(1/0.25)*(AD457/ABS($AD$1010)))</f>
        <v>0.969642659748747</v>
      </c>
    </row>
    <row r="458" customFormat="false" ht="12.75" hidden="false" customHeight="false" outlineLevel="0" collapsed="false">
      <c r="A458" s="331"/>
      <c r="B458" s="336" t="n">
        <f aca="false">+[4]data1cf!A458</f>
        <v>-97120.7366452183</v>
      </c>
      <c r="C458" s="336" t="n">
        <f aca="false">+[4]data1cf!B458</f>
        <v>15445.8207418746</v>
      </c>
      <c r="D458" s="336" t="n">
        <f aca="false">+[4]data1cf!C458</f>
        <v>16619.4152702338</v>
      </c>
      <c r="E458" s="336" t="n">
        <f aca="false">+[4]data1cf!D458</f>
        <v>16248.7072216795</v>
      </c>
      <c r="F458" s="336" t="n">
        <f aca="false">+[4]data1cf!E458</f>
        <v>15975.9972494709</v>
      </c>
      <c r="G458" s="336" t="n">
        <f aca="false">+[4]data1cf!F458</f>
        <v>15722.0314820562</v>
      </c>
      <c r="H458" s="336" t="n">
        <f aca="false">+[4]data1cf!G458</f>
        <v>15380.9578607</v>
      </c>
      <c r="I458" s="336" t="n">
        <f aca="false">+[4]data1cf!H458</f>
        <v>15214.0956155341</v>
      </c>
      <c r="J458" s="336" t="n">
        <f aca="false">+[4]data1cf!I458</f>
        <v>15287.8255599766</v>
      </c>
      <c r="K458" s="336" t="n">
        <f aca="false">+[4]data1cf!J458</f>
        <v>15231.1226123571</v>
      </c>
      <c r="L458" s="336" t="n">
        <f aca="false">+[4]data1cf!K458</f>
        <v>15189.6579334312</v>
      </c>
      <c r="M458" s="336" t="n">
        <f aca="false">+[4]data1cf!L458</f>
        <v>15230.389468848</v>
      </c>
      <c r="N458" s="336" t="n">
        <f aca="false">+[4]data1cf!M458</f>
        <v>15344.5191538425</v>
      </c>
      <c r="O458" s="336" t="n">
        <f aca="false">+[4]data1cf!N458</f>
        <v>15342.9459231281</v>
      </c>
      <c r="P458" s="336" t="n">
        <f aca="false">+[4]data1cf!O458</f>
        <v>15442.3188736908</v>
      </c>
      <c r="Q458" s="336" t="n">
        <f aca="false">+[4]data1cf!P458</f>
        <v>15383.448881707</v>
      </c>
      <c r="R458" s="336" t="n">
        <f aca="false">+[4]data1cf!Q458</f>
        <v>1113.936001026</v>
      </c>
      <c r="S458" s="336" t="n">
        <f aca="false">+[4]data1cf!R458</f>
        <v>0</v>
      </c>
      <c r="T458" s="336" t="n">
        <f aca="false">+[4]data1cf!S458</f>
        <v>0</v>
      </c>
      <c r="U458" s="336" t="n">
        <f aca="false">+[4]data1cf!T458</f>
        <v>0</v>
      </c>
      <c r="V458" s="336" t="n">
        <f aca="false">+[4]data1cf!U458</f>
        <v>0</v>
      </c>
      <c r="W458" s="336" t="n">
        <f aca="false">+[4]data1cf!V458</f>
        <v>0</v>
      </c>
      <c r="X458" s="336" t="n">
        <f aca="false">+[4]data1cf!W458</f>
        <v>0</v>
      </c>
      <c r="Y458" s="336" t="n">
        <f aca="false">+[4]data1cf!X458</f>
        <v>0</v>
      </c>
      <c r="Z458" s="336" t="n">
        <f aca="false">+[4]data1cf!Y458</f>
        <v>0</v>
      </c>
      <c r="AA458" s="336" t="n">
        <f aca="false">+[4]data1cf!Z458</f>
        <v>0</v>
      </c>
      <c r="AB458" s="336"/>
      <c r="AC458" s="337" t="n">
        <f aca="false">XNPV(0.1,B458:AA458,$B$1:$AA$1)</f>
        <v>22085.8072742758</v>
      </c>
      <c r="AD458" s="337" t="n">
        <f aca="false">SUMPRODUCT(B458:AA458,$B$1010:$AA$1010)</f>
        <v>55003.2475209074</v>
      </c>
      <c r="AE458" s="338" t="n">
        <f aca="false">SUMPRODUCT(B458:AA458,$B$1012:$AA$1012)</f>
        <v>54318.7325460483</v>
      </c>
      <c r="AF458" s="339" t="n">
        <f aca="false">XIRR(B458:AA458,$B$1:$AA$1)</f>
        <v>0.138592057028913</v>
      </c>
      <c r="AG458" s="340" t="n">
        <f aca="false">1-EXP(-(1/0.25)*(AD458/ABS($AD$1010)))</f>
        <v>0.984220831831352</v>
      </c>
    </row>
    <row r="459" customFormat="false" ht="12.75" hidden="false" customHeight="false" outlineLevel="0" collapsed="false">
      <c r="A459" s="331"/>
      <c r="B459" s="336" t="n">
        <f aca="false">+[4]data1cf!A459</f>
        <v>-108977.072505754</v>
      </c>
      <c r="C459" s="336" t="n">
        <f aca="false">+[4]data1cf!B459</f>
        <v>15404.6510920681</v>
      </c>
      <c r="D459" s="336" t="n">
        <f aca="false">+[4]data1cf!C459</f>
        <v>17167.5177733773</v>
      </c>
      <c r="E459" s="336" t="n">
        <f aca="false">+[4]data1cf!D459</f>
        <v>16702.1188735984</v>
      </c>
      <c r="F459" s="336" t="n">
        <f aca="false">+[4]data1cf!E459</f>
        <v>16250.7696708345</v>
      </c>
      <c r="G459" s="336" t="n">
        <f aca="false">+[4]data1cf!F459</f>
        <v>16015.72991228</v>
      </c>
      <c r="H459" s="336" t="n">
        <f aca="false">+[4]data1cf!G459</f>
        <v>15834.3937186618</v>
      </c>
      <c r="I459" s="336" t="n">
        <f aca="false">+[4]data1cf!H459</f>
        <v>15466.497980316</v>
      </c>
      <c r="J459" s="336" t="n">
        <f aca="false">+[4]data1cf!I459</f>
        <v>15372.4473299249</v>
      </c>
      <c r="K459" s="336" t="n">
        <f aca="false">+[4]data1cf!J459</f>
        <v>15447.0436045811</v>
      </c>
      <c r="L459" s="336" t="n">
        <f aca="false">+[4]data1cf!K459</f>
        <v>15494.025645971</v>
      </c>
      <c r="M459" s="336" t="n">
        <f aca="false">+[4]data1cf!L459</f>
        <v>15519.1993082823</v>
      </c>
      <c r="N459" s="336" t="n">
        <f aca="false">+[4]data1cf!M459</f>
        <v>15591.4135565778</v>
      </c>
      <c r="O459" s="336" t="n">
        <f aca="false">+[4]data1cf!N459</f>
        <v>15790.4562970959</v>
      </c>
      <c r="P459" s="336" t="n">
        <f aca="false">+[4]data1cf!O459</f>
        <v>15378.0954120296</v>
      </c>
      <c r="Q459" s="336" t="n">
        <f aca="false">+[4]data1cf!P459</f>
        <v>15433.5560008475</v>
      </c>
      <c r="R459" s="336" t="n">
        <f aca="false">+[4]data1cf!Q459</f>
        <v>1249.923430812</v>
      </c>
      <c r="S459" s="336" t="n">
        <f aca="false">+[4]data1cf!R459</f>
        <v>0</v>
      </c>
      <c r="T459" s="336" t="n">
        <f aca="false">+[4]data1cf!S459</f>
        <v>0</v>
      </c>
      <c r="U459" s="336" t="n">
        <f aca="false">+[4]data1cf!T459</f>
        <v>0</v>
      </c>
      <c r="V459" s="336" t="n">
        <f aca="false">+[4]data1cf!U459</f>
        <v>0</v>
      </c>
      <c r="W459" s="336" t="n">
        <f aca="false">+[4]data1cf!V459</f>
        <v>0</v>
      </c>
      <c r="X459" s="336" t="n">
        <f aca="false">+[4]data1cf!W459</f>
        <v>0</v>
      </c>
      <c r="Y459" s="336" t="n">
        <f aca="false">+[4]data1cf!X459</f>
        <v>0</v>
      </c>
      <c r="Z459" s="336" t="n">
        <f aca="false">+[4]data1cf!Y459</f>
        <v>0</v>
      </c>
      <c r="AA459" s="336" t="n">
        <f aca="false">+[4]data1cf!Z459</f>
        <v>0</v>
      </c>
      <c r="AB459" s="336"/>
      <c r="AC459" s="337" t="n">
        <f aca="false">XNPV(0.1,B459:AA459,$B$1:$AA$1)</f>
        <v>12322.8502916851</v>
      </c>
      <c r="AD459" s="337" t="n">
        <f aca="false">SUMPRODUCT(B459:AA459,$B$1010:$AA$1010)</f>
        <v>45794.4404461001</v>
      </c>
      <c r="AE459" s="338" t="n">
        <f aca="false">SUMPRODUCT(B459:AA459,$B$1012:$AA$1012)</f>
        <v>45098.6809961244</v>
      </c>
      <c r="AF459" s="339" t="n">
        <f aca="false">XIRR(B459:AA459,$B$1:$AA$1)</f>
        <v>0.119567599016622</v>
      </c>
      <c r="AG459" s="340" t="n">
        <f aca="false">1-EXP(-(1/0.25)*(AD459/ABS($AD$1010)))</f>
        <v>0.968394241588149</v>
      </c>
    </row>
    <row r="460" customFormat="false" ht="12.75" hidden="false" customHeight="false" outlineLevel="0" collapsed="false">
      <c r="A460" s="331"/>
      <c r="B460" s="336" t="n">
        <f aca="false">+[4]data1cf!A460</f>
        <v>-92307.6115984971</v>
      </c>
      <c r="C460" s="336" t="n">
        <f aca="false">+[4]data1cf!B460</f>
        <v>15273.3157437495</v>
      </c>
      <c r="D460" s="336" t="n">
        <f aca="false">+[4]data1cf!C460</f>
        <v>16492.7467759237</v>
      </c>
      <c r="E460" s="336" t="n">
        <f aca="false">+[4]data1cf!D460</f>
        <v>16326.3821319271</v>
      </c>
      <c r="F460" s="336" t="n">
        <f aca="false">+[4]data1cf!E460</f>
        <v>15740.7282856193</v>
      </c>
      <c r="G460" s="336" t="n">
        <f aca="false">+[4]data1cf!F460</f>
        <v>15407.4564083968</v>
      </c>
      <c r="H460" s="336" t="n">
        <f aca="false">+[4]data1cf!G460</f>
        <v>15158.1111352526</v>
      </c>
      <c r="I460" s="336" t="n">
        <f aca="false">+[4]data1cf!H460</f>
        <v>15015.0845579575</v>
      </c>
      <c r="J460" s="336" t="n">
        <f aca="false">+[4]data1cf!I460</f>
        <v>15103.2437686249</v>
      </c>
      <c r="K460" s="336" t="n">
        <f aca="false">+[4]data1cf!J460</f>
        <v>15188.6417148108</v>
      </c>
      <c r="L460" s="336" t="n">
        <f aca="false">+[4]data1cf!K460</f>
        <v>15121.5492210465</v>
      </c>
      <c r="M460" s="336" t="n">
        <f aca="false">+[4]data1cf!L460</f>
        <v>15300.5395963214</v>
      </c>
      <c r="N460" s="336" t="n">
        <f aca="false">+[4]data1cf!M460</f>
        <v>15092.5608739891</v>
      </c>
      <c r="O460" s="336" t="n">
        <f aca="false">+[4]data1cf!N460</f>
        <v>15208.4605996418</v>
      </c>
      <c r="P460" s="336" t="n">
        <f aca="false">+[4]data1cf!O460</f>
        <v>15155.1742064561</v>
      </c>
      <c r="Q460" s="336" t="n">
        <f aca="false">+[4]data1cf!P460</f>
        <v>15386.6889312885</v>
      </c>
      <c r="R460" s="336" t="n">
        <f aca="false">+[4]data1cf!Q460</f>
        <v>1058.73138199012</v>
      </c>
      <c r="S460" s="336" t="n">
        <f aca="false">+[4]data1cf!R460</f>
        <v>0</v>
      </c>
      <c r="T460" s="336" t="n">
        <f aca="false">+[4]data1cf!S460</f>
        <v>0</v>
      </c>
      <c r="U460" s="336" t="n">
        <f aca="false">+[4]data1cf!T460</f>
        <v>0</v>
      </c>
      <c r="V460" s="336" t="n">
        <f aca="false">+[4]data1cf!U460</f>
        <v>0</v>
      </c>
      <c r="W460" s="336" t="n">
        <f aca="false">+[4]data1cf!V460</f>
        <v>0</v>
      </c>
      <c r="X460" s="336" t="n">
        <f aca="false">+[4]data1cf!W460</f>
        <v>0</v>
      </c>
      <c r="Y460" s="336" t="n">
        <f aca="false">+[4]data1cf!X460</f>
        <v>0</v>
      </c>
      <c r="Z460" s="336" t="n">
        <f aca="false">+[4]data1cf!Y460</f>
        <v>0</v>
      </c>
      <c r="AA460" s="336" t="n">
        <f aca="false">+[4]data1cf!Z460</f>
        <v>0</v>
      </c>
      <c r="AB460" s="336"/>
      <c r="AC460" s="337" t="n">
        <f aca="false">XNPV(0.1,B460:AA460,$B$1:$AA$1)</f>
        <v>25800.4269947062</v>
      </c>
      <c r="AD460" s="337" t="n">
        <f aca="false">SUMPRODUCT(B460:AA460,$B$1010:$AA$1010)</f>
        <v>58411.9438812169</v>
      </c>
      <c r="AE460" s="338" t="n">
        <f aca="false">SUMPRODUCT(B460:AA460,$B$1012:$AA$1012)</f>
        <v>57733.6953821622</v>
      </c>
      <c r="AF460" s="339" t="n">
        <f aca="false">XIRR(B460:AA460,$B$1:$AA$1)</f>
        <v>0.14706626586911</v>
      </c>
      <c r="AG460" s="340" t="n">
        <f aca="false">1-EXP(-(1/0.25)*(AD460/ABS($AD$1010)))</f>
        <v>0.987798460706585</v>
      </c>
    </row>
    <row r="461" customFormat="false" ht="12.75" hidden="false" customHeight="false" outlineLevel="0" collapsed="false">
      <c r="A461" s="331"/>
      <c r="B461" s="336" t="n">
        <f aca="false">+[4]data1cf!A461</f>
        <v>-98397.7503656399</v>
      </c>
      <c r="C461" s="336" t="n">
        <f aca="false">+[4]data1cf!B461</f>
        <v>15263.524480824</v>
      </c>
      <c r="D461" s="336" t="n">
        <f aca="false">+[4]data1cf!C461</f>
        <v>16740.6509831204</v>
      </c>
      <c r="E461" s="336" t="n">
        <f aca="false">+[4]data1cf!D461</f>
        <v>16338.9083828103</v>
      </c>
      <c r="F461" s="336" t="n">
        <f aca="false">+[4]data1cf!E461</f>
        <v>16011.4671105292</v>
      </c>
      <c r="G461" s="336" t="n">
        <f aca="false">+[4]data1cf!F461</f>
        <v>15897.0764710284</v>
      </c>
      <c r="H461" s="336" t="n">
        <f aca="false">+[4]data1cf!G461</f>
        <v>15461.4518224019</v>
      </c>
      <c r="I461" s="336" t="n">
        <f aca="false">+[4]data1cf!H461</f>
        <v>15183.2698691669</v>
      </c>
      <c r="J461" s="336" t="n">
        <f aca="false">+[4]data1cf!I461</f>
        <v>15306.7666759133</v>
      </c>
      <c r="K461" s="336" t="n">
        <f aca="false">+[4]data1cf!J461</f>
        <v>15109.0218916393</v>
      </c>
      <c r="L461" s="336" t="n">
        <f aca="false">+[4]data1cf!K461</f>
        <v>15242.0561421183</v>
      </c>
      <c r="M461" s="336" t="n">
        <f aca="false">+[4]data1cf!L461</f>
        <v>15324.5210000434</v>
      </c>
      <c r="N461" s="336" t="n">
        <f aca="false">+[4]data1cf!M461</f>
        <v>15416.527700991</v>
      </c>
      <c r="O461" s="336" t="n">
        <f aca="false">+[4]data1cf!N461</f>
        <v>15394.3482697959</v>
      </c>
      <c r="P461" s="336" t="n">
        <f aca="false">+[4]data1cf!O461</f>
        <v>15335.6521068688</v>
      </c>
      <c r="Q461" s="336" t="n">
        <f aca="false">+[4]data1cf!P461</f>
        <v>15210.0921501836</v>
      </c>
      <c r="R461" s="336" t="n">
        <f aca="false">+[4]data1cf!Q461</f>
        <v>1128.58283759374</v>
      </c>
      <c r="S461" s="336" t="n">
        <f aca="false">+[4]data1cf!R461</f>
        <v>0</v>
      </c>
      <c r="T461" s="336" t="n">
        <f aca="false">+[4]data1cf!S461</f>
        <v>0</v>
      </c>
      <c r="U461" s="336" t="n">
        <f aca="false">+[4]data1cf!T461</f>
        <v>0</v>
      </c>
      <c r="V461" s="336" t="n">
        <f aca="false">+[4]data1cf!U461</f>
        <v>0</v>
      </c>
      <c r="W461" s="336" t="n">
        <f aca="false">+[4]data1cf!V461</f>
        <v>0</v>
      </c>
      <c r="X461" s="336" t="n">
        <f aca="false">+[4]data1cf!W461</f>
        <v>0</v>
      </c>
      <c r="Y461" s="336" t="n">
        <f aca="false">+[4]data1cf!X461</f>
        <v>0</v>
      </c>
      <c r="Z461" s="336" t="n">
        <f aca="false">+[4]data1cf!Y461</f>
        <v>0</v>
      </c>
      <c r="AA461" s="336" t="n">
        <f aca="false">+[4]data1cf!Z461</f>
        <v>0</v>
      </c>
      <c r="AB461" s="336"/>
      <c r="AC461" s="337" t="n">
        <f aca="false">XNPV(0.1,B461:AA461,$B$1:$AA$1)</f>
        <v>20955.1742956462</v>
      </c>
      <c r="AD461" s="337" t="n">
        <f aca="false">SUMPRODUCT(B461:AA461,$B$1010:$AA$1010)</f>
        <v>53906.7645846579</v>
      </c>
      <c r="AE461" s="338" t="n">
        <f aca="false">SUMPRODUCT(B461:AA461,$B$1012:$AA$1012)</f>
        <v>53221.7780847728</v>
      </c>
      <c r="AF461" s="339" t="n">
        <f aca="false">XIRR(B461:AA461,$B$1:$AA$1)</f>
        <v>0.136227286461939</v>
      </c>
      <c r="AG461" s="340" t="n">
        <f aca="false">1-EXP(-(1/0.25)*(AD461/ABS($AD$1010)))</f>
        <v>0.982860226627335</v>
      </c>
    </row>
    <row r="462" customFormat="false" ht="12.75" hidden="false" customHeight="false" outlineLevel="0" collapsed="false">
      <c r="A462" s="331"/>
      <c r="B462" s="336" t="n">
        <f aca="false">+[4]data1cf!A462</f>
        <v>-109530.301915468</v>
      </c>
      <c r="C462" s="336" t="n">
        <f aca="false">+[4]data1cf!B462</f>
        <v>15262.5640485775</v>
      </c>
      <c r="D462" s="336" t="n">
        <f aca="false">+[4]data1cf!C462</f>
        <v>16978.5489192155</v>
      </c>
      <c r="E462" s="336" t="n">
        <f aca="false">+[4]data1cf!D462</f>
        <v>16523.5711559351</v>
      </c>
      <c r="F462" s="336" t="n">
        <f aca="false">+[4]data1cf!E462</f>
        <v>16266.2349509372</v>
      </c>
      <c r="G462" s="336" t="n">
        <f aca="false">+[4]data1cf!F462</f>
        <v>16124.8935201005</v>
      </c>
      <c r="H462" s="336" t="n">
        <f aca="false">+[4]data1cf!G462</f>
        <v>15821.5489094531</v>
      </c>
      <c r="I462" s="336" t="n">
        <f aca="false">+[4]data1cf!H462</f>
        <v>15751.2820877638</v>
      </c>
      <c r="J462" s="336" t="n">
        <f aca="false">+[4]data1cf!I462</f>
        <v>15844.0773266008</v>
      </c>
      <c r="K462" s="336" t="n">
        <f aca="false">+[4]data1cf!J462</f>
        <v>15519.4572060208</v>
      </c>
      <c r="L462" s="336" t="n">
        <f aca="false">+[4]data1cf!K462</f>
        <v>15472.4669218377</v>
      </c>
      <c r="M462" s="336" t="n">
        <f aca="false">+[4]data1cf!L462</f>
        <v>15577.2215084501</v>
      </c>
      <c r="N462" s="336" t="n">
        <f aca="false">+[4]data1cf!M462</f>
        <v>15631.8718208541</v>
      </c>
      <c r="O462" s="336" t="n">
        <f aca="false">+[4]data1cf!N462</f>
        <v>15707.0634325196</v>
      </c>
      <c r="P462" s="336" t="n">
        <f aca="false">+[4]data1cf!O462</f>
        <v>15746.8548083389</v>
      </c>
      <c r="Q462" s="336" t="n">
        <f aca="false">+[4]data1cf!P462</f>
        <v>15669.4749592971</v>
      </c>
      <c r="R462" s="336" t="n">
        <f aca="false">+[4]data1cf!Q462</f>
        <v>1256.26875084965</v>
      </c>
      <c r="S462" s="336" t="n">
        <f aca="false">+[4]data1cf!R462</f>
        <v>0</v>
      </c>
      <c r="T462" s="336" t="n">
        <f aca="false">+[4]data1cf!S462</f>
        <v>0</v>
      </c>
      <c r="U462" s="336" t="n">
        <f aca="false">+[4]data1cf!T462</f>
        <v>0</v>
      </c>
      <c r="V462" s="336" t="n">
        <f aca="false">+[4]data1cf!U462</f>
        <v>0</v>
      </c>
      <c r="W462" s="336" t="n">
        <f aca="false">+[4]data1cf!V462</f>
        <v>0</v>
      </c>
      <c r="X462" s="336" t="n">
        <f aca="false">+[4]data1cf!W462</f>
        <v>0</v>
      </c>
      <c r="Y462" s="336" t="n">
        <f aca="false">+[4]data1cf!X462</f>
        <v>0</v>
      </c>
      <c r="Z462" s="336" t="n">
        <f aca="false">+[4]data1cf!Y462</f>
        <v>0</v>
      </c>
      <c r="AA462" s="336" t="n">
        <f aca="false">+[4]data1cf!Z462</f>
        <v>0</v>
      </c>
      <c r="AB462" s="336"/>
      <c r="AC462" s="337" t="n">
        <f aca="false">XNPV(0.1,B462:AA462,$B$1:$AA$1)</f>
        <v>11973.5091132549</v>
      </c>
      <c r="AD462" s="337" t="n">
        <f aca="false">SUMPRODUCT(B462:AA462,$B$1010:$AA$1010)</f>
        <v>45663.4204544011</v>
      </c>
      <c r="AE462" s="338" t="n">
        <f aca="false">SUMPRODUCT(B462:AA462,$B$1012:$AA$1012)</f>
        <v>44962.8873339478</v>
      </c>
      <c r="AF462" s="339" t="n">
        <f aca="false">XIRR(B462:AA462,$B$1:$AA$1)</f>
        <v>0.118837478252203</v>
      </c>
      <c r="AG462" s="340" t="n">
        <f aca="false">1-EXP(-(1/0.25)*(AD462/ABS($AD$1010)))</f>
        <v>0.968080325522213</v>
      </c>
    </row>
    <row r="463" customFormat="false" ht="12.75" hidden="false" customHeight="false" outlineLevel="0" collapsed="false">
      <c r="A463" s="331"/>
      <c r="B463" s="336" t="n">
        <f aca="false">+[4]data1cf!A463</f>
        <v>-99137.6242315665</v>
      </c>
      <c r="C463" s="336" t="n">
        <f aca="false">+[4]data1cf!B463</f>
        <v>15147.5704324112</v>
      </c>
      <c r="D463" s="336" t="n">
        <f aca="false">+[4]data1cf!C463</f>
        <v>16937.5178484103</v>
      </c>
      <c r="E463" s="336" t="n">
        <f aca="false">+[4]data1cf!D463</f>
        <v>16420.8091083127</v>
      </c>
      <c r="F463" s="336" t="n">
        <f aca="false">+[4]data1cf!E463</f>
        <v>16059.565996741</v>
      </c>
      <c r="G463" s="336" t="n">
        <f aca="false">+[4]data1cf!F463</f>
        <v>15651.5689635279</v>
      </c>
      <c r="H463" s="336" t="n">
        <f aca="false">+[4]data1cf!G463</f>
        <v>15457.6806072978</v>
      </c>
      <c r="I463" s="336" t="n">
        <f aca="false">+[4]data1cf!H463</f>
        <v>15261.6421832208</v>
      </c>
      <c r="J463" s="336" t="n">
        <f aca="false">+[4]data1cf!I463</f>
        <v>15391.6479725143</v>
      </c>
      <c r="K463" s="336" t="n">
        <f aca="false">+[4]data1cf!J463</f>
        <v>15321.4047968304</v>
      </c>
      <c r="L463" s="336" t="n">
        <f aca="false">+[4]data1cf!K463</f>
        <v>15102.113185057</v>
      </c>
      <c r="M463" s="336" t="n">
        <f aca="false">+[4]data1cf!L463</f>
        <v>15379.2644487578</v>
      </c>
      <c r="N463" s="336" t="n">
        <f aca="false">+[4]data1cf!M463</f>
        <v>15285.9240689881</v>
      </c>
      <c r="O463" s="336" t="n">
        <f aca="false">+[4]data1cf!N463</f>
        <v>15393.285389832</v>
      </c>
      <c r="P463" s="336" t="n">
        <f aca="false">+[4]data1cf!O463</f>
        <v>15458.7670169353</v>
      </c>
      <c r="Q463" s="336" t="n">
        <f aca="false">+[4]data1cf!P463</f>
        <v>15286.2754344882</v>
      </c>
      <c r="R463" s="336" t="n">
        <f aca="false">+[4]data1cf!Q463</f>
        <v>1137.06889488638</v>
      </c>
      <c r="S463" s="336" t="n">
        <f aca="false">+[4]data1cf!R463</f>
        <v>0</v>
      </c>
      <c r="T463" s="336" t="n">
        <f aca="false">+[4]data1cf!S463</f>
        <v>0</v>
      </c>
      <c r="U463" s="336" t="n">
        <f aca="false">+[4]data1cf!T463</f>
        <v>0</v>
      </c>
      <c r="V463" s="336" t="n">
        <f aca="false">+[4]data1cf!U463</f>
        <v>0</v>
      </c>
      <c r="W463" s="336" t="n">
        <f aca="false">+[4]data1cf!V463</f>
        <v>0</v>
      </c>
      <c r="X463" s="336" t="n">
        <f aca="false">+[4]data1cf!W463</f>
        <v>0</v>
      </c>
      <c r="Y463" s="336" t="n">
        <f aca="false">+[4]data1cf!X463</f>
        <v>0</v>
      </c>
      <c r="Z463" s="336" t="n">
        <f aca="false">+[4]data1cf!Y463</f>
        <v>0</v>
      </c>
      <c r="AA463" s="336" t="n">
        <f aca="false">+[4]data1cf!Z463</f>
        <v>0</v>
      </c>
      <c r="AB463" s="336"/>
      <c r="AC463" s="337" t="n">
        <f aca="false">XNPV(0.1,B463:AA463,$B$1:$AA$1)</f>
        <v>20357.9953632684</v>
      </c>
      <c r="AD463" s="337" t="n">
        <f aca="false">SUMPRODUCT(B463:AA463,$B$1010:$AA$1010)</f>
        <v>53359.0626077777</v>
      </c>
      <c r="AE463" s="338" t="n">
        <f aca="false">SUMPRODUCT(B463:AA463,$B$1012:$AA$1012)</f>
        <v>52673.019610598</v>
      </c>
      <c r="AF463" s="339" t="n">
        <f aca="false">XIRR(B463:AA463,$B$1:$AA$1)</f>
        <v>0.134964097870599</v>
      </c>
      <c r="AG463" s="340" t="n">
        <f aca="false">1-EXP(-(1/0.25)*(AD463/ABS($AD$1010)))</f>
        <v>0.982137267825163</v>
      </c>
    </row>
    <row r="464" customFormat="false" ht="12.75" hidden="false" customHeight="false" outlineLevel="0" collapsed="false">
      <c r="A464" s="331"/>
      <c r="B464" s="336" t="n">
        <f aca="false">+[4]data1cf!A464</f>
        <v>-98755.7509071733</v>
      </c>
      <c r="C464" s="336" t="n">
        <f aca="false">+[4]data1cf!B464</f>
        <v>15096.4205148563</v>
      </c>
      <c r="D464" s="336" t="n">
        <f aca="false">+[4]data1cf!C464</f>
        <v>16643.2221968979</v>
      </c>
      <c r="E464" s="336" t="n">
        <f aca="false">+[4]data1cf!D464</f>
        <v>16253.796098931</v>
      </c>
      <c r="F464" s="336" t="n">
        <f aca="false">+[4]data1cf!E464</f>
        <v>16168.8946642531</v>
      </c>
      <c r="G464" s="336" t="n">
        <f aca="false">+[4]data1cf!F464</f>
        <v>15505.6799301076</v>
      </c>
      <c r="H464" s="336" t="n">
        <f aca="false">+[4]data1cf!G464</f>
        <v>15404.7904054494</v>
      </c>
      <c r="I464" s="336" t="n">
        <f aca="false">+[4]data1cf!H464</f>
        <v>15295.054944987</v>
      </c>
      <c r="J464" s="336" t="n">
        <f aca="false">+[4]data1cf!I464</f>
        <v>15304.0728167675</v>
      </c>
      <c r="K464" s="336" t="n">
        <f aca="false">+[4]data1cf!J464</f>
        <v>15396.545950315</v>
      </c>
      <c r="L464" s="336" t="n">
        <f aca="false">+[4]data1cf!K464</f>
        <v>15531.0976023981</v>
      </c>
      <c r="M464" s="336" t="n">
        <f aca="false">+[4]data1cf!L464</f>
        <v>15390.8147008809</v>
      </c>
      <c r="N464" s="336" t="n">
        <f aca="false">+[4]data1cf!M464</f>
        <v>15209.3237607362</v>
      </c>
      <c r="O464" s="336" t="n">
        <f aca="false">+[4]data1cf!N464</f>
        <v>15364.7438271433</v>
      </c>
      <c r="P464" s="336" t="n">
        <f aca="false">+[4]data1cf!O464</f>
        <v>15371.0191643055</v>
      </c>
      <c r="Q464" s="336" t="n">
        <f aca="false">+[4]data1cf!P464</f>
        <v>15602.0185236755</v>
      </c>
      <c r="R464" s="336" t="n">
        <f aca="false">+[4]data1cf!Q464</f>
        <v>1132.68896060491</v>
      </c>
      <c r="S464" s="336" t="n">
        <f aca="false">+[4]data1cf!R464</f>
        <v>0</v>
      </c>
      <c r="T464" s="336" t="n">
        <f aca="false">+[4]data1cf!S464</f>
        <v>0</v>
      </c>
      <c r="U464" s="336" t="n">
        <f aca="false">+[4]data1cf!T464</f>
        <v>0</v>
      </c>
      <c r="V464" s="336" t="n">
        <f aca="false">+[4]data1cf!U464</f>
        <v>0</v>
      </c>
      <c r="W464" s="336" t="n">
        <f aca="false">+[4]data1cf!V464</f>
        <v>0</v>
      </c>
      <c r="X464" s="336" t="n">
        <f aca="false">+[4]data1cf!W464</f>
        <v>0</v>
      </c>
      <c r="Y464" s="336" t="n">
        <f aca="false">+[4]data1cf!X464</f>
        <v>0</v>
      </c>
      <c r="Z464" s="336" t="n">
        <f aca="false">+[4]data1cf!Y464</f>
        <v>0</v>
      </c>
      <c r="AA464" s="336" t="n">
        <f aca="false">+[4]data1cf!Z464</f>
        <v>0</v>
      </c>
      <c r="AB464" s="336"/>
      <c r="AC464" s="337" t="n">
        <f aca="false">XNPV(0.1,B464:AA464,$B$1:$AA$1)</f>
        <v>20475.303780782</v>
      </c>
      <c r="AD464" s="337" t="n">
        <f aca="false">SUMPRODUCT(B464:AA464,$B$1010:$AA$1010)</f>
        <v>53513.2099870747</v>
      </c>
      <c r="AE464" s="338" t="n">
        <f aca="false">SUMPRODUCT(B464:AA464,$B$1012:$AA$1012)</f>
        <v>52825.9818977127</v>
      </c>
      <c r="AF464" s="339" t="n">
        <f aca="false">XIRR(B464:AA464,$B$1:$AA$1)</f>
        <v>0.135158612432526</v>
      </c>
      <c r="AG464" s="340" t="n">
        <f aca="false">1-EXP(-(1/0.25)*(AD464/ABS($AD$1010)))</f>
        <v>0.98234376941733</v>
      </c>
    </row>
    <row r="465" customFormat="false" ht="12.75" hidden="false" customHeight="false" outlineLevel="0" collapsed="false">
      <c r="A465" s="331"/>
      <c r="B465" s="336" t="n">
        <f aca="false">+[4]data1cf!A465</f>
        <v>-101336.677259326</v>
      </c>
      <c r="C465" s="336" t="n">
        <f aca="false">+[4]data1cf!B465</f>
        <v>15265.082516191</v>
      </c>
      <c r="D465" s="336" t="n">
        <f aca="false">+[4]data1cf!C465</f>
        <v>16904.7639605917</v>
      </c>
      <c r="E465" s="336" t="n">
        <f aca="false">+[4]data1cf!D465</f>
        <v>16545.4947876015</v>
      </c>
      <c r="F465" s="336" t="n">
        <f aca="false">+[4]data1cf!E465</f>
        <v>16112.0034717789</v>
      </c>
      <c r="G465" s="336" t="n">
        <f aca="false">+[4]data1cf!F465</f>
        <v>15795.9685328402</v>
      </c>
      <c r="H465" s="336" t="n">
        <f aca="false">+[4]data1cf!G465</f>
        <v>15455.6233462878</v>
      </c>
      <c r="I465" s="336" t="n">
        <f aca="false">+[4]data1cf!H465</f>
        <v>15348.6004562378</v>
      </c>
      <c r="J465" s="336" t="n">
        <f aca="false">+[4]data1cf!I465</f>
        <v>15295.247616605</v>
      </c>
      <c r="K465" s="336" t="n">
        <f aca="false">+[4]data1cf!J465</f>
        <v>15287.5003619229</v>
      </c>
      <c r="L465" s="336" t="n">
        <f aca="false">+[4]data1cf!K465</f>
        <v>15408.3471601405</v>
      </c>
      <c r="M465" s="336" t="n">
        <f aca="false">+[4]data1cf!L465</f>
        <v>15285.3240312927</v>
      </c>
      <c r="N465" s="336" t="n">
        <f aca="false">+[4]data1cf!M465</f>
        <v>15297.1959191944</v>
      </c>
      <c r="O465" s="336" t="n">
        <f aca="false">+[4]data1cf!N465</f>
        <v>15411.570367302</v>
      </c>
      <c r="P465" s="336" t="n">
        <f aca="false">+[4]data1cf!O465</f>
        <v>15527.7676978753</v>
      </c>
      <c r="Q465" s="336" t="n">
        <f aca="false">+[4]data1cf!P465</f>
        <v>15661.7243571357</v>
      </c>
      <c r="R465" s="336" t="n">
        <f aca="false">+[4]data1cf!Q465</f>
        <v>1162.29115349357</v>
      </c>
      <c r="S465" s="336" t="n">
        <f aca="false">+[4]data1cf!R465</f>
        <v>0</v>
      </c>
      <c r="T465" s="336" t="n">
        <f aca="false">+[4]data1cf!S465</f>
        <v>0</v>
      </c>
      <c r="U465" s="336" t="n">
        <f aca="false">+[4]data1cf!T465</f>
        <v>0</v>
      </c>
      <c r="V465" s="336" t="n">
        <f aca="false">+[4]data1cf!U465</f>
        <v>0</v>
      </c>
      <c r="W465" s="336" t="n">
        <f aca="false">+[4]data1cf!V465</f>
        <v>0</v>
      </c>
      <c r="X465" s="336" t="n">
        <f aca="false">+[4]data1cf!W465</f>
        <v>0</v>
      </c>
      <c r="Y465" s="336" t="n">
        <f aca="false">+[4]data1cf!X465</f>
        <v>0</v>
      </c>
      <c r="Z465" s="336" t="n">
        <f aca="false">+[4]data1cf!Y465</f>
        <v>0</v>
      </c>
      <c r="AA465" s="336" t="n">
        <f aca="false">+[4]data1cf!Z465</f>
        <v>0</v>
      </c>
      <c r="AB465" s="336"/>
      <c r="AC465" s="337" t="n">
        <f aca="false">XNPV(0.1,B465:AA465,$B$1:$AA$1)</f>
        <v>18649.3020308708</v>
      </c>
      <c r="AD465" s="337" t="n">
        <f aca="false">SUMPRODUCT(B465:AA465,$B$1010:$AA$1010)</f>
        <v>51794.2844535652</v>
      </c>
      <c r="AE465" s="338" t="n">
        <f aca="false">SUMPRODUCT(B465:AA465,$B$1012:$AA$1012)</f>
        <v>51105.0095216984</v>
      </c>
      <c r="AF465" s="339" t="n">
        <f aca="false">XIRR(B465:AA465,$B$1:$AA$1)</f>
        <v>0.131430716967773</v>
      </c>
      <c r="AG465" s="340" t="n">
        <f aca="false">1-EXP(-(1/0.25)*(AD465/ABS($AD$1010)))</f>
        <v>0.97989934130276</v>
      </c>
    </row>
    <row r="466" customFormat="false" ht="12.75" hidden="false" customHeight="false" outlineLevel="0" collapsed="false">
      <c r="A466" s="331"/>
      <c r="B466" s="336" t="n">
        <f aca="false">+[4]data1cf!A466</f>
        <v>-95178.9439214854</v>
      </c>
      <c r="C466" s="336" t="n">
        <f aca="false">+[4]data1cf!B466</f>
        <v>15259.4212185251</v>
      </c>
      <c r="D466" s="336" t="n">
        <f aca="false">+[4]data1cf!C466</f>
        <v>16664.5818454193</v>
      </c>
      <c r="E466" s="336" t="n">
        <f aca="false">+[4]data1cf!D466</f>
        <v>16262.6448129018</v>
      </c>
      <c r="F466" s="336" t="n">
        <f aca="false">+[4]data1cf!E466</f>
        <v>15932.890780109</v>
      </c>
      <c r="G466" s="336" t="n">
        <f aca="false">+[4]data1cf!F466</f>
        <v>15667.9609110907</v>
      </c>
      <c r="H466" s="336" t="n">
        <f aca="false">+[4]data1cf!G466</f>
        <v>15414.078028892</v>
      </c>
      <c r="I466" s="336" t="n">
        <f aca="false">+[4]data1cf!H466</f>
        <v>15317.312161157</v>
      </c>
      <c r="J466" s="336" t="n">
        <f aca="false">+[4]data1cf!I466</f>
        <v>15251.2821068034</v>
      </c>
      <c r="K466" s="336" t="n">
        <f aca="false">+[4]data1cf!J466</f>
        <v>15243.2167183709</v>
      </c>
      <c r="L466" s="336" t="n">
        <f aca="false">+[4]data1cf!K466</f>
        <v>15051.4108536427</v>
      </c>
      <c r="M466" s="336" t="n">
        <f aca="false">+[4]data1cf!L466</f>
        <v>15237.8493362751</v>
      </c>
      <c r="N466" s="336" t="n">
        <f aca="false">+[4]data1cf!M466</f>
        <v>15410.4473816531</v>
      </c>
      <c r="O466" s="336" t="n">
        <f aca="false">+[4]data1cf!N466</f>
        <v>15110.1751721318</v>
      </c>
      <c r="P466" s="336" t="n">
        <f aca="false">+[4]data1cf!O466</f>
        <v>15212.9263447513</v>
      </c>
      <c r="Q466" s="336" t="n">
        <f aca="false">+[4]data1cf!P466</f>
        <v>15237.3203160763</v>
      </c>
      <c r="R466" s="336" t="n">
        <f aca="false">+[4]data1cf!Q466</f>
        <v>1091.66441520187</v>
      </c>
      <c r="S466" s="336" t="n">
        <f aca="false">+[4]data1cf!R466</f>
        <v>0</v>
      </c>
      <c r="T466" s="336" t="n">
        <f aca="false">+[4]data1cf!S466</f>
        <v>0</v>
      </c>
      <c r="U466" s="336" t="n">
        <f aca="false">+[4]data1cf!T466</f>
        <v>0</v>
      </c>
      <c r="V466" s="336" t="n">
        <f aca="false">+[4]data1cf!U466</f>
        <v>0</v>
      </c>
      <c r="W466" s="336" t="n">
        <f aca="false">+[4]data1cf!V466</f>
        <v>0</v>
      </c>
      <c r="X466" s="336" t="n">
        <f aca="false">+[4]data1cf!W466</f>
        <v>0</v>
      </c>
      <c r="Y466" s="336" t="n">
        <f aca="false">+[4]data1cf!X466</f>
        <v>0</v>
      </c>
      <c r="Z466" s="336" t="n">
        <f aca="false">+[4]data1cf!Y466</f>
        <v>0</v>
      </c>
      <c r="AA466" s="336" t="n">
        <f aca="false">+[4]data1cf!Z466</f>
        <v>0</v>
      </c>
      <c r="AB466" s="336"/>
      <c r="AC466" s="337" t="n">
        <f aca="false">XNPV(0.1,B466:AA466,$B$1:$AA$1)</f>
        <v>23705.4865028765</v>
      </c>
      <c r="AD466" s="337" t="n">
        <f aca="false">SUMPRODUCT(B466:AA466,$B$1010:$AA$1010)</f>
        <v>56517.9455783843</v>
      </c>
      <c r="AE466" s="338" t="n">
        <f aca="false">SUMPRODUCT(B466:AA466,$B$1012:$AA$1012)</f>
        <v>55836.0015340021</v>
      </c>
      <c r="AF466" s="339" t="n">
        <f aca="false">XIRR(B466:AA466,$B$1:$AA$1)</f>
        <v>0.142151912233304</v>
      </c>
      <c r="AG466" s="340" t="n">
        <f aca="false">1-EXP(-(1/0.25)*(AD466/ABS($AD$1010)))</f>
        <v>0.985924548502309</v>
      </c>
    </row>
    <row r="467" customFormat="false" ht="12.75" hidden="false" customHeight="false" outlineLevel="0" collapsed="false">
      <c r="A467" s="331"/>
      <c r="B467" s="336" t="n">
        <f aca="false">+[4]data1cf!A467</f>
        <v>-95147.4673639552</v>
      </c>
      <c r="C467" s="336" t="n">
        <f aca="false">+[4]data1cf!B467</f>
        <v>15250.6076274257</v>
      </c>
      <c r="D467" s="336" t="n">
        <f aca="false">+[4]data1cf!C467</f>
        <v>16525.0122956116</v>
      </c>
      <c r="E467" s="336" t="n">
        <f aca="false">+[4]data1cf!D467</f>
        <v>16249.2169760301</v>
      </c>
      <c r="F467" s="336" t="n">
        <f aca="false">+[4]data1cf!E467</f>
        <v>15995.2671691029</v>
      </c>
      <c r="G467" s="336" t="n">
        <f aca="false">+[4]data1cf!F467</f>
        <v>15573.4640278148</v>
      </c>
      <c r="H467" s="336" t="n">
        <f aca="false">+[4]data1cf!G467</f>
        <v>15444.7218165294</v>
      </c>
      <c r="I467" s="336" t="n">
        <f aca="false">+[4]data1cf!H467</f>
        <v>15221.7413644667</v>
      </c>
      <c r="J467" s="336" t="n">
        <f aca="false">+[4]data1cf!I467</f>
        <v>15197.114404228</v>
      </c>
      <c r="K467" s="336" t="n">
        <f aca="false">+[4]data1cf!J467</f>
        <v>15265.602250746</v>
      </c>
      <c r="L467" s="336" t="n">
        <f aca="false">+[4]data1cf!K467</f>
        <v>15243.9350045097</v>
      </c>
      <c r="M467" s="336" t="n">
        <f aca="false">+[4]data1cf!L467</f>
        <v>15189.4713167262</v>
      </c>
      <c r="N467" s="336" t="n">
        <f aca="false">+[4]data1cf!M467</f>
        <v>15163.6636618306</v>
      </c>
      <c r="O467" s="336" t="n">
        <f aca="false">+[4]data1cf!N467</f>
        <v>15277.5935669622</v>
      </c>
      <c r="P467" s="336" t="n">
        <f aca="false">+[4]data1cf!O467</f>
        <v>15194.3790249812</v>
      </c>
      <c r="Q467" s="336" t="n">
        <f aca="false">+[4]data1cf!P467</f>
        <v>15182.074257966</v>
      </c>
      <c r="R467" s="336" t="n">
        <f aca="false">+[4]data1cf!Q467</f>
        <v>1091.30339167762</v>
      </c>
      <c r="S467" s="336" t="n">
        <f aca="false">+[4]data1cf!R467</f>
        <v>0</v>
      </c>
      <c r="T467" s="336" t="n">
        <f aca="false">+[4]data1cf!S467</f>
        <v>0</v>
      </c>
      <c r="U467" s="336" t="n">
        <f aca="false">+[4]data1cf!T467</f>
        <v>0</v>
      </c>
      <c r="V467" s="336" t="n">
        <f aca="false">+[4]data1cf!U467</f>
        <v>0</v>
      </c>
      <c r="W467" s="336" t="n">
        <f aca="false">+[4]data1cf!V467</f>
        <v>0</v>
      </c>
      <c r="X467" s="336" t="n">
        <f aca="false">+[4]data1cf!W467</f>
        <v>0</v>
      </c>
      <c r="Y467" s="336" t="n">
        <f aca="false">+[4]data1cf!X467</f>
        <v>0</v>
      </c>
      <c r="Z467" s="336" t="n">
        <f aca="false">+[4]data1cf!Y467</f>
        <v>0</v>
      </c>
      <c r="AA467" s="336" t="n">
        <f aca="false">+[4]data1cf!Z467</f>
        <v>0</v>
      </c>
      <c r="AB467" s="336"/>
      <c r="AC467" s="337" t="n">
        <f aca="false">XNPV(0.1,B467:AA467,$B$1:$AA$1)</f>
        <v>23548.9267408701</v>
      </c>
      <c r="AD467" s="337" t="n">
        <f aca="false">SUMPRODUCT(B467:AA467,$B$1010:$AA$1010)</f>
        <v>56325.1773458602</v>
      </c>
      <c r="AE467" s="338" t="n">
        <f aca="false">SUMPRODUCT(B467:AA467,$B$1012:$AA$1012)</f>
        <v>55643.9222746242</v>
      </c>
      <c r="AF467" s="339" t="n">
        <f aca="false">XIRR(B467:AA467,$B$1:$AA$1)</f>
        <v>0.141871929738794</v>
      </c>
      <c r="AG467" s="340" t="n">
        <f aca="false">1-EXP(-(1/0.25)*(AD467/ABS($AD$1010)))</f>
        <v>0.985718380596511</v>
      </c>
    </row>
    <row r="468" customFormat="false" ht="12.75" hidden="false" customHeight="false" outlineLevel="0" collapsed="false">
      <c r="A468" s="331"/>
      <c r="B468" s="336" t="n">
        <f aca="false">+[4]data1cf!A468</f>
        <v>-103359.772558603</v>
      </c>
      <c r="C468" s="336" t="n">
        <f aca="false">+[4]data1cf!B468</f>
        <v>15206.7052784336</v>
      </c>
      <c r="D468" s="336" t="n">
        <f aca="false">+[4]data1cf!C468</f>
        <v>16957.6652217042</v>
      </c>
      <c r="E468" s="336" t="n">
        <f aca="false">+[4]data1cf!D468</f>
        <v>16560.1150611672</v>
      </c>
      <c r="F468" s="336" t="n">
        <f aca="false">+[4]data1cf!E468</f>
        <v>16187.273176626</v>
      </c>
      <c r="G468" s="336" t="n">
        <f aca="false">+[4]data1cf!F468</f>
        <v>15824.4992379583</v>
      </c>
      <c r="H468" s="336" t="n">
        <f aca="false">+[4]data1cf!G468</f>
        <v>15670.590276026</v>
      </c>
      <c r="I468" s="336" t="n">
        <f aca="false">+[4]data1cf!H468</f>
        <v>15251.4664658476</v>
      </c>
      <c r="J468" s="336" t="n">
        <f aca="false">+[4]data1cf!I468</f>
        <v>15305.9705827901</v>
      </c>
      <c r="K468" s="336" t="n">
        <f aca="false">+[4]data1cf!J468</f>
        <v>15355.6263981232</v>
      </c>
      <c r="L468" s="336" t="n">
        <f aca="false">+[4]data1cf!K468</f>
        <v>15308.9854422838</v>
      </c>
      <c r="M468" s="336" t="n">
        <f aca="false">+[4]data1cf!L468</f>
        <v>15305.4530952881</v>
      </c>
      <c r="N468" s="336" t="n">
        <f aca="false">+[4]data1cf!M468</f>
        <v>15232.6517417591</v>
      </c>
      <c r="O468" s="336" t="n">
        <f aca="false">+[4]data1cf!N468</f>
        <v>15434.1734146933</v>
      </c>
      <c r="P468" s="336" t="n">
        <f aca="false">+[4]data1cf!O468</f>
        <v>15448.9989529067</v>
      </c>
      <c r="Q468" s="336" t="n">
        <f aca="false">+[4]data1cf!P468</f>
        <v>15316.195163534</v>
      </c>
      <c r="R468" s="336" t="n">
        <f aca="false">+[4]data1cf!Q468</f>
        <v>1185.49524733816</v>
      </c>
      <c r="S468" s="336" t="n">
        <f aca="false">+[4]data1cf!R468</f>
        <v>0</v>
      </c>
      <c r="T468" s="336" t="n">
        <f aca="false">+[4]data1cf!S468</f>
        <v>0</v>
      </c>
      <c r="U468" s="336" t="n">
        <f aca="false">+[4]data1cf!T468</f>
        <v>0</v>
      </c>
      <c r="V468" s="336" t="n">
        <f aca="false">+[4]data1cf!U468</f>
        <v>0</v>
      </c>
      <c r="W468" s="336" t="n">
        <f aca="false">+[4]data1cf!V468</f>
        <v>0</v>
      </c>
      <c r="X468" s="336" t="n">
        <f aca="false">+[4]data1cf!W468</f>
        <v>0</v>
      </c>
      <c r="Y468" s="336" t="n">
        <f aca="false">+[4]data1cf!X468</f>
        <v>0</v>
      </c>
      <c r="Z468" s="336" t="n">
        <f aca="false">+[4]data1cf!Y468</f>
        <v>0</v>
      </c>
      <c r="AA468" s="336" t="n">
        <f aca="false">+[4]data1cf!Z468</f>
        <v>0</v>
      </c>
      <c r="AB468" s="336"/>
      <c r="AC468" s="337" t="n">
        <f aca="false">XNPV(0.1,B468:AA468,$B$1:$AA$1)</f>
        <v>16658.7290073031</v>
      </c>
      <c r="AD468" s="337" t="n">
        <f aca="false">SUMPRODUCT(B468:AA468,$B$1010:$AA$1010)</f>
        <v>49769.8648881974</v>
      </c>
      <c r="AE468" s="338" t="n">
        <f aca="false">SUMPRODUCT(B468:AA468,$B$1012:$AA$1012)</f>
        <v>49081.7050162435</v>
      </c>
      <c r="AF468" s="339" t="n">
        <f aca="false">XIRR(B468:AA468,$B$1:$AA$1)</f>
        <v>0.127668883049995</v>
      </c>
      <c r="AG468" s="340" t="n">
        <f aca="false">1-EXP(-(1/0.25)*(AD468/ABS($AD$1010)))</f>
        <v>0.976583034057518</v>
      </c>
    </row>
    <row r="469" customFormat="false" ht="12.75" hidden="false" customHeight="false" outlineLevel="0" collapsed="false">
      <c r="A469" s="331"/>
      <c r="B469" s="336" t="n">
        <f aca="false">+[4]data1cf!A469</f>
        <v>-90116.6255040079</v>
      </c>
      <c r="C469" s="336" t="n">
        <f aca="false">+[4]data1cf!B469</f>
        <v>14891.3929218404</v>
      </c>
      <c r="D469" s="336" t="n">
        <f aca="false">+[4]data1cf!C469</f>
        <v>16684.5673413288</v>
      </c>
      <c r="E469" s="336" t="n">
        <f aca="false">+[4]data1cf!D469</f>
        <v>15971.4210060735</v>
      </c>
      <c r="F469" s="336" t="n">
        <f aca="false">+[4]data1cf!E469</f>
        <v>15754.0320343448</v>
      </c>
      <c r="G469" s="336" t="n">
        <f aca="false">+[4]data1cf!F469</f>
        <v>15440.8021293176</v>
      </c>
      <c r="H469" s="336" t="n">
        <f aca="false">+[4]data1cf!G469</f>
        <v>15094.2060297139</v>
      </c>
      <c r="I469" s="336" t="n">
        <f aca="false">+[4]data1cf!H469</f>
        <v>15225.6389674988</v>
      </c>
      <c r="J469" s="336" t="n">
        <f aca="false">+[4]data1cf!I469</f>
        <v>14876.5986868319</v>
      </c>
      <c r="K469" s="336" t="n">
        <f aca="false">+[4]data1cf!J469</f>
        <v>15175.5627573279</v>
      </c>
      <c r="L469" s="336" t="n">
        <f aca="false">+[4]data1cf!K469</f>
        <v>15265.8181916295</v>
      </c>
      <c r="M469" s="336" t="n">
        <f aca="false">+[4]data1cf!L469</f>
        <v>15066.0111949087</v>
      </c>
      <c r="N469" s="336" t="n">
        <f aca="false">+[4]data1cf!M469</f>
        <v>15004.9788426825</v>
      </c>
      <c r="O469" s="336" t="n">
        <f aca="false">+[4]data1cf!N469</f>
        <v>15212.9911939719</v>
      </c>
      <c r="P469" s="336" t="n">
        <f aca="false">+[4]data1cf!O469</f>
        <v>15312.2950261511</v>
      </c>
      <c r="Q469" s="336" t="n">
        <f aca="false">+[4]data1cf!P469</f>
        <v>15298.5300540916</v>
      </c>
      <c r="R469" s="336" t="n">
        <f aca="false">+[4]data1cf!Q469</f>
        <v>1033.60164788077</v>
      </c>
      <c r="S469" s="336" t="n">
        <f aca="false">+[4]data1cf!R469</f>
        <v>0</v>
      </c>
      <c r="T469" s="336" t="n">
        <f aca="false">+[4]data1cf!S469</f>
        <v>0</v>
      </c>
      <c r="U469" s="336" t="n">
        <f aca="false">+[4]data1cf!T469</f>
        <v>0</v>
      </c>
      <c r="V469" s="336" t="n">
        <f aca="false">+[4]data1cf!U469</f>
        <v>0</v>
      </c>
      <c r="W469" s="336" t="n">
        <f aca="false">+[4]data1cf!V469</f>
        <v>0</v>
      </c>
      <c r="X469" s="336" t="n">
        <f aca="false">+[4]data1cf!W469</f>
        <v>0</v>
      </c>
      <c r="Y469" s="336" t="n">
        <f aca="false">+[4]data1cf!X469</f>
        <v>0</v>
      </c>
      <c r="Z469" s="336" t="n">
        <f aca="false">+[4]data1cf!Y469</f>
        <v>0</v>
      </c>
      <c r="AA469" s="336" t="n">
        <f aca="false">+[4]data1cf!Z469</f>
        <v>0</v>
      </c>
      <c r="AB469" s="336"/>
      <c r="AC469" s="337" t="n">
        <f aca="false">XNPV(0.1,B469:AA469,$B$1:$AA$1)</f>
        <v>27488.2363284525</v>
      </c>
      <c r="AD469" s="337" t="n">
        <f aca="false">SUMPRODUCT(B469:AA469,$B$1010:$AA$1010)</f>
        <v>60030.2951687575</v>
      </c>
      <c r="AE469" s="338" t="n">
        <f aca="false">SUMPRODUCT(B469:AA469,$B$1012:$AA$1012)</f>
        <v>59353.3968050703</v>
      </c>
      <c r="AF469" s="339" t="n">
        <f aca="false">XIRR(B469:AA469,$B$1:$AA$1)</f>
        <v>0.151043088291005</v>
      </c>
      <c r="AG469" s="340" t="n">
        <f aca="false">1-EXP(-(1/0.25)*(AD469/ABS($AD$1010)))</f>
        <v>0.989200661479563</v>
      </c>
    </row>
    <row r="470" customFormat="false" ht="12.75" hidden="false" customHeight="false" outlineLevel="0" collapsed="false">
      <c r="A470" s="331"/>
      <c r="B470" s="336" t="n">
        <f aca="false">+[4]data1cf!A470</f>
        <v>-92884.5757367669</v>
      </c>
      <c r="C470" s="336" t="n">
        <f aca="false">+[4]data1cf!B470</f>
        <v>15389.1692192076</v>
      </c>
      <c r="D470" s="336" t="n">
        <f aca="false">+[4]data1cf!C470</f>
        <v>16519.2649156017</v>
      </c>
      <c r="E470" s="336" t="n">
        <f aca="false">+[4]data1cf!D470</f>
        <v>16056.8021690758</v>
      </c>
      <c r="F470" s="336" t="n">
        <f aca="false">+[4]data1cf!E470</f>
        <v>15825.568742955</v>
      </c>
      <c r="G470" s="336" t="n">
        <f aca="false">+[4]data1cf!F470</f>
        <v>15672.8032266024</v>
      </c>
      <c r="H470" s="336" t="n">
        <f aca="false">+[4]data1cf!G470</f>
        <v>15197.1886362332</v>
      </c>
      <c r="I470" s="336" t="n">
        <f aca="false">+[4]data1cf!H470</f>
        <v>15095.6888436918</v>
      </c>
      <c r="J470" s="336" t="n">
        <f aca="false">+[4]data1cf!I470</f>
        <v>15152.0852765213</v>
      </c>
      <c r="K470" s="336" t="n">
        <f aca="false">+[4]data1cf!J470</f>
        <v>15250.9490697488</v>
      </c>
      <c r="L470" s="336" t="n">
        <f aca="false">+[4]data1cf!K470</f>
        <v>15060.0542163177</v>
      </c>
      <c r="M470" s="336" t="n">
        <f aca="false">+[4]data1cf!L470</f>
        <v>15217.8959140698</v>
      </c>
      <c r="N470" s="336" t="n">
        <f aca="false">+[4]data1cf!M470</f>
        <v>15212.3467810885</v>
      </c>
      <c r="O470" s="336" t="n">
        <f aca="false">+[4]data1cf!N470</f>
        <v>15096.0841223208</v>
      </c>
      <c r="P470" s="336" t="n">
        <f aca="false">+[4]data1cf!O470</f>
        <v>15426.7881716315</v>
      </c>
      <c r="Q470" s="336" t="n">
        <f aca="false">+[4]data1cf!P470</f>
        <v>15553.6323408012</v>
      </c>
      <c r="R470" s="336" t="n">
        <f aca="false">+[4]data1cf!Q470</f>
        <v>1065.34892987042</v>
      </c>
      <c r="S470" s="336" t="n">
        <f aca="false">+[4]data1cf!R470</f>
        <v>0</v>
      </c>
      <c r="T470" s="336" t="n">
        <f aca="false">+[4]data1cf!S470</f>
        <v>0</v>
      </c>
      <c r="U470" s="336" t="n">
        <f aca="false">+[4]data1cf!T470</f>
        <v>0</v>
      </c>
      <c r="V470" s="336" t="n">
        <f aca="false">+[4]data1cf!U470</f>
        <v>0</v>
      </c>
      <c r="W470" s="336" t="n">
        <f aca="false">+[4]data1cf!V470</f>
        <v>0</v>
      </c>
      <c r="X470" s="336" t="n">
        <f aca="false">+[4]data1cf!W470</f>
        <v>0</v>
      </c>
      <c r="Y470" s="336" t="n">
        <f aca="false">+[4]data1cf!X470</f>
        <v>0</v>
      </c>
      <c r="Z470" s="336" t="n">
        <f aca="false">+[4]data1cf!Y470</f>
        <v>0</v>
      </c>
      <c r="AA470" s="336" t="n">
        <f aca="false">+[4]data1cf!Z470</f>
        <v>0</v>
      </c>
      <c r="AB470" s="336"/>
      <c r="AC470" s="337" t="n">
        <f aca="false">XNPV(0.1,B470:AA470,$B$1:$AA$1)</f>
        <v>25549.2172026618</v>
      </c>
      <c r="AD470" s="337" t="n">
        <f aca="false">SUMPRODUCT(B470:AA470,$B$1010:$AA$1010)</f>
        <v>58272.6573905248</v>
      </c>
      <c r="AE470" s="338" t="n">
        <f aca="false">SUMPRODUCT(B470:AA470,$B$1012:$AA$1012)</f>
        <v>57591.9503773322</v>
      </c>
      <c r="AF470" s="339" t="n">
        <f aca="false">XIRR(B470:AA470,$B$1:$AA$1)</f>
        <v>0.146315670072387</v>
      </c>
      <c r="AG470" s="340" t="n">
        <f aca="false">1-EXP(-(1/0.25)*(AD470/ABS($AD$1010)))</f>
        <v>0.987669585606736</v>
      </c>
    </row>
    <row r="471" customFormat="false" ht="12.75" hidden="false" customHeight="false" outlineLevel="0" collapsed="false">
      <c r="A471" s="331"/>
      <c r="B471" s="336" t="n">
        <f aca="false">+[4]data1cf!A471</f>
        <v>-93745.0379825128</v>
      </c>
      <c r="C471" s="336" t="n">
        <f aca="false">+[4]data1cf!B471</f>
        <v>14910.8546267066</v>
      </c>
      <c r="D471" s="336" t="n">
        <f aca="false">+[4]data1cf!C471</f>
        <v>16451.0130594712</v>
      </c>
      <c r="E471" s="336" t="n">
        <f aca="false">+[4]data1cf!D471</f>
        <v>16153.3133513633</v>
      </c>
      <c r="F471" s="336" t="n">
        <f aca="false">+[4]data1cf!E471</f>
        <v>15994.1371370871</v>
      </c>
      <c r="G471" s="336" t="n">
        <f aca="false">+[4]data1cf!F471</f>
        <v>15582.8230928968</v>
      </c>
      <c r="H471" s="336" t="n">
        <f aca="false">+[4]data1cf!G471</f>
        <v>15133.6249868587</v>
      </c>
      <c r="I471" s="336" t="n">
        <f aca="false">+[4]data1cf!H471</f>
        <v>15122.9748202727</v>
      </c>
      <c r="J471" s="336" t="n">
        <f aca="false">+[4]data1cf!I471</f>
        <v>15285.5631298361</v>
      </c>
      <c r="K471" s="336" t="n">
        <f aca="false">+[4]data1cf!J471</f>
        <v>15362.1192863806</v>
      </c>
      <c r="L471" s="336" t="n">
        <f aca="false">+[4]data1cf!K471</f>
        <v>15294.2290490545</v>
      </c>
      <c r="M471" s="336" t="n">
        <f aca="false">+[4]data1cf!L471</f>
        <v>15219.4066172956</v>
      </c>
      <c r="N471" s="336" t="n">
        <f aca="false">+[4]data1cf!M471</f>
        <v>15189.3688082874</v>
      </c>
      <c r="O471" s="336" t="n">
        <f aca="false">+[4]data1cf!N471</f>
        <v>15259.7475324085</v>
      </c>
      <c r="P471" s="336" t="n">
        <f aca="false">+[4]data1cf!O471</f>
        <v>15148.6569816036</v>
      </c>
      <c r="Q471" s="336" t="n">
        <f aca="false">+[4]data1cf!P471</f>
        <v>15345.3856305255</v>
      </c>
      <c r="R471" s="336" t="n">
        <f aca="false">+[4]data1cf!Q471</f>
        <v>1075.21808764423</v>
      </c>
      <c r="S471" s="336" t="n">
        <f aca="false">+[4]data1cf!R471</f>
        <v>0</v>
      </c>
      <c r="T471" s="336" t="n">
        <f aca="false">+[4]data1cf!S471</f>
        <v>0</v>
      </c>
      <c r="U471" s="336" t="n">
        <f aca="false">+[4]data1cf!T471</f>
        <v>0</v>
      </c>
      <c r="V471" s="336" t="n">
        <f aca="false">+[4]data1cf!U471</f>
        <v>0</v>
      </c>
      <c r="W471" s="336" t="n">
        <f aca="false">+[4]data1cf!V471</f>
        <v>0</v>
      </c>
      <c r="X471" s="336" t="n">
        <f aca="false">+[4]data1cf!W471</f>
        <v>0</v>
      </c>
      <c r="Y471" s="336" t="n">
        <f aca="false">+[4]data1cf!X471</f>
        <v>0</v>
      </c>
      <c r="Z471" s="336" t="n">
        <f aca="false">+[4]data1cf!Y471</f>
        <v>0</v>
      </c>
      <c r="AA471" s="336" t="n">
        <f aca="false">+[4]data1cf!Z471</f>
        <v>0</v>
      </c>
      <c r="AB471" s="336"/>
      <c r="AC471" s="337" t="n">
        <f aca="false">XNPV(0.1,B471:AA471,$B$1:$AA$1)</f>
        <v>24426.7415667843</v>
      </c>
      <c r="AD471" s="337" t="n">
        <f aca="false">SUMPRODUCT(B471:AA471,$B$1010:$AA$1010)</f>
        <v>57171.7623474092</v>
      </c>
      <c r="AE471" s="338" t="n">
        <f aca="false">SUMPRODUCT(B471:AA471,$B$1012:$AA$1012)</f>
        <v>56490.8030232091</v>
      </c>
      <c r="AF471" s="339" t="n">
        <f aca="false">XIRR(B471:AA471,$B$1:$AA$1)</f>
        <v>0.143820152207788</v>
      </c>
      <c r="AG471" s="340" t="n">
        <f aca="false">1-EXP(-(1/0.25)*(AD471/ABS($AD$1010)))</f>
        <v>0.986601900946868</v>
      </c>
    </row>
    <row r="472" customFormat="false" ht="12.75" hidden="false" customHeight="false" outlineLevel="0" collapsed="false">
      <c r="A472" s="331"/>
      <c r="B472" s="336" t="n">
        <f aca="false">+[4]data1cf!A472</f>
        <v>-94883.3714935013</v>
      </c>
      <c r="C472" s="336" t="n">
        <f aca="false">+[4]data1cf!B472</f>
        <v>15142.3008150929</v>
      </c>
      <c r="D472" s="336" t="n">
        <f aca="false">+[4]data1cf!C472</f>
        <v>16587.5708388291</v>
      </c>
      <c r="E472" s="336" t="n">
        <f aca="false">+[4]data1cf!D472</f>
        <v>16243.8729194871</v>
      </c>
      <c r="F472" s="336" t="n">
        <f aca="false">+[4]data1cf!E472</f>
        <v>15903.2341184588</v>
      </c>
      <c r="G472" s="336" t="n">
        <f aca="false">+[4]data1cf!F472</f>
        <v>15652.0140705623</v>
      </c>
      <c r="H472" s="336" t="n">
        <f aca="false">+[4]data1cf!G472</f>
        <v>15480.1926744389</v>
      </c>
      <c r="I472" s="336" t="n">
        <f aca="false">+[4]data1cf!H472</f>
        <v>15178.5398439638</v>
      </c>
      <c r="J472" s="336" t="n">
        <f aca="false">+[4]data1cf!I472</f>
        <v>15280.6935662252</v>
      </c>
      <c r="K472" s="336" t="n">
        <f aca="false">+[4]data1cf!J472</f>
        <v>15298.335386429</v>
      </c>
      <c r="L472" s="336" t="n">
        <f aca="false">+[4]data1cf!K472</f>
        <v>15334.9747037441</v>
      </c>
      <c r="M472" s="336" t="n">
        <f aca="false">+[4]data1cf!L472</f>
        <v>15200.4991882903</v>
      </c>
      <c r="N472" s="336" t="n">
        <f aca="false">+[4]data1cf!M472</f>
        <v>15098.2158860665</v>
      </c>
      <c r="O472" s="336" t="n">
        <f aca="false">+[4]data1cf!N472</f>
        <v>15406.1131965231</v>
      </c>
      <c r="P472" s="336" t="n">
        <f aca="false">+[4]data1cf!O472</f>
        <v>15316.5548064038</v>
      </c>
      <c r="Q472" s="336" t="n">
        <f aca="false">+[4]data1cf!P472</f>
        <v>15424.3123533301</v>
      </c>
      <c r="R472" s="336" t="n">
        <f aca="false">+[4]data1cf!Q472</f>
        <v>1088.27431768186</v>
      </c>
      <c r="S472" s="336" t="n">
        <f aca="false">+[4]data1cf!R472</f>
        <v>0</v>
      </c>
      <c r="T472" s="336" t="n">
        <f aca="false">+[4]data1cf!S472</f>
        <v>0</v>
      </c>
      <c r="U472" s="336" t="n">
        <f aca="false">+[4]data1cf!T472</f>
        <v>0</v>
      </c>
      <c r="V472" s="336" t="n">
        <f aca="false">+[4]data1cf!U472</f>
        <v>0</v>
      </c>
      <c r="W472" s="336" t="n">
        <f aca="false">+[4]data1cf!V472</f>
        <v>0</v>
      </c>
      <c r="X472" s="336" t="n">
        <f aca="false">+[4]data1cf!W472</f>
        <v>0</v>
      </c>
      <c r="Y472" s="336" t="n">
        <f aca="false">+[4]data1cf!X472</f>
        <v>0</v>
      </c>
      <c r="Z472" s="336" t="n">
        <f aca="false">+[4]data1cf!Y472</f>
        <v>0</v>
      </c>
      <c r="AA472" s="336" t="n">
        <f aca="false">+[4]data1cf!Z472</f>
        <v>0</v>
      </c>
      <c r="AB472" s="336"/>
      <c r="AC472" s="337" t="n">
        <f aca="false">XNPV(0.1,B472:AA472,$B$1:$AA$1)</f>
        <v>23943.5573289576</v>
      </c>
      <c r="AD472" s="337" t="n">
        <f aca="false">SUMPRODUCT(B472:AA472,$B$1010:$AA$1010)</f>
        <v>56819.070604478</v>
      </c>
      <c r="AE472" s="338" t="n">
        <f aca="false">SUMPRODUCT(B472:AA472,$B$1012:$AA$1012)</f>
        <v>56135.4433047559</v>
      </c>
      <c r="AF472" s="339" t="n">
        <f aca="false">XIRR(B472:AA472,$B$1:$AA$1)</f>
        <v>0.142567369799421</v>
      </c>
      <c r="AG472" s="340" t="n">
        <f aca="false">1-EXP(-(1/0.25)*(AD472/ABS($AD$1010)))</f>
        <v>0.986240665567194</v>
      </c>
    </row>
    <row r="473" customFormat="false" ht="12.75" hidden="false" customHeight="false" outlineLevel="0" collapsed="false">
      <c r="A473" s="331"/>
      <c r="B473" s="336" t="n">
        <f aca="false">+[4]data1cf!A473</f>
        <v>-104005.440785235</v>
      </c>
      <c r="C473" s="336" t="n">
        <f aca="false">+[4]data1cf!B473</f>
        <v>15231.9064062528</v>
      </c>
      <c r="D473" s="336" t="n">
        <f aca="false">+[4]data1cf!C473</f>
        <v>16827.2445904032</v>
      </c>
      <c r="E473" s="336" t="n">
        <f aca="false">+[4]data1cf!D473</f>
        <v>16642.1825814443</v>
      </c>
      <c r="F473" s="336" t="n">
        <f aca="false">+[4]data1cf!E473</f>
        <v>16221.451894671</v>
      </c>
      <c r="G473" s="336" t="n">
        <f aca="false">+[4]data1cf!F473</f>
        <v>15824.7728987846</v>
      </c>
      <c r="H473" s="336" t="n">
        <f aca="false">+[4]data1cf!G473</f>
        <v>15471.8238896361</v>
      </c>
      <c r="I473" s="336" t="n">
        <f aca="false">+[4]data1cf!H473</f>
        <v>15527.8993855482</v>
      </c>
      <c r="J473" s="336" t="n">
        <f aca="false">+[4]data1cf!I473</f>
        <v>15624.4355201584</v>
      </c>
      <c r="K473" s="336" t="n">
        <f aca="false">+[4]data1cf!J473</f>
        <v>15413.5792929414</v>
      </c>
      <c r="L473" s="336" t="n">
        <f aca="false">+[4]data1cf!K473</f>
        <v>15555.5985678602</v>
      </c>
      <c r="M473" s="336" t="n">
        <f aca="false">+[4]data1cf!L473</f>
        <v>15381.539837391</v>
      </c>
      <c r="N473" s="336" t="n">
        <f aca="false">+[4]data1cf!M473</f>
        <v>15514.7174328839</v>
      </c>
      <c r="O473" s="336" t="n">
        <f aca="false">+[4]data1cf!N473</f>
        <v>15564.2427640848</v>
      </c>
      <c r="P473" s="336" t="n">
        <f aca="false">+[4]data1cf!O473</f>
        <v>15652.8675088895</v>
      </c>
      <c r="Q473" s="336" t="n">
        <f aca="false">+[4]data1cf!P473</f>
        <v>15492.0997180917</v>
      </c>
      <c r="R473" s="336" t="n">
        <f aca="false">+[4]data1cf!Q473</f>
        <v>1192.90080363034</v>
      </c>
      <c r="S473" s="336" t="n">
        <f aca="false">+[4]data1cf!R473</f>
        <v>0</v>
      </c>
      <c r="T473" s="336" t="n">
        <f aca="false">+[4]data1cf!S473</f>
        <v>0</v>
      </c>
      <c r="U473" s="336" t="n">
        <f aca="false">+[4]data1cf!T473</f>
        <v>0</v>
      </c>
      <c r="V473" s="336" t="n">
        <f aca="false">+[4]data1cf!U473</f>
        <v>0</v>
      </c>
      <c r="W473" s="336" t="n">
        <f aca="false">+[4]data1cf!V473</f>
        <v>0</v>
      </c>
      <c r="X473" s="336" t="n">
        <f aca="false">+[4]data1cf!W473</f>
        <v>0</v>
      </c>
      <c r="Y473" s="336" t="n">
        <f aca="false">+[4]data1cf!X473</f>
        <v>0</v>
      </c>
      <c r="Z473" s="336" t="n">
        <f aca="false">+[4]data1cf!Y473</f>
        <v>0</v>
      </c>
      <c r="AA473" s="336" t="n">
        <f aca="false">+[4]data1cf!Z473</f>
        <v>0</v>
      </c>
      <c r="AB473" s="336"/>
      <c r="AC473" s="337" t="n">
        <f aca="false">XNPV(0.1,B473:AA473,$B$1:$AA$1)</f>
        <v>16562.4666698175</v>
      </c>
      <c r="AD473" s="337" t="n">
        <f aca="false">SUMPRODUCT(B473:AA473,$B$1010:$AA$1010)</f>
        <v>49941.714172828</v>
      </c>
      <c r="AE473" s="338" t="n">
        <f aca="false">SUMPRODUCT(B473:AA473,$B$1012:$AA$1012)</f>
        <v>49247.6097072871</v>
      </c>
      <c r="AF473" s="339" t="n">
        <f aca="false">XIRR(B473:AA473,$B$1:$AA$1)</f>
        <v>0.12724626216062</v>
      </c>
      <c r="AG473" s="340" t="n">
        <f aca="false">1-EXP(-(1/0.25)*(AD473/ABS($AD$1010)))</f>
        <v>0.976884631990421</v>
      </c>
    </row>
    <row r="474" customFormat="false" ht="12.75" hidden="false" customHeight="false" outlineLevel="0" collapsed="false">
      <c r="A474" s="331"/>
      <c r="B474" s="336" t="n">
        <f aca="false">+[4]data1cf!A474</f>
        <v>-98262.279012046</v>
      </c>
      <c r="C474" s="336" t="n">
        <f aca="false">+[4]data1cf!B474</f>
        <v>15317.3617143743</v>
      </c>
      <c r="D474" s="336" t="n">
        <f aca="false">+[4]data1cf!C474</f>
        <v>16749.9531313776</v>
      </c>
      <c r="E474" s="336" t="n">
        <f aca="false">+[4]data1cf!D474</f>
        <v>16330.3258354907</v>
      </c>
      <c r="F474" s="336" t="n">
        <f aca="false">+[4]data1cf!E474</f>
        <v>15848.6217735749</v>
      </c>
      <c r="G474" s="336" t="n">
        <f aca="false">+[4]data1cf!F474</f>
        <v>15480.7422357994</v>
      </c>
      <c r="H474" s="336" t="n">
        <f aca="false">+[4]data1cf!G474</f>
        <v>15533.9225088271</v>
      </c>
      <c r="I474" s="336" t="n">
        <f aca="false">+[4]data1cf!H474</f>
        <v>15063.9952381118</v>
      </c>
      <c r="J474" s="336" t="n">
        <f aca="false">+[4]data1cf!I474</f>
        <v>15332.1182402955</v>
      </c>
      <c r="K474" s="336" t="n">
        <f aca="false">+[4]data1cf!J474</f>
        <v>15411.8465588335</v>
      </c>
      <c r="L474" s="336" t="n">
        <f aca="false">+[4]data1cf!K474</f>
        <v>15229.2902399366</v>
      </c>
      <c r="M474" s="336" t="n">
        <f aca="false">+[4]data1cf!L474</f>
        <v>15244.527678252</v>
      </c>
      <c r="N474" s="336" t="n">
        <f aca="false">+[4]data1cf!M474</f>
        <v>15200.5407526706</v>
      </c>
      <c r="O474" s="336" t="n">
        <f aca="false">+[4]data1cf!N474</f>
        <v>15334.3409501352</v>
      </c>
      <c r="P474" s="336" t="n">
        <f aca="false">+[4]data1cf!O474</f>
        <v>15401.8622016471</v>
      </c>
      <c r="Q474" s="336" t="n">
        <f aca="false">+[4]data1cf!P474</f>
        <v>15256.9106461339</v>
      </c>
      <c r="R474" s="336" t="n">
        <f aca="false">+[4]data1cf!Q474</f>
        <v>1127.02903535656</v>
      </c>
      <c r="S474" s="336" t="n">
        <f aca="false">+[4]data1cf!R474</f>
        <v>0</v>
      </c>
      <c r="T474" s="336" t="n">
        <f aca="false">+[4]data1cf!S474</f>
        <v>0</v>
      </c>
      <c r="U474" s="336" t="n">
        <f aca="false">+[4]data1cf!T474</f>
        <v>0</v>
      </c>
      <c r="V474" s="336" t="n">
        <f aca="false">+[4]data1cf!U474</f>
        <v>0</v>
      </c>
      <c r="W474" s="336" t="n">
        <f aca="false">+[4]data1cf!V474</f>
        <v>0</v>
      </c>
      <c r="X474" s="336" t="n">
        <f aca="false">+[4]data1cf!W474</f>
        <v>0</v>
      </c>
      <c r="Y474" s="336" t="n">
        <f aca="false">+[4]data1cf!X474</f>
        <v>0</v>
      </c>
      <c r="Z474" s="336" t="n">
        <f aca="false">+[4]data1cf!Y474</f>
        <v>0</v>
      </c>
      <c r="AA474" s="336" t="n">
        <f aca="false">+[4]data1cf!Z474</f>
        <v>0</v>
      </c>
      <c r="AB474" s="336"/>
      <c r="AC474" s="337" t="n">
        <f aca="false">XNPV(0.1,B474:AA474,$B$1:$AA$1)</f>
        <v>20800.2880322033</v>
      </c>
      <c r="AD474" s="337" t="n">
        <f aca="false">SUMPRODUCT(B474:AA474,$B$1010:$AA$1010)</f>
        <v>53678.1257849231</v>
      </c>
      <c r="AE474" s="338" t="n">
        <f aca="false">SUMPRODUCT(B474:AA474,$B$1012:$AA$1012)</f>
        <v>52994.5048874247</v>
      </c>
      <c r="AF474" s="339" t="n">
        <f aca="false">XIRR(B474:AA474,$B$1:$AA$1)</f>
        <v>0.136010607624439</v>
      </c>
      <c r="AG474" s="340" t="n">
        <f aca="false">1-EXP(-(1/0.25)*(AD474/ABS($AD$1010)))</f>
        <v>0.98256205426523</v>
      </c>
    </row>
    <row r="475" customFormat="false" ht="12.75" hidden="false" customHeight="false" outlineLevel="0" collapsed="false">
      <c r="A475" s="331"/>
      <c r="B475" s="336" t="n">
        <f aca="false">+[4]data1cf!A475</f>
        <v>-105920.626920667</v>
      </c>
      <c r="C475" s="336" t="n">
        <f aca="false">+[4]data1cf!B475</f>
        <v>15246.3551544941</v>
      </c>
      <c r="D475" s="336" t="n">
        <f aca="false">+[4]data1cf!C475</f>
        <v>17032.3990942332</v>
      </c>
      <c r="E475" s="336" t="n">
        <f aca="false">+[4]data1cf!D475</f>
        <v>16697.1978620043</v>
      </c>
      <c r="F475" s="336" t="n">
        <f aca="false">+[4]data1cf!E475</f>
        <v>16325.5030352849</v>
      </c>
      <c r="G475" s="336" t="n">
        <f aca="false">+[4]data1cf!F475</f>
        <v>15916.296986255</v>
      </c>
      <c r="H475" s="336" t="n">
        <f aca="false">+[4]data1cf!G475</f>
        <v>15747.7051781415</v>
      </c>
      <c r="I475" s="336" t="n">
        <f aca="false">+[4]data1cf!H475</f>
        <v>15527.3379681305</v>
      </c>
      <c r="J475" s="336" t="n">
        <f aca="false">+[4]data1cf!I475</f>
        <v>15489.7302945391</v>
      </c>
      <c r="K475" s="336" t="n">
        <f aca="false">+[4]data1cf!J475</f>
        <v>15470.713900256</v>
      </c>
      <c r="L475" s="336" t="n">
        <f aca="false">+[4]data1cf!K475</f>
        <v>15479.9274731924</v>
      </c>
      <c r="M475" s="336" t="n">
        <f aca="false">+[4]data1cf!L475</f>
        <v>15521.4010806469</v>
      </c>
      <c r="N475" s="336" t="n">
        <f aca="false">+[4]data1cf!M475</f>
        <v>15344.3272666075</v>
      </c>
      <c r="O475" s="336" t="n">
        <f aca="false">+[4]data1cf!N475</f>
        <v>15368.7946194095</v>
      </c>
      <c r="P475" s="336" t="n">
        <f aca="false">+[4]data1cf!O475</f>
        <v>15518.4613977357</v>
      </c>
      <c r="Q475" s="336" t="n">
        <f aca="false">+[4]data1cf!P475</f>
        <v>15548.2420012841</v>
      </c>
      <c r="R475" s="336" t="n">
        <f aca="false">+[4]data1cf!Q475</f>
        <v>1214.86722252928</v>
      </c>
      <c r="S475" s="336" t="n">
        <f aca="false">+[4]data1cf!R475</f>
        <v>0</v>
      </c>
      <c r="T475" s="336" t="n">
        <f aca="false">+[4]data1cf!S475</f>
        <v>0</v>
      </c>
      <c r="U475" s="336" t="n">
        <f aca="false">+[4]data1cf!T475</f>
        <v>0</v>
      </c>
      <c r="V475" s="336" t="n">
        <f aca="false">+[4]data1cf!U475</f>
        <v>0</v>
      </c>
      <c r="W475" s="336" t="n">
        <f aca="false">+[4]data1cf!V475</f>
        <v>0</v>
      </c>
      <c r="X475" s="336" t="n">
        <f aca="false">+[4]data1cf!W475</f>
        <v>0</v>
      </c>
      <c r="Y475" s="336" t="n">
        <f aca="false">+[4]data1cf!X475</f>
        <v>0</v>
      </c>
      <c r="Z475" s="336" t="n">
        <f aca="false">+[4]data1cf!Y475</f>
        <v>0</v>
      </c>
      <c r="AA475" s="336" t="n">
        <f aca="false">+[4]data1cf!Z475</f>
        <v>0</v>
      </c>
      <c r="AB475" s="336"/>
      <c r="AC475" s="337" t="n">
        <f aca="false">XNPV(0.1,B475:AA475,$B$1:$AA$1)</f>
        <v>15007.7327947323</v>
      </c>
      <c r="AD475" s="337" t="n">
        <f aca="false">SUMPRODUCT(B475:AA475,$B$1010:$AA$1010)</f>
        <v>48405.4218485924</v>
      </c>
      <c r="AE475" s="338" t="n">
        <f aca="false">SUMPRODUCT(B475:AA475,$B$1012:$AA$1012)</f>
        <v>47711.3463656642</v>
      </c>
      <c r="AF475" s="339" t="n">
        <f aca="false">XIRR(B475:AA475,$B$1:$AA$1)</f>
        <v>0.124378450804236</v>
      </c>
      <c r="AG475" s="340" t="n">
        <f aca="false">1-EXP(-(1/0.25)*(AD475/ABS($AD$1010)))</f>
        <v>0.974044463264069</v>
      </c>
    </row>
    <row r="476" customFormat="false" ht="12.75" hidden="false" customHeight="false" outlineLevel="0" collapsed="false">
      <c r="A476" s="331"/>
      <c r="B476" s="336" t="n">
        <f aca="false">+[4]data1cf!A476</f>
        <v>-105188.288641734</v>
      </c>
      <c r="C476" s="336" t="n">
        <f aca="false">+[4]data1cf!B476</f>
        <v>15417.9336943205</v>
      </c>
      <c r="D476" s="336" t="n">
        <f aca="false">+[4]data1cf!C476</f>
        <v>16897.2423177357</v>
      </c>
      <c r="E476" s="336" t="n">
        <f aca="false">+[4]data1cf!D476</f>
        <v>16476.4440310264</v>
      </c>
      <c r="F476" s="336" t="n">
        <f aca="false">+[4]data1cf!E476</f>
        <v>16360.0059002265</v>
      </c>
      <c r="G476" s="336" t="n">
        <f aca="false">+[4]data1cf!F476</f>
        <v>16065.7311239539</v>
      </c>
      <c r="H476" s="336" t="n">
        <f aca="false">+[4]data1cf!G476</f>
        <v>15787.0852657665</v>
      </c>
      <c r="I476" s="336" t="n">
        <f aca="false">+[4]data1cf!H476</f>
        <v>15409.7536619529</v>
      </c>
      <c r="J476" s="336" t="n">
        <f aca="false">+[4]data1cf!I476</f>
        <v>15496.2847749676</v>
      </c>
      <c r="K476" s="336" t="n">
        <f aca="false">+[4]data1cf!J476</f>
        <v>15500.2538000277</v>
      </c>
      <c r="L476" s="336" t="n">
        <f aca="false">+[4]data1cf!K476</f>
        <v>15583.1970038009</v>
      </c>
      <c r="M476" s="336" t="n">
        <f aca="false">+[4]data1cf!L476</f>
        <v>15533.2614338551</v>
      </c>
      <c r="N476" s="336" t="n">
        <f aca="false">+[4]data1cf!M476</f>
        <v>15534.9768657303</v>
      </c>
      <c r="O476" s="336" t="n">
        <f aca="false">+[4]data1cf!N476</f>
        <v>15351.1687423046</v>
      </c>
      <c r="P476" s="336" t="n">
        <f aca="false">+[4]data1cf!O476</f>
        <v>15642.2058784608</v>
      </c>
      <c r="Q476" s="336" t="n">
        <f aca="false">+[4]data1cf!P476</f>
        <v>15484.5056270175</v>
      </c>
      <c r="R476" s="336" t="n">
        <f aca="false">+[4]data1cf!Q476</f>
        <v>1206.46759540523</v>
      </c>
      <c r="S476" s="336" t="n">
        <f aca="false">+[4]data1cf!R476</f>
        <v>0</v>
      </c>
      <c r="T476" s="336" t="n">
        <f aca="false">+[4]data1cf!S476</f>
        <v>0</v>
      </c>
      <c r="U476" s="336" t="n">
        <f aca="false">+[4]data1cf!T476</f>
        <v>0</v>
      </c>
      <c r="V476" s="336" t="n">
        <f aca="false">+[4]data1cf!U476</f>
        <v>0</v>
      </c>
      <c r="W476" s="336" t="n">
        <f aca="false">+[4]data1cf!V476</f>
        <v>0</v>
      </c>
      <c r="X476" s="336" t="n">
        <f aca="false">+[4]data1cf!W476</f>
        <v>0</v>
      </c>
      <c r="Y476" s="336" t="n">
        <f aca="false">+[4]data1cf!X476</f>
        <v>0</v>
      </c>
      <c r="Z476" s="336" t="n">
        <f aca="false">+[4]data1cf!Y476</f>
        <v>0</v>
      </c>
      <c r="AA476" s="336" t="n">
        <f aca="false">+[4]data1cf!Z476</f>
        <v>0</v>
      </c>
      <c r="AB476" s="336"/>
      <c r="AC476" s="337" t="n">
        <f aca="false">XNPV(0.1,B476:AA476,$B$1:$AA$1)</f>
        <v>15827.3966718689</v>
      </c>
      <c r="AD476" s="337" t="n">
        <f aca="false">SUMPRODUCT(B476:AA476,$B$1010:$AA$1010)</f>
        <v>49272.3925654809</v>
      </c>
      <c r="AE476" s="338" t="n">
        <f aca="false">SUMPRODUCT(B476:AA476,$B$1012:$AA$1012)</f>
        <v>48577.1528568901</v>
      </c>
      <c r="AF476" s="339" t="n">
        <f aca="false">XIRR(B476:AA476,$B$1:$AA$1)</f>
        <v>0.125829216049771</v>
      </c>
      <c r="AG476" s="340" t="n">
        <f aca="false">1-EXP(-(1/0.25)*(AD476/ABS($AD$1010)))</f>
        <v>0.975687596013354</v>
      </c>
    </row>
    <row r="477" customFormat="false" ht="12.75" hidden="false" customHeight="false" outlineLevel="0" collapsed="false">
      <c r="A477" s="331"/>
      <c r="B477" s="336" t="n">
        <f aca="false">+[4]data1cf!A477</f>
        <v>-90697.9860916445</v>
      </c>
      <c r="C477" s="336" t="n">
        <f aca="false">+[4]data1cf!B477</f>
        <v>15088.2158332134</v>
      </c>
      <c r="D477" s="336" t="n">
        <f aca="false">+[4]data1cf!C477</f>
        <v>16283.1896495038</v>
      </c>
      <c r="E477" s="336" t="n">
        <f aca="false">+[4]data1cf!D477</f>
        <v>16092.3804690177</v>
      </c>
      <c r="F477" s="336" t="n">
        <f aca="false">+[4]data1cf!E477</f>
        <v>15546.3980118771</v>
      </c>
      <c r="G477" s="336" t="n">
        <f aca="false">+[4]data1cf!F477</f>
        <v>15424.1265075736</v>
      </c>
      <c r="H477" s="336" t="n">
        <f aca="false">+[4]data1cf!G477</f>
        <v>15006.1971784729</v>
      </c>
      <c r="I477" s="336" t="n">
        <f aca="false">+[4]data1cf!H477</f>
        <v>15169.7804346765</v>
      </c>
      <c r="J477" s="336" t="n">
        <f aca="false">+[4]data1cf!I477</f>
        <v>15074.9141303202</v>
      </c>
      <c r="K477" s="336" t="n">
        <f aca="false">+[4]data1cf!J477</f>
        <v>14998.3056176278</v>
      </c>
      <c r="L477" s="336" t="n">
        <f aca="false">+[4]data1cf!K477</f>
        <v>15243.9351808626</v>
      </c>
      <c r="M477" s="336" t="n">
        <f aca="false">+[4]data1cf!L477</f>
        <v>15194.2907759671</v>
      </c>
      <c r="N477" s="336" t="n">
        <f aca="false">+[4]data1cf!M477</f>
        <v>15121.5029722328</v>
      </c>
      <c r="O477" s="336" t="n">
        <f aca="false">+[4]data1cf!N477</f>
        <v>15225.1797597993</v>
      </c>
      <c r="P477" s="336" t="n">
        <f aca="false">+[4]data1cf!O477</f>
        <v>15122.9677525673</v>
      </c>
      <c r="Q477" s="336" t="n">
        <f aca="false">+[4]data1cf!P477</f>
        <v>15219.2233143488</v>
      </c>
      <c r="R477" s="336" t="n">
        <f aca="false">+[4]data1cf!Q477</f>
        <v>1040.26962127673</v>
      </c>
      <c r="S477" s="336" t="n">
        <f aca="false">+[4]data1cf!R477</f>
        <v>0</v>
      </c>
      <c r="T477" s="336" t="n">
        <f aca="false">+[4]data1cf!S477</f>
        <v>0</v>
      </c>
      <c r="U477" s="336" t="n">
        <f aca="false">+[4]data1cf!T477</f>
        <v>0</v>
      </c>
      <c r="V477" s="336" t="n">
        <f aca="false">+[4]data1cf!U477</f>
        <v>0</v>
      </c>
      <c r="W477" s="336" t="n">
        <f aca="false">+[4]data1cf!V477</f>
        <v>0</v>
      </c>
      <c r="X477" s="336" t="n">
        <f aca="false">+[4]data1cf!W477</f>
        <v>0</v>
      </c>
      <c r="Y477" s="336" t="n">
        <f aca="false">+[4]data1cf!X477</f>
        <v>0</v>
      </c>
      <c r="Z477" s="336" t="n">
        <f aca="false">+[4]data1cf!Y477</f>
        <v>0</v>
      </c>
      <c r="AA477" s="336" t="n">
        <f aca="false">+[4]data1cf!Z477</f>
        <v>0</v>
      </c>
      <c r="AB477" s="336"/>
      <c r="AC477" s="337" t="n">
        <f aca="false">XNPV(0.1,B477:AA477,$B$1:$AA$1)</f>
        <v>26641.7319010391</v>
      </c>
      <c r="AD477" s="337" t="n">
        <f aca="false">SUMPRODUCT(B477:AA477,$B$1010:$AA$1010)</f>
        <v>59128.4621785677</v>
      </c>
      <c r="AE477" s="338" t="n">
        <f aca="false">SUMPRODUCT(B477:AA477,$B$1012:$AA$1012)</f>
        <v>58452.685923556</v>
      </c>
      <c r="AF477" s="339" t="n">
        <f aca="false">XIRR(B477:AA477,$B$1:$AA$1)</f>
        <v>0.149211576090493</v>
      </c>
      <c r="AG477" s="340" t="n">
        <f aca="false">1-EXP(-(1/0.25)*(AD477/ABS($AD$1010)))</f>
        <v>0.988440438508028</v>
      </c>
    </row>
    <row r="478" customFormat="false" ht="12.75" hidden="false" customHeight="false" outlineLevel="0" collapsed="false">
      <c r="A478" s="331"/>
      <c r="B478" s="336" t="n">
        <f aca="false">+[4]data1cf!A478</f>
        <v>-92192.534955364</v>
      </c>
      <c r="C478" s="336" t="n">
        <f aca="false">+[4]data1cf!B478</f>
        <v>15087.6894275178</v>
      </c>
      <c r="D478" s="336" t="n">
        <f aca="false">+[4]data1cf!C478</f>
        <v>16660.5383619792</v>
      </c>
      <c r="E478" s="336" t="n">
        <f aca="false">+[4]data1cf!D478</f>
        <v>16030.5464487038</v>
      </c>
      <c r="F478" s="336" t="n">
        <f aca="false">+[4]data1cf!E478</f>
        <v>15711.7836698498</v>
      </c>
      <c r="G478" s="336" t="n">
        <f aca="false">+[4]data1cf!F478</f>
        <v>15219.237939528</v>
      </c>
      <c r="H478" s="336" t="n">
        <f aca="false">+[4]data1cf!G478</f>
        <v>15269.4972951233</v>
      </c>
      <c r="I478" s="336" t="n">
        <f aca="false">+[4]data1cf!H478</f>
        <v>15296.3114266767</v>
      </c>
      <c r="J478" s="336" t="n">
        <f aca="false">+[4]data1cf!I478</f>
        <v>15030.2345707872</v>
      </c>
      <c r="K478" s="336" t="n">
        <f aca="false">+[4]data1cf!J478</f>
        <v>15036.7645714341</v>
      </c>
      <c r="L478" s="336" t="n">
        <f aca="false">+[4]data1cf!K478</f>
        <v>15167.3504931563</v>
      </c>
      <c r="M478" s="336" t="n">
        <f aca="false">+[4]data1cf!L478</f>
        <v>15249.9866592321</v>
      </c>
      <c r="N478" s="336" t="n">
        <f aca="false">+[4]data1cf!M478</f>
        <v>15450.8634205412</v>
      </c>
      <c r="O478" s="336" t="n">
        <f aca="false">+[4]data1cf!N478</f>
        <v>15485.9451918417</v>
      </c>
      <c r="P478" s="336" t="n">
        <f aca="false">+[4]data1cf!O478</f>
        <v>15312.0360549158</v>
      </c>
      <c r="Q478" s="336" t="n">
        <f aca="false">+[4]data1cf!P478</f>
        <v>15105.6551125465</v>
      </c>
      <c r="R478" s="336" t="n">
        <f aca="false">+[4]data1cf!Q478</f>
        <v>1057.41149892404</v>
      </c>
      <c r="S478" s="336" t="n">
        <f aca="false">+[4]data1cf!R478</f>
        <v>0</v>
      </c>
      <c r="T478" s="336" t="n">
        <f aca="false">+[4]data1cf!S478</f>
        <v>0</v>
      </c>
      <c r="U478" s="336" t="n">
        <f aca="false">+[4]data1cf!T478</f>
        <v>0</v>
      </c>
      <c r="V478" s="336" t="n">
        <f aca="false">+[4]data1cf!U478</f>
        <v>0</v>
      </c>
      <c r="W478" s="336" t="n">
        <f aca="false">+[4]data1cf!V478</f>
        <v>0</v>
      </c>
      <c r="X478" s="336" t="n">
        <f aca="false">+[4]data1cf!W478</f>
        <v>0</v>
      </c>
      <c r="Y478" s="336" t="n">
        <f aca="false">+[4]data1cf!X478</f>
        <v>0</v>
      </c>
      <c r="Z478" s="336" t="n">
        <f aca="false">+[4]data1cf!Y478</f>
        <v>0</v>
      </c>
      <c r="AA478" s="336" t="n">
        <f aca="false">+[4]data1cf!Z478</f>
        <v>0</v>
      </c>
      <c r="AB478" s="336"/>
      <c r="AC478" s="337" t="n">
        <f aca="false">XNPV(0.1,B478:AA478,$B$1:$AA$1)</f>
        <v>25803.3388826932</v>
      </c>
      <c r="AD478" s="337" t="n">
        <f aca="false">SUMPRODUCT(B478:AA478,$B$1010:$AA$1010)</f>
        <v>58469.7539273603</v>
      </c>
      <c r="AE478" s="338" t="n">
        <f aca="false">SUMPRODUCT(B478:AA478,$B$1012:$AA$1012)</f>
        <v>57790.1130878784</v>
      </c>
      <c r="AF478" s="339" t="n">
        <f aca="false">XIRR(B478:AA478,$B$1:$AA$1)</f>
        <v>0.146986234864891</v>
      </c>
      <c r="AG478" s="340" t="n">
        <f aca="false">1-EXP(-(1/0.25)*(AD478/ABS($AD$1010)))</f>
        <v>0.987851553212299</v>
      </c>
    </row>
    <row r="479" customFormat="false" ht="12.75" hidden="false" customHeight="false" outlineLevel="0" collapsed="false">
      <c r="A479" s="331"/>
      <c r="B479" s="336" t="n">
        <f aca="false">+[4]data1cf!A479</f>
        <v>-103844.732459283</v>
      </c>
      <c r="C479" s="336" t="n">
        <f aca="false">+[4]data1cf!B479</f>
        <v>15256.2566170255</v>
      </c>
      <c r="D479" s="336" t="n">
        <f aca="false">+[4]data1cf!C479</f>
        <v>16946.8218504591</v>
      </c>
      <c r="E479" s="336" t="n">
        <f aca="false">+[4]data1cf!D479</f>
        <v>16613.7965322884</v>
      </c>
      <c r="F479" s="336" t="n">
        <f aca="false">+[4]data1cf!E479</f>
        <v>16121.943015527</v>
      </c>
      <c r="G479" s="336" t="n">
        <f aca="false">+[4]data1cf!F479</f>
        <v>15773.1897828681</v>
      </c>
      <c r="H479" s="336" t="n">
        <f aca="false">+[4]data1cf!G479</f>
        <v>15508.2766072414</v>
      </c>
      <c r="I479" s="336" t="n">
        <f aca="false">+[4]data1cf!H479</f>
        <v>15586.700006055</v>
      </c>
      <c r="J479" s="336" t="n">
        <f aca="false">+[4]data1cf!I479</f>
        <v>15423.3188716725</v>
      </c>
      <c r="K479" s="336" t="n">
        <f aca="false">+[4]data1cf!J479</f>
        <v>15314.26808757</v>
      </c>
      <c r="L479" s="336" t="n">
        <f aca="false">+[4]data1cf!K479</f>
        <v>15546.4049457706</v>
      </c>
      <c r="M479" s="336" t="n">
        <f aca="false">+[4]data1cf!L479</f>
        <v>15360.8432142362</v>
      </c>
      <c r="N479" s="336" t="n">
        <f aca="false">+[4]data1cf!M479</f>
        <v>15480.7004187554</v>
      </c>
      <c r="O479" s="336" t="n">
        <f aca="false">+[4]data1cf!N479</f>
        <v>15631.0927791015</v>
      </c>
      <c r="P479" s="336" t="n">
        <f aca="false">+[4]data1cf!O479</f>
        <v>15570.5529981678</v>
      </c>
      <c r="Q479" s="336" t="n">
        <f aca="false">+[4]data1cf!P479</f>
        <v>15568.6163562967</v>
      </c>
      <c r="R479" s="336" t="n">
        <f aca="false">+[4]data1cf!Q479</f>
        <v>1191.05754341499</v>
      </c>
      <c r="S479" s="336" t="n">
        <f aca="false">+[4]data1cf!R479</f>
        <v>0</v>
      </c>
      <c r="T479" s="336" t="n">
        <f aca="false">+[4]data1cf!S479</f>
        <v>0</v>
      </c>
      <c r="U479" s="336" t="n">
        <f aca="false">+[4]data1cf!T479</f>
        <v>0</v>
      </c>
      <c r="V479" s="336" t="n">
        <f aca="false">+[4]data1cf!U479</f>
        <v>0</v>
      </c>
      <c r="W479" s="336" t="n">
        <f aca="false">+[4]data1cf!V479</f>
        <v>0</v>
      </c>
      <c r="X479" s="336" t="n">
        <f aca="false">+[4]data1cf!W479</f>
        <v>0</v>
      </c>
      <c r="Y479" s="336" t="n">
        <f aca="false">+[4]data1cf!X479</f>
        <v>0</v>
      </c>
      <c r="Z479" s="336" t="n">
        <f aca="false">+[4]data1cf!Y479</f>
        <v>0</v>
      </c>
      <c r="AA479" s="336" t="n">
        <f aca="false">+[4]data1cf!Z479</f>
        <v>0</v>
      </c>
      <c r="AB479" s="336"/>
      <c r="AC479" s="337" t="n">
        <f aca="false">XNPV(0.1,B479:AA479,$B$1:$AA$1)</f>
        <v>16631.6475134525</v>
      </c>
      <c r="AD479" s="337" t="n">
        <f aca="false">SUMPRODUCT(B479:AA479,$B$1010:$AA$1010)</f>
        <v>49958.9942895859</v>
      </c>
      <c r="AE479" s="338" t="n">
        <f aca="false">SUMPRODUCT(B479:AA479,$B$1012:$AA$1012)</f>
        <v>49265.892870635</v>
      </c>
      <c r="AF479" s="339" t="n">
        <f aca="false">XIRR(B479:AA479,$B$1:$AA$1)</f>
        <v>0.127420478610377</v>
      </c>
      <c r="AG479" s="340" t="n">
        <f aca="false">1-EXP(-(1/0.25)*(AD479/ABS($AD$1010)))</f>
        <v>0.976914743070828</v>
      </c>
    </row>
    <row r="480" customFormat="false" ht="12.75" hidden="false" customHeight="false" outlineLevel="0" collapsed="false">
      <c r="A480" s="331"/>
      <c r="B480" s="336" t="n">
        <f aca="false">+[4]data1cf!A480</f>
        <v>-99990.9224857907</v>
      </c>
      <c r="C480" s="336" t="n">
        <f aca="false">+[4]data1cf!B480</f>
        <v>15221.7517315678</v>
      </c>
      <c r="D480" s="336" t="n">
        <f aca="false">+[4]data1cf!C480</f>
        <v>16897.6128374058</v>
      </c>
      <c r="E480" s="336" t="n">
        <f aca="false">+[4]data1cf!D480</f>
        <v>16437.3009247543</v>
      </c>
      <c r="F480" s="336" t="n">
        <f aca="false">+[4]data1cf!E480</f>
        <v>16006.6101895334</v>
      </c>
      <c r="G480" s="336" t="n">
        <f aca="false">+[4]data1cf!F480</f>
        <v>15632.2991909012</v>
      </c>
      <c r="H480" s="336" t="n">
        <f aca="false">+[4]data1cf!G480</f>
        <v>15412.2577693396</v>
      </c>
      <c r="I480" s="336" t="n">
        <f aca="false">+[4]data1cf!H480</f>
        <v>15290.1775655483</v>
      </c>
      <c r="J480" s="336" t="n">
        <f aca="false">+[4]data1cf!I480</f>
        <v>15473.2263704306</v>
      </c>
      <c r="K480" s="336" t="n">
        <f aca="false">+[4]data1cf!J480</f>
        <v>15216.9755258677</v>
      </c>
      <c r="L480" s="336" t="n">
        <f aca="false">+[4]data1cf!K480</f>
        <v>15290.4766201665</v>
      </c>
      <c r="M480" s="336" t="n">
        <f aca="false">+[4]data1cf!L480</f>
        <v>15405.0275094072</v>
      </c>
      <c r="N480" s="336" t="n">
        <f aca="false">+[4]data1cf!M480</f>
        <v>15438.6139681285</v>
      </c>
      <c r="O480" s="336" t="n">
        <f aca="false">+[4]data1cf!N480</f>
        <v>15374.2408181537</v>
      </c>
      <c r="P480" s="336" t="n">
        <f aca="false">+[4]data1cf!O480</f>
        <v>15361.0849077937</v>
      </c>
      <c r="Q480" s="336" t="n">
        <f aca="false">+[4]data1cf!P480</f>
        <v>15401.4916112834</v>
      </c>
      <c r="R480" s="336" t="n">
        <f aca="false">+[4]data1cf!Q480</f>
        <v>1146.85588454302</v>
      </c>
      <c r="S480" s="336" t="n">
        <f aca="false">+[4]data1cf!R480</f>
        <v>0</v>
      </c>
      <c r="T480" s="336" t="n">
        <f aca="false">+[4]data1cf!S480</f>
        <v>0</v>
      </c>
      <c r="U480" s="336" t="n">
        <f aca="false">+[4]data1cf!T480</f>
        <v>0</v>
      </c>
      <c r="V480" s="336" t="n">
        <f aca="false">+[4]data1cf!U480</f>
        <v>0</v>
      </c>
      <c r="W480" s="336" t="n">
        <f aca="false">+[4]data1cf!V480</f>
        <v>0</v>
      </c>
      <c r="X480" s="336" t="n">
        <f aca="false">+[4]data1cf!W480</f>
        <v>0</v>
      </c>
      <c r="Y480" s="336" t="n">
        <f aca="false">+[4]data1cf!X480</f>
        <v>0</v>
      </c>
      <c r="Z480" s="336" t="n">
        <f aca="false">+[4]data1cf!Y480</f>
        <v>0</v>
      </c>
      <c r="AA480" s="336" t="n">
        <f aca="false">+[4]data1cf!Z480</f>
        <v>0</v>
      </c>
      <c r="AB480" s="336"/>
      <c r="AC480" s="337" t="n">
        <f aca="false">XNPV(0.1,B480:AA480,$B$1:$AA$1)</f>
        <v>19614.8844878034</v>
      </c>
      <c r="AD480" s="337" t="n">
        <f aca="false">SUMPRODUCT(B480:AA480,$B$1010:$AA$1010)</f>
        <v>52665.3855789733</v>
      </c>
      <c r="AE480" s="338" t="n">
        <f aca="false">SUMPRODUCT(B480:AA480,$B$1012:$AA$1012)</f>
        <v>51978.2003897834</v>
      </c>
      <c r="AF480" s="339" t="n">
        <f aca="false">XIRR(B480:AA480,$B$1:$AA$1)</f>
        <v>0.13343008209695</v>
      </c>
      <c r="AG480" s="340" t="n">
        <f aca="false">1-EXP(-(1/0.25)*(AD480/ABS($AD$1010)))</f>
        <v>0.981177692421012</v>
      </c>
    </row>
    <row r="481" customFormat="false" ht="12.75" hidden="false" customHeight="false" outlineLevel="0" collapsed="false">
      <c r="A481" s="331"/>
      <c r="B481" s="336" t="n">
        <f aca="false">+[4]data1cf!A481</f>
        <v>-109114.74042827</v>
      </c>
      <c r="C481" s="336" t="n">
        <f aca="false">+[4]data1cf!B481</f>
        <v>15464.2436871103</v>
      </c>
      <c r="D481" s="336" t="n">
        <f aca="false">+[4]data1cf!C481</f>
        <v>17148.2568683177</v>
      </c>
      <c r="E481" s="336" t="n">
        <f aca="false">+[4]data1cf!D481</f>
        <v>16812.9510686377</v>
      </c>
      <c r="F481" s="336" t="n">
        <f aca="false">+[4]data1cf!E481</f>
        <v>16258.4715652092</v>
      </c>
      <c r="G481" s="336" t="n">
        <f aca="false">+[4]data1cf!F481</f>
        <v>15796.0112477282</v>
      </c>
      <c r="H481" s="336" t="n">
        <f aca="false">+[4]data1cf!G481</f>
        <v>15619.4299102058</v>
      </c>
      <c r="I481" s="336" t="n">
        <f aca="false">+[4]data1cf!H481</f>
        <v>15592.531689738</v>
      </c>
      <c r="J481" s="336" t="n">
        <f aca="false">+[4]data1cf!I481</f>
        <v>15512.4336163933</v>
      </c>
      <c r="K481" s="336" t="n">
        <f aca="false">+[4]data1cf!J481</f>
        <v>15507.8228017602</v>
      </c>
      <c r="L481" s="336" t="n">
        <f aca="false">+[4]data1cf!K481</f>
        <v>15724.7021244403</v>
      </c>
      <c r="M481" s="336" t="n">
        <f aca="false">+[4]data1cf!L481</f>
        <v>15616.8366151628</v>
      </c>
      <c r="N481" s="336" t="n">
        <f aca="false">+[4]data1cf!M481</f>
        <v>15493.5719666203</v>
      </c>
      <c r="O481" s="336" t="n">
        <f aca="false">+[4]data1cf!N481</f>
        <v>15539.3881830545</v>
      </c>
      <c r="P481" s="336" t="n">
        <f aca="false">+[4]data1cf!O481</f>
        <v>15586.9989226753</v>
      </c>
      <c r="Q481" s="336" t="n">
        <f aca="false">+[4]data1cf!P481</f>
        <v>16045.301281404</v>
      </c>
      <c r="R481" s="336" t="n">
        <f aca="false">+[4]data1cf!Q481</f>
        <v>1251.50242681609</v>
      </c>
      <c r="S481" s="336" t="n">
        <f aca="false">+[4]data1cf!R481</f>
        <v>0</v>
      </c>
      <c r="T481" s="336" t="n">
        <f aca="false">+[4]data1cf!S481</f>
        <v>0</v>
      </c>
      <c r="U481" s="336" t="n">
        <f aca="false">+[4]data1cf!T481</f>
        <v>0</v>
      </c>
      <c r="V481" s="336" t="n">
        <f aca="false">+[4]data1cf!U481</f>
        <v>0</v>
      </c>
      <c r="W481" s="336" t="n">
        <f aca="false">+[4]data1cf!V481</f>
        <v>0</v>
      </c>
      <c r="X481" s="336" t="n">
        <f aca="false">+[4]data1cf!W481</f>
        <v>0</v>
      </c>
      <c r="Y481" s="336" t="n">
        <f aca="false">+[4]data1cf!X481</f>
        <v>0</v>
      </c>
      <c r="Z481" s="336" t="n">
        <f aca="false">+[4]data1cf!Y481</f>
        <v>0</v>
      </c>
      <c r="AA481" s="336" t="n">
        <f aca="false">+[4]data1cf!Z481</f>
        <v>0</v>
      </c>
      <c r="AB481" s="336"/>
      <c r="AC481" s="337" t="n">
        <f aca="false">XNPV(0.1,B481:AA481,$B$1:$AA$1)</f>
        <v>12430.7869910108</v>
      </c>
      <c r="AD481" s="337" t="n">
        <f aca="false">SUMPRODUCT(B481:AA481,$B$1010:$AA$1010)</f>
        <v>46031.9628535569</v>
      </c>
      <c r="AE481" s="338" t="n">
        <f aca="false">SUMPRODUCT(B481:AA481,$B$1012:$AA$1012)</f>
        <v>45333.0220275477</v>
      </c>
      <c r="AF481" s="339" t="n">
        <f aca="false">XIRR(B481:AA481,$B$1:$AA$1)</f>
        <v>0.119672941850384</v>
      </c>
      <c r="AG481" s="340" t="n">
        <f aca="false">1-EXP(-(1/0.25)*(AD481/ABS($AD$1010)))</f>
        <v>0.968955480594583</v>
      </c>
    </row>
    <row r="482" customFormat="false" ht="12.75" hidden="false" customHeight="false" outlineLevel="0" collapsed="false">
      <c r="A482" s="331"/>
      <c r="B482" s="336" t="n">
        <f aca="false">+[4]data1cf!A482</f>
        <v>-99100.9335291111</v>
      </c>
      <c r="C482" s="336" t="n">
        <f aca="false">+[4]data1cf!B482</f>
        <v>15170.5842271332</v>
      </c>
      <c r="D482" s="336" t="n">
        <f aca="false">+[4]data1cf!C482</f>
        <v>16797.7354583752</v>
      </c>
      <c r="E482" s="336" t="n">
        <f aca="false">+[4]data1cf!D482</f>
        <v>16510.1094809162</v>
      </c>
      <c r="F482" s="336" t="n">
        <f aca="false">+[4]data1cf!E482</f>
        <v>15940.4074162475</v>
      </c>
      <c r="G482" s="336" t="n">
        <f aca="false">+[4]data1cf!F482</f>
        <v>15593.7350739386</v>
      </c>
      <c r="H482" s="336" t="n">
        <f aca="false">+[4]data1cf!G482</f>
        <v>15338.6778923828</v>
      </c>
      <c r="I482" s="336" t="n">
        <f aca="false">+[4]data1cf!H482</f>
        <v>15284.2243142242</v>
      </c>
      <c r="J482" s="336" t="n">
        <f aca="false">+[4]data1cf!I482</f>
        <v>15498.175377175</v>
      </c>
      <c r="K482" s="336" t="n">
        <f aca="false">+[4]data1cf!J482</f>
        <v>15368.6697193929</v>
      </c>
      <c r="L482" s="336" t="n">
        <f aca="false">+[4]data1cf!K482</f>
        <v>15459.8240553494</v>
      </c>
      <c r="M482" s="336" t="n">
        <f aca="false">+[4]data1cf!L482</f>
        <v>15505.4914999668</v>
      </c>
      <c r="N482" s="336" t="n">
        <f aca="false">+[4]data1cf!M482</f>
        <v>15143.1936204995</v>
      </c>
      <c r="O482" s="336" t="n">
        <f aca="false">+[4]data1cf!N482</f>
        <v>15182.9568831863</v>
      </c>
      <c r="P482" s="336" t="n">
        <f aca="false">+[4]data1cf!O482</f>
        <v>15334.0061986036</v>
      </c>
      <c r="Q482" s="336" t="n">
        <f aca="false">+[4]data1cf!P482</f>
        <v>15354.1118517935</v>
      </c>
      <c r="R482" s="336" t="n">
        <f aca="false">+[4]data1cf!Q482</f>
        <v>1136.64806720549</v>
      </c>
      <c r="S482" s="336" t="n">
        <f aca="false">+[4]data1cf!R482</f>
        <v>0</v>
      </c>
      <c r="T482" s="336" t="n">
        <f aca="false">+[4]data1cf!S482</f>
        <v>0</v>
      </c>
      <c r="U482" s="336" t="n">
        <f aca="false">+[4]data1cf!T482</f>
        <v>0</v>
      </c>
      <c r="V482" s="336" t="n">
        <f aca="false">+[4]data1cf!U482</f>
        <v>0</v>
      </c>
      <c r="W482" s="336" t="n">
        <f aca="false">+[4]data1cf!V482</f>
        <v>0</v>
      </c>
      <c r="X482" s="336" t="n">
        <f aca="false">+[4]data1cf!W482</f>
        <v>0</v>
      </c>
      <c r="Y482" s="336" t="n">
        <f aca="false">+[4]data1cf!X482</f>
        <v>0</v>
      </c>
      <c r="Z482" s="336" t="n">
        <f aca="false">+[4]data1cf!Y482</f>
        <v>0</v>
      </c>
      <c r="AA482" s="336" t="n">
        <f aca="false">+[4]data1cf!Z482</f>
        <v>0</v>
      </c>
      <c r="AB482" s="336"/>
      <c r="AC482" s="337" t="n">
        <f aca="false">XNPV(0.1,B482:AA482,$B$1:$AA$1)</f>
        <v>20323.0759119119</v>
      </c>
      <c r="AD482" s="337" t="n">
        <f aca="false">SUMPRODUCT(B482:AA482,$B$1010:$AA$1010)</f>
        <v>53329.8168562159</v>
      </c>
      <c r="AE482" s="338" t="n">
        <f aca="false">SUMPRODUCT(B482:AA482,$B$1012:$AA$1012)</f>
        <v>52643.6943477452</v>
      </c>
      <c r="AF482" s="339" t="n">
        <f aca="false">XIRR(B482:AA482,$B$1:$AA$1)</f>
        <v>0.13489157356689</v>
      </c>
      <c r="AG482" s="340" t="n">
        <f aca="false">1-EXP(-(1/0.25)*(AD482/ABS($AD$1010)))</f>
        <v>0.982097817400536</v>
      </c>
    </row>
    <row r="483" customFormat="false" ht="12.75" hidden="false" customHeight="false" outlineLevel="0" collapsed="false">
      <c r="A483" s="331"/>
      <c r="B483" s="336" t="n">
        <f aca="false">+[4]data1cf!A483</f>
        <v>-90644.3129844797</v>
      </c>
      <c r="C483" s="336" t="n">
        <f aca="false">+[4]data1cf!B483</f>
        <v>15289.8565711578</v>
      </c>
      <c r="D483" s="336" t="n">
        <f aca="false">+[4]data1cf!C483</f>
        <v>16578.0554655689</v>
      </c>
      <c r="E483" s="336" t="n">
        <f aca="false">+[4]data1cf!D483</f>
        <v>16062.9540636222</v>
      </c>
      <c r="F483" s="336" t="n">
        <f aca="false">+[4]data1cf!E483</f>
        <v>15726.1292749534</v>
      </c>
      <c r="G483" s="336" t="n">
        <f aca="false">+[4]data1cf!F483</f>
        <v>15353.3144338653</v>
      </c>
      <c r="H483" s="336" t="n">
        <f aca="false">+[4]data1cf!G483</f>
        <v>15302.2454898578</v>
      </c>
      <c r="I483" s="336" t="n">
        <f aca="false">+[4]data1cf!H483</f>
        <v>15203.3738898601</v>
      </c>
      <c r="J483" s="336" t="n">
        <f aca="false">+[4]data1cf!I483</f>
        <v>15117.1134370655</v>
      </c>
      <c r="K483" s="336" t="n">
        <f aca="false">+[4]data1cf!J483</f>
        <v>15009.6602154295</v>
      </c>
      <c r="L483" s="336" t="n">
        <f aca="false">+[4]data1cf!K483</f>
        <v>15023.4128565689</v>
      </c>
      <c r="M483" s="336" t="n">
        <f aca="false">+[4]data1cf!L483</f>
        <v>15003.2883550503</v>
      </c>
      <c r="N483" s="336" t="n">
        <f aca="false">+[4]data1cf!M483</f>
        <v>15434.9627920427</v>
      </c>
      <c r="O483" s="336" t="n">
        <f aca="false">+[4]data1cf!N483</f>
        <v>15274.4760914095</v>
      </c>
      <c r="P483" s="336" t="n">
        <f aca="false">+[4]data1cf!O483</f>
        <v>15317.0347487258</v>
      </c>
      <c r="Q483" s="336" t="n">
        <f aca="false">+[4]data1cf!P483</f>
        <v>15139.7929536545</v>
      </c>
      <c r="R483" s="336" t="n">
        <f aca="false">+[4]data1cf!Q483</f>
        <v>1039.65401220679</v>
      </c>
      <c r="S483" s="336" t="n">
        <f aca="false">+[4]data1cf!R483</f>
        <v>0</v>
      </c>
      <c r="T483" s="336" t="n">
        <f aca="false">+[4]data1cf!S483</f>
        <v>0</v>
      </c>
      <c r="U483" s="336" t="n">
        <f aca="false">+[4]data1cf!T483</f>
        <v>0</v>
      </c>
      <c r="V483" s="336" t="n">
        <f aca="false">+[4]data1cf!U483</f>
        <v>0</v>
      </c>
      <c r="W483" s="336" t="n">
        <f aca="false">+[4]data1cf!V483</f>
        <v>0</v>
      </c>
      <c r="X483" s="336" t="n">
        <f aca="false">+[4]data1cf!W483</f>
        <v>0</v>
      </c>
      <c r="Y483" s="336" t="n">
        <f aca="false">+[4]data1cf!X483</f>
        <v>0</v>
      </c>
      <c r="Z483" s="336" t="n">
        <f aca="false">+[4]data1cf!Y483</f>
        <v>0</v>
      </c>
      <c r="AA483" s="336" t="n">
        <f aca="false">+[4]data1cf!Z483</f>
        <v>0</v>
      </c>
      <c r="AB483" s="336"/>
      <c r="AC483" s="337" t="n">
        <f aca="false">XNPV(0.1,B483:AA483,$B$1:$AA$1)</f>
        <v>27381.8942094772</v>
      </c>
      <c r="AD483" s="337" t="n">
        <f aca="false">SUMPRODUCT(B483:AA483,$B$1010:$AA$1010)</f>
        <v>59977.2129343872</v>
      </c>
      <c r="AE483" s="338" t="n">
        <f aca="false">SUMPRODUCT(B483:AA483,$B$1012:$AA$1012)</f>
        <v>59299.3563754463</v>
      </c>
      <c r="AF483" s="339" t="n">
        <f aca="false">XIRR(B483:AA483,$B$1:$AA$1)</f>
        <v>0.150696521150293</v>
      </c>
      <c r="AG483" s="340" t="n">
        <f aca="false">1-EXP(-(1/0.25)*(AD483/ABS($AD$1010)))</f>
        <v>0.98915733254552</v>
      </c>
    </row>
    <row r="484" customFormat="false" ht="12.75" hidden="false" customHeight="false" outlineLevel="0" collapsed="false">
      <c r="A484" s="331"/>
      <c r="B484" s="336" t="n">
        <f aca="false">+[4]data1cf!A484</f>
        <v>-98426.216916361</v>
      </c>
      <c r="C484" s="336" t="n">
        <f aca="false">+[4]data1cf!B484</f>
        <v>15124.1883621961</v>
      </c>
      <c r="D484" s="336" t="n">
        <f aca="false">+[4]data1cf!C484</f>
        <v>16645.5277611456</v>
      </c>
      <c r="E484" s="336" t="n">
        <f aca="false">+[4]data1cf!D484</f>
        <v>16261.7361103068</v>
      </c>
      <c r="F484" s="336" t="n">
        <f aca="false">+[4]data1cf!E484</f>
        <v>16080.4070271368</v>
      </c>
      <c r="G484" s="336" t="n">
        <f aca="false">+[4]data1cf!F484</f>
        <v>15598.68525968</v>
      </c>
      <c r="H484" s="336" t="n">
        <f aca="false">+[4]data1cf!G484</f>
        <v>15347.5800309831</v>
      </c>
      <c r="I484" s="336" t="n">
        <f aca="false">+[4]data1cf!H484</f>
        <v>15255.1255253474</v>
      </c>
      <c r="J484" s="336" t="n">
        <f aca="false">+[4]data1cf!I484</f>
        <v>15237.0603450473</v>
      </c>
      <c r="K484" s="336" t="n">
        <f aca="false">+[4]data1cf!J484</f>
        <v>15249.6074556658</v>
      </c>
      <c r="L484" s="336" t="n">
        <f aca="false">+[4]data1cf!K484</f>
        <v>15264.4080531249</v>
      </c>
      <c r="M484" s="336" t="n">
        <f aca="false">+[4]data1cf!L484</f>
        <v>15356.2836624239</v>
      </c>
      <c r="N484" s="336" t="n">
        <f aca="false">+[4]data1cf!M484</f>
        <v>15236.0402659622</v>
      </c>
      <c r="O484" s="336" t="n">
        <f aca="false">+[4]data1cf!N484</f>
        <v>15263.8226493565</v>
      </c>
      <c r="P484" s="336" t="n">
        <f aca="false">+[4]data1cf!O484</f>
        <v>15464.7434113102</v>
      </c>
      <c r="Q484" s="336" t="n">
        <f aca="false">+[4]data1cf!P484</f>
        <v>15520.1531904154</v>
      </c>
      <c r="R484" s="336" t="n">
        <f aca="false">+[4]data1cf!Q484</f>
        <v>1128.90933754389</v>
      </c>
      <c r="S484" s="336" t="n">
        <f aca="false">+[4]data1cf!R484</f>
        <v>0</v>
      </c>
      <c r="T484" s="336" t="n">
        <f aca="false">+[4]data1cf!S484</f>
        <v>0</v>
      </c>
      <c r="U484" s="336" t="n">
        <f aca="false">+[4]data1cf!T484</f>
        <v>0</v>
      </c>
      <c r="V484" s="336" t="n">
        <f aca="false">+[4]data1cf!U484</f>
        <v>0</v>
      </c>
      <c r="W484" s="336" t="n">
        <f aca="false">+[4]data1cf!V484</f>
        <v>0</v>
      </c>
      <c r="X484" s="336" t="n">
        <f aca="false">+[4]data1cf!W484</f>
        <v>0</v>
      </c>
      <c r="Y484" s="336" t="n">
        <f aca="false">+[4]data1cf!X484</f>
        <v>0</v>
      </c>
      <c r="Z484" s="336" t="n">
        <f aca="false">+[4]data1cf!Y484</f>
        <v>0</v>
      </c>
      <c r="AA484" s="336" t="n">
        <f aca="false">+[4]data1cf!Z484</f>
        <v>0</v>
      </c>
      <c r="AB484" s="336"/>
      <c r="AC484" s="337" t="n">
        <f aca="false">XNPV(0.1,B484:AA484,$B$1:$AA$1)</f>
        <v>20557.6939783499</v>
      </c>
      <c r="AD484" s="337" t="n">
        <f aca="false">SUMPRODUCT(B484:AA484,$B$1010:$AA$1010)</f>
        <v>53486.0462924582</v>
      </c>
      <c r="AE484" s="338" t="n">
        <f aca="false">SUMPRODUCT(B484:AA484,$B$1012:$AA$1012)</f>
        <v>52801.1468540188</v>
      </c>
      <c r="AF484" s="339" t="n">
        <f aca="false">XIRR(B484:AA484,$B$1:$AA$1)</f>
        <v>0.135458542451538</v>
      </c>
      <c r="AG484" s="340" t="n">
        <f aca="false">1-EXP(-(1/0.25)*(AD484/ABS($AD$1010)))</f>
        <v>0.982307553980845</v>
      </c>
    </row>
    <row r="485" customFormat="false" ht="12.75" hidden="false" customHeight="false" outlineLevel="0" collapsed="false">
      <c r="A485" s="331"/>
      <c r="B485" s="336" t="n">
        <f aca="false">+[4]data1cf!A485</f>
        <v>-93190.3612984113</v>
      </c>
      <c r="C485" s="336" t="n">
        <f aca="false">+[4]data1cf!B485</f>
        <v>15063.2583568386</v>
      </c>
      <c r="D485" s="336" t="n">
        <f aca="false">+[4]data1cf!C485</f>
        <v>16694.8506425385</v>
      </c>
      <c r="E485" s="336" t="n">
        <f aca="false">+[4]data1cf!D485</f>
        <v>16039.82058232</v>
      </c>
      <c r="F485" s="336" t="n">
        <f aca="false">+[4]data1cf!E485</f>
        <v>15890.7569160629</v>
      </c>
      <c r="G485" s="336" t="n">
        <f aca="false">+[4]data1cf!F485</f>
        <v>15628.0048234559</v>
      </c>
      <c r="H485" s="336" t="n">
        <f aca="false">+[4]data1cf!G485</f>
        <v>15040.5898565745</v>
      </c>
      <c r="I485" s="336" t="n">
        <f aca="false">+[4]data1cf!H485</f>
        <v>15290.3595534184</v>
      </c>
      <c r="J485" s="336" t="n">
        <f aca="false">+[4]data1cf!I485</f>
        <v>15191.1530445722</v>
      </c>
      <c r="K485" s="336" t="n">
        <f aca="false">+[4]data1cf!J485</f>
        <v>15203.8528618952</v>
      </c>
      <c r="L485" s="336" t="n">
        <f aca="false">+[4]data1cf!K485</f>
        <v>15235.9903175461</v>
      </c>
      <c r="M485" s="336" t="n">
        <f aca="false">+[4]data1cf!L485</f>
        <v>15202.0397230222</v>
      </c>
      <c r="N485" s="336" t="n">
        <f aca="false">+[4]data1cf!M485</f>
        <v>15013.7737894095</v>
      </c>
      <c r="O485" s="336" t="n">
        <f aca="false">+[4]data1cf!N485</f>
        <v>15072.7674704177</v>
      </c>
      <c r="P485" s="336" t="n">
        <f aca="false">+[4]data1cf!O485</f>
        <v>15394.6161056752</v>
      </c>
      <c r="Q485" s="336" t="n">
        <f aca="false">+[4]data1cf!P485</f>
        <v>15332.264740013</v>
      </c>
      <c r="R485" s="336" t="n">
        <f aca="false">+[4]data1cf!Q485</f>
        <v>1068.85616794826</v>
      </c>
      <c r="S485" s="336" t="n">
        <f aca="false">+[4]data1cf!R485</f>
        <v>0</v>
      </c>
      <c r="T485" s="336" t="n">
        <f aca="false">+[4]data1cf!S485</f>
        <v>0</v>
      </c>
      <c r="U485" s="336" t="n">
        <f aca="false">+[4]data1cf!T485</f>
        <v>0</v>
      </c>
      <c r="V485" s="336" t="n">
        <f aca="false">+[4]data1cf!U485</f>
        <v>0</v>
      </c>
      <c r="W485" s="336" t="n">
        <f aca="false">+[4]data1cf!V485</f>
        <v>0</v>
      </c>
      <c r="X485" s="336" t="n">
        <f aca="false">+[4]data1cf!W485</f>
        <v>0</v>
      </c>
      <c r="Y485" s="336" t="n">
        <f aca="false">+[4]data1cf!X485</f>
        <v>0</v>
      </c>
      <c r="Z485" s="336" t="n">
        <f aca="false">+[4]data1cf!Y485</f>
        <v>0</v>
      </c>
      <c r="AA485" s="336" t="n">
        <f aca="false">+[4]data1cf!Z485</f>
        <v>0</v>
      </c>
      <c r="AB485" s="336"/>
      <c r="AC485" s="337" t="n">
        <f aca="false">XNPV(0.1,B485:AA485,$B$1:$AA$1)</f>
        <v>25037.5349067127</v>
      </c>
      <c r="AD485" s="337" t="n">
        <f aca="false">SUMPRODUCT(B485:AA485,$B$1010:$AA$1010)</f>
        <v>57723.1288969346</v>
      </c>
      <c r="AE485" s="338" t="n">
        <f aca="false">SUMPRODUCT(B485:AA485,$B$1012:$AA$1012)</f>
        <v>57043.4982274146</v>
      </c>
      <c r="AF485" s="339" t="n">
        <f aca="false">XIRR(B485:AA485,$B$1:$AA$1)</f>
        <v>0.145251014702585</v>
      </c>
      <c r="AG485" s="340" t="n">
        <f aca="false">1-EXP(-(1/0.25)*(AD485/ABS($AD$1010)))</f>
        <v>0.987147715790314</v>
      </c>
    </row>
    <row r="486" customFormat="false" ht="12.75" hidden="false" customHeight="false" outlineLevel="0" collapsed="false">
      <c r="A486" s="331"/>
      <c r="B486" s="336" t="n">
        <f aca="false">+[4]data1cf!A486</f>
        <v>-104782.919908884</v>
      </c>
      <c r="C486" s="336" t="n">
        <f aca="false">+[4]data1cf!B486</f>
        <v>15481.1926551381</v>
      </c>
      <c r="D486" s="336" t="n">
        <f aca="false">+[4]data1cf!C486</f>
        <v>16847.150649126</v>
      </c>
      <c r="E486" s="336" t="n">
        <f aca="false">+[4]data1cf!D486</f>
        <v>16511.8673553258</v>
      </c>
      <c r="F486" s="336" t="n">
        <f aca="false">+[4]data1cf!E486</f>
        <v>16264.3373334458</v>
      </c>
      <c r="G486" s="336" t="n">
        <f aca="false">+[4]data1cf!F486</f>
        <v>15904.6887716582</v>
      </c>
      <c r="H486" s="336" t="n">
        <f aca="false">+[4]data1cf!G486</f>
        <v>15576.1611789752</v>
      </c>
      <c r="I486" s="336" t="n">
        <f aca="false">+[4]data1cf!H486</f>
        <v>15485.7847541345</v>
      </c>
      <c r="J486" s="336" t="n">
        <f aca="false">+[4]data1cf!I486</f>
        <v>15583.9843132793</v>
      </c>
      <c r="K486" s="336" t="n">
        <f aca="false">+[4]data1cf!J486</f>
        <v>15463.8804753794</v>
      </c>
      <c r="L486" s="336" t="n">
        <f aca="false">+[4]data1cf!K486</f>
        <v>15299.2014624446</v>
      </c>
      <c r="M486" s="336" t="n">
        <f aca="false">+[4]data1cf!L486</f>
        <v>15292.6755077517</v>
      </c>
      <c r="N486" s="336" t="n">
        <f aca="false">+[4]data1cf!M486</f>
        <v>15637.3753877839</v>
      </c>
      <c r="O486" s="336" t="n">
        <f aca="false">+[4]data1cf!N486</f>
        <v>15629.871534383</v>
      </c>
      <c r="P486" s="336" t="n">
        <f aca="false">+[4]data1cf!O486</f>
        <v>15498.3266620914</v>
      </c>
      <c r="Q486" s="336" t="n">
        <f aca="false">+[4]data1cf!P486</f>
        <v>15558.5248387901</v>
      </c>
      <c r="R486" s="336" t="n">
        <f aca="false">+[4]data1cf!Q486</f>
        <v>1201.81817818694</v>
      </c>
      <c r="S486" s="336" t="n">
        <f aca="false">+[4]data1cf!R486</f>
        <v>0</v>
      </c>
      <c r="T486" s="336" t="n">
        <f aca="false">+[4]data1cf!S486</f>
        <v>0</v>
      </c>
      <c r="U486" s="336" t="n">
        <f aca="false">+[4]data1cf!T486</f>
        <v>0</v>
      </c>
      <c r="V486" s="336" t="n">
        <f aca="false">+[4]data1cf!U486</f>
        <v>0</v>
      </c>
      <c r="W486" s="336" t="n">
        <f aca="false">+[4]data1cf!V486</f>
        <v>0</v>
      </c>
      <c r="X486" s="336" t="n">
        <f aca="false">+[4]data1cf!W486</f>
        <v>0</v>
      </c>
      <c r="Y486" s="336" t="n">
        <f aca="false">+[4]data1cf!X486</f>
        <v>0</v>
      </c>
      <c r="Z486" s="336" t="n">
        <f aca="false">+[4]data1cf!Y486</f>
        <v>0</v>
      </c>
      <c r="AA486" s="336" t="n">
        <f aca="false">+[4]data1cf!Z486</f>
        <v>0</v>
      </c>
      <c r="AB486" s="336"/>
      <c r="AC486" s="337" t="n">
        <f aca="false">XNPV(0.1,B486:AA486,$B$1:$AA$1)</f>
        <v>15954.1150804346</v>
      </c>
      <c r="AD486" s="337" t="n">
        <f aca="false">SUMPRODUCT(B486:AA486,$B$1010:$AA$1010)</f>
        <v>49318.7243723331</v>
      </c>
      <c r="AE486" s="338" t="n">
        <f aca="false">SUMPRODUCT(B486:AA486,$B$1012:$AA$1012)</f>
        <v>48625.0171933687</v>
      </c>
      <c r="AF486" s="339" t="n">
        <f aca="false">XIRR(B486:AA486,$B$1:$AA$1)</f>
        <v>0.126134460145367</v>
      </c>
      <c r="AG486" s="340" t="n">
        <f aca="false">1-EXP(-(1/0.25)*(AD486/ABS($AD$1010)))</f>
        <v>0.975772418366367</v>
      </c>
    </row>
    <row r="487" customFormat="false" ht="12.75" hidden="false" customHeight="false" outlineLevel="0" collapsed="false">
      <c r="A487" s="331"/>
      <c r="B487" s="336" t="n">
        <f aca="false">+[4]data1cf!A487</f>
        <v>-102280.120818354</v>
      </c>
      <c r="C487" s="336" t="n">
        <f aca="false">+[4]data1cf!B487</f>
        <v>15358.4446978096</v>
      </c>
      <c r="D487" s="336" t="n">
        <f aca="false">+[4]data1cf!C487</f>
        <v>16930.2975726675</v>
      </c>
      <c r="E487" s="336" t="n">
        <f aca="false">+[4]data1cf!D487</f>
        <v>16437.9714223982</v>
      </c>
      <c r="F487" s="336" t="n">
        <f aca="false">+[4]data1cf!E487</f>
        <v>16160.3287282309</v>
      </c>
      <c r="G487" s="336" t="n">
        <f aca="false">+[4]data1cf!F487</f>
        <v>15934.8291950079</v>
      </c>
      <c r="H487" s="336" t="n">
        <f aca="false">+[4]data1cf!G487</f>
        <v>15481.0590239524</v>
      </c>
      <c r="I487" s="336" t="n">
        <f aca="false">+[4]data1cf!H487</f>
        <v>15446.4088537706</v>
      </c>
      <c r="J487" s="336" t="n">
        <f aca="false">+[4]data1cf!I487</f>
        <v>15529.4386154343</v>
      </c>
      <c r="K487" s="336" t="n">
        <f aca="false">+[4]data1cf!J487</f>
        <v>15371.1210477231</v>
      </c>
      <c r="L487" s="336" t="n">
        <f aca="false">+[4]data1cf!K487</f>
        <v>15439.285508346</v>
      </c>
      <c r="M487" s="336" t="n">
        <f aca="false">+[4]data1cf!L487</f>
        <v>15403.2415837049</v>
      </c>
      <c r="N487" s="336" t="n">
        <f aca="false">+[4]data1cf!M487</f>
        <v>15428.313465127</v>
      </c>
      <c r="O487" s="336" t="n">
        <f aca="false">+[4]data1cf!N487</f>
        <v>15422.4431337239</v>
      </c>
      <c r="P487" s="336" t="n">
        <f aca="false">+[4]data1cf!O487</f>
        <v>15111.5789174906</v>
      </c>
      <c r="Q487" s="336" t="n">
        <f aca="false">+[4]data1cf!P487</f>
        <v>15551.0099649036</v>
      </c>
      <c r="R487" s="336" t="n">
        <f aca="false">+[4]data1cf!Q487</f>
        <v>1173.1120737382</v>
      </c>
      <c r="S487" s="336" t="n">
        <f aca="false">+[4]data1cf!R487</f>
        <v>0</v>
      </c>
      <c r="T487" s="336" t="n">
        <f aca="false">+[4]data1cf!S487</f>
        <v>0</v>
      </c>
      <c r="U487" s="336" t="n">
        <f aca="false">+[4]data1cf!T487</f>
        <v>0</v>
      </c>
      <c r="V487" s="336" t="n">
        <f aca="false">+[4]data1cf!U487</f>
        <v>0</v>
      </c>
      <c r="W487" s="336" t="n">
        <f aca="false">+[4]data1cf!V487</f>
        <v>0</v>
      </c>
      <c r="X487" s="336" t="n">
        <f aca="false">+[4]data1cf!W487</f>
        <v>0</v>
      </c>
      <c r="Y487" s="336" t="n">
        <f aca="false">+[4]data1cf!X487</f>
        <v>0</v>
      </c>
      <c r="Z487" s="336" t="n">
        <f aca="false">+[4]data1cf!Y487</f>
        <v>0</v>
      </c>
      <c r="AA487" s="336" t="n">
        <f aca="false">+[4]data1cf!Z487</f>
        <v>0</v>
      </c>
      <c r="AB487" s="336"/>
      <c r="AC487" s="337" t="n">
        <f aca="false">XNPV(0.1,B487:AA487,$B$1:$AA$1)</f>
        <v>18023.9221245243</v>
      </c>
      <c r="AD487" s="337" t="n">
        <f aca="false">SUMPRODUCT(B487:AA487,$B$1010:$AA$1010)</f>
        <v>51237.6996518421</v>
      </c>
      <c r="AE487" s="338" t="n">
        <f aca="false">SUMPRODUCT(B487:AA487,$B$1012:$AA$1012)</f>
        <v>50547.4416968376</v>
      </c>
      <c r="AF487" s="339" t="n">
        <f aca="false">XIRR(B487:AA487,$B$1:$AA$1)</f>
        <v>0.130159948779727</v>
      </c>
      <c r="AG487" s="340" t="n">
        <f aca="false">1-EXP(-(1/0.25)*(AD487/ABS($AD$1010)))</f>
        <v>0.979037450373635</v>
      </c>
    </row>
    <row r="488" customFormat="false" ht="12.75" hidden="false" customHeight="false" outlineLevel="0" collapsed="false">
      <c r="A488" s="331"/>
      <c r="B488" s="336" t="n">
        <f aca="false">+[4]data1cf!A488</f>
        <v>-93163.1001881897</v>
      </c>
      <c r="C488" s="336" t="n">
        <f aca="false">+[4]data1cf!B488</f>
        <v>15157.6944027071</v>
      </c>
      <c r="D488" s="336" t="n">
        <f aca="false">+[4]data1cf!C488</f>
        <v>16465.7911128375</v>
      </c>
      <c r="E488" s="336" t="n">
        <f aca="false">+[4]data1cf!D488</f>
        <v>16215.6628399954</v>
      </c>
      <c r="F488" s="336" t="n">
        <f aca="false">+[4]data1cf!E488</f>
        <v>15880.8938809852</v>
      </c>
      <c r="G488" s="336" t="n">
        <f aca="false">+[4]data1cf!F488</f>
        <v>15566.510549183</v>
      </c>
      <c r="H488" s="336" t="n">
        <f aca="false">+[4]data1cf!G488</f>
        <v>15339.3100798516</v>
      </c>
      <c r="I488" s="336" t="n">
        <f aca="false">+[4]data1cf!H488</f>
        <v>15183.3464916453</v>
      </c>
      <c r="J488" s="336" t="n">
        <f aca="false">+[4]data1cf!I488</f>
        <v>15197.6900721174</v>
      </c>
      <c r="K488" s="336" t="n">
        <f aca="false">+[4]data1cf!J488</f>
        <v>15137.3141453495</v>
      </c>
      <c r="L488" s="336" t="n">
        <f aca="false">+[4]data1cf!K488</f>
        <v>15198.6244407926</v>
      </c>
      <c r="M488" s="336" t="n">
        <f aca="false">+[4]data1cf!L488</f>
        <v>15105.1057001218</v>
      </c>
      <c r="N488" s="336" t="n">
        <f aca="false">+[4]data1cf!M488</f>
        <v>15182.9446068383</v>
      </c>
      <c r="O488" s="336" t="n">
        <f aca="false">+[4]data1cf!N488</f>
        <v>15283.970862313</v>
      </c>
      <c r="P488" s="336" t="n">
        <f aca="false">+[4]data1cf!O488</f>
        <v>15246.7249783351</v>
      </c>
      <c r="Q488" s="336" t="n">
        <f aca="false">+[4]data1cf!P488</f>
        <v>15558.2723180452</v>
      </c>
      <c r="R488" s="336" t="n">
        <f aca="false">+[4]data1cf!Q488</f>
        <v>1068.54349391846</v>
      </c>
      <c r="S488" s="336" t="n">
        <f aca="false">+[4]data1cf!R488</f>
        <v>0</v>
      </c>
      <c r="T488" s="336" t="n">
        <f aca="false">+[4]data1cf!S488</f>
        <v>0</v>
      </c>
      <c r="U488" s="336" t="n">
        <f aca="false">+[4]data1cf!T488</f>
        <v>0</v>
      </c>
      <c r="V488" s="336" t="n">
        <f aca="false">+[4]data1cf!U488</f>
        <v>0</v>
      </c>
      <c r="W488" s="336" t="n">
        <f aca="false">+[4]data1cf!V488</f>
        <v>0</v>
      </c>
      <c r="X488" s="336" t="n">
        <f aca="false">+[4]data1cf!W488</f>
        <v>0</v>
      </c>
      <c r="Y488" s="336" t="n">
        <f aca="false">+[4]data1cf!X488</f>
        <v>0</v>
      </c>
      <c r="Z488" s="336" t="n">
        <f aca="false">+[4]data1cf!Y488</f>
        <v>0</v>
      </c>
      <c r="AA488" s="336" t="n">
        <f aca="false">+[4]data1cf!Z488</f>
        <v>0</v>
      </c>
      <c r="AB488" s="336"/>
      <c r="AC488" s="337" t="n">
        <f aca="false">XNPV(0.1,B488:AA488,$B$1:$AA$1)</f>
        <v>25218.7752396341</v>
      </c>
      <c r="AD488" s="337" t="n">
        <f aca="false">SUMPRODUCT(B488:AA488,$B$1010:$AA$1010)</f>
        <v>57967.0044337734</v>
      </c>
      <c r="AE488" s="338" t="n">
        <f aca="false">SUMPRODUCT(B488:AA488,$B$1012:$AA$1012)</f>
        <v>57285.9064485188</v>
      </c>
      <c r="AF488" s="339" t="n">
        <f aca="false">XIRR(B488:AA488,$B$1:$AA$1)</f>
        <v>0.145545992177962</v>
      </c>
      <c r="AG488" s="340" t="n">
        <f aca="false">1-EXP(-(1/0.25)*(AD488/ABS($AD$1010)))</f>
        <v>0.987381988582539</v>
      </c>
    </row>
    <row r="489" customFormat="false" ht="12.75" hidden="false" customHeight="false" outlineLevel="0" collapsed="false">
      <c r="A489" s="331"/>
      <c r="B489" s="336" t="n">
        <f aca="false">+[4]data1cf!A489</f>
        <v>-90590.1357745706</v>
      </c>
      <c r="C489" s="336" t="n">
        <f aca="false">+[4]data1cf!B489</f>
        <v>15192.7459007124</v>
      </c>
      <c r="D489" s="336" t="n">
        <f aca="false">+[4]data1cf!C489</f>
        <v>16554.0283125822</v>
      </c>
      <c r="E489" s="336" t="n">
        <f aca="false">+[4]data1cf!D489</f>
        <v>16205.5513674022</v>
      </c>
      <c r="F489" s="336" t="n">
        <f aca="false">+[4]data1cf!E489</f>
        <v>15810.7175697913</v>
      </c>
      <c r="G489" s="336" t="n">
        <f aca="false">+[4]data1cf!F489</f>
        <v>15356.2700930917</v>
      </c>
      <c r="H489" s="336" t="n">
        <f aca="false">+[4]data1cf!G489</f>
        <v>15223.7301554396</v>
      </c>
      <c r="I489" s="336" t="n">
        <f aca="false">+[4]data1cf!H489</f>
        <v>14999.3759434773</v>
      </c>
      <c r="J489" s="336" t="n">
        <f aca="false">+[4]data1cf!I489</f>
        <v>15187.6474605399</v>
      </c>
      <c r="K489" s="336" t="n">
        <f aca="false">+[4]data1cf!J489</f>
        <v>15112.3678282603</v>
      </c>
      <c r="L489" s="336" t="n">
        <f aca="false">+[4]data1cf!K489</f>
        <v>15033.511576531</v>
      </c>
      <c r="M489" s="336" t="n">
        <f aca="false">+[4]data1cf!L489</f>
        <v>15259.062593642</v>
      </c>
      <c r="N489" s="336" t="n">
        <f aca="false">+[4]data1cf!M489</f>
        <v>15003.2054853041</v>
      </c>
      <c r="O489" s="336" t="n">
        <f aca="false">+[4]data1cf!N489</f>
        <v>15009.1401634972</v>
      </c>
      <c r="P489" s="336" t="n">
        <f aca="false">+[4]data1cf!O489</f>
        <v>15036.9387055359</v>
      </c>
      <c r="Q489" s="336" t="n">
        <f aca="false">+[4]data1cf!P489</f>
        <v>15331.687540851</v>
      </c>
      <c r="R489" s="336" t="n">
        <f aca="false">+[4]data1cf!Q489</f>
        <v>1039.03262128001</v>
      </c>
      <c r="S489" s="336" t="n">
        <f aca="false">+[4]data1cf!R489</f>
        <v>0</v>
      </c>
      <c r="T489" s="336" t="n">
        <f aca="false">+[4]data1cf!S489</f>
        <v>0</v>
      </c>
      <c r="U489" s="336" t="n">
        <f aca="false">+[4]data1cf!T489</f>
        <v>0</v>
      </c>
      <c r="V489" s="336" t="n">
        <f aca="false">+[4]data1cf!U489</f>
        <v>0</v>
      </c>
      <c r="W489" s="336" t="n">
        <f aca="false">+[4]data1cf!V489</f>
        <v>0</v>
      </c>
      <c r="X489" s="336" t="n">
        <f aca="false">+[4]data1cf!W489</f>
        <v>0</v>
      </c>
      <c r="Y489" s="336" t="n">
        <f aca="false">+[4]data1cf!X489</f>
        <v>0</v>
      </c>
      <c r="Z489" s="336" t="n">
        <f aca="false">+[4]data1cf!Y489</f>
        <v>0</v>
      </c>
      <c r="AA489" s="336" t="n">
        <f aca="false">+[4]data1cf!Z489</f>
        <v>0</v>
      </c>
      <c r="AB489" s="336"/>
      <c r="AC489" s="337" t="n">
        <f aca="false">XNPV(0.1,B489:AA489,$B$1:$AA$1)</f>
        <v>27273.4165028522</v>
      </c>
      <c r="AD489" s="337" t="n">
        <f aca="false">SUMPRODUCT(B489:AA489,$B$1010:$AA$1010)</f>
        <v>59789.4975494516</v>
      </c>
      <c r="AE489" s="338" t="n">
        <f aca="false">SUMPRODUCT(B489:AA489,$B$1012:$AA$1012)</f>
        <v>59113.5703191879</v>
      </c>
      <c r="AF489" s="339" t="n">
        <f aca="false">XIRR(B489:AA489,$B$1:$AA$1)</f>
        <v>0.150592711657444</v>
      </c>
      <c r="AG489" s="340" t="n">
        <f aca="false">1-EXP(-(1/0.25)*(AD489/ABS($AD$1010)))</f>
        <v>0.989002708759838</v>
      </c>
    </row>
    <row r="490" customFormat="false" ht="12.75" hidden="false" customHeight="false" outlineLevel="0" collapsed="false">
      <c r="A490" s="331"/>
      <c r="B490" s="336" t="n">
        <f aca="false">+[4]data1cf!A490</f>
        <v>-91670.0862289733</v>
      </c>
      <c r="C490" s="336" t="n">
        <f aca="false">+[4]data1cf!B490</f>
        <v>14962.1408410709</v>
      </c>
      <c r="D490" s="336" t="n">
        <f aca="false">+[4]data1cf!C490</f>
        <v>16617.5380935423</v>
      </c>
      <c r="E490" s="336" t="n">
        <f aca="false">+[4]data1cf!D490</f>
        <v>16337.4574619729</v>
      </c>
      <c r="F490" s="336" t="n">
        <f aca="false">+[4]data1cf!E490</f>
        <v>15885.7543708545</v>
      </c>
      <c r="G490" s="336" t="n">
        <f aca="false">+[4]data1cf!F490</f>
        <v>15590.2602698206</v>
      </c>
      <c r="H490" s="336" t="n">
        <f aca="false">+[4]data1cf!G490</f>
        <v>15366.2276203582</v>
      </c>
      <c r="I490" s="336" t="n">
        <f aca="false">+[4]data1cf!H490</f>
        <v>15095.061814272</v>
      </c>
      <c r="J490" s="336" t="n">
        <f aca="false">+[4]data1cf!I490</f>
        <v>15171.8948526388</v>
      </c>
      <c r="K490" s="336" t="n">
        <f aca="false">+[4]data1cf!J490</f>
        <v>15064.8096930183</v>
      </c>
      <c r="L490" s="336" t="n">
        <f aca="false">+[4]data1cf!K490</f>
        <v>15293.3402271157</v>
      </c>
      <c r="M490" s="336" t="n">
        <f aca="false">+[4]data1cf!L490</f>
        <v>15407.3208908233</v>
      </c>
      <c r="N490" s="336" t="n">
        <f aca="false">+[4]data1cf!M490</f>
        <v>15261.0845696949</v>
      </c>
      <c r="O490" s="336" t="n">
        <f aca="false">+[4]data1cf!N490</f>
        <v>15061.0831201573</v>
      </c>
      <c r="P490" s="336" t="n">
        <f aca="false">+[4]data1cf!O490</f>
        <v>15240.8786451026</v>
      </c>
      <c r="Q490" s="336" t="n">
        <f aca="false">+[4]data1cf!P490</f>
        <v>15430.2529348562</v>
      </c>
      <c r="R490" s="336" t="n">
        <f aca="false">+[4]data1cf!Q490</f>
        <v>1051.41922101183</v>
      </c>
      <c r="S490" s="336" t="n">
        <f aca="false">+[4]data1cf!R490</f>
        <v>0</v>
      </c>
      <c r="T490" s="336" t="n">
        <f aca="false">+[4]data1cf!S490</f>
        <v>0</v>
      </c>
      <c r="U490" s="336" t="n">
        <f aca="false">+[4]data1cf!T490</f>
        <v>0</v>
      </c>
      <c r="V490" s="336" t="n">
        <f aca="false">+[4]data1cf!U490</f>
        <v>0</v>
      </c>
      <c r="W490" s="336" t="n">
        <f aca="false">+[4]data1cf!V490</f>
        <v>0</v>
      </c>
      <c r="X490" s="336" t="n">
        <f aca="false">+[4]data1cf!W490</f>
        <v>0</v>
      </c>
      <c r="Y490" s="336" t="n">
        <f aca="false">+[4]data1cf!X490</f>
        <v>0</v>
      </c>
      <c r="Z490" s="336" t="n">
        <f aca="false">+[4]data1cf!Y490</f>
        <v>0</v>
      </c>
      <c r="AA490" s="336" t="n">
        <f aca="false">+[4]data1cf!Z490</f>
        <v>0</v>
      </c>
      <c r="AB490" s="336"/>
      <c r="AC490" s="337" t="n">
        <f aca="false">XNPV(0.1,B490:AA490,$B$1:$AA$1)</f>
        <v>26762.9015853383</v>
      </c>
      <c r="AD490" s="337" t="n">
        <f aca="false">SUMPRODUCT(B490:AA490,$B$1010:$AA$1010)</f>
        <v>59523.5182118965</v>
      </c>
      <c r="AE490" s="338" t="n">
        <f aca="false">SUMPRODUCT(B490:AA490,$B$1012:$AA$1012)</f>
        <v>58842.2891802723</v>
      </c>
      <c r="AF490" s="339" t="n">
        <f aca="false">XIRR(B490:AA490,$B$1:$AA$1)</f>
        <v>0.148964105054504</v>
      </c>
      <c r="AG490" s="340" t="n">
        <f aca="false">1-EXP(-(1/0.25)*(AD490/ABS($AD$1010)))</f>
        <v>0.988779834687501</v>
      </c>
    </row>
    <row r="491" customFormat="false" ht="12.75" hidden="false" customHeight="false" outlineLevel="0" collapsed="false">
      <c r="A491" s="331"/>
      <c r="B491" s="336" t="n">
        <f aca="false">+[4]data1cf!A491</f>
        <v>-102908.975852574</v>
      </c>
      <c r="C491" s="336" t="n">
        <f aca="false">+[4]data1cf!B491</f>
        <v>15251.2775750998</v>
      </c>
      <c r="D491" s="336" t="n">
        <f aca="false">+[4]data1cf!C491</f>
        <v>16885.8929241545</v>
      </c>
      <c r="E491" s="336" t="n">
        <f aca="false">+[4]data1cf!D491</f>
        <v>16563.1319973494</v>
      </c>
      <c r="F491" s="336" t="n">
        <f aca="false">+[4]data1cf!E491</f>
        <v>16200.3908656896</v>
      </c>
      <c r="G491" s="336" t="n">
        <f aca="false">+[4]data1cf!F491</f>
        <v>15839.4621424362</v>
      </c>
      <c r="H491" s="336" t="n">
        <f aca="false">+[4]data1cf!G491</f>
        <v>15538.1145534294</v>
      </c>
      <c r="I491" s="336" t="n">
        <f aca="false">+[4]data1cf!H491</f>
        <v>15267.3843749424</v>
      </c>
      <c r="J491" s="336" t="n">
        <f aca="false">+[4]data1cf!I491</f>
        <v>15222.6840683905</v>
      </c>
      <c r="K491" s="336" t="n">
        <f aca="false">+[4]data1cf!J491</f>
        <v>15326.2920719245</v>
      </c>
      <c r="L491" s="336" t="n">
        <f aca="false">+[4]data1cf!K491</f>
        <v>15569.1703904459</v>
      </c>
      <c r="M491" s="336" t="n">
        <f aca="false">+[4]data1cf!L491</f>
        <v>15419.0097246201</v>
      </c>
      <c r="N491" s="336" t="n">
        <f aca="false">+[4]data1cf!M491</f>
        <v>15420.6545243538</v>
      </c>
      <c r="O491" s="336" t="n">
        <f aca="false">+[4]data1cf!N491</f>
        <v>15439.6126456642</v>
      </c>
      <c r="P491" s="336" t="n">
        <f aca="false">+[4]data1cf!O491</f>
        <v>15423.2123387519</v>
      </c>
      <c r="Q491" s="336" t="n">
        <f aca="false">+[4]data1cf!P491</f>
        <v>15368.9990353928</v>
      </c>
      <c r="R491" s="336" t="n">
        <f aca="false">+[4]data1cf!Q491</f>
        <v>1180.32478943868</v>
      </c>
      <c r="S491" s="336" t="n">
        <f aca="false">+[4]data1cf!R491</f>
        <v>0</v>
      </c>
      <c r="T491" s="336" t="n">
        <f aca="false">+[4]data1cf!S491</f>
        <v>0</v>
      </c>
      <c r="U491" s="336" t="n">
        <f aca="false">+[4]data1cf!T491</f>
        <v>0</v>
      </c>
      <c r="V491" s="336" t="n">
        <f aca="false">+[4]data1cf!U491</f>
        <v>0</v>
      </c>
      <c r="W491" s="336" t="n">
        <f aca="false">+[4]data1cf!V491</f>
        <v>0</v>
      </c>
      <c r="X491" s="336" t="n">
        <f aca="false">+[4]data1cf!W491</f>
        <v>0</v>
      </c>
      <c r="Y491" s="336" t="n">
        <f aca="false">+[4]data1cf!X491</f>
        <v>0</v>
      </c>
      <c r="Z491" s="336" t="n">
        <f aca="false">+[4]data1cf!Y491</f>
        <v>0</v>
      </c>
      <c r="AA491" s="336" t="n">
        <f aca="false">+[4]data1cf!Z491</f>
        <v>0</v>
      </c>
      <c r="AB491" s="336"/>
      <c r="AC491" s="337" t="n">
        <f aca="false">XNPV(0.1,B491:AA491,$B$1:$AA$1)</f>
        <v>17199.5685275841</v>
      </c>
      <c r="AD491" s="337" t="n">
        <f aca="false">SUMPRODUCT(B491:AA491,$B$1010:$AA$1010)</f>
        <v>50369.9511972402</v>
      </c>
      <c r="AE491" s="338" t="n">
        <f aca="false">SUMPRODUCT(B491:AA491,$B$1012:$AA$1012)</f>
        <v>49680.3005965174</v>
      </c>
      <c r="AF491" s="339" t="n">
        <f aca="false">XIRR(B491:AA491,$B$1:$AA$1)</f>
        <v>0.128628623207273</v>
      </c>
      <c r="AG491" s="340" t="n">
        <f aca="false">1-EXP(-(1/0.25)*(AD491/ABS($AD$1010)))</f>
        <v>0.977619401660084</v>
      </c>
    </row>
    <row r="492" customFormat="false" ht="12.75" hidden="false" customHeight="false" outlineLevel="0" collapsed="false">
      <c r="A492" s="331"/>
      <c r="B492" s="336" t="n">
        <f aca="false">+[4]data1cf!A492</f>
        <v>-107658.842734592</v>
      </c>
      <c r="C492" s="336" t="n">
        <f aca="false">+[4]data1cf!B492</f>
        <v>15445.4274808366</v>
      </c>
      <c r="D492" s="336" t="n">
        <f aca="false">+[4]data1cf!C492</f>
        <v>17038.3655973304</v>
      </c>
      <c r="E492" s="336" t="n">
        <f aca="false">+[4]data1cf!D492</f>
        <v>16612.5032248217</v>
      </c>
      <c r="F492" s="336" t="n">
        <f aca="false">+[4]data1cf!E492</f>
        <v>16344.7950164574</v>
      </c>
      <c r="G492" s="336" t="n">
        <f aca="false">+[4]data1cf!F492</f>
        <v>15909.1046652176</v>
      </c>
      <c r="H492" s="336" t="n">
        <f aca="false">+[4]data1cf!G492</f>
        <v>15602.4194615365</v>
      </c>
      <c r="I492" s="336" t="n">
        <f aca="false">+[4]data1cf!H492</f>
        <v>15499.3821810151</v>
      </c>
      <c r="J492" s="336" t="n">
        <f aca="false">+[4]data1cf!I492</f>
        <v>15473.0014981692</v>
      </c>
      <c r="K492" s="336" t="n">
        <f aca="false">+[4]data1cf!J492</f>
        <v>15547.4446474715</v>
      </c>
      <c r="L492" s="336" t="n">
        <f aca="false">+[4]data1cf!K492</f>
        <v>15467.5841366624</v>
      </c>
      <c r="M492" s="336" t="n">
        <f aca="false">+[4]data1cf!L492</f>
        <v>15486.8593616805</v>
      </c>
      <c r="N492" s="336" t="n">
        <f aca="false">+[4]data1cf!M492</f>
        <v>15497.9227579841</v>
      </c>
      <c r="O492" s="336" t="n">
        <f aca="false">+[4]data1cf!N492</f>
        <v>15608.4686625692</v>
      </c>
      <c r="P492" s="336" t="n">
        <f aca="false">+[4]data1cf!O492</f>
        <v>15490.9546583136</v>
      </c>
      <c r="Q492" s="336" t="n">
        <f aca="false">+[4]data1cf!P492</f>
        <v>15479.3180935239</v>
      </c>
      <c r="R492" s="336" t="n">
        <f aca="false">+[4]data1cf!Q492</f>
        <v>1234.80386262867</v>
      </c>
      <c r="S492" s="336" t="n">
        <f aca="false">+[4]data1cf!R492</f>
        <v>0</v>
      </c>
      <c r="T492" s="336" t="n">
        <f aca="false">+[4]data1cf!S492</f>
        <v>0</v>
      </c>
      <c r="U492" s="336" t="n">
        <f aca="false">+[4]data1cf!T492</f>
        <v>0</v>
      </c>
      <c r="V492" s="336" t="n">
        <f aca="false">+[4]data1cf!U492</f>
        <v>0</v>
      </c>
      <c r="W492" s="336" t="n">
        <f aca="false">+[4]data1cf!V492</f>
        <v>0</v>
      </c>
      <c r="X492" s="336" t="n">
        <f aca="false">+[4]data1cf!W492</f>
        <v>0</v>
      </c>
      <c r="Y492" s="336" t="n">
        <f aca="false">+[4]data1cf!X492</f>
        <v>0</v>
      </c>
      <c r="Z492" s="336" t="n">
        <f aca="false">+[4]data1cf!Y492</f>
        <v>0</v>
      </c>
      <c r="AA492" s="336" t="n">
        <f aca="false">+[4]data1cf!Z492</f>
        <v>0</v>
      </c>
      <c r="AB492" s="336"/>
      <c r="AC492" s="337" t="n">
        <f aca="false">XNPV(0.1,B492:AA492,$B$1:$AA$1)</f>
        <v>13410.9693146182</v>
      </c>
      <c r="AD492" s="337" t="n">
        <f aca="false">SUMPRODUCT(B492:AA492,$B$1010:$AA$1010)</f>
        <v>46835.3491010401</v>
      </c>
      <c r="AE492" s="338" t="n">
        <f aca="false">SUMPRODUCT(B492:AA492,$B$1012:$AA$1012)</f>
        <v>46140.521846094</v>
      </c>
      <c r="AF492" s="339" t="n">
        <f aca="false">XIRR(B492:AA492,$B$1:$AA$1)</f>
        <v>0.121503493131434</v>
      </c>
      <c r="AG492" s="340" t="n">
        <f aca="false">1-EXP(-(1/0.25)*(AD492/ABS($AD$1010)))</f>
        <v>0.970780964997691</v>
      </c>
    </row>
    <row r="493" customFormat="false" ht="12.75" hidden="false" customHeight="false" outlineLevel="0" collapsed="false">
      <c r="A493" s="331"/>
      <c r="B493" s="336" t="n">
        <f aca="false">+[4]data1cf!A493</f>
        <v>-97306.942793162</v>
      </c>
      <c r="C493" s="336" t="n">
        <f aca="false">+[4]data1cf!B493</f>
        <v>15475.076700088</v>
      </c>
      <c r="D493" s="336" t="n">
        <f aca="false">+[4]data1cf!C493</f>
        <v>16676.7398725664</v>
      </c>
      <c r="E493" s="336" t="n">
        <f aca="false">+[4]data1cf!D493</f>
        <v>16321.6387956102</v>
      </c>
      <c r="F493" s="336" t="n">
        <f aca="false">+[4]data1cf!E493</f>
        <v>15768.4254254792</v>
      </c>
      <c r="G493" s="336" t="n">
        <f aca="false">+[4]data1cf!F493</f>
        <v>15819.7943196266</v>
      </c>
      <c r="H493" s="336" t="n">
        <f aca="false">+[4]data1cf!G493</f>
        <v>15471.1107966843</v>
      </c>
      <c r="I493" s="336" t="n">
        <f aca="false">+[4]data1cf!H493</f>
        <v>15185.808897215</v>
      </c>
      <c r="J493" s="336" t="n">
        <f aca="false">+[4]data1cf!I493</f>
        <v>15067.4313934507</v>
      </c>
      <c r="K493" s="336" t="n">
        <f aca="false">+[4]data1cf!J493</f>
        <v>15443.1770301936</v>
      </c>
      <c r="L493" s="336" t="n">
        <f aca="false">+[4]data1cf!K493</f>
        <v>15197.9136133045</v>
      </c>
      <c r="M493" s="336" t="n">
        <f aca="false">+[4]data1cf!L493</f>
        <v>15216.8721839145</v>
      </c>
      <c r="N493" s="336" t="n">
        <f aca="false">+[4]data1cf!M493</f>
        <v>15326.2159396785</v>
      </c>
      <c r="O493" s="336" t="n">
        <f aca="false">+[4]data1cf!N493</f>
        <v>15541.2523462164</v>
      </c>
      <c r="P493" s="336" t="n">
        <f aca="false">+[4]data1cf!O493</f>
        <v>15453.5853918578</v>
      </c>
      <c r="Q493" s="336" t="n">
        <f aca="false">+[4]data1cf!P493</f>
        <v>15506.2993375959</v>
      </c>
      <c r="R493" s="336" t="n">
        <f aca="false">+[4]data1cf!Q493</f>
        <v>1116.07171106045</v>
      </c>
      <c r="S493" s="336" t="n">
        <f aca="false">+[4]data1cf!R493</f>
        <v>0</v>
      </c>
      <c r="T493" s="336" t="n">
        <f aca="false">+[4]data1cf!S493</f>
        <v>0</v>
      </c>
      <c r="U493" s="336" t="n">
        <f aca="false">+[4]data1cf!T493</f>
        <v>0</v>
      </c>
      <c r="V493" s="336" t="n">
        <f aca="false">+[4]data1cf!U493</f>
        <v>0</v>
      </c>
      <c r="W493" s="336" t="n">
        <f aca="false">+[4]data1cf!V493</f>
        <v>0</v>
      </c>
      <c r="X493" s="336" t="n">
        <f aca="false">+[4]data1cf!W493</f>
        <v>0</v>
      </c>
      <c r="Y493" s="336" t="n">
        <f aca="false">+[4]data1cf!X493</f>
        <v>0</v>
      </c>
      <c r="Z493" s="336" t="n">
        <f aca="false">+[4]data1cf!Y493</f>
        <v>0</v>
      </c>
      <c r="AA493" s="336" t="n">
        <f aca="false">+[4]data1cf!Z493</f>
        <v>0</v>
      </c>
      <c r="AB493" s="336"/>
      <c r="AC493" s="337" t="n">
        <f aca="false">XNPV(0.1,B493:AA493,$B$1:$AA$1)</f>
        <v>22053.5914227489</v>
      </c>
      <c r="AD493" s="337" t="n">
        <f aca="false">SUMPRODUCT(B493:AA493,$B$1010:$AA$1010)</f>
        <v>55023.4346917391</v>
      </c>
      <c r="AE493" s="338" t="n">
        <f aca="false">SUMPRODUCT(B493:AA493,$B$1012:$AA$1012)</f>
        <v>54337.5616340693</v>
      </c>
      <c r="AF493" s="339" t="n">
        <f aca="false">XIRR(B493:AA493,$B$1:$AA$1)</f>
        <v>0.138447463348554</v>
      </c>
      <c r="AG493" s="340" t="n">
        <f aca="false">1-EXP(-(1/0.25)*(AD493/ABS($AD$1010)))</f>
        <v>0.984244841756733</v>
      </c>
    </row>
    <row r="494" customFormat="false" ht="12.75" hidden="false" customHeight="false" outlineLevel="0" collapsed="false">
      <c r="A494" s="331"/>
      <c r="B494" s="336" t="n">
        <f aca="false">+[4]data1cf!A494</f>
        <v>-108801.601394807</v>
      </c>
      <c r="C494" s="336" t="n">
        <f aca="false">+[4]data1cf!B494</f>
        <v>15463.0379718628</v>
      </c>
      <c r="D494" s="336" t="n">
        <f aca="false">+[4]data1cf!C494</f>
        <v>17065.3132970375</v>
      </c>
      <c r="E494" s="336" t="n">
        <f aca="false">+[4]data1cf!D494</f>
        <v>16553.8206819489</v>
      </c>
      <c r="F494" s="336" t="n">
        <f aca="false">+[4]data1cf!E494</f>
        <v>16411.0461577071</v>
      </c>
      <c r="G494" s="336" t="n">
        <f aca="false">+[4]data1cf!F494</f>
        <v>15883.9250016461</v>
      </c>
      <c r="H494" s="336" t="n">
        <f aca="false">+[4]data1cf!G494</f>
        <v>15828.6327869997</v>
      </c>
      <c r="I494" s="336" t="n">
        <f aca="false">+[4]data1cf!H494</f>
        <v>15562.5433332679</v>
      </c>
      <c r="J494" s="336" t="n">
        <f aca="false">+[4]data1cf!I494</f>
        <v>15525.5754678737</v>
      </c>
      <c r="K494" s="336" t="n">
        <f aca="false">+[4]data1cf!J494</f>
        <v>15634.7646253811</v>
      </c>
      <c r="L494" s="336" t="n">
        <f aca="false">+[4]data1cf!K494</f>
        <v>15725.0959259996</v>
      </c>
      <c r="M494" s="336" t="n">
        <f aca="false">+[4]data1cf!L494</f>
        <v>15580.37210605</v>
      </c>
      <c r="N494" s="336" t="n">
        <f aca="false">+[4]data1cf!M494</f>
        <v>15685.8126466144</v>
      </c>
      <c r="O494" s="336" t="n">
        <f aca="false">+[4]data1cf!N494</f>
        <v>15512.6279500375</v>
      </c>
      <c r="P494" s="336" t="n">
        <f aca="false">+[4]data1cf!O494</f>
        <v>15641.7420057195</v>
      </c>
      <c r="Q494" s="336" t="n">
        <f aca="false">+[4]data1cf!P494</f>
        <v>15570.7064498685</v>
      </c>
      <c r="R494" s="336" t="n">
        <f aca="false">+[4]data1cf!Q494</f>
        <v>1247.91084735788</v>
      </c>
      <c r="S494" s="336" t="n">
        <f aca="false">+[4]data1cf!R494</f>
        <v>0</v>
      </c>
      <c r="T494" s="336" t="n">
        <f aca="false">+[4]data1cf!S494</f>
        <v>0</v>
      </c>
      <c r="U494" s="336" t="n">
        <f aca="false">+[4]data1cf!T494</f>
        <v>0</v>
      </c>
      <c r="V494" s="336" t="n">
        <f aca="false">+[4]data1cf!U494</f>
        <v>0</v>
      </c>
      <c r="W494" s="336" t="n">
        <f aca="false">+[4]data1cf!V494</f>
        <v>0</v>
      </c>
      <c r="X494" s="336" t="n">
        <f aca="false">+[4]data1cf!W494</f>
        <v>0</v>
      </c>
      <c r="Y494" s="336" t="n">
        <f aca="false">+[4]data1cf!X494</f>
        <v>0</v>
      </c>
      <c r="Z494" s="336" t="n">
        <f aca="false">+[4]data1cf!Y494</f>
        <v>0</v>
      </c>
      <c r="AA494" s="336" t="n">
        <f aca="false">+[4]data1cf!Z494</f>
        <v>0</v>
      </c>
      <c r="AB494" s="336"/>
      <c r="AC494" s="337" t="n">
        <f aca="false">XNPV(0.1,B494:AA494,$B$1:$AA$1)</f>
        <v>12741.9663067087</v>
      </c>
      <c r="AD494" s="337" t="n">
        <f aca="false">SUMPRODUCT(B494:AA494,$B$1010:$AA$1010)</f>
        <v>46351.3177243059</v>
      </c>
      <c r="AE494" s="338" t="n">
        <f aca="false">SUMPRODUCT(B494:AA494,$B$1012:$AA$1012)</f>
        <v>45652.5004361811</v>
      </c>
      <c r="AF494" s="339" t="n">
        <f aca="false">XIRR(B494:AA494,$B$1:$AA$1)</f>
        <v>0.120207316244683</v>
      </c>
      <c r="AG494" s="340" t="n">
        <f aca="false">1-EXP(-(1/0.25)*(AD494/ABS($AD$1010)))</f>
        <v>0.96969440464005</v>
      </c>
    </row>
    <row r="495" customFormat="false" ht="12.75" hidden="false" customHeight="false" outlineLevel="0" collapsed="false">
      <c r="A495" s="331"/>
      <c r="B495" s="336" t="n">
        <f aca="false">+[4]data1cf!A495</f>
        <v>-101056.978803676</v>
      </c>
      <c r="C495" s="336" t="n">
        <f aca="false">+[4]data1cf!B495</f>
        <v>15111.2247305246</v>
      </c>
      <c r="D495" s="336" t="n">
        <f aca="false">+[4]data1cf!C495</f>
        <v>16733.3767651423</v>
      </c>
      <c r="E495" s="336" t="n">
        <f aca="false">+[4]data1cf!D495</f>
        <v>16256.11090154</v>
      </c>
      <c r="F495" s="336" t="n">
        <f aca="false">+[4]data1cf!E495</f>
        <v>16093.4289990149</v>
      </c>
      <c r="G495" s="336" t="n">
        <f aca="false">+[4]data1cf!F495</f>
        <v>15778.7716049539</v>
      </c>
      <c r="H495" s="336" t="n">
        <f aca="false">+[4]data1cf!G495</f>
        <v>15542.4844213817</v>
      </c>
      <c r="I495" s="336" t="n">
        <f aca="false">+[4]data1cf!H495</f>
        <v>15381.6781900042</v>
      </c>
      <c r="J495" s="336" t="n">
        <f aca="false">+[4]data1cf!I495</f>
        <v>15175.0320936564</v>
      </c>
      <c r="K495" s="336" t="n">
        <f aca="false">+[4]data1cf!J495</f>
        <v>15431.2387428034</v>
      </c>
      <c r="L495" s="336" t="n">
        <f aca="false">+[4]data1cf!K495</f>
        <v>15484.855423194</v>
      </c>
      <c r="M495" s="336" t="n">
        <f aca="false">+[4]data1cf!L495</f>
        <v>15659.5981891482</v>
      </c>
      <c r="N495" s="336" t="n">
        <f aca="false">+[4]data1cf!M495</f>
        <v>15499.6437184678</v>
      </c>
      <c r="O495" s="336" t="n">
        <f aca="false">+[4]data1cf!N495</f>
        <v>15330.9767484388</v>
      </c>
      <c r="P495" s="336" t="n">
        <f aca="false">+[4]data1cf!O495</f>
        <v>15260.3821168705</v>
      </c>
      <c r="Q495" s="336" t="n">
        <f aca="false">+[4]data1cf!P495</f>
        <v>15383.2449635844</v>
      </c>
      <c r="R495" s="336" t="n">
        <f aca="false">+[4]data1cf!Q495</f>
        <v>1159.08312408664</v>
      </c>
      <c r="S495" s="336" t="n">
        <f aca="false">+[4]data1cf!R495</f>
        <v>0</v>
      </c>
      <c r="T495" s="336" t="n">
        <f aca="false">+[4]data1cf!S495</f>
        <v>0</v>
      </c>
      <c r="U495" s="336" t="n">
        <f aca="false">+[4]data1cf!T495</f>
        <v>0</v>
      </c>
      <c r="V495" s="336" t="n">
        <f aca="false">+[4]data1cf!U495</f>
        <v>0</v>
      </c>
      <c r="W495" s="336" t="n">
        <f aca="false">+[4]data1cf!V495</f>
        <v>0</v>
      </c>
      <c r="X495" s="336" t="n">
        <f aca="false">+[4]data1cf!W495</f>
        <v>0</v>
      </c>
      <c r="Y495" s="336" t="n">
        <f aca="false">+[4]data1cf!X495</f>
        <v>0</v>
      </c>
      <c r="Z495" s="336" t="n">
        <f aca="false">+[4]data1cf!Y495</f>
        <v>0</v>
      </c>
      <c r="AA495" s="336" t="n">
        <f aca="false">+[4]data1cf!Z495</f>
        <v>0</v>
      </c>
      <c r="AB495" s="336"/>
      <c r="AC495" s="337" t="n">
        <f aca="false">XNPV(0.1,B495:AA495,$B$1:$AA$1)</f>
        <v>18541.6998931781</v>
      </c>
      <c r="AD495" s="337" t="n">
        <f aca="false">SUMPRODUCT(B495:AA495,$B$1010:$AA$1010)</f>
        <v>51667.7512448934</v>
      </c>
      <c r="AE495" s="338" t="n">
        <f aca="false">SUMPRODUCT(B495:AA495,$B$1012:$AA$1012)</f>
        <v>50978.8669402891</v>
      </c>
      <c r="AF495" s="339" t="n">
        <f aca="false">XIRR(B495:AA495,$B$1:$AA$1)</f>
        <v>0.131245001068058</v>
      </c>
      <c r="AG495" s="340" t="n">
        <f aca="false">1-EXP(-(1/0.25)*(AD495/ABS($AD$1010)))</f>
        <v>0.979706566193875</v>
      </c>
    </row>
    <row r="496" customFormat="false" ht="12.75" hidden="false" customHeight="false" outlineLevel="0" collapsed="false">
      <c r="A496" s="331"/>
      <c r="B496" s="336" t="n">
        <f aca="false">+[4]data1cf!A496</f>
        <v>-105031.059612609</v>
      </c>
      <c r="C496" s="336" t="n">
        <f aca="false">+[4]data1cf!B496</f>
        <v>15550.2724170019</v>
      </c>
      <c r="D496" s="336" t="n">
        <f aca="false">+[4]data1cf!C496</f>
        <v>16976.4932097215</v>
      </c>
      <c r="E496" s="336" t="n">
        <f aca="false">+[4]data1cf!D496</f>
        <v>16596.7919678386</v>
      </c>
      <c r="F496" s="336" t="n">
        <f aca="false">+[4]data1cf!E496</f>
        <v>16226.9994264504</v>
      </c>
      <c r="G496" s="336" t="n">
        <f aca="false">+[4]data1cf!F496</f>
        <v>15839.0172661904</v>
      </c>
      <c r="H496" s="336" t="n">
        <f aca="false">+[4]data1cf!G496</f>
        <v>15555.5798056365</v>
      </c>
      <c r="I496" s="336" t="n">
        <f aca="false">+[4]data1cf!H496</f>
        <v>15558.2639719027</v>
      </c>
      <c r="J496" s="336" t="n">
        <f aca="false">+[4]data1cf!I496</f>
        <v>15502.25702491</v>
      </c>
      <c r="K496" s="336" t="n">
        <f aca="false">+[4]data1cf!J496</f>
        <v>15579.7263460181</v>
      </c>
      <c r="L496" s="336" t="n">
        <f aca="false">+[4]data1cf!K496</f>
        <v>15626.8093977351</v>
      </c>
      <c r="M496" s="336" t="n">
        <f aca="false">+[4]data1cf!L496</f>
        <v>15278.54796409</v>
      </c>
      <c r="N496" s="336" t="n">
        <f aca="false">+[4]data1cf!M496</f>
        <v>15597.4875688456</v>
      </c>
      <c r="O496" s="336" t="n">
        <f aca="false">+[4]data1cf!N496</f>
        <v>15544.6935288918</v>
      </c>
      <c r="P496" s="336" t="n">
        <f aca="false">+[4]data1cf!O496</f>
        <v>15501.856390085</v>
      </c>
      <c r="Q496" s="336" t="n">
        <f aca="false">+[4]data1cf!P496</f>
        <v>15620.5282764712</v>
      </c>
      <c r="R496" s="336" t="n">
        <f aca="false">+[4]data1cf!Q496</f>
        <v>1204.66424133278</v>
      </c>
      <c r="S496" s="336" t="n">
        <f aca="false">+[4]data1cf!R496</f>
        <v>0</v>
      </c>
      <c r="T496" s="336" t="n">
        <f aca="false">+[4]data1cf!S496</f>
        <v>0</v>
      </c>
      <c r="U496" s="336" t="n">
        <f aca="false">+[4]data1cf!T496</f>
        <v>0</v>
      </c>
      <c r="V496" s="336" t="n">
        <f aca="false">+[4]data1cf!U496</f>
        <v>0</v>
      </c>
      <c r="W496" s="336" t="n">
        <f aca="false">+[4]data1cf!V496</f>
        <v>0</v>
      </c>
      <c r="X496" s="336" t="n">
        <f aca="false">+[4]data1cf!W496</f>
        <v>0</v>
      </c>
      <c r="Y496" s="336" t="n">
        <f aca="false">+[4]data1cf!X496</f>
        <v>0</v>
      </c>
      <c r="Z496" s="336" t="n">
        <f aca="false">+[4]data1cf!Y496</f>
        <v>0</v>
      </c>
      <c r="AA496" s="336" t="n">
        <f aca="false">+[4]data1cf!Z496</f>
        <v>0</v>
      </c>
      <c r="AB496" s="336"/>
      <c r="AC496" s="337" t="n">
        <f aca="false">XNPV(0.1,B496:AA496,$B$1:$AA$1)</f>
        <v>16010.0107251749</v>
      </c>
      <c r="AD496" s="337" t="n">
        <f aca="false">SUMPRODUCT(B496:AA496,$B$1010:$AA$1010)</f>
        <v>49438.414792614</v>
      </c>
      <c r="AE496" s="338" t="n">
        <f aca="false">SUMPRODUCT(B496:AA496,$B$1012:$AA$1012)</f>
        <v>48743.3797593893</v>
      </c>
      <c r="AF496" s="339" t="n">
        <f aca="false">XIRR(B496:AA496,$B$1:$AA$1)</f>
        <v>0.126179434244749</v>
      </c>
      <c r="AG496" s="340" t="n">
        <f aca="false">1-EXP(-(1/0.25)*(AD496/ABS($AD$1010)))</f>
        <v>0.975990175437324</v>
      </c>
    </row>
    <row r="497" customFormat="false" ht="12.75" hidden="false" customHeight="false" outlineLevel="0" collapsed="false">
      <c r="A497" s="331"/>
      <c r="B497" s="336" t="n">
        <f aca="false">+[4]data1cf!A497</f>
        <v>-109343.656856317</v>
      </c>
      <c r="C497" s="336" t="n">
        <f aca="false">+[4]data1cf!B497</f>
        <v>15480.3623847001</v>
      </c>
      <c r="D497" s="336" t="n">
        <f aca="false">+[4]data1cf!C497</f>
        <v>17120.0438541185</v>
      </c>
      <c r="E497" s="336" t="n">
        <f aca="false">+[4]data1cf!D497</f>
        <v>16605.187289265</v>
      </c>
      <c r="F497" s="336" t="n">
        <f aca="false">+[4]data1cf!E497</f>
        <v>16226.8329096999</v>
      </c>
      <c r="G497" s="336" t="n">
        <f aca="false">+[4]data1cf!F497</f>
        <v>15880.9543472008</v>
      </c>
      <c r="H497" s="336" t="n">
        <f aca="false">+[4]data1cf!G497</f>
        <v>15766.8319355964</v>
      </c>
      <c r="I497" s="336" t="n">
        <f aca="false">+[4]data1cf!H497</f>
        <v>15707.8836782466</v>
      </c>
      <c r="J497" s="336" t="n">
        <f aca="false">+[4]data1cf!I497</f>
        <v>15447.8901954698</v>
      </c>
      <c r="K497" s="336" t="n">
        <f aca="false">+[4]data1cf!J497</f>
        <v>15490.9885049621</v>
      </c>
      <c r="L497" s="336" t="n">
        <f aca="false">+[4]data1cf!K497</f>
        <v>15381.8139789013</v>
      </c>
      <c r="M497" s="336" t="n">
        <f aca="false">+[4]data1cf!L497</f>
        <v>15559.9782236684</v>
      </c>
      <c r="N497" s="336" t="n">
        <f aca="false">+[4]data1cf!M497</f>
        <v>15629.0766441594</v>
      </c>
      <c r="O497" s="336" t="n">
        <f aca="false">+[4]data1cf!N497</f>
        <v>15764.4597986795</v>
      </c>
      <c r="P497" s="336" t="n">
        <f aca="false">+[4]data1cf!O497</f>
        <v>15637.9728248409</v>
      </c>
      <c r="Q497" s="336" t="n">
        <f aca="false">+[4]data1cf!P497</f>
        <v>15621.9747424502</v>
      </c>
      <c r="R497" s="336" t="n">
        <f aca="false">+[4]data1cf!Q497</f>
        <v>1254.12800667921</v>
      </c>
      <c r="S497" s="336" t="n">
        <f aca="false">+[4]data1cf!R497</f>
        <v>0</v>
      </c>
      <c r="T497" s="336" t="n">
        <f aca="false">+[4]data1cf!S497</f>
        <v>0</v>
      </c>
      <c r="U497" s="336" t="n">
        <f aca="false">+[4]data1cf!T497</f>
        <v>0</v>
      </c>
      <c r="V497" s="336" t="n">
        <f aca="false">+[4]data1cf!U497</f>
        <v>0</v>
      </c>
      <c r="W497" s="336" t="n">
        <f aca="false">+[4]data1cf!V497</f>
        <v>0</v>
      </c>
      <c r="X497" s="336" t="n">
        <f aca="false">+[4]data1cf!W497</f>
        <v>0</v>
      </c>
      <c r="Y497" s="336" t="n">
        <f aca="false">+[4]data1cf!X497</f>
        <v>0</v>
      </c>
      <c r="Z497" s="336" t="n">
        <f aca="false">+[4]data1cf!Y497</f>
        <v>0</v>
      </c>
      <c r="AA497" s="336" t="n">
        <f aca="false">+[4]data1cf!Z497</f>
        <v>0</v>
      </c>
      <c r="AB497" s="336"/>
      <c r="AC497" s="337" t="n">
        <f aca="false">XNPV(0.1,B497:AA497,$B$1:$AA$1)</f>
        <v>12042.4009114001</v>
      </c>
      <c r="AD497" s="337" t="n">
        <f aca="false">SUMPRODUCT(B497:AA497,$B$1010:$AA$1010)</f>
        <v>45592.782610249</v>
      </c>
      <c r="AE497" s="338" t="n">
        <f aca="false">SUMPRODUCT(B497:AA497,$B$1012:$AA$1012)</f>
        <v>44895.0748123441</v>
      </c>
      <c r="AF497" s="339" t="n">
        <f aca="false">XIRR(B497:AA497,$B$1:$AA$1)</f>
        <v>0.119036004760016</v>
      </c>
      <c r="AG497" s="340" t="n">
        <f aca="false">1-EXP(-(1/0.25)*(AD497/ABS($AD$1010)))</f>
        <v>0.967909789813374</v>
      </c>
    </row>
    <row r="498" customFormat="false" ht="12.75" hidden="false" customHeight="false" outlineLevel="0" collapsed="false">
      <c r="A498" s="331"/>
      <c r="B498" s="336" t="n">
        <f aca="false">+[4]data1cf!A498</f>
        <v>-93169.4501759901</v>
      </c>
      <c r="C498" s="336" t="n">
        <f aca="false">+[4]data1cf!B498</f>
        <v>15078.0145213289</v>
      </c>
      <c r="D498" s="336" t="n">
        <f aca="false">+[4]data1cf!C498</f>
        <v>16477.3311088538</v>
      </c>
      <c r="E498" s="336" t="n">
        <f aca="false">+[4]data1cf!D498</f>
        <v>16100.8261545295</v>
      </c>
      <c r="F498" s="336" t="n">
        <f aca="false">+[4]data1cf!E498</f>
        <v>15655.6151661126</v>
      </c>
      <c r="G498" s="336" t="n">
        <f aca="false">+[4]data1cf!F498</f>
        <v>15690.9787128145</v>
      </c>
      <c r="H498" s="336" t="n">
        <f aca="false">+[4]data1cf!G498</f>
        <v>15151.5427900584</v>
      </c>
      <c r="I498" s="336" t="n">
        <f aca="false">+[4]data1cf!H498</f>
        <v>15241.3271996918</v>
      </c>
      <c r="J498" s="336" t="n">
        <f aca="false">+[4]data1cf!I498</f>
        <v>15077.0213051252</v>
      </c>
      <c r="K498" s="336" t="n">
        <f aca="false">+[4]data1cf!J498</f>
        <v>15067.2366260998</v>
      </c>
      <c r="L498" s="336" t="n">
        <f aca="false">+[4]data1cf!K498</f>
        <v>15236.9322007509</v>
      </c>
      <c r="M498" s="336" t="n">
        <f aca="false">+[4]data1cf!L498</f>
        <v>15301.0206650472</v>
      </c>
      <c r="N498" s="336" t="n">
        <f aca="false">+[4]data1cf!M498</f>
        <v>15155.532665138</v>
      </c>
      <c r="O498" s="336" t="n">
        <f aca="false">+[4]data1cf!N498</f>
        <v>15450.4831318487</v>
      </c>
      <c r="P498" s="336" t="n">
        <f aca="false">+[4]data1cf!O498</f>
        <v>15427.1547559449</v>
      </c>
      <c r="Q498" s="336" t="n">
        <f aca="false">+[4]data1cf!P498</f>
        <v>15206.2812019781</v>
      </c>
      <c r="R498" s="336" t="n">
        <f aca="false">+[4]data1cf!Q498</f>
        <v>1068.61632573854</v>
      </c>
      <c r="S498" s="336" t="n">
        <f aca="false">+[4]data1cf!R498</f>
        <v>0</v>
      </c>
      <c r="T498" s="336" t="n">
        <f aca="false">+[4]data1cf!S498</f>
        <v>0</v>
      </c>
      <c r="U498" s="336" t="n">
        <f aca="false">+[4]data1cf!T498</f>
        <v>0</v>
      </c>
      <c r="V498" s="336" t="n">
        <f aca="false">+[4]data1cf!U498</f>
        <v>0</v>
      </c>
      <c r="W498" s="336" t="n">
        <f aca="false">+[4]data1cf!V498</f>
        <v>0</v>
      </c>
      <c r="X498" s="336" t="n">
        <f aca="false">+[4]data1cf!W498</f>
        <v>0</v>
      </c>
      <c r="Y498" s="336" t="n">
        <f aca="false">+[4]data1cf!X498</f>
        <v>0</v>
      </c>
      <c r="Z498" s="336" t="n">
        <f aca="false">+[4]data1cf!Y498</f>
        <v>0</v>
      </c>
      <c r="AA498" s="336" t="n">
        <f aca="false">+[4]data1cf!Z498</f>
        <v>0</v>
      </c>
      <c r="AB498" s="336"/>
      <c r="AC498" s="337" t="n">
        <f aca="false">XNPV(0.1,B498:AA498,$B$1:$AA$1)</f>
        <v>24910.6814629009</v>
      </c>
      <c r="AD498" s="337" t="n">
        <f aca="false">SUMPRODUCT(B498:AA498,$B$1010:$AA$1010)</f>
        <v>57616.181782494</v>
      </c>
      <c r="AE498" s="338" t="n">
        <f aca="false">SUMPRODUCT(B498:AA498,$B$1012:$AA$1012)</f>
        <v>56935.762018302</v>
      </c>
      <c r="AF498" s="339" t="n">
        <f aca="false">XIRR(B498:AA498,$B$1:$AA$1)</f>
        <v>0.144940407097542</v>
      </c>
      <c r="AG498" s="340" t="n">
        <f aca="false">1-EXP(-(1/0.25)*(AD498/ABS($AD$1010)))</f>
        <v>0.987043612550429</v>
      </c>
    </row>
    <row r="499" customFormat="false" ht="12.75" hidden="false" customHeight="false" outlineLevel="0" collapsed="false">
      <c r="A499" s="331"/>
      <c r="B499" s="336" t="n">
        <f aca="false">+[4]data1cf!A499</f>
        <v>-109064.476278231</v>
      </c>
      <c r="C499" s="336" t="n">
        <f aca="false">+[4]data1cf!B499</f>
        <v>15433.8201014687</v>
      </c>
      <c r="D499" s="336" t="n">
        <f aca="false">+[4]data1cf!C499</f>
        <v>17362.1637980758</v>
      </c>
      <c r="E499" s="336" t="n">
        <f aca="false">+[4]data1cf!D499</f>
        <v>16574.1981743365</v>
      </c>
      <c r="F499" s="336" t="n">
        <f aca="false">+[4]data1cf!E499</f>
        <v>16290.9544738629</v>
      </c>
      <c r="G499" s="336" t="n">
        <f aca="false">+[4]data1cf!F499</f>
        <v>16187.4613540619</v>
      </c>
      <c r="H499" s="336" t="n">
        <f aca="false">+[4]data1cf!G499</f>
        <v>15560.984793679</v>
      </c>
      <c r="I499" s="336" t="n">
        <f aca="false">+[4]data1cf!H499</f>
        <v>15612.5182394958</v>
      </c>
      <c r="J499" s="336" t="n">
        <f aca="false">+[4]data1cf!I499</f>
        <v>15483.771884532</v>
      </c>
      <c r="K499" s="336" t="n">
        <f aca="false">+[4]data1cf!J499</f>
        <v>15628.3307513056</v>
      </c>
      <c r="L499" s="336" t="n">
        <f aca="false">+[4]data1cf!K499</f>
        <v>15524.657973422</v>
      </c>
      <c r="M499" s="336" t="n">
        <f aca="false">+[4]data1cf!L499</f>
        <v>15516.3507414353</v>
      </c>
      <c r="N499" s="336" t="n">
        <f aca="false">+[4]data1cf!M499</f>
        <v>15580.4311770738</v>
      </c>
      <c r="O499" s="336" t="n">
        <f aca="false">+[4]data1cf!N499</f>
        <v>15581.6756288592</v>
      </c>
      <c r="P499" s="336" t="n">
        <f aca="false">+[4]data1cf!O499</f>
        <v>15538.1404256868</v>
      </c>
      <c r="Q499" s="336" t="n">
        <f aca="false">+[4]data1cf!P499</f>
        <v>15625.5684781191</v>
      </c>
      <c r="R499" s="336" t="n">
        <f aca="false">+[4]data1cf!Q499</f>
        <v>1250.9259171208</v>
      </c>
      <c r="S499" s="336" t="n">
        <f aca="false">+[4]data1cf!R499</f>
        <v>0</v>
      </c>
      <c r="T499" s="336" t="n">
        <f aca="false">+[4]data1cf!S499</f>
        <v>0</v>
      </c>
      <c r="U499" s="336" t="n">
        <f aca="false">+[4]data1cf!T499</f>
        <v>0</v>
      </c>
      <c r="V499" s="336" t="n">
        <f aca="false">+[4]data1cf!U499</f>
        <v>0</v>
      </c>
      <c r="W499" s="336" t="n">
        <f aca="false">+[4]data1cf!V499</f>
        <v>0</v>
      </c>
      <c r="X499" s="336" t="n">
        <f aca="false">+[4]data1cf!W499</f>
        <v>0</v>
      </c>
      <c r="Y499" s="336" t="n">
        <f aca="false">+[4]data1cf!X499</f>
        <v>0</v>
      </c>
      <c r="Z499" s="336" t="n">
        <f aca="false">+[4]data1cf!Y499</f>
        <v>0</v>
      </c>
      <c r="AA499" s="336" t="n">
        <f aca="false">+[4]data1cf!Z499</f>
        <v>0</v>
      </c>
      <c r="AB499" s="336"/>
      <c r="AC499" s="337" t="n">
        <f aca="false">XNPV(0.1,B499:AA499,$B$1:$AA$1)</f>
        <v>12545.2515142787</v>
      </c>
      <c r="AD499" s="337" t="n">
        <f aca="false">SUMPRODUCT(B499:AA499,$B$1010:$AA$1010)</f>
        <v>46105.541296782</v>
      </c>
      <c r="AE499" s="338" t="n">
        <f aca="false">SUMPRODUCT(B499:AA499,$B$1012:$AA$1012)</f>
        <v>45407.9037134589</v>
      </c>
      <c r="AF499" s="339" t="n">
        <f aca="false">XIRR(B499:AA499,$B$1:$AA$1)</f>
        <v>0.119897229785012</v>
      </c>
      <c r="AG499" s="340" t="n">
        <f aca="false">1-EXP(-(1/0.25)*(AD499/ABS($AD$1010)))</f>
        <v>0.969127308123702</v>
      </c>
    </row>
    <row r="500" customFormat="false" ht="12.75" hidden="false" customHeight="false" outlineLevel="0" collapsed="false">
      <c r="A500" s="331"/>
      <c r="B500" s="336" t="n">
        <f aca="false">+[4]data1cf!A500</f>
        <v>-95065.9741393411</v>
      </c>
      <c r="C500" s="336" t="n">
        <f aca="false">+[4]data1cf!B500</f>
        <v>15148.4803602757</v>
      </c>
      <c r="D500" s="336" t="n">
        <f aca="false">+[4]data1cf!C500</f>
        <v>16564.9536485362</v>
      </c>
      <c r="E500" s="336" t="n">
        <f aca="false">+[4]data1cf!D500</f>
        <v>16045.7222622454</v>
      </c>
      <c r="F500" s="336" t="n">
        <f aca="false">+[4]data1cf!E500</f>
        <v>15847.3412956713</v>
      </c>
      <c r="G500" s="336" t="n">
        <f aca="false">+[4]data1cf!F500</f>
        <v>15698.9351218122</v>
      </c>
      <c r="H500" s="336" t="n">
        <f aca="false">+[4]data1cf!G500</f>
        <v>15354.5877097432</v>
      </c>
      <c r="I500" s="336" t="n">
        <f aca="false">+[4]data1cf!H500</f>
        <v>15328.3571473244</v>
      </c>
      <c r="J500" s="336" t="n">
        <f aca="false">+[4]data1cf!I500</f>
        <v>15123.2197946903</v>
      </c>
      <c r="K500" s="336" t="n">
        <f aca="false">+[4]data1cf!J500</f>
        <v>15284.7570831372</v>
      </c>
      <c r="L500" s="336" t="n">
        <f aca="false">+[4]data1cf!K500</f>
        <v>15535.3393558608</v>
      </c>
      <c r="M500" s="336" t="n">
        <f aca="false">+[4]data1cf!L500</f>
        <v>15126.9265070372</v>
      </c>
      <c r="N500" s="336" t="n">
        <f aca="false">+[4]data1cf!M500</f>
        <v>15268.2091500851</v>
      </c>
      <c r="O500" s="336" t="n">
        <f aca="false">+[4]data1cf!N500</f>
        <v>15394.5976241346</v>
      </c>
      <c r="P500" s="336" t="n">
        <f aca="false">+[4]data1cf!O500</f>
        <v>15358.7839228492</v>
      </c>
      <c r="Q500" s="336" t="n">
        <f aca="false">+[4]data1cf!P500</f>
        <v>15435.1860318148</v>
      </c>
      <c r="R500" s="336" t="n">
        <f aca="false">+[4]data1cf!Q500</f>
        <v>1090.36869698859</v>
      </c>
      <c r="S500" s="336" t="n">
        <f aca="false">+[4]data1cf!R500</f>
        <v>0</v>
      </c>
      <c r="T500" s="336" t="n">
        <f aca="false">+[4]data1cf!S500</f>
        <v>0</v>
      </c>
      <c r="U500" s="336" t="n">
        <f aca="false">+[4]data1cf!T500</f>
        <v>0</v>
      </c>
      <c r="V500" s="336" t="n">
        <f aca="false">+[4]data1cf!U500</f>
        <v>0</v>
      </c>
      <c r="W500" s="336" t="n">
        <f aca="false">+[4]data1cf!V500</f>
        <v>0</v>
      </c>
      <c r="X500" s="336" t="n">
        <f aca="false">+[4]data1cf!W500</f>
        <v>0</v>
      </c>
      <c r="Y500" s="336" t="n">
        <f aca="false">+[4]data1cf!X500</f>
        <v>0</v>
      </c>
      <c r="Z500" s="336" t="n">
        <f aca="false">+[4]data1cf!Y500</f>
        <v>0</v>
      </c>
      <c r="AA500" s="336" t="n">
        <f aca="false">+[4]data1cf!Z500</f>
        <v>0</v>
      </c>
      <c r="AB500" s="336"/>
      <c r="AC500" s="337" t="n">
        <f aca="false">XNPV(0.1,B500:AA500,$B$1:$AA$1)</f>
        <v>23633.184279197</v>
      </c>
      <c r="AD500" s="337" t="n">
        <f aca="false">SUMPRODUCT(B500:AA500,$B$1010:$AA$1010)</f>
        <v>56517.4860356819</v>
      </c>
      <c r="AE500" s="338" t="n">
        <f aca="false">SUMPRODUCT(B500:AA500,$B$1012:$AA$1012)</f>
        <v>55833.4254955026</v>
      </c>
      <c r="AF500" s="339" t="n">
        <f aca="false">XIRR(B500:AA500,$B$1:$AA$1)</f>
        <v>0.14189376236757</v>
      </c>
      <c r="AG500" s="340" t="n">
        <f aca="false">1-EXP(-(1/0.25)*(AD500/ABS($AD$1010)))</f>
        <v>0.98592406057221</v>
      </c>
    </row>
    <row r="501" customFormat="false" ht="12.75" hidden="false" customHeight="false" outlineLevel="0" collapsed="false">
      <c r="A501" s="331"/>
      <c r="B501" s="336" t="n">
        <f aca="false">+[4]data1cf!A501</f>
        <v>-98969.6514924102</v>
      </c>
      <c r="C501" s="336" t="n">
        <f aca="false">+[4]data1cf!B501</f>
        <v>15089.3104554425</v>
      </c>
      <c r="D501" s="336" t="n">
        <f aca="false">+[4]data1cf!C501</f>
        <v>16553.014443739</v>
      </c>
      <c r="E501" s="336" t="n">
        <f aca="false">+[4]data1cf!D501</f>
        <v>16417.8577596208</v>
      </c>
      <c r="F501" s="336" t="n">
        <f aca="false">+[4]data1cf!E501</f>
        <v>16153.7212530206</v>
      </c>
      <c r="G501" s="336" t="n">
        <f aca="false">+[4]data1cf!F501</f>
        <v>15806.8997128122</v>
      </c>
      <c r="H501" s="336" t="n">
        <f aca="false">+[4]data1cf!G501</f>
        <v>15711.212616654</v>
      </c>
      <c r="I501" s="336" t="n">
        <f aca="false">+[4]data1cf!H501</f>
        <v>15370.2161795061</v>
      </c>
      <c r="J501" s="336" t="n">
        <f aca="false">+[4]data1cf!I501</f>
        <v>15368.3434342223</v>
      </c>
      <c r="K501" s="336" t="n">
        <f aca="false">+[4]data1cf!J501</f>
        <v>15412.5660464997</v>
      </c>
      <c r="L501" s="336" t="n">
        <f aca="false">+[4]data1cf!K501</f>
        <v>15439.7410305735</v>
      </c>
      <c r="M501" s="336" t="n">
        <f aca="false">+[4]data1cf!L501</f>
        <v>15341.2463929991</v>
      </c>
      <c r="N501" s="336" t="n">
        <f aca="false">+[4]data1cf!M501</f>
        <v>15197.8335070093</v>
      </c>
      <c r="O501" s="336" t="n">
        <f aca="false">+[4]data1cf!N501</f>
        <v>15457.2493481188</v>
      </c>
      <c r="P501" s="336" t="n">
        <f aca="false">+[4]data1cf!O501</f>
        <v>15440.9611831735</v>
      </c>
      <c r="Q501" s="336" t="n">
        <f aca="false">+[4]data1cf!P501</f>
        <v>15387.1852207961</v>
      </c>
      <c r="R501" s="336" t="n">
        <f aca="false">+[4]data1cf!Q501</f>
        <v>1135.14231475735</v>
      </c>
      <c r="S501" s="336" t="n">
        <f aca="false">+[4]data1cf!R501</f>
        <v>0</v>
      </c>
      <c r="T501" s="336" t="n">
        <f aca="false">+[4]data1cf!S501</f>
        <v>0</v>
      </c>
      <c r="U501" s="336" t="n">
        <f aca="false">+[4]data1cf!T501</f>
        <v>0</v>
      </c>
      <c r="V501" s="336" t="n">
        <f aca="false">+[4]data1cf!U501</f>
        <v>0</v>
      </c>
      <c r="W501" s="336" t="n">
        <f aca="false">+[4]data1cf!V501</f>
        <v>0</v>
      </c>
      <c r="X501" s="336" t="n">
        <f aca="false">+[4]data1cf!W501</f>
        <v>0</v>
      </c>
      <c r="Y501" s="336" t="n">
        <f aca="false">+[4]data1cf!X501</f>
        <v>0</v>
      </c>
      <c r="Z501" s="336" t="n">
        <f aca="false">+[4]data1cf!Y501</f>
        <v>0</v>
      </c>
      <c r="AA501" s="336" t="n">
        <f aca="false">+[4]data1cf!Z501</f>
        <v>0</v>
      </c>
      <c r="AB501" s="336"/>
      <c r="AC501" s="337" t="n">
        <f aca="false">XNPV(0.1,B501:AA501,$B$1:$AA$1)</f>
        <v>20666.5635302569</v>
      </c>
      <c r="AD501" s="337" t="n">
        <f aca="false">SUMPRODUCT(B501:AA501,$B$1010:$AA$1010)</f>
        <v>53798.2193071382</v>
      </c>
      <c r="AE501" s="338" t="n">
        <f aca="false">SUMPRODUCT(B501:AA501,$B$1012:$AA$1012)</f>
        <v>53109.4468739686</v>
      </c>
      <c r="AF501" s="339" t="n">
        <f aca="false">XIRR(B501:AA501,$B$1:$AA$1)</f>
        <v>0.135423634273038</v>
      </c>
      <c r="AG501" s="340" t="n">
        <f aca="false">1-EXP(-(1/0.25)*(AD501/ABS($AD$1010)))</f>
        <v>0.982719311675736</v>
      </c>
    </row>
    <row r="502" customFormat="false" ht="12.75" hidden="false" customHeight="false" outlineLevel="0" collapsed="false">
      <c r="A502" s="331"/>
      <c r="B502" s="336" t="n">
        <f aca="false">+[4]data1cf!A502</f>
        <v>-92878.907839078</v>
      </c>
      <c r="C502" s="336" t="n">
        <f aca="false">+[4]data1cf!B502</f>
        <v>15082.6005322196</v>
      </c>
      <c r="D502" s="336" t="n">
        <f aca="false">+[4]data1cf!C502</f>
        <v>16483.6979444432</v>
      </c>
      <c r="E502" s="336" t="n">
        <f aca="false">+[4]data1cf!D502</f>
        <v>16190.207713933</v>
      </c>
      <c r="F502" s="336" t="n">
        <f aca="false">+[4]data1cf!E502</f>
        <v>15670.7703872919</v>
      </c>
      <c r="G502" s="336" t="n">
        <f aca="false">+[4]data1cf!F502</f>
        <v>15585.2591448363</v>
      </c>
      <c r="H502" s="336" t="n">
        <f aca="false">+[4]data1cf!G502</f>
        <v>15364.7599137826</v>
      </c>
      <c r="I502" s="336" t="n">
        <f aca="false">+[4]data1cf!H502</f>
        <v>15044.3640640431</v>
      </c>
      <c r="J502" s="336" t="n">
        <f aca="false">+[4]data1cf!I502</f>
        <v>15189.1186817068</v>
      </c>
      <c r="K502" s="336" t="n">
        <f aca="false">+[4]data1cf!J502</f>
        <v>15304.0783172914</v>
      </c>
      <c r="L502" s="336" t="n">
        <f aca="false">+[4]data1cf!K502</f>
        <v>15196.335567572</v>
      </c>
      <c r="M502" s="336" t="n">
        <f aca="false">+[4]data1cf!L502</f>
        <v>15181.1917866023</v>
      </c>
      <c r="N502" s="336" t="n">
        <f aca="false">+[4]data1cf!M502</f>
        <v>15506.3628693767</v>
      </c>
      <c r="O502" s="336" t="n">
        <f aca="false">+[4]data1cf!N502</f>
        <v>15295.3037299571</v>
      </c>
      <c r="P502" s="336" t="n">
        <f aca="false">+[4]data1cf!O502</f>
        <v>15393.1883530631</v>
      </c>
      <c r="Q502" s="336" t="n">
        <f aca="false">+[4]data1cf!P502</f>
        <v>15471.0160812909</v>
      </c>
      <c r="R502" s="336" t="n">
        <f aca="false">+[4]data1cf!Q502</f>
        <v>1065.28392135109</v>
      </c>
      <c r="S502" s="336" t="n">
        <f aca="false">+[4]data1cf!R502</f>
        <v>0</v>
      </c>
      <c r="T502" s="336" t="n">
        <f aca="false">+[4]data1cf!S502</f>
        <v>0</v>
      </c>
      <c r="U502" s="336" t="n">
        <f aca="false">+[4]data1cf!T502</f>
        <v>0</v>
      </c>
      <c r="V502" s="336" t="n">
        <f aca="false">+[4]data1cf!U502</f>
        <v>0</v>
      </c>
      <c r="W502" s="336" t="n">
        <f aca="false">+[4]data1cf!V502</f>
        <v>0</v>
      </c>
      <c r="X502" s="336" t="n">
        <f aca="false">+[4]data1cf!W502</f>
        <v>0</v>
      </c>
      <c r="Y502" s="336" t="n">
        <f aca="false">+[4]data1cf!X502</f>
        <v>0</v>
      </c>
      <c r="Z502" s="336" t="n">
        <f aca="false">+[4]data1cf!Y502</f>
        <v>0</v>
      </c>
      <c r="AA502" s="336" t="n">
        <f aca="false">+[4]data1cf!Z502</f>
        <v>0</v>
      </c>
      <c r="AB502" s="336"/>
      <c r="AC502" s="337" t="n">
        <f aca="false">XNPV(0.1,B502:AA502,$B$1:$AA$1)</f>
        <v>25457.2692072855</v>
      </c>
      <c r="AD502" s="337" t="n">
        <f aca="false">SUMPRODUCT(B502:AA502,$B$1010:$AA$1010)</f>
        <v>58258.8704729017</v>
      </c>
      <c r="AE502" s="338" t="n">
        <f aca="false">SUMPRODUCT(B502:AA502,$B$1012:$AA$1012)</f>
        <v>57576.2960070647</v>
      </c>
      <c r="AF502" s="339" t="n">
        <f aca="false">XIRR(B502:AA502,$B$1:$AA$1)</f>
        <v>0.145983268006121</v>
      </c>
      <c r="AG502" s="340" t="n">
        <f aca="false">1-EXP(-(1/0.25)*(AD502/ABS($AD$1010)))</f>
        <v>0.98765675543184</v>
      </c>
    </row>
    <row r="503" customFormat="false" ht="12.75" hidden="false" customHeight="false" outlineLevel="0" collapsed="false">
      <c r="A503" s="331"/>
      <c r="B503" s="336" t="n">
        <f aca="false">+[4]data1cf!A503</f>
        <v>-104822.215647726</v>
      </c>
      <c r="C503" s="336" t="n">
        <f aca="false">+[4]data1cf!B503</f>
        <v>15455.2208219231</v>
      </c>
      <c r="D503" s="336" t="n">
        <f aca="false">+[4]data1cf!C503</f>
        <v>17120.7816651293</v>
      </c>
      <c r="E503" s="336" t="n">
        <f aca="false">+[4]data1cf!D503</f>
        <v>16530.804038847</v>
      </c>
      <c r="F503" s="336" t="n">
        <f aca="false">+[4]data1cf!E503</f>
        <v>16237.8652649766</v>
      </c>
      <c r="G503" s="336" t="n">
        <f aca="false">+[4]data1cf!F503</f>
        <v>15942.3783998767</v>
      </c>
      <c r="H503" s="336" t="n">
        <f aca="false">+[4]data1cf!G503</f>
        <v>15576.315836193</v>
      </c>
      <c r="I503" s="336" t="n">
        <f aca="false">+[4]data1cf!H503</f>
        <v>15478.1446073067</v>
      </c>
      <c r="J503" s="336" t="n">
        <f aca="false">+[4]data1cf!I503</f>
        <v>15538.0535295602</v>
      </c>
      <c r="K503" s="336" t="n">
        <f aca="false">+[4]data1cf!J503</f>
        <v>15551.1623322292</v>
      </c>
      <c r="L503" s="336" t="n">
        <f aca="false">+[4]data1cf!K503</f>
        <v>15548.539375169</v>
      </c>
      <c r="M503" s="336" t="n">
        <f aca="false">+[4]data1cf!L503</f>
        <v>15417.9108438566</v>
      </c>
      <c r="N503" s="336" t="n">
        <f aca="false">+[4]data1cf!M503</f>
        <v>15538.4121080737</v>
      </c>
      <c r="O503" s="336" t="n">
        <f aca="false">+[4]data1cf!N503</f>
        <v>15435.6495811443</v>
      </c>
      <c r="P503" s="336" t="n">
        <f aca="false">+[4]data1cf!O503</f>
        <v>15579.4025998833</v>
      </c>
      <c r="Q503" s="336" t="n">
        <f aca="false">+[4]data1cf!P503</f>
        <v>15556.5005302435</v>
      </c>
      <c r="R503" s="336" t="n">
        <f aca="false">+[4]data1cf!Q503</f>
        <v>1202.26888459316</v>
      </c>
      <c r="S503" s="336" t="n">
        <f aca="false">+[4]data1cf!R503</f>
        <v>0</v>
      </c>
      <c r="T503" s="336" t="n">
        <f aca="false">+[4]data1cf!S503</f>
        <v>0</v>
      </c>
      <c r="U503" s="336" t="n">
        <f aca="false">+[4]data1cf!T503</f>
        <v>0</v>
      </c>
      <c r="V503" s="336" t="n">
        <f aca="false">+[4]data1cf!U503</f>
        <v>0</v>
      </c>
      <c r="W503" s="336" t="n">
        <f aca="false">+[4]data1cf!V503</f>
        <v>0</v>
      </c>
      <c r="X503" s="336" t="n">
        <f aca="false">+[4]data1cf!W503</f>
        <v>0</v>
      </c>
      <c r="Y503" s="336" t="n">
        <f aca="false">+[4]data1cf!X503</f>
        <v>0</v>
      </c>
      <c r="Z503" s="336" t="n">
        <f aca="false">+[4]data1cf!Y503</f>
        <v>0</v>
      </c>
      <c r="AA503" s="336" t="n">
        <f aca="false">+[4]data1cf!Z503</f>
        <v>0</v>
      </c>
      <c r="AB503" s="336"/>
      <c r="AC503" s="337" t="n">
        <f aca="false">XNPV(0.1,B503:AA503,$B$1:$AA$1)</f>
        <v>16221.7176083347</v>
      </c>
      <c r="AD503" s="337" t="n">
        <f aca="false">SUMPRODUCT(B503:AA503,$B$1010:$AA$1010)</f>
        <v>49642.3233458535</v>
      </c>
      <c r="AE503" s="338" t="n">
        <f aca="false">SUMPRODUCT(B503:AA503,$B$1012:$AA$1012)</f>
        <v>48947.5408557853</v>
      </c>
      <c r="AF503" s="339" t="n">
        <f aca="false">XIRR(B503:AA503,$B$1:$AA$1)</f>
        <v>0.126575134909063</v>
      </c>
      <c r="AG503" s="340" t="n">
        <f aca="false">1-EXP(-(1/0.25)*(AD503/ABS($AD$1010)))</f>
        <v>0.97635665566157</v>
      </c>
    </row>
    <row r="504" customFormat="false" ht="12.75" hidden="false" customHeight="false" outlineLevel="0" collapsed="false">
      <c r="A504" s="331"/>
      <c r="B504" s="336" t="n">
        <f aca="false">+[4]data1cf!A504</f>
        <v>-94962.7604915028</v>
      </c>
      <c r="C504" s="336" t="n">
        <f aca="false">+[4]data1cf!B504</f>
        <v>15212.6235025337</v>
      </c>
      <c r="D504" s="336" t="n">
        <f aca="false">+[4]data1cf!C504</f>
        <v>16568.2869985168</v>
      </c>
      <c r="E504" s="336" t="n">
        <f aca="false">+[4]data1cf!D504</f>
        <v>16294.0251844945</v>
      </c>
      <c r="F504" s="336" t="n">
        <f aca="false">+[4]data1cf!E504</f>
        <v>15952.0753235706</v>
      </c>
      <c r="G504" s="336" t="n">
        <f aca="false">+[4]data1cf!F504</f>
        <v>15766.3417277947</v>
      </c>
      <c r="H504" s="336" t="n">
        <f aca="false">+[4]data1cf!G504</f>
        <v>15474.5301000563</v>
      </c>
      <c r="I504" s="336" t="n">
        <f aca="false">+[4]data1cf!H504</f>
        <v>15320.9221491852</v>
      </c>
      <c r="J504" s="336" t="n">
        <f aca="false">+[4]data1cf!I504</f>
        <v>15248.1136378985</v>
      </c>
      <c r="K504" s="336" t="n">
        <f aca="false">+[4]data1cf!J504</f>
        <v>15263.9309951556</v>
      </c>
      <c r="L504" s="336" t="n">
        <f aca="false">+[4]data1cf!K504</f>
        <v>15323.6698711818</v>
      </c>
      <c r="M504" s="336" t="n">
        <f aca="false">+[4]data1cf!L504</f>
        <v>15255.252235853</v>
      </c>
      <c r="N504" s="336" t="n">
        <f aca="false">+[4]data1cf!M504</f>
        <v>15288.5814384887</v>
      </c>
      <c r="O504" s="336" t="n">
        <f aca="false">+[4]data1cf!N504</f>
        <v>15375.2528575246</v>
      </c>
      <c r="P504" s="336" t="n">
        <f aca="false">+[4]data1cf!O504</f>
        <v>15287.8666048402</v>
      </c>
      <c r="Q504" s="336" t="n">
        <f aca="false">+[4]data1cf!P504</f>
        <v>15336.0200210545</v>
      </c>
      <c r="R504" s="336" t="n">
        <f aca="false">+[4]data1cf!Q504</f>
        <v>1089.18487773334</v>
      </c>
      <c r="S504" s="336" t="n">
        <f aca="false">+[4]data1cf!R504</f>
        <v>0</v>
      </c>
      <c r="T504" s="336" t="n">
        <f aca="false">+[4]data1cf!S504</f>
        <v>0</v>
      </c>
      <c r="U504" s="336" t="n">
        <f aca="false">+[4]data1cf!T504</f>
        <v>0</v>
      </c>
      <c r="V504" s="336" t="n">
        <f aca="false">+[4]data1cf!U504</f>
        <v>0</v>
      </c>
      <c r="W504" s="336" t="n">
        <f aca="false">+[4]data1cf!V504</f>
        <v>0</v>
      </c>
      <c r="X504" s="336" t="n">
        <f aca="false">+[4]data1cf!W504</f>
        <v>0</v>
      </c>
      <c r="Y504" s="336" t="n">
        <f aca="false">+[4]data1cf!X504</f>
        <v>0</v>
      </c>
      <c r="Z504" s="336" t="n">
        <f aca="false">+[4]data1cf!Y504</f>
        <v>0</v>
      </c>
      <c r="AA504" s="336" t="n">
        <f aca="false">+[4]data1cf!Z504</f>
        <v>0</v>
      </c>
      <c r="AB504" s="336"/>
      <c r="AC504" s="337" t="n">
        <f aca="false">XNPV(0.1,B504:AA504,$B$1:$AA$1)</f>
        <v>24132.2477365281</v>
      </c>
      <c r="AD504" s="337" t="n">
        <f aca="false">SUMPRODUCT(B504:AA504,$B$1010:$AA$1010)</f>
        <v>57064.304635105</v>
      </c>
      <c r="AE504" s="338" t="n">
        <f aca="false">SUMPRODUCT(B504:AA504,$B$1012:$AA$1012)</f>
        <v>56379.6432219612</v>
      </c>
      <c r="AF504" s="339" t="n">
        <f aca="false">XIRR(B504:AA504,$B$1:$AA$1)</f>
        <v>0.142880993926287</v>
      </c>
      <c r="AG504" s="340" t="n">
        <f aca="false">1-EXP(-(1/0.25)*(AD504/ABS($AD$1010)))</f>
        <v>0.986492856387135</v>
      </c>
    </row>
    <row r="505" customFormat="false" ht="12.75" hidden="false" customHeight="false" outlineLevel="0" collapsed="false">
      <c r="A505" s="331"/>
      <c r="B505" s="336" t="n">
        <f aca="false">+[4]data1cf!A505</f>
        <v>-100584.374600865</v>
      </c>
      <c r="C505" s="336" t="n">
        <f aca="false">+[4]data1cf!B505</f>
        <v>15346.391487954</v>
      </c>
      <c r="D505" s="336" t="n">
        <f aca="false">+[4]data1cf!C505</f>
        <v>16943.2212204778</v>
      </c>
      <c r="E505" s="336" t="n">
        <f aca="false">+[4]data1cf!D505</f>
        <v>16363.1918257208</v>
      </c>
      <c r="F505" s="336" t="n">
        <f aca="false">+[4]data1cf!E505</f>
        <v>15784.8262560627</v>
      </c>
      <c r="G505" s="336" t="n">
        <f aca="false">+[4]data1cf!F505</f>
        <v>15664.9416101088</v>
      </c>
      <c r="H505" s="336" t="n">
        <f aca="false">+[4]data1cf!G505</f>
        <v>15431.5654262387</v>
      </c>
      <c r="I505" s="336" t="n">
        <f aca="false">+[4]data1cf!H505</f>
        <v>15253.5211754858</v>
      </c>
      <c r="J505" s="336" t="n">
        <f aca="false">+[4]data1cf!I505</f>
        <v>15161.9305245241</v>
      </c>
      <c r="K505" s="336" t="n">
        <f aca="false">+[4]data1cf!J505</f>
        <v>15386.482592714</v>
      </c>
      <c r="L505" s="336" t="n">
        <f aca="false">+[4]data1cf!K505</f>
        <v>15364.2007342157</v>
      </c>
      <c r="M505" s="336" t="n">
        <f aca="false">+[4]data1cf!L505</f>
        <v>15531.1683189669</v>
      </c>
      <c r="N505" s="336" t="n">
        <f aca="false">+[4]data1cf!M505</f>
        <v>15616.7823170719</v>
      </c>
      <c r="O505" s="336" t="n">
        <f aca="false">+[4]data1cf!N505</f>
        <v>15474.1800789342</v>
      </c>
      <c r="P505" s="336" t="n">
        <f aca="false">+[4]data1cf!O505</f>
        <v>15535.5952951251</v>
      </c>
      <c r="Q505" s="336" t="n">
        <f aca="false">+[4]data1cf!P505</f>
        <v>15470.7167517734</v>
      </c>
      <c r="R505" s="336" t="n">
        <f aca="false">+[4]data1cf!Q505</f>
        <v>1153.66254292208</v>
      </c>
      <c r="S505" s="336" t="n">
        <f aca="false">+[4]data1cf!R505</f>
        <v>0</v>
      </c>
      <c r="T505" s="336" t="n">
        <f aca="false">+[4]data1cf!S505</f>
        <v>0</v>
      </c>
      <c r="U505" s="336" t="n">
        <f aca="false">+[4]data1cf!T505</f>
        <v>0</v>
      </c>
      <c r="V505" s="336" t="n">
        <f aca="false">+[4]data1cf!U505</f>
        <v>0</v>
      </c>
      <c r="W505" s="336" t="n">
        <f aca="false">+[4]data1cf!V505</f>
        <v>0</v>
      </c>
      <c r="X505" s="336" t="n">
        <f aca="false">+[4]data1cf!W505</f>
        <v>0</v>
      </c>
      <c r="Y505" s="336" t="n">
        <f aca="false">+[4]data1cf!X505</f>
        <v>0</v>
      </c>
      <c r="Z505" s="336" t="n">
        <f aca="false">+[4]data1cf!Y505</f>
        <v>0</v>
      </c>
      <c r="AA505" s="336" t="n">
        <f aca="false">+[4]data1cf!Z505</f>
        <v>0</v>
      </c>
      <c r="AB505" s="336"/>
      <c r="AC505" s="337" t="n">
        <f aca="false">XNPV(0.1,B505:AA505,$B$1:$AA$1)</f>
        <v>19126.5477587016</v>
      </c>
      <c r="AD505" s="337" t="n">
        <f aca="false">SUMPRODUCT(B505:AA505,$B$1010:$AA$1010)</f>
        <v>52238.0210575974</v>
      </c>
      <c r="AE505" s="338" t="n">
        <f aca="false">SUMPRODUCT(B505:AA505,$B$1012:$AA$1012)</f>
        <v>51549.0037499831</v>
      </c>
      <c r="AF505" s="339" t="n">
        <f aca="false">XIRR(B505:AA505,$B$1:$AA$1)</f>
        <v>0.132394637955086</v>
      </c>
      <c r="AG505" s="340" t="n">
        <f aca="false">1-EXP(-(1/0.25)*(AD505/ABS($AD$1010)))</f>
        <v>0.980561023192395</v>
      </c>
    </row>
    <row r="506" customFormat="false" ht="12.75" hidden="false" customHeight="false" outlineLevel="0" collapsed="false">
      <c r="A506" s="331"/>
      <c r="B506" s="336" t="n">
        <f aca="false">+[4]data1cf!A506</f>
        <v>-102958.684798534</v>
      </c>
      <c r="C506" s="336" t="n">
        <f aca="false">+[4]data1cf!B506</f>
        <v>15361.2655197803</v>
      </c>
      <c r="D506" s="336" t="n">
        <f aca="false">+[4]data1cf!C506</f>
        <v>16847.8809947573</v>
      </c>
      <c r="E506" s="336" t="n">
        <f aca="false">+[4]data1cf!D506</f>
        <v>16356.2798935954</v>
      </c>
      <c r="F506" s="336" t="n">
        <f aca="false">+[4]data1cf!E506</f>
        <v>16121.9472726219</v>
      </c>
      <c r="G506" s="336" t="n">
        <f aca="false">+[4]data1cf!F506</f>
        <v>15732.3951706727</v>
      </c>
      <c r="H506" s="336" t="n">
        <f aca="false">+[4]data1cf!G506</f>
        <v>15717.3420943973</v>
      </c>
      <c r="I506" s="336" t="n">
        <f aca="false">+[4]data1cf!H506</f>
        <v>15490.9939705647</v>
      </c>
      <c r="J506" s="336" t="n">
        <f aca="false">+[4]data1cf!I506</f>
        <v>15409.1412264205</v>
      </c>
      <c r="K506" s="336" t="n">
        <f aca="false">+[4]data1cf!J506</f>
        <v>15436.1057111435</v>
      </c>
      <c r="L506" s="336" t="n">
        <f aca="false">+[4]data1cf!K506</f>
        <v>15380.8534295353</v>
      </c>
      <c r="M506" s="336" t="n">
        <f aca="false">+[4]data1cf!L506</f>
        <v>15376.4117503085</v>
      </c>
      <c r="N506" s="336" t="n">
        <f aca="false">+[4]data1cf!M506</f>
        <v>15565.838732886</v>
      </c>
      <c r="O506" s="336" t="n">
        <f aca="false">+[4]data1cf!N506</f>
        <v>15465.8801574368</v>
      </c>
      <c r="P506" s="336" t="n">
        <f aca="false">+[4]data1cf!O506</f>
        <v>15554.6647054522</v>
      </c>
      <c r="Q506" s="336" t="n">
        <f aca="false">+[4]data1cf!P506</f>
        <v>15572.0004345786</v>
      </c>
      <c r="R506" s="336" t="n">
        <f aca="false">+[4]data1cf!Q506</f>
        <v>1180.89493116527</v>
      </c>
      <c r="S506" s="336" t="n">
        <f aca="false">+[4]data1cf!R506</f>
        <v>0</v>
      </c>
      <c r="T506" s="336" t="n">
        <f aca="false">+[4]data1cf!S506</f>
        <v>0</v>
      </c>
      <c r="U506" s="336" t="n">
        <f aca="false">+[4]data1cf!T506</f>
        <v>0</v>
      </c>
      <c r="V506" s="336" t="n">
        <f aca="false">+[4]data1cf!U506</f>
        <v>0</v>
      </c>
      <c r="W506" s="336" t="n">
        <f aca="false">+[4]data1cf!V506</f>
        <v>0</v>
      </c>
      <c r="X506" s="336" t="n">
        <f aca="false">+[4]data1cf!W506</f>
        <v>0</v>
      </c>
      <c r="Y506" s="336" t="n">
        <f aca="false">+[4]data1cf!X506</f>
        <v>0</v>
      </c>
      <c r="Z506" s="336" t="n">
        <f aca="false">+[4]data1cf!Y506</f>
        <v>0</v>
      </c>
      <c r="AA506" s="336" t="n">
        <f aca="false">+[4]data1cf!Z506</f>
        <v>0</v>
      </c>
      <c r="AB506" s="336"/>
      <c r="AC506" s="337" t="n">
        <f aca="false">XNPV(0.1,B506:AA506,$B$1:$AA$1)</f>
        <v>17341.9440554096</v>
      </c>
      <c r="AD506" s="337" t="n">
        <f aca="false">SUMPRODUCT(B506:AA506,$B$1010:$AA$1010)</f>
        <v>50627.8299110585</v>
      </c>
      <c r="AE506" s="338" t="n">
        <f aca="false">SUMPRODUCT(B506:AA506,$B$1012:$AA$1012)</f>
        <v>49935.5901768712</v>
      </c>
      <c r="AF506" s="339" t="n">
        <f aca="false">XIRR(B506:AA506,$B$1:$AA$1)</f>
        <v>0.128792074435049</v>
      </c>
      <c r="AG506" s="340" t="n">
        <f aca="false">1-EXP(-(1/0.25)*(AD506/ABS($AD$1010)))</f>
        <v>0.978050555078139</v>
      </c>
    </row>
    <row r="507" customFormat="false" ht="12.75" hidden="false" customHeight="false" outlineLevel="0" collapsed="false">
      <c r="A507" s="331"/>
      <c r="B507" s="336" t="n">
        <f aca="false">+[4]data1cf!A507</f>
        <v>-107451.336643273</v>
      </c>
      <c r="C507" s="336" t="n">
        <f aca="false">+[4]data1cf!B507</f>
        <v>15456.7571219842</v>
      </c>
      <c r="D507" s="336" t="n">
        <f aca="false">+[4]data1cf!C507</f>
        <v>17136.8141004688</v>
      </c>
      <c r="E507" s="336" t="n">
        <f aca="false">+[4]data1cf!D507</f>
        <v>16735.9628981939</v>
      </c>
      <c r="F507" s="336" t="n">
        <f aca="false">+[4]data1cf!E507</f>
        <v>16455.7280641888</v>
      </c>
      <c r="G507" s="336" t="n">
        <f aca="false">+[4]data1cf!F507</f>
        <v>15946.1712200683</v>
      </c>
      <c r="H507" s="336" t="n">
        <f aca="false">+[4]data1cf!G507</f>
        <v>15480.7675625648</v>
      </c>
      <c r="I507" s="336" t="n">
        <f aca="false">+[4]data1cf!H507</f>
        <v>15589.9292966362</v>
      </c>
      <c r="J507" s="336" t="n">
        <f aca="false">+[4]data1cf!I507</f>
        <v>15468.2891379051</v>
      </c>
      <c r="K507" s="336" t="n">
        <f aca="false">+[4]data1cf!J507</f>
        <v>15499.1195989478</v>
      </c>
      <c r="L507" s="336" t="n">
        <f aca="false">+[4]data1cf!K507</f>
        <v>15487.552163688</v>
      </c>
      <c r="M507" s="336" t="n">
        <f aca="false">+[4]data1cf!L507</f>
        <v>15629.9869986125</v>
      </c>
      <c r="N507" s="336" t="n">
        <f aca="false">+[4]data1cf!M507</f>
        <v>15344.1636856634</v>
      </c>
      <c r="O507" s="336" t="n">
        <f aca="false">+[4]data1cf!N507</f>
        <v>15454.2706738049</v>
      </c>
      <c r="P507" s="336" t="n">
        <f aca="false">+[4]data1cf!O507</f>
        <v>15568.5924246405</v>
      </c>
      <c r="Q507" s="336" t="n">
        <f aca="false">+[4]data1cf!P507</f>
        <v>15702.8330723482</v>
      </c>
      <c r="R507" s="336" t="n">
        <f aca="false">+[4]data1cf!Q507</f>
        <v>1232.42385076368</v>
      </c>
      <c r="S507" s="336" t="n">
        <f aca="false">+[4]data1cf!R507</f>
        <v>0</v>
      </c>
      <c r="T507" s="336" t="n">
        <f aca="false">+[4]data1cf!S507</f>
        <v>0</v>
      </c>
      <c r="U507" s="336" t="n">
        <f aca="false">+[4]data1cf!T507</f>
        <v>0</v>
      </c>
      <c r="V507" s="336" t="n">
        <f aca="false">+[4]data1cf!U507</f>
        <v>0</v>
      </c>
      <c r="W507" s="336" t="n">
        <f aca="false">+[4]data1cf!V507</f>
        <v>0</v>
      </c>
      <c r="X507" s="336" t="n">
        <f aca="false">+[4]data1cf!W507</f>
        <v>0</v>
      </c>
      <c r="Y507" s="336" t="n">
        <f aca="false">+[4]data1cf!X507</f>
        <v>0</v>
      </c>
      <c r="Z507" s="336" t="n">
        <f aca="false">+[4]data1cf!Y507</f>
        <v>0</v>
      </c>
      <c r="AA507" s="336" t="n">
        <f aca="false">+[4]data1cf!Z507</f>
        <v>0</v>
      </c>
      <c r="AB507" s="336"/>
      <c r="AC507" s="337" t="n">
        <f aca="false">XNPV(0.1,B507:AA507,$B$1:$AA$1)</f>
        <v>13894.3251250892</v>
      </c>
      <c r="AD507" s="337" t="n">
        <f aca="false">SUMPRODUCT(B507:AA507,$B$1010:$AA$1010)</f>
        <v>47368.3551503951</v>
      </c>
      <c r="AE507" s="338" t="n">
        <f aca="false">SUMPRODUCT(B507:AA507,$B$1012:$AA$1012)</f>
        <v>46672.5249224094</v>
      </c>
      <c r="AF507" s="339" t="n">
        <f aca="false">XIRR(B507:AA507,$B$1:$AA$1)</f>
        <v>0.122322332437254</v>
      </c>
      <c r="AG507" s="340" t="n">
        <f aca="false">1-EXP(-(1/0.25)*(AD507/ABS($AD$1010)))</f>
        <v>0.971932450426377</v>
      </c>
    </row>
    <row r="508" customFormat="false" ht="12.75" hidden="false" customHeight="false" outlineLevel="0" collapsed="false">
      <c r="A508" s="331"/>
      <c r="B508" s="336" t="n">
        <f aca="false">+[4]data1cf!A508</f>
        <v>-93677.739853355</v>
      </c>
      <c r="C508" s="336" t="n">
        <f aca="false">+[4]data1cf!B508</f>
        <v>15137.8574149473</v>
      </c>
      <c r="D508" s="336" t="n">
        <f aca="false">+[4]data1cf!C508</f>
        <v>16749.2308591384</v>
      </c>
      <c r="E508" s="336" t="n">
        <f aca="false">+[4]data1cf!D508</f>
        <v>16213.6975884204</v>
      </c>
      <c r="F508" s="336" t="n">
        <f aca="false">+[4]data1cf!E508</f>
        <v>15742.7549072848</v>
      </c>
      <c r="G508" s="336" t="n">
        <f aca="false">+[4]data1cf!F508</f>
        <v>15579.4042909038</v>
      </c>
      <c r="H508" s="336" t="n">
        <f aca="false">+[4]data1cf!G508</f>
        <v>15267.3290978475</v>
      </c>
      <c r="I508" s="336" t="n">
        <f aca="false">+[4]data1cf!H508</f>
        <v>15131.1924626715</v>
      </c>
      <c r="J508" s="336" t="n">
        <f aca="false">+[4]data1cf!I508</f>
        <v>15156.9762100554</v>
      </c>
      <c r="K508" s="336" t="n">
        <f aca="false">+[4]data1cf!J508</f>
        <v>15070.1927830462</v>
      </c>
      <c r="L508" s="336" t="n">
        <f aca="false">+[4]data1cf!K508</f>
        <v>15284.7359428811</v>
      </c>
      <c r="M508" s="336" t="n">
        <f aca="false">+[4]data1cf!L508</f>
        <v>15063.3651076968</v>
      </c>
      <c r="N508" s="336" t="n">
        <f aca="false">+[4]data1cf!M508</f>
        <v>15439.7034575911</v>
      </c>
      <c r="O508" s="336" t="n">
        <f aca="false">+[4]data1cf!N508</f>
        <v>15198.6185207993</v>
      </c>
      <c r="P508" s="336" t="n">
        <f aca="false">+[4]data1cf!O508</f>
        <v>15319.0584640552</v>
      </c>
      <c r="Q508" s="336" t="n">
        <f aca="false">+[4]data1cf!P508</f>
        <v>15300.7928535837</v>
      </c>
      <c r="R508" s="336" t="n">
        <f aca="false">+[4]data1cf!Q508</f>
        <v>1074.44620502204</v>
      </c>
      <c r="S508" s="336" t="n">
        <f aca="false">+[4]data1cf!R508</f>
        <v>0</v>
      </c>
      <c r="T508" s="336" t="n">
        <f aca="false">+[4]data1cf!S508</f>
        <v>0</v>
      </c>
      <c r="U508" s="336" t="n">
        <f aca="false">+[4]data1cf!T508</f>
        <v>0</v>
      </c>
      <c r="V508" s="336" t="n">
        <f aca="false">+[4]data1cf!U508</f>
        <v>0</v>
      </c>
      <c r="W508" s="336" t="n">
        <f aca="false">+[4]data1cf!V508</f>
        <v>0</v>
      </c>
      <c r="X508" s="336" t="n">
        <f aca="false">+[4]data1cf!W508</f>
        <v>0</v>
      </c>
      <c r="Y508" s="336" t="n">
        <f aca="false">+[4]data1cf!X508</f>
        <v>0</v>
      </c>
      <c r="Z508" s="336" t="n">
        <f aca="false">+[4]data1cf!Y508</f>
        <v>0</v>
      </c>
      <c r="AA508" s="336" t="n">
        <f aca="false">+[4]data1cf!Z508</f>
        <v>0</v>
      </c>
      <c r="AB508" s="336"/>
      <c r="AC508" s="337" t="n">
        <f aca="false">XNPV(0.1,B508:AA508,$B$1:$AA$1)</f>
        <v>24752.0313781008</v>
      </c>
      <c r="AD508" s="337" t="n">
        <f aca="false">SUMPRODUCT(B508:AA508,$B$1010:$AA$1010)</f>
        <v>57474.5680326057</v>
      </c>
      <c r="AE508" s="338" t="n">
        <f aca="false">SUMPRODUCT(B508:AA508,$B$1012:$AA$1012)</f>
        <v>56794.0439635493</v>
      </c>
      <c r="AF508" s="339" t="n">
        <f aca="false">XIRR(B508:AA508,$B$1:$AA$1)</f>
        <v>0.144557964399309</v>
      </c>
      <c r="AG508" s="340" t="n">
        <f aca="false">1-EXP(-(1/0.25)*(AD508/ABS($AD$1010)))</f>
        <v>0.986904465843378</v>
      </c>
    </row>
    <row r="509" customFormat="false" ht="12.75" hidden="false" customHeight="false" outlineLevel="0" collapsed="false">
      <c r="A509" s="331"/>
      <c r="B509" s="336" t="n">
        <f aca="false">+[4]data1cf!A509</f>
        <v>-102875.984816233</v>
      </c>
      <c r="C509" s="336" t="n">
        <f aca="false">+[4]data1cf!B509</f>
        <v>15142.7166186108</v>
      </c>
      <c r="D509" s="336" t="n">
        <f aca="false">+[4]data1cf!C509</f>
        <v>16837.6764907886</v>
      </c>
      <c r="E509" s="336" t="n">
        <f aca="false">+[4]data1cf!D509</f>
        <v>16370.3955193113</v>
      </c>
      <c r="F509" s="336" t="n">
        <f aca="false">+[4]data1cf!E509</f>
        <v>16237.2067547868</v>
      </c>
      <c r="G509" s="336" t="n">
        <f aca="false">+[4]data1cf!F509</f>
        <v>15975.453057749</v>
      </c>
      <c r="H509" s="336" t="n">
        <f aca="false">+[4]data1cf!G509</f>
        <v>15585.993972797</v>
      </c>
      <c r="I509" s="336" t="n">
        <f aca="false">+[4]data1cf!H509</f>
        <v>15271.3222088052</v>
      </c>
      <c r="J509" s="336" t="n">
        <f aca="false">+[4]data1cf!I509</f>
        <v>15261.5166773893</v>
      </c>
      <c r="K509" s="336" t="n">
        <f aca="false">+[4]data1cf!J509</f>
        <v>15260.3279085991</v>
      </c>
      <c r="L509" s="336" t="n">
        <f aca="false">+[4]data1cf!K509</f>
        <v>15620.5926238378</v>
      </c>
      <c r="M509" s="336" t="n">
        <f aca="false">+[4]data1cf!L509</f>
        <v>15466.1250800066</v>
      </c>
      <c r="N509" s="336" t="n">
        <f aca="false">+[4]data1cf!M509</f>
        <v>15377.9537265184</v>
      </c>
      <c r="O509" s="336" t="n">
        <f aca="false">+[4]data1cf!N509</f>
        <v>15791.8636096784</v>
      </c>
      <c r="P509" s="336" t="n">
        <f aca="false">+[4]data1cf!O509</f>
        <v>15621.0851889855</v>
      </c>
      <c r="Q509" s="336" t="n">
        <f aca="false">+[4]data1cf!P509</f>
        <v>15427.4200519677</v>
      </c>
      <c r="R509" s="336" t="n">
        <f aca="false">+[4]data1cf!Q509</f>
        <v>1179.94639544826</v>
      </c>
      <c r="S509" s="336" t="n">
        <f aca="false">+[4]data1cf!R509</f>
        <v>0</v>
      </c>
      <c r="T509" s="336" t="n">
        <f aca="false">+[4]data1cf!S509</f>
        <v>0</v>
      </c>
      <c r="U509" s="336" t="n">
        <f aca="false">+[4]data1cf!T509</f>
        <v>0</v>
      </c>
      <c r="V509" s="336" t="n">
        <f aca="false">+[4]data1cf!U509</f>
        <v>0</v>
      </c>
      <c r="W509" s="336" t="n">
        <f aca="false">+[4]data1cf!V509</f>
        <v>0</v>
      </c>
      <c r="X509" s="336" t="n">
        <f aca="false">+[4]data1cf!W509</f>
        <v>0</v>
      </c>
      <c r="Y509" s="336" t="n">
        <f aca="false">+[4]data1cf!X509</f>
        <v>0</v>
      </c>
      <c r="Z509" s="336" t="n">
        <f aca="false">+[4]data1cf!Y509</f>
        <v>0</v>
      </c>
      <c r="AA509" s="336" t="n">
        <f aca="false">+[4]data1cf!Z509</f>
        <v>0</v>
      </c>
      <c r="AB509" s="336"/>
      <c r="AC509" s="337" t="n">
        <f aca="false">XNPV(0.1,B509:AA509,$B$1:$AA$1)</f>
        <v>17268.6071623122</v>
      </c>
      <c r="AD509" s="337" t="n">
        <f aca="false">SUMPRODUCT(B509:AA509,$B$1010:$AA$1010)</f>
        <v>50543.1014920342</v>
      </c>
      <c r="AE509" s="338" t="n">
        <f aca="false">SUMPRODUCT(B509:AA509,$B$1012:$AA$1012)</f>
        <v>49850.8985236987</v>
      </c>
      <c r="AF509" s="339" t="n">
        <f aca="false">XIRR(B509:AA509,$B$1:$AA$1)</f>
        <v>0.128658332635629</v>
      </c>
      <c r="AG509" s="340" t="n">
        <f aca="false">1-EXP(-(1/0.25)*(AD509/ABS($AD$1010)))</f>
        <v>0.977909819754637</v>
      </c>
    </row>
    <row r="510" customFormat="false" ht="12.75" hidden="false" customHeight="false" outlineLevel="0" collapsed="false">
      <c r="A510" s="331"/>
      <c r="B510" s="336" t="n">
        <f aca="false">+[4]data1cf!A510</f>
        <v>-96915.4091274344</v>
      </c>
      <c r="C510" s="336" t="n">
        <f aca="false">+[4]data1cf!B510</f>
        <v>15126.7984413763</v>
      </c>
      <c r="D510" s="336" t="n">
        <f aca="false">+[4]data1cf!C510</f>
        <v>16710.8834860622</v>
      </c>
      <c r="E510" s="336" t="n">
        <f aca="false">+[4]data1cf!D510</f>
        <v>16311.3059799712</v>
      </c>
      <c r="F510" s="336" t="n">
        <f aca="false">+[4]data1cf!E510</f>
        <v>15863.2440140232</v>
      </c>
      <c r="G510" s="336" t="n">
        <f aca="false">+[4]data1cf!F510</f>
        <v>15829.8640406076</v>
      </c>
      <c r="H510" s="336" t="n">
        <f aca="false">+[4]data1cf!G510</f>
        <v>15516.6610791196</v>
      </c>
      <c r="I510" s="336" t="n">
        <f aca="false">+[4]data1cf!H510</f>
        <v>15256.4404555176</v>
      </c>
      <c r="J510" s="336" t="n">
        <f aca="false">+[4]data1cf!I510</f>
        <v>15145.7035158741</v>
      </c>
      <c r="K510" s="336" t="n">
        <f aca="false">+[4]data1cf!J510</f>
        <v>15272.2477252823</v>
      </c>
      <c r="L510" s="336" t="n">
        <f aca="false">+[4]data1cf!K510</f>
        <v>15162.5609379347</v>
      </c>
      <c r="M510" s="336" t="n">
        <f aca="false">+[4]data1cf!L510</f>
        <v>15357.8579106612</v>
      </c>
      <c r="N510" s="336" t="n">
        <f aca="false">+[4]data1cf!M510</f>
        <v>15647.8563446284</v>
      </c>
      <c r="O510" s="336" t="n">
        <f aca="false">+[4]data1cf!N510</f>
        <v>15405.8336772107</v>
      </c>
      <c r="P510" s="336" t="n">
        <f aca="false">+[4]data1cf!O510</f>
        <v>15428.6659289955</v>
      </c>
      <c r="Q510" s="336" t="n">
        <f aca="false">+[4]data1cf!P510</f>
        <v>15201.6465902535</v>
      </c>
      <c r="R510" s="336" t="n">
        <f aca="false">+[4]data1cf!Q510</f>
        <v>1111.58097652802</v>
      </c>
      <c r="S510" s="336" t="n">
        <f aca="false">+[4]data1cf!R510</f>
        <v>0</v>
      </c>
      <c r="T510" s="336" t="n">
        <f aca="false">+[4]data1cf!S510</f>
        <v>0</v>
      </c>
      <c r="U510" s="336" t="n">
        <f aca="false">+[4]data1cf!T510</f>
        <v>0</v>
      </c>
      <c r="V510" s="336" t="n">
        <f aca="false">+[4]data1cf!U510</f>
        <v>0</v>
      </c>
      <c r="W510" s="336" t="n">
        <f aca="false">+[4]data1cf!V510</f>
        <v>0</v>
      </c>
      <c r="X510" s="336" t="n">
        <f aca="false">+[4]data1cf!W510</f>
        <v>0</v>
      </c>
      <c r="Y510" s="336" t="n">
        <f aca="false">+[4]data1cf!X510</f>
        <v>0</v>
      </c>
      <c r="Z510" s="336" t="n">
        <f aca="false">+[4]data1cf!Y510</f>
        <v>0</v>
      </c>
      <c r="AA510" s="336" t="n">
        <f aca="false">+[4]data1cf!Z510</f>
        <v>0</v>
      </c>
      <c r="AB510" s="336"/>
      <c r="AC510" s="337" t="n">
        <f aca="false">XNPV(0.1,B510:AA510,$B$1:$AA$1)</f>
        <v>22264.5003479514</v>
      </c>
      <c r="AD510" s="337" t="n">
        <f aca="false">SUMPRODUCT(B510:AA510,$B$1010:$AA$1010)</f>
        <v>55238.4220167951</v>
      </c>
      <c r="AE510" s="338" t="n">
        <f aca="false">SUMPRODUCT(B510:AA510,$B$1012:$AA$1012)</f>
        <v>54552.6677806704</v>
      </c>
      <c r="AF510" s="339" t="n">
        <f aca="false">XIRR(B510:AA510,$B$1:$AA$1)</f>
        <v>0.138880198359661</v>
      </c>
      <c r="AG510" s="340" t="n">
        <f aca="false">1-EXP(-(1/0.25)*(AD510/ABS($AD$1010)))</f>
        <v>0.984498285017062</v>
      </c>
    </row>
    <row r="511" customFormat="false" ht="12.75" hidden="false" customHeight="false" outlineLevel="0" collapsed="false">
      <c r="A511" s="331"/>
      <c r="B511" s="336" t="n">
        <f aca="false">+[4]data1cf!A511</f>
        <v>-89984.5583767931</v>
      </c>
      <c r="C511" s="336" t="n">
        <f aca="false">+[4]data1cf!B511</f>
        <v>15070.3517238944</v>
      </c>
      <c r="D511" s="336" t="n">
        <f aca="false">+[4]data1cf!C511</f>
        <v>16371.5051846455</v>
      </c>
      <c r="E511" s="336" t="n">
        <f aca="false">+[4]data1cf!D511</f>
        <v>16152.7881672804</v>
      </c>
      <c r="F511" s="336" t="n">
        <f aca="false">+[4]data1cf!E511</f>
        <v>15832.6610874846</v>
      </c>
      <c r="G511" s="336" t="n">
        <f aca="false">+[4]data1cf!F511</f>
        <v>15554.3736453347</v>
      </c>
      <c r="H511" s="336" t="n">
        <f aca="false">+[4]data1cf!G511</f>
        <v>15377.2346131804</v>
      </c>
      <c r="I511" s="336" t="n">
        <f aca="false">+[4]data1cf!H511</f>
        <v>15058.4648634098</v>
      </c>
      <c r="J511" s="336" t="n">
        <f aca="false">+[4]data1cf!I511</f>
        <v>14982.8390974602</v>
      </c>
      <c r="K511" s="336" t="n">
        <f aca="false">+[4]data1cf!J511</f>
        <v>15217.5049393559</v>
      </c>
      <c r="L511" s="336" t="n">
        <f aca="false">+[4]data1cf!K511</f>
        <v>15020.6063854307</v>
      </c>
      <c r="M511" s="336" t="n">
        <f aca="false">+[4]data1cf!L511</f>
        <v>14934.1427354462</v>
      </c>
      <c r="N511" s="336" t="n">
        <f aca="false">+[4]data1cf!M511</f>
        <v>15159.6444480508</v>
      </c>
      <c r="O511" s="336" t="n">
        <f aca="false">+[4]data1cf!N511</f>
        <v>15210.5577824987</v>
      </c>
      <c r="P511" s="336" t="n">
        <f aca="false">+[4]data1cf!O511</f>
        <v>15181.2586433575</v>
      </c>
      <c r="Q511" s="336" t="n">
        <f aca="false">+[4]data1cf!P511</f>
        <v>15307.2153820976</v>
      </c>
      <c r="R511" s="336" t="n">
        <f aca="false">+[4]data1cf!Q511</f>
        <v>1032.08689075847</v>
      </c>
      <c r="S511" s="336" t="n">
        <f aca="false">+[4]data1cf!R511</f>
        <v>0</v>
      </c>
      <c r="T511" s="336" t="n">
        <f aca="false">+[4]data1cf!S511</f>
        <v>0</v>
      </c>
      <c r="U511" s="336" t="n">
        <f aca="false">+[4]data1cf!T511</f>
        <v>0</v>
      </c>
      <c r="V511" s="336" t="n">
        <f aca="false">+[4]data1cf!U511</f>
        <v>0</v>
      </c>
      <c r="W511" s="336" t="n">
        <f aca="false">+[4]data1cf!V511</f>
        <v>0</v>
      </c>
      <c r="X511" s="336" t="n">
        <f aca="false">+[4]data1cf!W511</f>
        <v>0</v>
      </c>
      <c r="Y511" s="336" t="n">
        <f aca="false">+[4]data1cf!X511</f>
        <v>0</v>
      </c>
      <c r="Z511" s="336" t="n">
        <f aca="false">+[4]data1cf!Y511</f>
        <v>0</v>
      </c>
      <c r="AA511" s="336" t="n">
        <f aca="false">+[4]data1cf!Z511</f>
        <v>0</v>
      </c>
      <c r="AB511" s="336"/>
      <c r="AC511" s="337" t="n">
        <f aca="false">XNPV(0.1,B511:AA511,$B$1:$AA$1)</f>
        <v>27801.1699550973</v>
      </c>
      <c r="AD511" s="337" t="n">
        <f aca="false">SUMPRODUCT(B511:AA511,$B$1010:$AA$1010)</f>
        <v>60356.301215062</v>
      </c>
      <c r="AE511" s="338" t="n">
        <f aca="false">SUMPRODUCT(B511:AA511,$B$1012:$AA$1012)</f>
        <v>59679.3885736105</v>
      </c>
      <c r="AF511" s="339" t="n">
        <f aca="false">XIRR(B511:AA511,$B$1:$AA$1)</f>
        <v>0.151738458169208</v>
      </c>
      <c r="AG511" s="340" t="n">
        <f aca="false">1-EXP(-(1/0.25)*(AD511/ABS($AD$1010)))</f>
        <v>0.989462996106281</v>
      </c>
    </row>
    <row r="512" customFormat="false" ht="12.75" hidden="false" customHeight="false" outlineLevel="0" collapsed="false">
      <c r="A512" s="331"/>
      <c r="B512" s="336" t="n">
        <f aca="false">+[4]data1cf!A512</f>
        <v>-106653.207033488</v>
      </c>
      <c r="C512" s="336" t="n">
        <f aca="false">+[4]data1cf!B512</f>
        <v>15428.9075411233</v>
      </c>
      <c r="D512" s="336" t="n">
        <f aca="false">+[4]data1cf!C512</f>
        <v>17249.2638519732</v>
      </c>
      <c r="E512" s="336" t="n">
        <f aca="false">+[4]data1cf!D512</f>
        <v>16639.0204664059</v>
      </c>
      <c r="F512" s="336" t="n">
        <f aca="false">+[4]data1cf!E512</f>
        <v>16271.2984732132</v>
      </c>
      <c r="G512" s="336" t="n">
        <f aca="false">+[4]data1cf!F512</f>
        <v>15854.4780482133</v>
      </c>
      <c r="H512" s="336" t="n">
        <f aca="false">+[4]data1cf!G512</f>
        <v>15506.0299913863</v>
      </c>
      <c r="I512" s="336" t="n">
        <f aca="false">+[4]data1cf!H512</f>
        <v>15375.2357997036</v>
      </c>
      <c r="J512" s="336" t="n">
        <f aca="false">+[4]data1cf!I512</f>
        <v>15444.7715797582</v>
      </c>
      <c r="K512" s="336" t="n">
        <f aca="false">+[4]data1cf!J512</f>
        <v>15416.189462923</v>
      </c>
      <c r="L512" s="336" t="n">
        <f aca="false">+[4]data1cf!K512</f>
        <v>15456.5512068705</v>
      </c>
      <c r="M512" s="336" t="n">
        <f aca="false">+[4]data1cf!L512</f>
        <v>15344.9766347326</v>
      </c>
      <c r="N512" s="336" t="n">
        <f aca="false">+[4]data1cf!M512</f>
        <v>15356.7421225898</v>
      </c>
      <c r="O512" s="336" t="n">
        <f aca="false">+[4]data1cf!N512</f>
        <v>15583.0679262302</v>
      </c>
      <c r="P512" s="336" t="n">
        <f aca="false">+[4]data1cf!O512</f>
        <v>15722.562710825</v>
      </c>
      <c r="Q512" s="336" t="n">
        <f aca="false">+[4]data1cf!P512</f>
        <v>15642.7754466229</v>
      </c>
      <c r="R512" s="336" t="n">
        <f aca="false">+[4]data1cf!Q512</f>
        <v>1223.26962339129</v>
      </c>
      <c r="S512" s="336" t="n">
        <f aca="false">+[4]data1cf!R512</f>
        <v>0</v>
      </c>
      <c r="T512" s="336" t="n">
        <f aca="false">+[4]data1cf!S512</f>
        <v>0</v>
      </c>
      <c r="U512" s="336" t="n">
        <f aca="false">+[4]data1cf!T512</f>
        <v>0</v>
      </c>
      <c r="V512" s="336" t="n">
        <f aca="false">+[4]data1cf!U512</f>
        <v>0</v>
      </c>
      <c r="W512" s="336" t="n">
        <f aca="false">+[4]data1cf!V512</f>
        <v>0</v>
      </c>
      <c r="X512" s="336" t="n">
        <f aca="false">+[4]data1cf!W512</f>
        <v>0</v>
      </c>
      <c r="Y512" s="336" t="n">
        <f aca="false">+[4]data1cf!X512</f>
        <v>0</v>
      </c>
      <c r="Z512" s="336" t="n">
        <f aca="false">+[4]data1cf!Y512</f>
        <v>0</v>
      </c>
      <c r="AA512" s="336" t="n">
        <f aca="false">+[4]data1cf!Z512</f>
        <v>0</v>
      </c>
      <c r="AB512" s="336"/>
      <c r="AC512" s="337" t="n">
        <f aca="false">XNPV(0.1,B512:AA512,$B$1:$AA$1)</f>
        <v>14316.0724341698</v>
      </c>
      <c r="AD512" s="337" t="n">
        <f aca="false">SUMPRODUCT(B512:AA512,$B$1010:$AA$1010)</f>
        <v>47682.6014522322</v>
      </c>
      <c r="AE512" s="338" t="n">
        <f aca="false">SUMPRODUCT(B512:AA512,$B$1012:$AA$1012)</f>
        <v>46988.7605594072</v>
      </c>
      <c r="AF512" s="339" t="n">
        <f aca="false">XIRR(B512:AA512,$B$1:$AA$1)</f>
        <v>0.123153203709186</v>
      </c>
      <c r="AG512" s="340" t="n">
        <f aca="false">1-EXP(-(1/0.25)*(AD512/ABS($AD$1010)))</f>
        <v>0.972589955840449</v>
      </c>
    </row>
    <row r="513" customFormat="false" ht="12.75" hidden="false" customHeight="false" outlineLevel="0" collapsed="false">
      <c r="A513" s="331"/>
      <c r="B513" s="336" t="n">
        <f aca="false">+[4]data1cf!A513</f>
        <v>-103424.540564131</v>
      </c>
      <c r="C513" s="336" t="n">
        <f aca="false">+[4]data1cf!B513</f>
        <v>15365.5536891534</v>
      </c>
      <c r="D513" s="336" t="n">
        <f aca="false">+[4]data1cf!C513</f>
        <v>16704.6543002374</v>
      </c>
      <c r="E513" s="336" t="n">
        <f aca="false">+[4]data1cf!D513</f>
        <v>16582.5748798983</v>
      </c>
      <c r="F513" s="336" t="n">
        <f aca="false">+[4]data1cf!E513</f>
        <v>16254.8202616299</v>
      </c>
      <c r="G513" s="336" t="n">
        <f aca="false">+[4]data1cf!F513</f>
        <v>15667.3964827644</v>
      </c>
      <c r="H513" s="336" t="n">
        <f aca="false">+[4]data1cf!G513</f>
        <v>15366.0764719618</v>
      </c>
      <c r="I513" s="336" t="n">
        <f aca="false">+[4]data1cf!H513</f>
        <v>15358.2853697652</v>
      </c>
      <c r="J513" s="336" t="n">
        <f aca="false">+[4]data1cf!I513</f>
        <v>15386.7590201908</v>
      </c>
      <c r="K513" s="336" t="n">
        <f aca="false">+[4]data1cf!J513</f>
        <v>15267.54957944</v>
      </c>
      <c r="L513" s="336" t="n">
        <f aca="false">+[4]data1cf!K513</f>
        <v>15300.0484971186</v>
      </c>
      <c r="M513" s="336" t="n">
        <f aca="false">+[4]data1cf!L513</f>
        <v>15377.0041604082</v>
      </c>
      <c r="N513" s="336" t="n">
        <f aca="false">+[4]data1cf!M513</f>
        <v>15299.0145967159</v>
      </c>
      <c r="O513" s="336" t="n">
        <f aca="false">+[4]data1cf!N513</f>
        <v>15288.1654011494</v>
      </c>
      <c r="P513" s="336" t="n">
        <f aca="false">+[4]data1cf!O513</f>
        <v>15201.4428069757</v>
      </c>
      <c r="Q513" s="336" t="n">
        <f aca="false">+[4]data1cf!P513</f>
        <v>15343.8667232834</v>
      </c>
      <c r="R513" s="336" t="n">
        <f aca="false">+[4]data1cf!Q513</f>
        <v>1186.23811045436</v>
      </c>
      <c r="S513" s="336" t="n">
        <f aca="false">+[4]data1cf!R513</f>
        <v>0</v>
      </c>
      <c r="T513" s="336" t="n">
        <f aca="false">+[4]data1cf!S513</f>
        <v>0</v>
      </c>
      <c r="U513" s="336" t="n">
        <f aca="false">+[4]data1cf!T513</f>
        <v>0</v>
      </c>
      <c r="V513" s="336" t="n">
        <f aca="false">+[4]data1cf!U513</f>
        <v>0</v>
      </c>
      <c r="W513" s="336" t="n">
        <f aca="false">+[4]data1cf!V513</f>
        <v>0</v>
      </c>
      <c r="X513" s="336" t="n">
        <f aca="false">+[4]data1cf!W513</f>
        <v>0</v>
      </c>
      <c r="Y513" s="336" t="n">
        <f aca="false">+[4]data1cf!X513</f>
        <v>0</v>
      </c>
      <c r="Z513" s="336" t="n">
        <f aca="false">+[4]data1cf!Y513</f>
        <v>0</v>
      </c>
      <c r="AA513" s="336" t="n">
        <f aca="false">+[4]data1cf!Z513</f>
        <v>0</v>
      </c>
      <c r="AB513" s="336"/>
      <c r="AC513" s="337" t="n">
        <f aca="false">XNPV(0.1,B513:AA513,$B$1:$AA$1)</f>
        <v>16320.2568071669</v>
      </c>
      <c r="AD513" s="337" t="n">
        <f aca="false">SUMPRODUCT(B513:AA513,$B$1010:$AA$1010)</f>
        <v>49343.7940577098</v>
      </c>
      <c r="AE513" s="338" t="n">
        <f aca="false">SUMPRODUCT(B513:AA513,$B$1012:$AA$1012)</f>
        <v>48657.5256674415</v>
      </c>
      <c r="AF513" s="339" t="n">
        <f aca="false">XIRR(B513:AA513,$B$1:$AA$1)</f>
        <v>0.127120049508145</v>
      </c>
      <c r="AG513" s="340" t="n">
        <f aca="false">1-EXP(-(1/0.25)*(AD513/ABS($AD$1010)))</f>
        <v>0.975818191457634</v>
      </c>
    </row>
    <row r="514" customFormat="false" ht="12.75" hidden="false" customHeight="false" outlineLevel="0" collapsed="false">
      <c r="A514" s="331"/>
      <c r="B514" s="336" t="n">
        <f aca="false">+[4]data1cf!A514</f>
        <v>-98513.5573339432</v>
      </c>
      <c r="C514" s="336" t="n">
        <f aca="false">+[4]data1cf!B514</f>
        <v>15243.6441679978</v>
      </c>
      <c r="D514" s="336" t="n">
        <f aca="false">+[4]data1cf!C514</f>
        <v>16598.5037478779</v>
      </c>
      <c r="E514" s="336" t="n">
        <f aca="false">+[4]data1cf!D514</f>
        <v>16415.6412961348</v>
      </c>
      <c r="F514" s="336" t="n">
        <f aca="false">+[4]data1cf!E514</f>
        <v>15876.9851496846</v>
      </c>
      <c r="G514" s="336" t="n">
        <f aca="false">+[4]data1cf!F514</f>
        <v>15623.830930162</v>
      </c>
      <c r="H514" s="336" t="n">
        <f aca="false">+[4]data1cf!G514</f>
        <v>15390.5560237599</v>
      </c>
      <c r="I514" s="336" t="n">
        <f aca="false">+[4]data1cf!H514</f>
        <v>15394.3505709968</v>
      </c>
      <c r="J514" s="336" t="n">
        <f aca="false">+[4]data1cf!I514</f>
        <v>15300.0183110515</v>
      </c>
      <c r="K514" s="336" t="n">
        <f aca="false">+[4]data1cf!J514</f>
        <v>15292.0948993371</v>
      </c>
      <c r="L514" s="336" t="n">
        <f aca="false">+[4]data1cf!K514</f>
        <v>15369.7564007066</v>
      </c>
      <c r="M514" s="336" t="n">
        <f aca="false">+[4]data1cf!L514</f>
        <v>15553.9880669613</v>
      </c>
      <c r="N514" s="336" t="n">
        <f aca="false">+[4]data1cf!M514</f>
        <v>15184.038588373</v>
      </c>
      <c r="O514" s="336" t="n">
        <f aca="false">+[4]data1cf!N514</f>
        <v>15284.6497949007</v>
      </c>
      <c r="P514" s="336" t="n">
        <f aca="false">+[4]data1cf!O514</f>
        <v>15518.6812041976</v>
      </c>
      <c r="Q514" s="336" t="n">
        <f aca="false">+[4]data1cf!P514</f>
        <v>15416.8488138005</v>
      </c>
      <c r="R514" s="336" t="n">
        <f aca="false">+[4]data1cf!Q514</f>
        <v>1129.9110971974</v>
      </c>
      <c r="S514" s="336" t="n">
        <f aca="false">+[4]data1cf!R514</f>
        <v>0</v>
      </c>
      <c r="T514" s="336" t="n">
        <f aca="false">+[4]data1cf!S514</f>
        <v>0</v>
      </c>
      <c r="U514" s="336" t="n">
        <f aca="false">+[4]data1cf!T514</f>
        <v>0</v>
      </c>
      <c r="V514" s="336" t="n">
        <f aca="false">+[4]data1cf!U514</f>
        <v>0</v>
      </c>
      <c r="W514" s="336" t="n">
        <f aca="false">+[4]data1cf!V514</f>
        <v>0</v>
      </c>
      <c r="X514" s="336" t="n">
        <f aca="false">+[4]data1cf!W514</f>
        <v>0</v>
      </c>
      <c r="Y514" s="336" t="n">
        <f aca="false">+[4]data1cf!X514</f>
        <v>0</v>
      </c>
      <c r="Z514" s="336" t="n">
        <f aca="false">+[4]data1cf!Y514</f>
        <v>0</v>
      </c>
      <c r="AA514" s="336" t="n">
        <f aca="false">+[4]data1cf!Z514</f>
        <v>0</v>
      </c>
      <c r="AB514" s="336"/>
      <c r="AC514" s="337" t="n">
        <f aca="false">XNPV(0.1,B514:AA514,$B$1:$AA$1)</f>
        <v>20764.4199887357</v>
      </c>
      <c r="AD514" s="337" t="n">
        <f aca="false">SUMPRODUCT(B514:AA514,$B$1010:$AA$1010)</f>
        <v>53775.8459770226</v>
      </c>
      <c r="AE514" s="338" t="n">
        <f aca="false">SUMPRODUCT(B514:AA514,$B$1012:$AA$1012)</f>
        <v>53089.2764411578</v>
      </c>
      <c r="AF514" s="339" t="n">
        <f aca="false">XIRR(B514:AA514,$B$1:$AA$1)</f>
        <v>0.13577254300472</v>
      </c>
      <c r="AG514" s="340" t="n">
        <f aca="false">1-EXP(-(1/0.25)*(AD514/ABS($AD$1010)))</f>
        <v>0.982690122618402</v>
      </c>
    </row>
    <row r="515" customFormat="false" ht="12.75" hidden="false" customHeight="false" outlineLevel="0" collapsed="false">
      <c r="A515" s="331"/>
      <c r="B515" s="336" t="n">
        <f aca="false">+[4]data1cf!A515</f>
        <v>-90112.7638794076</v>
      </c>
      <c r="C515" s="336" t="n">
        <f aca="false">+[4]data1cf!B515</f>
        <v>14962.0294157042</v>
      </c>
      <c r="D515" s="336" t="n">
        <f aca="false">+[4]data1cf!C515</f>
        <v>16418.0079814806</v>
      </c>
      <c r="E515" s="336" t="n">
        <f aca="false">+[4]data1cf!D515</f>
        <v>16103.4992789061</v>
      </c>
      <c r="F515" s="336" t="n">
        <f aca="false">+[4]data1cf!E515</f>
        <v>15833.0765851321</v>
      </c>
      <c r="G515" s="336" t="n">
        <f aca="false">+[4]data1cf!F515</f>
        <v>15469.6585993095</v>
      </c>
      <c r="H515" s="336" t="n">
        <f aca="false">+[4]data1cf!G515</f>
        <v>15194.9687570006</v>
      </c>
      <c r="I515" s="336" t="n">
        <f aca="false">+[4]data1cf!H515</f>
        <v>15203.7207832218</v>
      </c>
      <c r="J515" s="336" t="n">
        <f aca="false">+[4]data1cf!I515</f>
        <v>15013.506189563</v>
      </c>
      <c r="K515" s="336" t="n">
        <f aca="false">+[4]data1cf!J515</f>
        <v>15040.3252163603</v>
      </c>
      <c r="L515" s="336" t="n">
        <f aca="false">+[4]data1cf!K515</f>
        <v>15070.1855630341</v>
      </c>
      <c r="M515" s="336" t="n">
        <f aca="false">+[4]data1cf!L515</f>
        <v>15307.6399510081</v>
      </c>
      <c r="N515" s="336" t="n">
        <f aca="false">+[4]data1cf!M515</f>
        <v>14954.6884191326</v>
      </c>
      <c r="O515" s="336" t="n">
        <f aca="false">+[4]data1cf!N515</f>
        <v>15090.9254088597</v>
      </c>
      <c r="P515" s="336" t="n">
        <f aca="false">+[4]data1cf!O515</f>
        <v>15048.2020661831</v>
      </c>
      <c r="Q515" s="336" t="n">
        <f aca="false">+[4]data1cf!P515</f>
        <v>15074.1715618489</v>
      </c>
      <c r="R515" s="336" t="n">
        <f aca="false">+[4]data1cf!Q515</f>
        <v>1033.55735659125</v>
      </c>
      <c r="S515" s="336" t="n">
        <f aca="false">+[4]data1cf!R515</f>
        <v>0</v>
      </c>
      <c r="T515" s="336" t="n">
        <f aca="false">+[4]data1cf!S515</f>
        <v>0</v>
      </c>
      <c r="U515" s="336" t="n">
        <f aca="false">+[4]data1cf!T515</f>
        <v>0</v>
      </c>
      <c r="V515" s="336" t="n">
        <f aca="false">+[4]data1cf!U515</f>
        <v>0</v>
      </c>
      <c r="W515" s="336" t="n">
        <f aca="false">+[4]data1cf!V515</f>
        <v>0</v>
      </c>
      <c r="X515" s="336" t="n">
        <f aca="false">+[4]data1cf!W515</f>
        <v>0</v>
      </c>
      <c r="Y515" s="336" t="n">
        <f aca="false">+[4]data1cf!X515</f>
        <v>0</v>
      </c>
      <c r="Z515" s="336" t="n">
        <f aca="false">+[4]data1cf!Y515</f>
        <v>0</v>
      </c>
      <c r="AA515" s="336" t="n">
        <f aca="false">+[4]data1cf!Z515</f>
        <v>0</v>
      </c>
      <c r="AB515" s="336"/>
      <c r="AC515" s="337" t="n">
        <f aca="false">XNPV(0.1,B515:AA515,$B$1:$AA$1)</f>
        <v>27394.0657174327</v>
      </c>
      <c r="AD515" s="337" t="n">
        <f aca="false">SUMPRODUCT(B515:AA515,$B$1010:$AA$1010)</f>
        <v>59867.5487594556</v>
      </c>
      <c r="AE515" s="338" t="n">
        <f aca="false">SUMPRODUCT(B515:AA515,$B$1012:$AA$1012)</f>
        <v>59192.5793257795</v>
      </c>
      <c r="AF515" s="339" t="n">
        <f aca="false">XIRR(B515:AA515,$B$1:$AA$1)</f>
        <v>0.150955031485397</v>
      </c>
      <c r="AG515" s="340" t="n">
        <f aca="false">1-EXP(-(1/0.25)*(AD515/ABS($AD$1010)))</f>
        <v>0.989067266657861</v>
      </c>
    </row>
    <row r="516" customFormat="false" ht="12.75" hidden="false" customHeight="false" outlineLevel="0" collapsed="false">
      <c r="A516" s="331"/>
      <c r="B516" s="336" t="n">
        <f aca="false">+[4]data1cf!A516</f>
        <v>-109380.972332648</v>
      </c>
      <c r="C516" s="336" t="n">
        <f aca="false">+[4]data1cf!B516</f>
        <v>15398.5816417616</v>
      </c>
      <c r="D516" s="336" t="n">
        <f aca="false">+[4]data1cf!C516</f>
        <v>17122.9449006522</v>
      </c>
      <c r="E516" s="336" t="n">
        <f aca="false">+[4]data1cf!D516</f>
        <v>16435.599376869</v>
      </c>
      <c r="F516" s="336" t="n">
        <f aca="false">+[4]data1cf!E516</f>
        <v>16237.3017741605</v>
      </c>
      <c r="G516" s="336" t="n">
        <f aca="false">+[4]data1cf!F516</f>
        <v>15957.9491598833</v>
      </c>
      <c r="H516" s="336" t="n">
        <f aca="false">+[4]data1cf!G516</f>
        <v>15545.6593398153</v>
      </c>
      <c r="I516" s="336" t="n">
        <f aca="false">+[4]data1cf!H516</f>
        <v>15409.8910643303</v>
      </c>
      <c r="J516" s="336" t="n">
        <f aca="false">+[4]data1cf!I516</f>
        <v>15624.3749304791</v>
      </c>
      <c r="K516" s="336" t="n">
        <f aca="false">+[4]data1cf!J516</f>
        <v>15709.2077359503</v>
      </c>
      <c r="L516" s="336" t="n">
        <f aca="false">+[4]data1cf!K516</f>
        <v>15387.5110101985</v>
      </c>
      <c r="M516" s="336" t="n">
        <f aca="false">+[4]data1cf!L516</f>
        <v>15417.7611022926</v>
      </c>
      <c r="N516" s="336" t="n">
        <f aca="false">+[4]data1cf!M516</f>
        <v>15555.4425649326</v>
      </c>
      <c r="O516" s="336" t="n">
        <f aca="false">+[4]data1cf!N516</f>
        <v>15459.6161967476</v>
      </c>
      <c r="P516" s="336" t="n">
        <f aca="false">+[4]data1cf!O516</f>
        <v>15531.9704976969</v>
      </c>
      <c r="Q516" s="336" t="n">
        <f aca="false">+[4]data1cf!P516</f>
        <v>15606.9574988678</v>
      </c>
      <c r="R516" s="336" t="n">
        <f aca="false">+[4]data1cf!Q516</f>
        <v>1254.55600026653</v>
      </c>
      <c r="S516" s="336" t="n">
        <f aca="false">+[4]data1cf!R516</f>
        <v>0</v>
      </c>
      <c r="T516" s="336" t="n">
        <f aca="false">+[4]data1cf!S516</f>
        <v>0</v>
      </c>
      <c r="U516" s="336" t="n">
        <f aca="false">+[4]data1cf!T516</f>
        <v>0</v>
      </c>
      <c r="V516" s="336" t="n">
        <f aca="false">+[4]data1cf!U516</f>
        <v>0</v>
      </c>
      <c r="W516" s="336" t="n">
        <f aca="false">+[4]data1cf!V516</f>
        <v>0</v>
      </c>
      <c r="X516" s="336" t="n">
        <f aca="false">+[4]data1cf!W516</f>
        <v>0</v>
      </c>
      <c r="Y516" s="336" t="n">
        <f aca="false">+[4]data1cf!X516</f>
        <v>0</v>
      </c>
      <c r="Z516" s="336" t="n">
        <f aca="false">+[4]data1cf!Y516</f>
        <v>0</v>
      </c>
      <c r="AA516" s="336" t="n">
        <f aca="false">+[4]data1cf!Z516</f>
        <v>0</v>
      </c>
      <c r="AB516" s="336"/>
      <c r="AC516" s="337" t="n">
        <f aca="false">XNPV(0.1,B516:AA516,$B$1:$AA$1)</f>
        <v>11567.1950916362</v>
      </c>
      <c r="AD516" s="337" t="n">
        <f aca="false">SUMPRODUCT(B516:AA516,$B$1010:$AA$1010)</f>
        <v>44991.6137301505</v>
      </c>
      <c r="AE516" s="338" t="n">
        <f aca="false">SUMPRODUCT(B516:AA516,$B$1012:$AA$1012)</f>
        <v>44296.6578898126</v>
      </c>
      <c r="AF516" s="339" t="n">
        <f aca="false">XIRR(B516:AA516,$B$1:$AA$1)</f>
        <v>0.118296830048631</v>
      </c>
      <c r="AG516" s="340" t="n">
        <f aca="false">1-EXP(-(1/0.25)*(AD516/ABS($AD$1010)))</f>
        <v>0.966421061884838</v>
      </c>
    </row>
    <row r="517" customFormat="false" ht="12.75" hidden="false" customHeight="false" outlineLevel="0" collapsed="false">
      <c r="A517" s="331"/>
      <c r="B517" s="336" t="n">
        <f aca="false">+[4]data1cf!A517</f>
        <v>-99352.2580546291</v>
      </c>
      <c r="C517" s="336" t="n">
        <f aca="false">+[4]data1cf!B517</f>
        <v>15388.4724351862</v>
      </c>
      <c r="D517" s="336" t="n">
        <f aca="false">+[4]data1cf!C517</f>
        <v>16799.9009287451</v>
      </c>
      <c r="E517" s="336" t="n">
        <f aca="false">+[4]data1cf!D517</f>
        <v>16479.937873433</v>
      </c>
      <c r="F517" s="336" t="n">
        <f aca="false">+[4]data1cf!E517</f>
        <v>15959.685557883</v>
      </c>
      <c r="G517" s="336" t="n">
        <f aca="false">+[4]data1cf!F517</f>
        <v>15848.2164247897</v>
      </c>
      <c r="H517" s="336" t="n">
        <f aca="false">+[4]data1cf!G517</f>
        <v>15349.7257292505</v>
      </c>
      <c r="I517" s="336" t="n">
        <f aca="false">+[4]data1cf!H517</f>
        <v>15438.0415085859</v>
      </c>
      <c r="J517" s="336" t="n">
        <f aca="false">+[4]data1cf!I517</f>
        <v>15552.5049407272</v>
      </c>
      <c r="K517" s="336" t="n">
        <f aca="false">+[4]data1cf!J517</f>
        <v>15320.4836168944</v>
      </c>
      <c r="L517" s="336" t="n">
        <f aca="false">+[4]data1cf!K517</f>
        <v>15286.1749681561</v>
      </c>
      <c r="M517" s="336" t="n">
        <f aca="false">+[4]data1cf!L517</f>
        <v>15262.0724629316</v>
      </c>
      <c r="N517" s="336" t="n">
        <f aca="false">+[4]data1cf!M517</f>
        <v>15580.0598427353</v>
      </c>
      <c r="O517" s="336" t="n">
        <f aca="false">+[4]data1cf!N517</f>
        <v>15342.4544282863</v>
      </c>
      <c r="P517" s="336" t="n">
        <f aca="false">+[4]data1cf!O517</f>
        <v>15465.8402470344</v>
      </c>
      <c r="Q517" s="336" t="n">
        <f aca="false">+[4]data1cf!P517</f>
        <v>15338.9259873849</v>
      </c>
      <c r="R517" s="336" t="n">
        <f aca="false">+[4]data1cf!Q517</f>
        <v>1139.53065898337</v>
      </c>
      <c r="S517" s="336" t="n">
        <f aca="false">+[4]data1cf!R517</f>
        <v>0</v>
      </c>
      <c r="T517" s="336" t="n">
        <f aca="false">+[4]data1cf!S517</f>
        <v>0</v>
      </c>
      <c r="U517" s="336" t="n">
        <f aca="false">+[4]data1cf!T517</f>
        <v>0</v>
      </c>
      <c r="V517" s="336" t="n">
        <f aca="false">+[4]data1cf!U517</f>
        <v>0</v>
      </c>
      <c r="W517" s="336" t="n">
        <f aca="false">+[4]data1cf!V517</f>
        <v>0</v>
      </c>
      <c r="X517" s="336" t="n">
        <f aca="false">+[4]data1cf!W517</f>
        <v>0</v>
      </c>
      <c r="Y517" s="336" t="n">
        <f aca="false">+[4]data1cf!X517</f>
        <v>0</v>
      </c>
      <c r="Z517" s="336" t="n">
        <f aca="false">+[4]data1cf!Y517</f>
        <v>0</v>
      </c>
      <c r="AA517" s="336" t="n">
        <f aca="false">+[4]data1cf!Z517</f>
        <v>0</v>
      </c>
      <c r="AB517" s="336"/>
      <c r="AC517" s="337" t="n">
        <f aca="false">XNPV(0.1,B517:AA517,$B$1:$AA$1)</f>
        <v>20574.9075983694</v>
      </c>
      <c r="AD517" s="337" t="n">
        <f aca="false">SUMPRODUCT(B517:AA517,$B$1010:$AA$1010)</f>
        <v>53700.7701130446</v>
      </c>
      <c r="AE517" s="338" t="n">
        <f aca="false">SUMPRODUCT(B517:AA517,$B$1012:$AA$1012)</f>
        <v>53012.1451889088</v>
      </c>
      <c r="AF517" s="339" t="n">
        <f aca="false">XIRR(B517:AA517,$B$1:$AA$1)</f>
        <v>0.135248632888402</v>
      </c>
      <c r="AG517" s="340" t="n">
        <f aca="false">1-EXP(-(1/0.25)*(AD517/ABS($AD$1010)))</f>
        <v>0.982591815145379</v>
      </c>
    </row>
    <row r="518" customFormat="false" ht="12.75" hidden="false" customHeight="false" outlineLevel="0" collapsed="false">
      <c r="A518" s="331"/>
      <c r="B518" s="336" t="n">
        <f aca="false">+[4]data1cf!A518</f>
        <v>-94575.0604554895</v>
      </c>
      <c r="C518" s="336" t="n">
        <f aca="false">+[4]data1cf!B518</f>
        <v>14977.2803063715</v>
      </c>
      <c r="D518" s="336" t="n">
        <f aca="false">+[4]data1cf!C518</f>
        <v>16445.5589444647</v>
      </c>
      <c r="E518" s="336" t="n">
        <f aca="false">+[4]data1cf!D518</f>
        <v>16227.3302988767</v>
      </c>
      <c r="F518" s="336" t="n">
        <f aca="false">+[4]data1cf!E518</f>
        <v>15774.5596235378</v>
      </c>
      <c r="G518" s="336" t="n">
        <f aca="false">+[4]data1cf!F518</f>
        <v>15567.6335668835</v>
      </c>
      <c r="H518" s="336" t="n">
        <f aca="false">+[4]data1cf!G518</f>
        <v>15107.3358234355</v>
      </c>
      <c r="I518" s="336" t="n">
        <f aca="false">+[4]data1cf!H518</f>
        <v>15288.1245018221</v>
      </c>
      <c r="J518" s="336" t="n">
        <f aca="false">+[4]data1cf!I518</f>
        <v>15194.6426335563</v>
      </c>
      <c r="K518" s="336" t="n">
        <f aca="false">+[4]data1cf!J518</f>
        <v>15124.6839820677</v>
      </c>
      <c r="L518" s="336" t="n">
        <f aca="false">+[4]data1cf!K518</f>
        <v>15078.0543210065</v>
      </c>
      <c r="M518" s="336" t="n">
        <f aca="false">+[4]data1cf!L518</f>
        <v>15198.7483765348</v>
      </c>
      <c r="N518" s="336" t="n">
        <f aca="false">+[4]data1cf!M518</f>
        <v>15136.9700192917</v>
      </c>
      <c r="O518" s="336" t="n">
        <f aca="false">+[4]data1cf!N518</f>
        <v>15215.3829987616</v>
      </c>
      <c r="P518" s="336" t="n">
        <f aca="false">+[4]data1cf!O518</f>
        <v>15161.2260517567</v>
      </c>
      <c r="Q518" s="336" t="n">
        <f aca="false">+[4]data1cf!P518</f>
        <v>15323.7752359471</v>
      </c>
      <c r="R518" s="336" t="n">
        <f aca="false">+[4]data1cf!Q518</f>
        <v>1084.73811340028</v>
      </c>
      <c r="S518" s="336" t="n">
        <f aca="false">+[4]data1cf!R518</f>
        <v>0</v>
      </c>
      <c r="T518" s="336" t="n">
        <f aca="false">+[4]data1cf!S518</f>
        <v>0</v>
      </c>
      <c r="U518" s="336" t="n">
        <f aca="false">+[4]data1cf!T518</f>
        <v>0</v>
      </c>
      <c r="V518" s="336" t="n">
        <f aca="false">+[4]data1cf!U518</f>
        <v>0</v>
      </c>
      <c r="W518" s="336" t="n">
        <f aca="false">+[4]data1cf!V518</f>
        <v>0</v>
      </c>
      <c r="X518" s="336" t="n">
        <f aca="false">+[4]data1cf!W518</f>
        <v>0</v>
      </c>
      <c r="Y518" s="336" t="n">
        <f aca="false">+[4]data1cf!X518</f>
        <v>0</v>
      </c>
      <c r="Z518" s="336" t="n">
        <f aca="false">+[4]data1cf!Y518</f>
        <v>0</v>
      </c>
      <c r="AA518" s="336" t="n">
        <f aca="false">+[4]data1cf!Z518</f>
        <v>0</v>
      </c>
      <c r="AB518" s="336"/>
      <c r="AC518" s="337" t="n">
        <f aca="false">XNPV(0.1,B518:AA518,$B$1:$AA$1)</f>
        <v>23355.8368569326</v>
      </c>
      <c r="AD518" s="337" t="n">
        <f aca="false">SUMPRODUCT(B518:AA518,$B$1010:$AA$1010)</f>
        <v>55993.9869017924</v>
      </c>
      <c r="AE518" s="338" t="n">
        <f aca="false">SUMPRODUCT(B518:AA518,$B$1012:$AA$1012)</f>
        <v>55315.3159619788</v>
      </c>
      <c r="AF518" s="339" t="n">
        <f aca="false">XIRR(B518:AA518,$B$1:$AA$1)</f>
        <v>0.141679732624515</v>
      </c>
      <c r="AG518" s="340" t="n">
        <f aca="false">1-EXP(-(1/0.25)*(AD518/ABS($AD$1010)))</f>
        <v>0.9853570927538</v>
      </c>
    </row>
    <row r="519" customFormat="false" ht="12.75" hidden="false" customHeight="false" outlineLevel="0" collapsed="false">
      <c r="A519" s="331"/>
      <c r="B519" s="336" t="n">
        <f aca="false">+[4]data1cf!A519</f>
        <v>-106658.731302013</v>
      </c>
      <c r="C519" s="336" t="n">
        <f aca="false">+[4]data1cf!B519</f>
        <v>15278.7461270717</v>
      </c>
      <c r="D519" s="336" t="n">
        <f aca="false">+[4]data1cf!C519</f>
        <v>16895.0027210047</v>
      </c>
      <c r="E519" s="336" t="n">
        <f aca="false">+[4]data1cf!D519</f>
        <v>16536.9739927267</v>
      </c>
      <c r="F519" s="336" t="n">
        <f aca="false">+[4]data1cf!E519</f>
        <v>16109.871097169</v>
      </c>
      <c r="G519" s="336" t="n">
        <f aca="false">+[4]data1cf!F519</f>
        <v>15942.8912060648</v>
      </c>
      <c r="H519" s="336" t="n">
        <f aca="false">+[4]data1cf!G519</f>
        <v>15494.4431921103</v>
      </c>
      <c r="I519" s="336" t="n">
        <f aca="false">+[4]data1cf!H519</f>
        <v>15277.7615732399</v>
      </c>
      <c r="J519" s="336" t="n">
        <f aca="false">+[4]data1cf!I519</f>
        <v>15425.3126822538</v>
      </c>
      <c r="K519" s="336" t="n">
        <f aca="false">+[4]data1cf!J519</f>
        <v>15509.939405167</v>
      </c>
      <c r="L519" s="336" t="n">
        <f aca="false">+[4]data1cf!K519</f>
        <v>15464.7602064015</v>
      </c>
      <c r="M519" s="336" t="n">
        <f aca="false">+[4]data1cf!L519</f>
        <v>15509.4670190345</v>
      </c>
      <c r="N519" s="336" t="n">
        <f aca="false">+[4]data1cf!M519</f>
        <v>15424.9545866413</v>
      </c>
      <c r="O519" s="336" t="n">
        <f aca="false">+[4]data1cf!N519</f>
        <v>15454.1074674112</v>
      </c>
      <c r="P519" s="336" t="n">
        <f aca="false">+[4]data1cf!O519</f>
        <v>15504.4343254548</v>
      </c>
      <c r="Q519" s="336" t="n">
        <f aca="false">+[4]data1cf!P519</f>
        <v>15504.9587029804</v>
      </c>
      <c r="R519" s="336" t="n">
        <f aca="false">+[4]data1cf!Q519</f>
        <v>1223.33298454157</v>
      </c>
      <c r="S519" s="336" t="n">
        <f aca="false">+[4]data1cf!R519</f>
        <v>0</v>
      </c>
      <c r="T519" s="336" t="n">
        <f aca="false">+[4]data1cf!S519</f>
        <v>0</v>
      </c>
      <c r="U519" s="336" t="n">
        <f aca="false">+[4]data1cf!T519</f>
        <v>0</v>
      </c>
      <c r="V519" s="336" t="n">
        <f aca="false">+[4]data1cf!U519</f>
        <v>0</v>
      </c>
      <c r="W519" s="336" t="n">
        <f aca="false">+[4]data1cf!V519</f>
        <v>0</v>
      </c>
      <c r="X519" s="336" t="n">
        <f aca="false">+[4]data1cf!W519</f>
        <v>0</v>
      </c>
      <c r="Y519" s="336" t="n">
        <f aca="false">+[4]data1cf!X519</f>
        <v>0</v>
      </c>
      <c r="Z519" s="336" t="n">
        <f aca="false">+[4]data1cf!Y519</f>
        <v>0</v>
      </c>
      <c r="AA519" s="336" t="n">
        <f aca="false">+[4]data1cf!Z519</f>
        <v>0</v>
      </c>
      <c r="AB519" s="336"/>
      <c r="AC519" s="337" t="n">
        <f aca="false">XNPV(0.1,B519:AA519,$B$1:$AA$1)</f>
        <v>13678.314887391</v>
      </c>
      <c r="AD519" s="337" t="n">
        <f aca="false">SUMPRODUCT(B519:AA519,$B$1010:$AA$1010)</f>
        <v>46953.9284312661</v>
      </c>
      <c r="AE519" s="338" t="n">
        <f aca="false">SUMPRODUCT(B519:AA519,$B$1012:$AA$1012)</f>
        <v>46261.9387602919</v>
      </c>
      <c r="AF519" s="339" t="n">
        <f aca="false">XIRR(B519:AA519,$B$1:$AA$1)</f>
        <v>0.122083628627435</v>
      </c>
      <c r="AG519" s="340" t="n">
        <f aca="false">1-EXP(-(1/0.25)*(AD519/ABS($AD$1010)))</f>
        <v>0.971041158138074</v>
      </c>
    </row>
    <row r="520" customFormat="false" ht="12.75" hidden="false" customHeight="false" outlineLevel="0" collapsed="false">
      <c r="A520" s="331"/>
      <c r="B520" s="336" t="n">
        <f aca="false">+[4]data1cf!A520</f>
        <v>-98097.2838694497</v>
      </c>
      <c r="C520" s="336" t="n">
        <f aca="false">+[4]data1cf!B520</f>
        <v>15416.1762030137</v>
      </c>
      <c r="D520" s="336" t="n">
        <f aca="false">+[4]data1cf!C520</f>
        <v>16672.764826336</v>
      </c>
      <c r="E520" s="336" t="n">
        <f aca="false">+[4]data1cf!D520</f>
        <v>16299.0861555902</v>
      </c>
      <c r="F520" s="336" t="n">
        <f aca="false">+[4]data1cf!E520</f>
        <v>15979.3501298942</v>
      </c>
      <c r="G520" s="336" t="n">
        <f aca="false">+[4]data1cf!F520</f>
        <v>15574.1836905879</v>
      </c>
      <c r="H520" s="336" t="n">
        <f aca="false">+[4]data1cf!G520</f>
        <v>15378.3821680428</v>
      </c>
      <c r="I520" s="336" t="n">
        <f aca="false">+[4]data1cf!H520</f>
        <v>15477.7685841654</v>
      </c>
      <c r="J520" s="336" t="n">
        <f aca="false">+[4]data1cf!I520</f>
        <v>15119.1001769906</v>
      </c>
      <c r="K520" s="336" t="n">
        <f aca="false">+[4]data1cf!J520</f>
        <v>15158.4746227469</v>
      </c>
      <c r="L520" s="336" t="n">
        <f aca="false">+[4]data1cf!K520</f>
        <v>15242.4529514664</v>
      </c>
      <c r="M520" s="336" t="n">
        <f aca="false">+[4]data1cf!L520</f>
        <v>15431.7897431712</v>
      </c>
      <c r="N520" s="336" t="n">
        <f aca="false">+[4]data1cf!M520</f>
        <v>15437.6987373761</v>
      </c>
      <c r="O520" s="336" t="n">
        <f aca="false">+[4]data1cf!N520</f>
        <v>15542.8610083643</v>
      </c>
      <c r="P520" s="336" t="n">
        <f aca="false">+[4]data1cf!O520</f>
        <v>15563.5755593221</v>
      </c>
      <c r="Q520" s="336" t="n">
        <f aca="false">+[4]data1cf!P520</f>
        <v>15390.8551265692</v>
      </c>
      <c r="R520" s="336" t="n">
        <f aca="false">+[4]data1cf!Q520</f>
        <v>1125.13660706904</v>
      </c>
      <c r="S520" s="336" t="n">
        <f aca="false">+[4]data1cf!R520</f>
        <v>0</v>
      </c>
      <c r="T520" s="336" t="n">
        <f aca="false">+[4]data1cf!S520</f>
        <v>0</v>
      </c>
      <c r="U520" s="336" t="n">
        <f aca="false">+[4]data1cf!T520</f>
        <v>0</v>
      </c>
      <c r="V520" s="336" t="n">
        <f aca="false">+[4]data1cf!U520</f>
        <v>0</v>
      </c>
      <c r="W520" s="336" t="n">
        <f aca="false">+[4]data1cf!V520</f>
        <v>0</v>
      </c>
      <c r="X520" s="336" t="n">
        <f aca="false">+[4]data1cf!W520</f>
        <v>0</v>
      </c>
      <c r="Y520" s="336" t="n">
        <f aca="false">+[4]data1cf!X520</f>
        <v>0</v>
      </c>
      <c r="Z520" s="336" t="n">
        <f aca="false">+[4]data1cf!Y520</f>
        <v>0</v>
      </c>
      <c r="AA520" s="336" t="n">
        <f aca="false">+[4]data1cf!Z520</f>
        <v>0</v>
      </c>
      <c r="AB520" s="336"/>
      <c r="AC520" s="337" t="n">
        <f aca="false">XNPV(0.1,B520:AA520,$B$1:$AA$1)</f>
        <v>21313.5656850447</v>
      </c>
      <c r="AD520" s="337" t="n">
        <f aca="false">SUMPRODUCT(B520:AA520,$B$1010:$AA$1010)</f>
        <v>54330.3580189959</v>
      </c>
      <c r="AE520" s="338" t="n">
        <f aca="false">SUMPRODUCT(B520:AA520,$B$1012:$AA$1012)</f>
        <v>53643.4787843006</v>
      </c>
      <c r="AF520" s="339" t="n">
        <f aca="false">XIRR(B520:AA520,$B$1:$AA$1)</f>
        <v>0.136874008928698</v>
      </c>
      <c r="AG520" s="340" t="n">
        <f aca="false">1-EXP(-(1/0.25)*(AD520/ABS($AD$1010)))</f>
        <v>0.983399235788285</v>
      </c>
    </row>
    <row r="521" customFormat="false" ht="12.75" hidden="false" customHeight="false" outlineLevel="0" collapsed="false">
      <c r="A521" s="331"/>
      <c r="B521" s="336" t="n">
        <f aca="false">+[4]data1cf!A521</f>
        <v>-90374.3334386565</v>
      </c>
      <c r="C521" s="336" t="n">
        <f aca="false">+[4]data1cf!B521</f>
        <v>14986.9761343893</v>
      </c>
      <c r="D521" s="336" t="n">
        <f aca="false">+[4]data1cf!C521</f>
        <v>16534.2533345026</v>
      </c>
      <c r="E521" s="336" t="n">
        <f aca="false">+[4]data1cf!D521</f>
        <v>16135.3286344285</v>
      </c>
      <c r="F521" s="336" t="n">
        <f aca="false">+[4]data1cf!E521</f>
        <v>15767.5788716891</v>
      </c>
      <c r="G521" s="336" t="n">
        <f aca="false">+[4]data1cf!F521</f>
        <v>15406.4686084326</v>
      </c>
      <c r="H521" s="336" t="n">
        <f aca="false">+[4]data1cf!G521</f>
        <v>15095.7209162266</v>
      </c>
      <c r="I521" s="336" t="n">
        <f aca="false">+[4]data1cf!H521</f>
        <v>14968.9138804812</v>
      </c>
      <c r="J521" s="336" t="n">
        <f aca="false">+[4]data1cf!I521</f>
        <v>15224.8226627368</v>
      </c>
      <c r="K521" s="336" t="n">
        <f aca="false">+[4]data1cf!J521</f>
        <v>15194.3551446573</v>
      </c>
      <c r="L521" s="336" t="n">
        <f aca="false">+[4]data1cf!K521</f>
        <v>15298.9514950927</v>
      </c>
      <c r="M521" s="336" t="n">
        <f aca="false">+[4]data1cf!L521</f>
        <v>15266.4201995113</v>
      </c>
      <c r="N521" s="336" t="n">
        <f aca="false">+[4]data1cf!M521</f>
        <v>15211.5833913502</v>
      </c>
      <c r="O521" s="336" t="n">
        <f aca="false">+[4]data1cf!N521</f>
        <v>15086.6083519095</v>
      </c>
      <c r="P521" s="336" t="n">
        <f aca="false">+[4]data1cf!O521</f>
        <v>15106.4151370397</v>
      </c>
      <c r="Q521" s="336" t="n">
        <f aca="false">+[4]data1cf!P521</f>
        <v>15185.9889265103</v>
      </c>
      <c r="R521" s="336" t="n">
        <f aca="false">+[4]data1cf!Q521</f>
        <v>1036.55745480801</v>
      </c>
      <c r="S521" s="336" t="n">
        <f aca="false">+[4]data1cf!R521</f>
        <v>0</v>
      </c>
      <c r="T521" s="336" t="n">
        <f aca="false">+[4]data1cf!S521</f>
        <v>0</v>
      </c>
      <c r="U521" s="336" t="n">
        <f aca="false">+[4]data1cf!T521</f>
        <v>0</v>
      </c>
      <c r="V521" s="336" t="n">
        <f aca="false">+[4]data1cf!U521</f>
        <v>0</v>
      </c>
      <c r="W521" s="336" t="n">
        <f aca="false">+[4]data1cf!V521</f>
        <v>0</v>
      </c>
      <c r="X521" s="336" t="n">
        <f aca="false">+[4]data1cf!W521</f>
        <v>0</v>
      </c>
      <c r="Y521" s="336" t="n">
        <f aca="false">+[4]data1cf!X521</f>
        <v>0</v>
      </c>
      <c r="Z521" s="336" t="n">
        <f aca="false">+[4]data1cf!Y521</f>
        <v>0</v>
      </c>
      <c r="AA521" s="336" t="n">
        <f aca="false">+[4]data1cf!Z521</f>
        <v>0</v>
      </c>
      <c r="AB521" s="336"/>
      <c r="AC521" s="337" t="n">
        <f aca="false">XNPV(0.1,B521:AA521,$B$1:$AA$1)</f>
        <v>27375.5142553964</v>
      </c>
      <c r="AD521" s="337" t="n">
        <f aca="false">SUMPRODUCT(B521:AA521,$B$1010:$AA$1010)</f>
        <v>59951.7201632415</v>
      </c>
      <c r="AE521" s="338" t="n">
        <f aca="false">SUMPRODUCT(B521:AA521,$B$1012:$AA$1012)</f>
        <v>59274.2940338622</v>
      </c>
      <c r="AF521" s="339" t="n">
        <f aca="false">XIRR(B521:AA521,$B$1:$AA$1)</f>
        <v>0.150718776722625</v>
      </c>
      <c r="AG521" s="340" t="n">
        <f aca="false">1-EXP(-(1/0.25)*(AD521/ABS($AD$1010)))</f>
        <v>0.989136462052949</v>
      </c>
    </row>
    <row r="522" customFormat="false" ht="12.75" hidden="false" customHeight="false" outlineLevel="0" collapsed="false">
      <c r="A522" s="331"/>
      <c r="B522" s="336" t="n">
        <f aca="false">+[4]data1cf!A522</f>
        <v>-106123.805010023</v>
      </c>
      <c r="C522" s="336" t="n">
        <f aca="false">+[4]data1cf!B522</f>
        <v>15196.3573819243</v>
      </c>
      <c r="D522" s="336" t="n">
        <f aca="false">+[4]data1cf!C522</f>
        <v>17016.2586532309</v>
      </c>
      <c r="E522" s="336" t="n">
        <f aca="false">+[4]data1cf!D522</f>
        <v>16448.2531833207</v>
      </c>
      <c r="F522" s="336" t="n">
        <f aca="false">+[4]data1cf!E522</f>
        <v>16510.8825676014</v>
      </c>
      <c r="G522" s="336" t="n">
        <f aca="false">+[4]data1cf!F522</f>
        <v>16107.4850227104</v>
      </c>
      <c r="H522" s="336" t="n">
        <f aca="false">+[4]data1cf!G522</f>
        <v>15622.3697373584</v>
      </c>
      <c r="I522" s="336" t="n">
        <f aca="false">+[4]data1cf!H522</f>
        <v>15582.0993220804</v>
      </c>
      <c r="J522" s="336" t="n">
        <f aca="false">+[4]data1cf!I522</f>
        <v>15478.9353864223</v>
      </c>
      <c r="K522" s="336" t="n">
        <f aca="false">+[4]data1cf!J522</f>
        <v>15640.5228395214</v>
      </c>
      <c r="L522" s="336" t="n">
        <f aca="false">+[4]data1cf!K522</f>
        <v>15515.2067385937</v>
      </c>
      <c r="M522" s="336" t="n">
        <f aca="false">+[4]data1cf!L522</f>
        <v>15582.8798451125</v>
      </c>
      <c r="N522" s="336" t="n">
        <f aca="false">+[4]data1cf!M522</f>
        <v>15600.4283846724</v>
      </c>
      <c r="O522" s="336" t="n">
        <f aca="false">+[4]data1cf!N522</f>
        <v>15507.3335281742</v>
      </c>
      <c r="P522" s="336" t="n">
        <f aca="false">+[4]data1cf!O522</f>
        <v>15645.9672897439</v>
      </c>
      <c r="Q522" s="336" t="n">
        <f aca="false">+[4]data1cf!P522</f>
        <v>15708.9779548074</v>
      </c>
      <c r="R522" s="336" t="n">
        <f aca="false">+[4]data1cf!Q522</f>
        <v>1217.19759394295</v>
      </c>
      <c r="S522" s="336" t="n">
        <f aca="false">+[4]data1cf!R522</f>
        <v>0</v>
      </c>
      <c r="T522" s="336" t="n">
        <f aca="false">+[4]data1cf!S522</f>
        <v>0</v>
      </c>
      <c r="U522" s="336" t="n">
        <f aca="false">+[4]data1cf!T522</f>
        <v>0</v>
      </c>
      <c r="V522" s="336" t="n">
        <f aca="false">+[4]data1cf!U522</f>
        <v>0</v>
      </c>
      <c r="W522" s="336" t="n">
        <f aca="false">+[4]data1cf!V522</f>
        <v>0</v>
      </c>
      <c r="X522" s="336" t="n">
        <f aca="false">+[4]data1cf!W522</f>
        <v>0</v>
      </c>
      <c r="Y522" s="336" t="n">
        <f aca="false">+[4]data1cf!X522</f>
        <v>0</v>
      </c>
      <c r="Z522" s="336" t="n">
        <f aca="false">+[4]data1cf!Y522</f>
        <v>0</v>
      </c>
      <c r="AA522" s="336" t="n">
        <f aca="false">+[4]data1cf!Z522</f>
        <v>0</v>
      </c>
      <c r="AB522" s="336"/>
      <c r="AC522" s="337" t="n">
        <f aca="false">XNPV(0.1,B522:AA522,$B$1:$AA$1)</f>
        <v>15057.6093294911</v>
      </c>
      <c r="AD522" s="337" t="n">
        <f aca="false">SUMPRODUCT(B522:AA522,$B$1010:$AA$1010)</f>
        <v>48616.468193836</v>
      </c>
      <c r="AE522" s="338" t="n">
        <f aca="false">SUMPRODUCT(B522:AA522,$B$1012:$AA$1012)</f>
        <v>47918.6266076385</v>
      </c>
      <c r="AF522" s="339" t="n">
        <f aca="false">XIRR(B522:AA522,$B$1:$AA$1)</f>
        <v>0.124337239780715</v>
      </c>
      <c r="AG522" s="340" t="n">
        <f aca="false">1-EXP(-(1/0.25)*(AD522/ABS($AD$1010)))</f>
        <v>0.974454400484139</v>
      </c>
    </row>
    <row r="523" customFormat="false" ht="12.75" hidden="false" customHeight="false" outlineLevel="0" collapsed="false">
      <c r="A523" s="331"/>
      <c r="B523" s="336" t="n">
        <f aca="false">+[4]data1cf!A523</f>
        <v>-102110.124173234</v>
      </c>
      <c r="C523" s="336" t="n">
        <f aca="false">+[4]data1cf!B523</f>
        <v>15269.6336370466</v>
      </c>
      <c r="D523" s="336" t="n">
        <f aca="false">+[4]data1cf!C523</f>
        <v>17251.8088241768</v>
      </c>
      <c r="E523" s="336" t="n">
        <f aca="false">+[4]data1cf!D523</f>
        <v>16600.9328580721</v>
      </c>
      <c r="F523" s="336" t="n">
        <f aca="false">+[4]data1cf!E523</f>
        <v>15999.8601202701</v>
      </c>
      <c r="G523" s="336" t="n">
        <f aca="false">+[4]data1cf!F523</f>
        <v>15732.466044531</v>
      </c>
      <c r="H523" s="336" t="n">
        <f aca="false">+[4]data1cf!G523</f>
        <v>15503.3567616275</v>
      </c>
      <c r="I523" s="336" t="n">
        <f aca="false">+[4]data1cf!H523</f>
        <v>15260.1107050977</v>
      </c>
      <c r="J523" s="336" t="n">
        <f aca="false">+[4]data1cf!I523</f>
        <v>15269.4959117937</v>
      </c>
      <c r="K523" s="336" t="n">
        <f aca="false">+[4]data1cf!J523</f>
        <v>15294.2251894068</v>
      </c>
      <c r="L523" s="336" t="n">
        <f aca="false">+[4]data1cf!K523</f>
        <v>15493.3138911191</v>
      </c>
      <c r="M523" s="336" t="n">
        <f aca="false">+[4]data1cf!L523</f>
        <v>15434.4128146322</v>
      </c>
      <c r="N523" s="336" t="n">
        <f aca="false">+[4]data1cf!M523</f>
        <v>15661.8355802569</v>
      </c>
      <c r="O523" s="336" t="n">
        <f aca="false">+[4]data1cf!N523</f>
        <v>15573.3024257435</v>
      </c>
      <c r="P523" s="336" t="n">
        <f aca="false">+[4]data1cf!O523</f>
        <v>15461.5868909199</v>
      </c>
      <c r="Q523" s="336" t="n">
        <f aca="false">+[4]data1cf!P523</f>
        <v>15625.3948853227</v>
      </c>
      <c r="R523" s="336" t="n">
        <f aca="false">+[4]data1cf!Q523</f>
        <v>1171.16228021733</v>
      </c>
      <c r="S523" s="336" t="n">
        <f aca="false">+[4]data1cf!R523</f>
        <v>0</v>
      </c>
      <c r="T523" s="336" t="n">
        <f aca="false">+[4]data1cf!S523</f>
        <v>0</v>
      </c>
      <c r="U523" s="336" t="n">
        <f aca="false">+[4]data1cf!T523</f>
        <v>0</v>
      </c>
      <c r="V523" s="336" t="n">
        <f aca="false">+[4]data1cf!U523</f>
        <v>0</v>
      </c>
      <c r="W523" s="336" t="n">
        <f aca="false">+[4]data1cf!V523</f>
        <v>0</v>
      </c>
      <c r="X523" s="336" t="n">
        <f aca="false">+[4]data1cf!W523</f>
        <v>0</v>
      </c>
      <c r="Y523" s="336" t="n">
        <f aca="false">+[4]data1cf!X523</f>
        <v>0</v>
      </c>
      <c r="Z523" s="336" t="n">
        <f aca="false">+[4]data1cf!Y523</f>
        <v>0</v>
      </c>
      <c r="AA523" s="336" t="n">
        <f aca="false">+[4]data1cf!Z523</f>
        <v>0</v>
      </c>
      <c r="AB523" s="336"/>
      <c r="AC523" s="337" t="n">
        <f aca="false">XNPV(0.1,B523:AA523,$B$1:$AA$1)</f>
        <v>18288.4487142233</v>
      </c>
      <c r="AD523" s="337" t="n">
        <f aca="false">SUMPRODUCT(B523:AA523,$B$1010:$AA$1010)</f>
        <v>51539.6253210383</v>
      </c>
      <c r="AE523" s="338" t="n">
        <f aca="false">SUMPRODUCT(B523:AA523,$B$1012:$AA$1012)</f>
        <v>50847.9288669135</v>
      </c>
      <c r="AF523" s="339" t="n">
        <f aca="false">XIRR(B523:AA523,$B$1:$AA$1)</f>
        <v>0.130617835489196</v>
      </c>
      <c r="AG523" s="340" t="n">
        <f aca="false">1-EXP(-(1/0.25)*(AD523/ABS($AD$1010)))</f>
        <v>0.979509480624572</v>
      </c>
    </row>
    <row r="524" customFormat="false" ht="12.75" hidden="false" customHeight="false" outlineLevel="0" collapsed="false">
      <c r="A524" s="331"/>
      <c r="B524" s="336" t="n">
        <f aca="false">+[4]data1cf!A524</f>
        <v>-101306.767868133</v>
      </c>
      <c r="C524" s="336" t="n">
        <f aca="false">+[4]data1cf!B524</f>
        <v>15275.6765616988</v>
      </c>
      <c r="D524" s="336" t="n">
        <f aca="false">+[4]data1cf!C524</f>
        <v>16869.0719697893</v>
      </c>
      <c r="E524" s="336" t="n">
        <f aca="false">+[4]data1cf!D524</f>
        <v>16371.6567823139</v>
      </c>
      <c r="F524" s="336" t="n">
        <f aca="false">+[4]data1cf!E524</f>
        <v>16284.7404809722</v>
      </c>
      <c r="G524" s="336" t="n">
        <f aca="false">+[4]data1cf!F524</f>
        <v>15786.2481566211</v>
      </c>
      <c r="H524" s="336" t="n">
        <f aca="false">+[4]data1cf!G524</f>
        <v>15592.5787748884</v>
      </c>
      <c r="I524" s="336" t="n">
        <f aca="false">+[4]data1cf!H524</f>
        <v>15367.6612106066</v>
      </c>
      <c r="J524" s="336" t="n">
        <f aca="false">+[4]data1cf!I524</f>
        <v>15350.0492074019</v>
      </c>
      <c r="K524" s="336" t="n">
        <f aca="false">+[4]data1cf!J524</f>
        <v>15444.478153538</v>
      </c>
      <c r="L524" s="336" t="n">
        <f aca="false">+[4]data1cf!K524</f>
        <v>15346.2146077915</v>
      </c>
      <c r="M524" s="336" t="n">
        <f aca="false">+[4]data1cf!L524</f>
        <v>15445.2525501794</v>
      </c>
      <c r="N524" s="336" t="n">
        <f aca="false">+[4]data1cf!M524</f>
        <v>15382.8760000599</v>
      </c>
      <c r="O524" s="336" t="n">
        <f aca="false">+[4]data1cf!N524</f>
        <v>15397.1236117041</v>
      </c>
      <c r="P524" s="336" t="n">
        <f aca="false">+[4]data1cf!O524</f>
        <v>15365.0270164523</v>
      </c>
      <c r="Q524" s="336" t="n">
        <f aca="false">+[4]data1cf!P524</f>
        <v>15271.364816614</v>
      </c>
      <c r="R524" s="336" t="n">
        <f aca="false">+[4]data1cf!Q524</f>
        <v>1161.94810474033</v>
      </c>
      <c r="S524" s="336" t="n">
        <f aca="false">+[4]data1cf!R524</f>
        <v>0</v>
      </c>
      <c r="T524" s="336" t="n">
        <f aca="false">+[4]data1cf!S524</f>
        <v>0</v>
      </c>
      <c r="U524" s="336" t="n">
        <f aca="false">+[4]data1cf!T524</f>
        <v>0</v>
      </c>
      <c r="V524" s="336" t="n">
        <f aca="false">+[4]data1cf!U524</f>
        <v>0</v>
      </c>
      <c r="W524" s="336" t="n">
        <f aca="false">+[4]data1cf!V524</f>
        <v>0</v>
      </c>
      <c r="X524" s="336" t="n">
        <f aca="false">+[4]data1cf!W524</f>
        <v>0</v>
      </c>
      <c r="Y524" s="336" t="n">
        <f aca="false">+[4]data1cf!X524</f>
        <v>0</v>
      </c>
      <c r="Z524" s="336" t="n">
        <f aca="false">+[4]data1cf!Y524</f>
        <v>0</v>
      </c>
      <c r="AA524" s="336" t="n">
        <f aca="false">+[4]data1cf!Z524</f>
        <v>0</v>
      </c>
      <c r="AB524" s="336"/>
      <c r="AC524" s="337" t="n">
        <f aca="false">XNPV(0.1,B524:AA524,$B$1:$AA$1)</f>
        <v>18738.7666915669</v>
      </c>
      <c r="AD524" s="337" t="n">
        <f aca="false">SUMPRODUCT(B524:AA524,$B$1010:$AA$1010)</f>
        <v>51890.1766024244</v>
      </c>
      <c r="AE524" s="338" t="n">
        <f aca="false">SUMPRODUCT(B524:AA524,$B$1012:$AA$1012)</f>
        <v>51201.1649630021</v>
      </c>
      <c r="AF524" s="339" t="n">
        <f aca="false">XIRR(B524:AA524,$B$1:$AA$1)</f>
        <v>0.131597956700306</v>
      </c>
      <c r="AG524" s="340" t="n">
        <f aca="false">1-EXP(-(1/0.25)*(AD524/ABS($AD$1010)))</f>
        <v>0.980044213630596</v>
      </c>
    </row>
    <row r="525" customFormat="false" ht="12.75" hidden="false" customHeight="false" outlineLevel="0" collapsed="false">
      <c r="A525" s="331"/>
      <c r="B525" s="336" t="n">
        <f aca="false">+[4]data1cf!A525</f>
        <v>-107116.759593578</v>
      </c>
      <c r="C525" s="336" t="n">
        <f aca="false">+[4]data1cf!B525</f>
        <v>15511.9124018357</v>
      </c>
      <c r="D525" s="336" t="n">
        <f aca="false">+[4]data1cf!C525</f>
        <v>16920.9185456203</v>
      </c>
      <c r="E525" s="336" t="n">
        <f aca="false">+[4]data1cf!D525</f>
        <v>16654.7275755371</v>
      </c>
      <c r="F525" s="336" t="n">
        <f aca="false">+[4]data1cf!E525</f>
        <v>16341.4922241584</v>
      </c>
      <c r="G525" s="336" t="n">
        <f aca="false">+[4]data1cf!F525</f>
        <v>15965.1406284721</v>
      </c>
      <c r="H525" s="336" t="n">
        <f aca="false">+[4]data1cf!G525</f>
        <v>15543.1494246092</v>
      </c>
      <c r="I525" s="336" t="n">
        <f aca="false">+[4]data1cf!H525</f>
        <v>15629.5869988386</v>
      </c>
      <c r="J525" s="336" t="n">
        <f aca="false">+[4]data1cf!I525</f>
        <v>15461.746249362</v>
      </c>
      <c r="K525" s="336" t="n">
        <f aca="false">+[4]data1cf!J525</f>
        <v>15519.4483403543</v>
      </c>
      <c r="L525" s="336" t="n">
        <f aca="false">+[4]data1cf!K525</f>
        <v>15636.8879289985</v>
      </c>
      <c r="M525" s="336" t="n">
        <f aca="false">+[4]data1cf!L525</f>
        <v>15569.8130471248</v>
      </c>
      <c r="N525" s="336" t="n">
        <f aca="false">+[4]data1cf!M525</f>
        <v>15490.1039917296</v>
      </c>
      <c r="O525" s="336" t="n">
        <f aca="false">+[4]data1cf!N525</f>
        <v>15617.668700762</v>
      </c>
      <c r="P525" s="336" t="n">
        <f aca="false">+[4]data1cf!O525</f>
        <v>15775.1283072421</v>
      </c>
      <c r="Q525" s="336" t="n">
        <f aca="false">+[4]data1cf!P525</f>
        <v>15710.7628944301</v>
      </c>
      <c r="R525" s="336" t="n">
        <f aca="false">+[4]data1cf!Q525</f>
        <v>1228.58638583451</v>
      </c>
      <c r="S525" s="336" t="n">
        <f aca="false">+[4]data1cf!R525</f>
        <v>0</v>
      </c>
      <c r="T525" s="336" t="n">
        <f aca="false">+[4]data1cf!S525</f>
        <v>0</v>
      </c>
      <c r="U525" s="336" t="n">
        <f aca="false">+[4]data1cf!T525</f>
        <v>0</v>
      </c>
      <c r="V525" s="336" t="n">
        <f aca="false">+[4]data1cf!U525</f>
        <v>0</v>
      </c>
      <c r="W525" s="336" t="n">
        <f aca="false">+[4]data1cf!V525</f>
        <v>0</v>
      </c>
      <c r="X525" s="336" t="n">
        <f aca="false">+[4]data1cf!W525</f>
        <v>0</v>
      </c>
      <c r="Y525" s="336" t="n">
        <f aca="false">+[4]data1cf!X525</f>
        <v>0</v>
      </c>
      <c r="Z525" s="336" t="n">
        <f aca="false">+[4]data1cf!Y525</f>
        <v>0</v>
      </c>
      <c r="AA525" s="336" t="n">
        <f aca="false">+[4]data1cf!Z525</f>
        <v>0</v>
      </c>
      <c r="AB525" s="336"/>
      <c r="AC525" s="337" t="n">
        <f aca="false">XNPV(0.1,B525:AA525,$B$1:$AA$1)</f>
        <v>14220.1255020358</v>
      </c>
      <c r="AD525" s="337" t="n">
        <f aca="false">SUMPRODUCT(B525:AA525,$B$1010:$AA$1010)</f>
        <v>47775.8988400754</v>
      </c>
      <c r="AE525" s="338" t="n">
        <f aca="false">SUMPRODUCT(B525:AA525,$B$1012:$AA$1012)</f>
        <v>47077.9657728904</v>
      </c>
      <c r="AF525" s="339" t="n">
        <f aca="false">XIRR(B525:AA525,$B$1:$AA$1)</f>
        <v>0.122840205978565</v>
      </c>
      <c r="AG525" s="340" t="n">
        <f aca="false">1-EXP(-(1/0.25)*(AD525/ABS($AD$1010)))</f>
        <v>0.972782182566706</v>
      </c>
    </row>
    <row r="526" customFormat="false" ht="12.75" hidden="false" customHeight="false" outlineLevel="0" collapsed="false">
      <c r="A526" s="331"/>
      <c r="B526" s="336" t="n">
        <f aca="false">+[4]data1cf!A526</f>
        <v>-109282.351246794</v>
      </c>
      <c r="C526" s="336" t="n">
        <f aca="false">+[4]data1cf!B526</f>
        <v>15357.4285842975</v>
      </c>
      <c r="D526" s="336" t="n">
        <f aca="false">+[4]data1cf!C526</f>
        <v>17062.9683935693</v>
      </c>
      <c r="E526" s="336" t="n">
        <f aca="false">+[4]data1cf!D526</f>
        <v>16688.8519610006</v>
      </c>
      <c r="F526" s="336" t="n">
        <f aca="false">+[4]data1cf!E526</f>
        <v>16502.1231335973</v>
      </c>
      <c r="G526" s="336" t="n">
        <f aca="false">+[4]data1cf!F526</f>
        <v>16020.1929079575</v>
      </c>
      <c r="H526" s="336" t="n">
        <f aca="false">+[4]data1cf!G526</f>
        <v>15605.3232704087</v>
      </c>
      <c r="I526" s="336" t="n">
        <f aca="false">+[4]data1cf!H526</f>
        <v>15506.1801109621</v>
      </c>
      <c r="J526" s="336" t="n">
        <f aca="false">+[4]data1cf!I526</f>
        <v>15768.0394347918</v>
      </c>
      <c r="K526" s="336" t="n">
        <f aca="false">+[4]data1cf!J526</f>
        <v>15529.8707517467</v>
      </c>
      <c r="L526" s="336" t="n">
        <f aca="false">+[4]data1cf!K526</f>
        <v>15778.8179444563</v>
      </c>
      <c r="M526" s="336" t="n">
        <f aca="false">+[4]data1cf!L526</f>
        <v>15719.7214731878</v>
      </c>
      <c r="N526" s="336" t="n">
        <f aca="false">+[4]data1cf!M526</f>
        <v>15598.6244855383</v>
      </c>
      <c r="O526" s="336" t="n">
        <f aca="false">+[4]data1cf!N526</f>
        <v>15545.9092431322</v>
      </c>
      <c r="P526" s="336" t="n">
        <f aca="false">+[4]data1cf!O526</f>
        <v>15669.0413837136</v>
      </c>
      <c r="Q526" s="336" t="n">
        <f aca="false">+[4]data1cf!P526</f>
        <v>15538.6743343392</v>
      </c>
      <c r="R526" s="336" t="n">
        <f aca="false">+[4]data1cf!Q526</f>
        <v>1253.42485586023</v>
      </c>
      <c r="S526" s="336" t="n">
        <f aca="false">+[4]data1cf!R526</f>
        <v>0</v>
      </c>
      <c r="T526" s="336" t="n">
        <f aca="false">+[4]data1cf!S526</f>
        <v>0</v>
      </c>
      <c r="U526" s="336" t="n">
        <f aca="false">+[4]data1cf!T526</f>
        <v>0</v>
      </c>
      <c r="V526" s="336" t="n">
        <f aca="false">+[4]data1cf!U526</f>
        <v>0</v>
      </c>
      <c r="W526" s="336" t="n">
        <f aca="false">+[4]data1cf!V526</f>
        <v>0</v>
      </c>
      <c r="X526" s="336" t="n">
        <f aca="false">+[4]data1cf!W526</f>
        <v>0</v>
      </c>
      <c r="Y526" s="336" t="n">
        <f aca="false">+[4]data1cf!X526</f>
        <v>0</v>
      </c>
      <c r="Z526" s="336" t="n">
        <f aca="false">+[4]data1cf!Y526</f>
        <v>0</v>
      </c>
      <c r="AA526" s="336" t="n">
        <f aca="false">+[4]data1cf!Z526</f>
        <v>0</v>
      </c>
      <c r="AB526" s="336"/>
      <c r="AC526" s="337" t="n">
        <f aca="false">XNPV(0.1,B526:AA526,$B$1:$AA$1)</f>
        <v>12377.2629226447</v>
      </c>
      <c r="AD526" s="337" t="n">
        <f aca="false">SUMPRODUCT(B526:AA526,$B$1010:$AA$1010)</f>
        <v>46032.0213029728</v>
      </c>
      <c r="AE526" s="338" t="n">
        <f aca="false">SUMPRODUCT(B526:AA526,$B$1012:$AA$1012)</f>
        <v>45332.3363014479</v>
      </c>
      <c r="AF526" s="339" t="n">
        <f aca="false">XIRR(B526:AA526,$B$1:$AA$1)</f>
        <v>0.119548768074332</v>
      </c>
      <c r="AG526" s="340" t="n">
        <f aca="false">1-EXP(-(1/0.25)*(AD526/ABS($AD$1010)))</f>
        <v>0.968955617470182</v>
      </c>
    </row>
    <row r="527" customFormat="false" ht="12.75" hidden="false" customHeight="false" outlineLevel="0" collapsed="false">
      <c r="A527" s="331"/>
      <c r="B527" s="336" t="n">
        <f aca="false">+[4]data1cf!A527</f>
        <v>-91123.6039114574</v>
      </c>
      <c r="C527" s="336" t="n">
        <f aca="false">+[4]data1cf!B527</f>
        <v>15305.6766833225</v>
      </c>
      <c r="D527" s="336" t="n">
        <f aca="false">+[4]data1cf!C527</f>
        <v>16539.2779719129</v>
      </c>
      <c r="E527" s="336" t="n">
        <f aca="false">+[4]data1cf!D527</f>
        <v>16102.7231533298</v>
      </c>
      <c r="F527" s="336" t="n">
        <f aca="false">+[4]data1cf!E527</f>
        <v>15657.068836056</v>
      </c>
      <c r="G527" s="336" t="n">
        <f aca="false">+[4]data1cf!F527</f>
        <v>15477.782103863</v>
      </c>
      <c r="H527" s="336" t="n">
        <f aca="false">+[4]data1cf!G527</f>
        <v>15491.1316878283</v>
      </c>
      <c r="I527" s="336" t="n">
        <f aca="false">+[4]data1cf!H527</f>
        <v>15100.75604284</v>
      </c>
      <c r="J527" s="336" t="n">
        <f aca="false">+[4]data1cf!I527</f>
        <v>15219.7147352371</v>
      </c>
      <c r="K527" s="336" t="n">
        <f aca="false">+[4]data1cf!J527</f>
        <v>15204.173199981</v>
      </c>
      <c r="L527" s="336" t="n">
        <f aca="false">+[4]data1cf!K527</f>
        <v>15360.0599477698</v>
      </c>
      <c r="M527" s="336" t="n">
        <f aca="false">+[4]data1cf!L527</f>
        <v>15099.9595952367</v>
      </c>
      <c r="N527" s="336" t="n">
        <f aca="false">+[4]data1cf!M527</f>
        <v>15183.6859881982</v>
      </c>
      <c r="O527" s="336" t="n">
        <f aca="false">+[4]data1cf!N527</f>
        <v>15415.5691390822</v>
      </c>
      <c r="P527" s="336" t="n">
        <f aca="false">+[4]data1cf!O527</f>
        <v>15032.6994795051</v>
      </c>
      <c r="Q527" s="336" t="n">
        <f aca="false">+[4]data1cf!P527</f>
        <v>15121.4816624396</v>
      </c>
      <c r="R527" s="336" t="n">
        <f aca="false">+[4]data1cf!Q527</f>
        <v>1045.15128742285</v>
      </c>
      <c r="S527" s="336" t="n">
        <f aca="false">+[4]data1cf!R527</f>
        <v>0</v>
      </c>
      <c r="T527" s="336" t="n">
        <f aca="false">+[4]data1cf!S527</f>
        <v>0</v>
      </c>
      <c r="U527" s="336" t="n">
        <f aca="false">+[4]data1cf!T527</f>
        <v>0</v>
      </c>
      <c r="V527" s="336" t="n">
        <f aca="false">+[4]data1cf!U527</f>
        <v>0</v>
      </c>
      <c r="W527" s="336" t="n">
        <f aca="false">+[4]data1cf!V527</f>
        <v>0</v>
      </c>
      <c r="X527" s="336" t="n">
        <f aca="false">+[4]data1cf!W527</f>
        <v>0</v>
      </c>
      <c r="Y527" s="336" t="n">
        <f aca="false">+[4]data1cf!X527</f>
        <v>0</v>
      </c>
      <c r="Z527" s="336" t="n">
        <f aca="false">+[4]data1cf!Y527</f>
        <v>0</v>
      </c>
      <c r="AA527" s="336" t="n">
        <f aca="false">+[4]data1cf!Z527</f>
        <v>0</v>
      </c>
      <c r="AB527" s="336"/>
      <c r="AC527" s="337" t="n">
        <f aca="false">XNPV(0.1,B527:AA527,$B$1:$AA$1)</f>
        <v>27175.5498389625</v>
      </c>
      <c r="AD527" s="337" t="n">
        <f aca="false">SUMPRODUCT(B527:AA527,$B$1010:$AA$1010)</f>
        <v>59854.1260086538</v>
      </c>
      <c r="AE527" s="338" t="n">
        <f aca="false">SUMPRODUCT(B527:AA527,$B$1012:$AA$1012)</f>
        <v>59174.7676386119</v>
      </c>
      <c r="AF527" s="339" t="n">
        <f aca="false">XIRR(B527:AA527,$B$1:$AA$1)</f>
        <v>0.150060261263648</v>
      </c>
      <c r="AG527" s="340" t="n">
        <f aca="false">1-EXP(-(1/0.25)*(AD527/ABS($AD$1010)))</f>
        <v>0.989056191446062</v>
      </c>
    </row>
    <row r="528" customFormat="false" ht="12.75" hidden="false" customHeight="false" outlineLevel="0" collapsed="false">
      <c r="A528" s="331"/>
      <c r="B528" s="336" t="n">
        <f aca="false">+[4]data1cf!A528</f>
        <v>-91468.7970894523</v>
      </c>
      <c r="C528" s="336" t="n">
        <f aca="false">+[4]data1cf!B528</f>
        <v>15081.1415909804</v>
      </c>
      <c r="D528" s="336" t="n">
        <f aca="false">+[4]data1cf!C528</f>
        <v>16365.7409468876</v>
      </c>
      <c r="E528" s="336" t="n">
        <f aca="false">+[4]data1cf!D528</f>
        <v>15998.6232979036</v>
      </c>
      <c r="F528" s="336" t="n">
        <f aca="false">+[4]data1cf!E528</f>
        <v>15622.9604806822</v>
      </c>
      <c r="G528" s="336" t="n">
        <f aca="false">+[4]data1cf!F528</f>
        <v>15483.5949823342</v>
      </c>
      <c r="H528" s="336" t="n">
        <f aca="false">+[4]data1cf!G528</f>
        <v>15201.7693590267</v>
      </c>
      <c r="I528" s="336" t="n">
        <f aca="false">+[4]data1cf!H528</f>
        <v>15042.8811838601</v>
      </c>
      <c r="J528" s="336" t="n">
        <f aca="false">+[4]data1cf!I528</f>
        <v>15068.7559859824</v>
      </c>
      <c r="K528" s="336" t="n">
        <f aca="false">+[4]data1cf!J528</f>
        <v>14937.7005621673</v>
      </c>
      <c r="L528" s="336" t="n">
        <f aca="false">+[4]data1cf!K528</f>
        <v>15186.7529851195</v>
      </c>
      <c r="M528" s="336" t="n">
        <f aca="false">+[4]data1cf!L528</f>
        <v>15250.9805250612</v>
      </c>
      <c r="N528" s="336" t="n">
        <f aca="false">+[4]data1cf!M528</f>
        <v>15281.2233458661</v>
      </c>
      <c r="O528" s="336" t="n">
        <f aca="false">+[4]data1cf!N528</f>
        <v>15279.9594512279</v>
      </c>
      <c r="P528" s="336" t="n">
        <f aca="false">+[4]data1cf!O528</f>
        <v>15169.83198386</v>
      </c>
      <c r="Q528" s="336" t="n">
        <f aca="false">+[4]data1cf!P528</f>
        <v>15209.0226983025</v>
      </c>
      <c r="R528" s="336" t="n">
        <f aca="false">+[4]data1cf!Q528</f>
        <v>1049.11051509718</v>
      </c>
      <c r="S528" s="336" t="n">
        <f aca="false">+[4]data1cf!R528</f>
        <v>0</v>
      </c>
      <c r="T528" s="336" t="n">
        <f aca="false">+[4]data1cf!S528</f>
        <v>0</v>
      </c>
      <c r="U528" s="336" t="n">
        <f aca="false">+[4]data1cf!T528</f>
        <v>0</v>
      </c>
      <c r="V528" s="336" t="n">
        <f aca="false">+[4]data1cf!U528</f>
        <v>0</v>
      </c>
      <c r="W528" s="336" t="n">
        <f aca="false">+[4]data1cf!V528</f>
        <v>0</v>
      </c>
      <c r="X528" s="336" t="n">
        <f aca="false">+[4]data1cf!W528</f>
        <v>0</v>
      </c>
      <c r="Y528" s="336" t="n">
        <f aca="false">+[4]data1cf!X528</f>
        <v>0</v>
      </c>
      <c r="Z528" s="336" t="n">
        <f aca="false">+[4]data1cf!Y528</f>
        <v>0</v>
      </c>
      <c r="AA528" s="336" t="n">
        <f aca="false">+[4]data1cf!Z528</f>
        <v>0</v>
      </c>
      <c r="AB528" s="336"/>
      <c r="AC528" s="337" t="n">
        <f aca="false">XNPV(0.1,B528:AA528,$B$1:$AA$1)</f>
        <v>26044.503328494</v>
      </c>
      <c r="AD528" s="337" t="n">
        <f aca="false">SUMPRODUCT(B528:AA528,$B$1010:$AA$1010)</f>
        <v>58583.8590140687</v>
      </c>
      <c r="AE528" s="338" t="n">
        <f aca="false">SUMPRODUCT(B528:AA528,$B$1012:$AA$1012)</f>
        <v>57906.9151887257</v>
      </c>
      <c r="AF528" s="339" t="n">
        <f aca="false">XIRR(B528:AA528,$B$1:$AA$1)</f>
        <v>0.147754450130366</v>
      </c>
      <c r="AG528" s="340" t="n">
        <f aca="false">1-EXP(-(1/0.25)*(AD528/ABS($AD$1010)))</f>
        <v>0.987955669799367</v>
      </c>
    </row>
    <row r="529" customFormat="false" ht="12.75" hidden="false" customHeight="false" outlineLevel="0" collapsed="false">
      <c r="A529" s="331"/>
      <c r="B529" s="336" t="n">
        <f aca="false">+[4]data1cf!A529</f>
        <v>-103933.276258099</v>
      </c>
      <c r="C529" s="336" t="n">
        <f aca="false">+[4]data1cf!B529</f>
        <v>15299.3005468788</v>
      </c>
      <c r="D529" s="336" t="n">
        <f aca="false">+[4]data1cf!C529</f>
        <v>16747.0590877525</v>
      </c>
      <c r="E529" s="336" t="n">
        <f aca="false">+[4]data1cf!D529</f>
        <v>16652.3909134982</v>
      </c>
      <c r="F529" s="336" t="n">
        <f aca="false">+[4]data1cf!E529</f>
        <v>16081.5046781298</v>
      </c>
      <c r="G529" s="336" t="n">
        <f aca="false">+[4]data1cf!F529</f>
        <v>15758.4897913294</v>
      </c>
      <c r="H529" s="336" t="n">
        <f aca="false">+[4]data1cf!G529</f>
        <v>15693.7012927571</v>
      </c>
      <c r="I529" s="336" t="n">
        <f aca="false">+[4]data1cf!H529</f>
        <v>15431.2773823263</v>
      </c>
      <c r="J529" s="336" t="n">
        <f aca="false">+[4]data1cf!I529</f>
        <v>15447.4494748531</v>
      </c>
      <c r="K529" s="336" t="n">
        <f aca="false">+[4]data1cf!J529</f>
        <v>15297.398884541</v>
      </c>
      <c r="L529" s="336" t="n">
        <f aca="false">+[4]data1cf!K529</f>
        <v>15516.5400521157</v>
      </c>
      <c r="M529" s="336" t="n">
        <f aca="false">+[4]data1cf!L529</f>
        <v>15588.5261482852</v>
      </c>
      <c r="N529" s="336" t="n">
        <f aca="false">+[4]data1cf!M529</f>
        <v>15372.6345138724</v>
      </c>
      <c r="O529" s="336" t="n">
        <f aca="false">+[4]data1cf!N529</f>
        <v>15451.509202795</v>
      </c>
      <c r="P529" s="336" t="n">
        <f aca="false">+[4]data1cf!O529</f>
        <v>15533.0515757868</v>
      </c>
      <c r="Q529" s="336" t="n">
        <f aca="false">+[4]data1cf!P529</f>
        <v>15462.8326423371</v>
      </c>
      <c r="R529" s="336" t="n">
        <f aca="false">+[4]data1cf!Q529</f>
        <v>1192.07310536989</v>
      </c>
      <c r="S529" s="336" t="n">
        <f aca="false">+[4]data1cf!R529</f>
        <v>0</v>
      </c>
      <c r="T529" s="336" t="n">
        <f aca="false">+[4]data1cf!S529</f>
        <v>0</v>
      </c>
      <c r="U529" s="336" t="n">
        <f aca="false">+[4]data1cf!T529</f>
        <v>0</v>
      </c>
      <c r="V529" s="336" t="n">
        <f aca="false">+[4]data1cf!U529</f>
        <v>0</v>
      </c>
      <c r="W529" s="336" t="n">
        <f aca="false">+[4]data1cf!V529</f>
        <v>0</v>
      </c>
      <c r="X529" s="336" t="n">
        <f aca="false">+[4]data1cf!W529</f>
        <v>0</v>
      </c>
      <c r="Y529" s="336" t="n">
        <f aca="false">+[4]data1cf!X529</f>
        <v>0</v>
      </c>
      <c r="Z529" s="336" t="n">
        <f aca="false">+[4]data1cf!Y529</f>
        <v>0</v>
      </c>
      <c r="AA529" s="336" t="n">
        <f aca="false">+[4]data1cf!Z529</f>
        <v>0</v>
      </c>
      <c r="AB529" s="336"/>
      <c r="AC529" s="337" t="n">
        <f aca="false">XNPV(0.1,B529:AA529,$B$1:$AA$1)</f>
        <v>16385.3422014781</v>
      </c>
      <c r="AD529" s="337" t="n">
        <f aca="false">SUMPRODUCT(B529:AA529,$B$1010:$AA$1010)</f>
        <v>49665.7683162643</v>
      </c>
      <c r="AE529" s="338" t="n">
        <f aca="false">SUMPRODUCT(B529:AA529,$B$1012:$AA$1012)</f>
        <v>48973.7782247563</v>
      </c>
      <c r="AF529" s="339" t="n">
        <f aca="false">XIRR(B529:AA529,$B$1:$AA$1)</f>
        <v>0.127005869149408</v>
      </c>
      <c r="AG529" s="340" t="n">
        <f aca="false">1-EXP(-(1/0.25)*(AD529/ABS($AD$1010)))</f>
        <v>0.97639843258895</v>
      </c>
    </row>
    <row r="530" customFormat="false" ht="12.75" hidden="false" customHeight="false" outlineLevel="0" collapsed="false">
      <c r="A530" s="331"/>
      <c r="B530" s="336" t="n">
        <f aca="false">+[4]data1cf!A530</f>
        <v>-90944.7927638631</v>
      </c>
      <c r="C530" s="336" t="n">
        <f aca="false">+[4]data1cf!B530</f>
        <v>15178.1911606913</v>
      </c>
      <c r="D530" s="336" t="n">
        <f aca="false">+[4]data1cf!C530</f>
        <v>16448.1270251372</v>
      </c>
      <c r="E530" s="336" t="n">
        <f aca="false">+[4]data1cf!D530</f>
        <v>15914.5762389621</v>
      </c>
      <c r="F530" s="336" t="n">
        <f aca="false">+[4]data1cf!E530</f>
        <v>15705.2304726104</v>
      </c>
      <c r="G530" s="336" t="n">
        <f aca="false">+[4]data1cf!F530</f>
        <v>15373.6523088624</v>
      </c>
      <c r="H530" s="336" t="n">
        <f aca="false">+[4]data1cf!G530</f>
        <v>14994.970957462</v>
      </c>
      <c r="I530" s="336" t="n">
        <f aca="false">+[4]data1cf!H530</f>
        <v>15261.2321857243</v>
      </c>
      <c r="J530" s="336" t="n">
        <f aca="false">+[4]data1cf!I530</f>
        <v>15213.8473720291</v>
      </c>
      <c r="K530" s="336" t="n">
        <f aca="false">+[4]data1cf!J530</f>
        <v>15113.6499346174</v>
      </c>
      <c r="L530" s="336" t="n">
        <f aca="false">+[4]data1cf!K530</f>
        <v>15268.8025577157</v>
      </c>
      <c r="M530" s="336" t="n">
        <f aca="false">+[4]data1cf!L530</f>
        <v>15189.7882060577</v>
      </c>
      <c r="N530" s="336" t="n">
        <f aca="false">+[4]data1cf!M530</f>
        <v>15124.4053239225</v>
      </c>
      <c r="O530" s="336" t="n">
        <f aca="false">+[4]data1cf!N530</f>
        <v>15235.6700572122</v>
      </c>
      <c r="P530" s="336" t="n">
        <f aca="false">+[4]data1cf!O530</f>
        <v>15246.6265825274</v>
      </c>
      <c r="Q530" s="336" t="n">
        <f aca="false">+[4]data1cf!P530</f>
        <v>15208.4711711386</v>
      </c>
      <c r="R530" s="336" t="n">
        <f aca="false">+[4]data1cf!Q530</f>
        <v>1043.1003950844</v>
      </c>
      <c r="S530" s="336" t="n">
        <f aca="false">+[4]data1cf!R530</f>
        <v>0</v>
      </c>
      <c r="T530" s="336" t="n">
        <f aca="false">+[4]data1cf!S530</f>
        <v>0</v>
      </c>
      <c r="U530" s="336" t="n">
        <f aca="false">+[4]data1cf!T530</f>
        <v>0</v>
      </c>
      <c r="V530" s="336" t="n">
        <f aca="false">+[4]data1cf!U530</f>
        <v>0</v>
      </c>
      <c r="W530" s="336" t="n">
        <f aca="false">+[4]data1cf!V530</f>
        <v>0</v>
      </c>
      <c r="X530" s="336" t="n">
        <f aca="false">+[4]data1cf!W530</f>
        <v>0</v>
      </c>
      <c r="Y530" s="336" t="n">
        <f aca="false">+[4]data1cf!X530</f>
        <v>0</v>
      </c>
      <c r="Z530" s="336" t="n">
        <f aca="false">+[4]data1cf!Y530</f>
        <v>0</v>
      </c>
      <c r="AA530" s="336" t="n">
        <f aca="false">+[4]data1cf!Z530</f>
        <v>0</v>
      </c>
      <c r="AB530" s="336"/>
      <c r="AC530" s="337" t="n">
        <f aca="false">XNPV(0.1,B530:AA530,$B$1:$AA$1)</f>
        <v>26753.3483803907</v>
      </c>
      <c r="AD530" s="337" t="n">
        <f aca="false">SUMPRODUCT(B530:AA530,$B$1010:$AA$1010)</f>
        <v>59333.0406590169</v>
      </c>
      <c r="AE530" s="338" t="n">
        <f aca="false">SUMPRODUCT(B530:AA530,$B$1012:$AA$1012)</f>
        <v>58655.3787458671</v>
      </c>
      <c r="AF530" s="339" t="n">
        <f aca="false">XIRR(B530:AA530,$B$1:$AA$1)</f>
        <v>0.149296915239231</v>
      </c>
      <c r="AG530" s="340" t="n">
        <f aca="false">1-EXP(-(1/0.25)*(AD530/ABS($AD$1010)))</f>
        <v>0.98861745611984</v>
      </c>
    </row>
    <row r="531" customFormat="false" ht="12.75" hidden="false" customHeight="false" outlineLevel="0" collapsed="false">
      <c r="A531" s="331"/>
      <c r="B531" s="336" t="n">
        <f aca="false">+[4]data1cf!A531</f>
        <v>-93497.9453506032</v>
      </c>
      <c r="C531" s="336" t="n">
        <f aca="false">+[4]data1cf!B531</f>
        <v>15219.5816210222</v>
      </c>
      <c r="D531" s="336" t="n">
        <f aca="false">+[4]data1cf!C531</f>
        <v>16408.5799570048</v>
      </c>
      <c r="E531" s="336" t="n">
        <f aca="false">+[4]data1cf!D531</f>
        <v>16087.5625757743</v>
      </c>
      <c r="F531" s="336" t="n">
        <f aca="false">+[4]data1cf!E531</f>
        <v>15831.637917207</v>
      </c>
      <c r="G531" s="336" t="n">
        <f aca="false">+[4]data1cf!F531</f>
        <v>15523.9780998459</v>
      </c>
      <c r="H531" s="336" t="n">
        <f aca="false">+[4]data1cf!G531</f>
        <v>15273.7709192793</v>
      </c>
      <c r="I531" s="336" t="n">
        <f aca="false">+[4]data1cf!H531</f>
        <v>15276.9728045659</v>
      </c>
      <c r="J531" s="336" t="n">
        <f aca="false">+[4]data1cf!I531</f>
        <v>15353.0331885057</v>
      </c>
      <c r="K531" s="336" t="n">
        <f aca="false">+[4]data1cf!J531</f>
        <v>15036.6541842033</v>
      </c>
      <c r="L531" s="336" t="n">
        <f aca="false">+[4]data1cf!K531</f>
        <v>15226.9627845726</v>
      </c>
      <c r="M531" s="336" t="n">
        <f aca="false">+[4]data1cf!L531</f>
        <v>15218.1599006447</v>
      </c>
      <c r="N531" s="336" t="n">
        <f aca="false">+[4]data1cf!M531</f>
        <v>15219.749334434</v>
      </c>
      <c r="O531" s="336" t="n">
        <f aca="false">+[4]data1cf!N531</f>
        <v>15354.7685670419</v>
      </c>
      <c r="P531" s="336" t="n">
        <f aca="false">+[4]data1cf!O531</f>
        <v>15394.3741183123</v>
      </c>
      <c r="Q531" s="336" t="n">
        <f aca="false">+[4]data1cf!P531</f>
        <v>15416.0952561562</v>
      </c>
      <c r="R531" s="336" t="n">
        <f aca="false">+[4]data1cf!Q531</f>
        <v>1072.38403399328</v>
      </c>
      <c r="S531" s="336" t="n">
        <f aca="false">+[4]data1cf!R531</f>
        <v>0</v>
      </c>
      <c r="T531" s="336" t="n">
        <f aca="false">+[4]data1cf!S531</f>
        <v>0</v>
      </c>
      <c r="U531" s="336" t="n">
        <f aca="false">+[4]data1cf!T531</f>
        <v>0</v>
      </c>
      <c r="V531" s="336" t="n">
        <f aca="false">+[4]data1cf!U531</f>
        <v>0</v>
      </c>
      <c r="W531" s="336" t="n">
        <f aca="false">+[4]data1cf!V531</f>
        <v>0</v>
      </c>
      <c r="X531" s="336" t="n">
        <f aca="false">+[4]data1cf!W531</f>
        <v>0</v>
      </c>
      <c r="Y531" s="336" t="n">
        <f aca="false">+[4]data1cf!X531</f>
        <v>0</v>
      </c>
      <c r="Z531" s="336" t="n">
        <f aca="false">+[4]data1cf!Y531</f>
        <v>0</v>
      </c>
      <c r="AA531" s="336" t="n">
        <f aca="false">+[4]data1cf!Z531</f>
        <v>0</v>
      </c>
      <c r="AB531" s="336"/>
      <c r="AC531" s="337" t="n">
        <f aca="false">XNPV(0.1,B531:AA531,$B$1:$AA$1)</f>
        <v>24865.8694645269</v>
      </c>
      <c r="AD531" s="337" t="n">
        <f aca="false">SUMPRODUCT(B531:AA531,$B$1010:$AA$1010)</f>
        <v>57647.4992026542</v>
      </c>
      <c r="AE531" s="338" t="n">
        <f aca="false">SUMPRODUCT(B531:AA531,$B$1012:$AA$1012)</f>
        <v>56965.5954222631</v>
      </c>
      <c r="AF531" s="339" t="n">
        <f aca="false">XIRR(B531:AA531,$B$1:$AA$1)</f>
        <v>0.144725450269996</v>
      </c>
      <c r="AG531" s="340" t="n">
        <f aca="false">1-EXP(-(1/0.25)*(AD531/ABS($AD$1010)))</f>
        <v>0.987074184201745</v>
      </c>
    </row>
    <row r="532" customFormat="false" ht="12.75" hidden="false" customHeight="false" outlineLevel="0" collapsed="false">
      <c r="A532" s="331"/>
      <c r="B532" s="336" t="n">
        <f aca="false">+[4]data1cf!A532</f>
        <v>-105209.519711011</v>
      </c>
      <c r="C532" s="336" t="n">
        <f aca="false">+[4]data1cf!B532</f>
        <v>15345.278412776</v>
      </c>
      <c r="D532" s="336" t="n">
        <f aca="false">+[4]data1cf!C532</f>
        <v>16866.0038355245</v>
      </c>
      <c r="E532" s="336" t="n">
        <f aca="false">+[4]data1cf!D532</f>
        <v>16497.7429729759</v>
      </c>
      <c r="F532" s="336" t="n">
        <f aca="false">+[4]data1cf!E532</f>
        <v>16156.8128545163</v>
      </c>
      <c r="G532" s="336" t="n">
        <f aca="false">+[4]data1cf!F532</f>
        <v>15807.9020130172</v>
      </c>
      <c r="H532" s="336" t="n">
        <f aca="false">+[4]data1cf!G532</f>
        <v>15620.5779521316</v>
      </c>
      <c r="I532" s="336" t="n">
        <f aca="false">+[4]data1cf!H532</f>
        <v>15364.3614512916</v>
      </c>
      <c r="J532" s="336" t="n">
        <f aca="false">+[4]data1cf!I532</f>
        <v>15355.0571071837</v>
      </c>
      <c r="K532" s="336" t="n">
        <f aca="false">+[4]data1cf!J532</f>
        <v>15391.5726408436</v>
      </c>
      <c r="L532" s="336" t="n">
        <f aca="false">+[4]data1cf!K532</f>
        <v>15594.5597451193</v>
      </c>
      <c r="M532" s="336" t="n">
        <f aca="false">+[4]data1cf!L532</f>
        <v>15555.7130436169</v>
      </c>
      <c r="N532" s="336" t="n">
        <f aca="false">+[4]data1cf!M532</f>
        <v>15386.7214122637</v>
      </c>
      <c r="O532" s="336" t="n">
        <f aca="false">+[4]data1cf!N532</f>
        <v>15441.4336001763</v>
      </c>
      <c r="P532" s="336" t="n">
        <f aca="false">+[4]data1cf!O532</f>
        <v>15319.7037770587</v>
      </c>
      <c r="Q532" s="336" t="n">
        <f aca="false">+[4]data1cf!P532</f>
        <v>15586.5650572611</v>
      </c>
      <c r="R532" s="336" t="n">
        <f aca="false">+[4]data1cf!Q532</f>
        <v>1206.71110727741</v>
      </c>
      <c r="S532" s="336" t="n">
        <f aca="false">+[4]data1cf!R532</f>
        <v>0</v>
      </c>
      <c r="T532" s="336" t="n">
        <f aca="false">+[4]data1cf!S532</f>
        <v>0</v>
      </c>
      <c r="U532" s="336" t="n">
        <f aca="false">+[4]data1cf!T532</f>
        <v>0</v>
      </c>
      <c r="V532" s="336" t="n">
        <f aca="false">+[4]data1cf!U532</f>
        <v>0</v>
      </c>
      <c r="W532" s="336" t="n">
        <f aca="false">+[4]data1cf!V532</f>
        <v>0</v>
      </c>
      <c r="X532" s="336" t="n">
        <f aca="false">+[4]data1cf!W532</f>
        <v>0</v>
      </c>
      <c r="Y532" s="336" t="n">
        <f aca="false">+[4]data1cf!X532</f>
        <v>0</v>
      </c>
      <c r="Z532" s="336" t="n">
        <f aca="false">+[4]data1cf!Y532</f>
        <v>0</v>
      </c>
      <c r="AA532" s="336" t="n">
        <f aca="false">+[4]data1cf!Z532</f>
        <v>0</v>
      </c>
      <c r="AB532" s="336"/>
      <c r="AC532" s="337" t="n">
        <f aca="false">XNPV(0.1,B532:AA532,$B$1:$AA$1)</f>
        <v>15133.15624432</v>
      </c>
      <c r="AD532" s="337" t="n">
        <f aca="false">SUMPRODUCT(B532:AA532,$B$1010:$AA$1010)</f>
        <v>48397.3642755582</v>
      </c>
      <c r="AE532" s="338" t="n">
        <f aca="false">SUMPRODUCT(B532:AA532,$B$1012:$AA$1012)</f>
        <v>47705.6974933049</v>
      </c>
      <c r="AF532" s="339" t="n">
        <f aca="false">XIRR(B532:AA532,$B$1:$AA$1)</f>
        <v>0.124714394397811</v>
      </c>
      <c r="AG532" s="340" t="n">
        <f aca="false">1-EXP(-(1/0.25)*(AD532/ABS($AD$1010)))</f>
        <v>0.974028682496319</v>
      </c>
    </row>
    <row r="533" customFormat="false" ht="12.75" hidden="false" customHeight="false" outlineLevel="0" collapsed="false">
      <c r="A533" s="331"/>
      <c r="B533" s="336" t="n">
        <f aca="false">+[4]data1cf!A533</f>
        <v>-96266.5692972702</v>
      </c>
      <c r="C533" s="336" t="n">
        <f aca="false">+[4]data1cf!B533</f>
        <v>15136.4004105069</v>
      </c>
      <c r="D533" s="336" t="n">
        <f aca="false">+[4]data1cf!C533</f>
        <v>16709.9500685122</v>
      </c>
      <c r="E533" s="336" t="n">
        <f aca="false">+[4]data1cf!D533</f>
        <v>16203.2460215813</v>
      </c>
      <c r="F533" s="336" t="n">
        <f aca="false">+[4]data1cf!E533</f>
        <v>15878.3618655167</v>
      </c>
      <c r="G533" s="336" t="n">
        <f aca="false">+[4]data1cf!F533</f>
        <v>15445.4271096381</v>
      </c>
      <c r="H533" s="336" t="n">
        <f aca="false">+[4]data1cf!G533</f>
        <v>15474.4248549207</v>
      </c>
      <c r="I533" s="336" t="n">
        <f aca="false">+[4]data1cf!H533</f>
        <v>15338.2446955427</v>
      </c>
      <c r="J533" s="336" t="n">
        <f aca="false">+[4]data1cf!I533</f>
        <v>15216.1631026768</v>
      </c>
      <c r="K533" s="336" t="n">
        <f aca="false">+[4]data1cf!J533</f>
        <v>15229.6792555561</v>
      </c>
      <c r="L533" s="336" t="n">
        <f aca="false">+[4]data1cf!K533</f>
        <v>15258.4999313813</v>
      </c>
      <c r="M533" s="336" t="n">
        <f aca="false">+[4]data1cf!L533</f>
        <v>15256.7376869194</v>
      </c>
      <c r="N533" s="336" t="n">
        <f aca="false">+[4]data1cf!M533</f>
        <v>15379.6618556579</v>
      </c>
      <c r="O533" s="336" t="n">
        <f aca="false">+[4]data1cf!N533</f>
        <v>15187.6480098816</v>
      </c>
      <c r="P533" s="336" t="n">
        <f aca="false">+[4]data1cf!O533</f>
        <v>15322.7006023524</v>
      </c>
      <c r="Q533" s="336" t="n">
        <f aca="false">+[4]data1cf!P533</f>
        <v>15159.7612704543</v>
      </c>
      <c r="R533" s="336" t="n">
        <f aca="false">+[4]data1cf!Q533</f>
        <v>1104.13904321197</v>
      </c>
      <c r="S533" s="336" t="n">
        <f aca="false">+[4]data1cf!R533</f>
        <v>0</v>
      </c>
      <c r="T533" s="336" t="n">
        <f aca="false">+[4]data1cf!S533</f>
        <v>0</v>
      </c>
      <c r="U533" s="336" t="n">
        <f aca="false">+[4]data1cf!T533</f>
        <v>0</v>
      </c>
      <c r="V533" s="336" t="n">
        <f aca="false">+[4]data1cf!U533</f>
        <v>0</v>
      </c>
      <c r="W533" s="336" t="n">
        <f aca="false">+[4]data1cf!V533</f>
        <v>0</v>
      </c>
      <c r="X533" s="336" t="n">
        <f aca="false">+[4]data1cf!W533</f>
        <v>0</v>
      </c>
      <c r="Y533" s="336" t="n">
        <f aca="false">+[4]data1cf!X533</f>
        <v>0</v>
      </c>
      <c r="Z533" s="336" t="n">
        <f aca="false">+[4]data1cf!Y533</f>
        <v>0</v>
      </c>
      <c r="AA533" s="336" t="n">
        <f aca="false">+[4]data1cf!Z533</f>
        <v>0</v>
      </c>
      <c r="AB533" s="336"/>
      <c r="AC533" s="337" t="n">
        <f aca="false">XNPV(0.1,B533:AA533,$B$1:$AA$1)</f>
        <v>22458.2460734622</v>
      </c>
      <c r="AD533" s="337" t="n">
        <f aca="false">SUMPRODUCT(B533:AA533,$B$1010:$AA$1010)</f>
        <v>55281.219210226</v>
      </c>
      <c r="AE533" s="338" t="n">
        <f aca="false">SUMPRODUCT(B533:AA533,$B$1012:$AA$1012)</f>
        <v>54598.8325702996</v>
      </c>
      <c r="AF533" s="339" t="n">
        <f aca="false">XIRR(B533:AA533,$B$1:$AA$1)</f>
        <v>0.139502886776412</v>
      </c>
      <c r="AG533" s="340" t="n">
        <f aca="false">1-EXP(-(1/0.25)*(AD533/ABS($AD$1010)))</f>
        <v>0.984548248887917</v>
      </c>
    </row>
    <row r="534" customFormat="false" ht="12.75" hidden="false" customHeight="false" outlineLevel="0" collapsed="false">
      <c r="A534" s="331"/>
      <c r="B534" s="336" t="n">
        <f aca="false">+[4]data1cf!A534</f>
        <v>-101557.768513783</v>
      </c>
      <c r="C534" s="336" t="n">
        <f aca="false">+[4]data1cf!B534</f>
        <v>15238.9077979732</v>
      </c>
      <c r="D534" s="336" t="n">
        <f aca="false">+[4]data1cf!C534</f>
        <v>16902.695523706</v>
      </c>
      <c r="E534" s="336" t="n">
        <f aca="false">+[4]data1cf!D534</f>
        <v>16591.4970128302</v>
      </c>
      <c r="F534" s="336" t="n">
        <f aca="false">+[4]data1cf!E534</f>
        <v>16129.6319065132</v>
      </c>
      <c r="G534" s="336" t="n">
        <f aca="false">+[4]data1cf!F534</f>
        <v>15765.2818553438</v>
      </c>
      <c r="H534" s="336" t="n">
        <f aca="false">+[4]data1cf!G534</f>
        <v>15469.0929514336</v>
      </c>
      <c r="I534" s="336" t="n">
        <f aca="false">+[4]data1cf!H534</f>
        <v>15351.192850628</v>
      </c>
      <c r="J534" s="336" t="n">
        <f aca="false">+[4]data1cf!I534</f>
        <v>15416.0422189234</v>
      </c>
      <c r="K534" s="336" t="n">
        <f aca="false">+[4]data1cf!J534</f>
        <v>15338.1977320243</v>
      </c>
      <c r="L534" s="336" t="n">
        <f aca="false">+[4]data1cf!K534</f>
        <v>15526.9854703008</v>
      </c>
      <c r="M534" s="336" t="n">
        <f aca="false">+[4]data1cf!L534</f>
        <v>15198.8905099152</v>
      </c>
      <c r="N534" s="336" t="n">
        <f aca="false">+[4]data1cf!M534</f>
        <v>15355.651633105</v>
      </c>
      <c r="O534" s="336" t="n">
        <f aca="false">+[4]data1cf!N534</f>
        <v>15475.0388728957</v>
      </c>
      <c r="P534" s="336" t="n">
        <f aca="false">+[4]data1cf!O534</f>
        <v>15392.9323432204</v>
      </c>
      <c r="Q534" s="336" t="n">
        <f aca="false">+[4]data1cf!P534</f>
        <v>15368.8547251042</v>
      </c>
      <c r="R534" s="336" t="n">
        <f aca="false">+[4]data1cf!Q534</f>
        <v>1164.82698174568</v>
      </c>
      <c r="S534" s="336" t="n">
        <f aca="false">+[4]data1cf!R534</f>
        <v>0</v>
      </c>
      <c r="T534" s="336" t="n">
        <f aca="false">+[4]data1cf!S534</f>
        <v>0</v>
      </c>
      <c r="U534" s="336" t="n">
        <f aca="false">+[4]data1cf!T534</f>
        <v>0</v>
      </c>
      <c r="V534" s="336" t="n">
        <f aca="false">+[4]data1cf!U534</f>
        <v>0</v>
      </c>
      <c r="W534" s="336" t="n">
        <f aca="false">+[4]data1cf!V534</f>
        <v>0</v>
      </c>
      <c r="X534" s="336" t="n">
        <f aca="false">+[4]data1cf!W534</f>
        <v>0</v>
      </c>
      <c r="Y534" s="336" t="n">
        <f aca="false">+[4]data1cf!X534</f>
        <v>0</v>
      </c>
      <c r="Z534" s="336" t="n">
        <f aca="false">+[4]data1cf!Y534</f>
        <v>0</v>
      </c>
      <c r="AA534" s="336" t="n">
        <f aca="false">+[4]data1cf!Z534</f>
        <v>0</v>
      </c>
      <c r="AB534" s="336"/>
      <c r="AC534" s="337" t="n">
        <f aca="false">XNPV(0.1,B534:AA534,$B$1:$AA$1)</f>
        <v>18464.448014364</v>
      </c>
      <c r="AD534" s="337" t="n">
        <f aca="false">SUMPRODUCT(B534:AA534,$B$1010:$AA$1010)</f>
        <v>51605.3839375832</v>
      </c>
      <c r="AE534" s="338" t="n">
        <f aca="false">SUMPRODUCT(B534:AA534,$B$1012:$AA$1012)</f>
        <v>50916.4984980531</v>
      </c>
      <c r="AF534" s="339" t="n">
        <f aca="false">XIRR(B534:AA534,$B$1:$AA$1)</f>
        <v>0.131079065391921</v>
      </c>
      <c r="AG534" s="340" t="n">
        <f aca="false">1-EXP(-(1/0.25)*(AD534/ABS($AD$1010)))</f>
        <v>0.979610869620194</v>
      </c>
    </row>
    <row r="535" customFormat="false" ht="12.75" hidden="false" customHeight="false" outlineLevel="0" collapsed="false">
      <c r="A535" s="331"/>
      <c r="B535" s="336" t="n">
        <f aca="false">+[4]data1cf!A535</f>
        <v>-98105.7822745972</v>
      </c>
      <c r="C535" s="336" t="n">
        <f aca="false">+[4]data1cf!B535</f>
        <v>15424.965058914</v>
      </c>
      <c r="D535" s="336" t="n">
        <f aca="false">+[4]data1cf!C535</f>
        <v>16673.1481163675</v>
      </c>
      <c r="E535" s="336" t="n">
        <f aca="false">+[4]data1cf!D535</f>
        <v>16296.7742372565</v>
      </c>
      <c r="F535" s="336" t="n">
        <f aca="false">+[4]data1cf!E535</f>
        <v>15793.0040553941</v>
      </c>
      <c r="G535" s="336" t="n">
        <f aca="false">+[4]data1cf!F535</f>
        <v>15511.4061344833</v>
      </c>
      <c r="H535" s="336" t="n">
        <f aca="false">+[4]data1cf!G535</f>
        <v>15292.031387874</v>
      </c>
      <c r="I535" s="336" t="n">
        <f aca="false">+[4]data1cf!H535</f>
        <v>15317.1817532031</v>
      </c>
      <c r="J535" s="336" t="n">
        <f aca="false">+[4]data1cf!I535</f>
        <v>15437.3133333806</v>
      </c>
      <c r="K535" s="336" t="n">
        <f aca="false">+[4]data1cf!J535</f>
        <v>15272.7867931781</v>
      </c>
      <c r="L535" s="336" t="n">
        <f aca="false">+[4]data1cf!K535</f>
        <v>15327.2451429223</v>
      </c>
      <c r="M535" s="336" t="n">
        <f aca="false">+[4]data1cf!L535</f>
        <v>15272.6918519561</v>
      </c>
      <c r="N535" s="336" t="n">
        <f aca="false">+[4]data1cf!M535</f>
        <v>15166.1553977312</v>
      </c>
      <c r="O535" s="336" t="n">
        <f aca="false">+[4]data1cf!N535</f>
        <v>15355.19935037</v>
      </c>
      <c r="P535" s="336" t="n">
        <f aca="false">+[4]data1cf!O535</f>
        <v>15279.0525063833</v>
      </c>
      <c r="Q535" s="336" t="n">
        <f aca="false">+[4]data1cf!P535</f>
        <v>15369.4128821809</v>
      </c>
      <c r="R535" s="336" t="n">
        <f aca="false">+[4]data1cf!Q535</f>
        <v>1125.23408037672</v>
      </c>
      <c r="S535" s="336" t="n">
        <f aca="false">+[4]data1cf!R535</f>
        <v>0</v>
      </c>
      <c r="T535" s="336" t="n">
        <f aca="false">+[4]data1cf!S535</f>
        <v>0</v>
      </c>
      <c r="U535" s="336" t="n">
        <f aca="false">+[4]data1cf!T535</f>
        <v>0</v>
      </c>
      <c r="V535" s="336" t="n">
        <f aca="false">+[4]data1cf!U535</f>
        <v>0</v>
      </c>
      <c r="W535" s="336" t="n">
        <f aca="false">+[4]data1cf!V535</f>
        <v>0</v>
      </c>
      <c r="X535" s="336" t="n">
        <f aca="false">+[4]data1cf!W535</f>
        <v>0</v>
      </c>
      <c r="Y535" s="336" t="n">
        <f aca="false">+[4]data1cf!X535</f>
        <v>0</v>
      </c>
      <c r="Z535" s="336" t="n">
        <f aca="false">+[4]data1cf!Y535</f>
        <v>0</v>
      </c>
      <c r="AA535" s="336" t="n">
        <f aca="false">+[4]data1cf!Z535</f>
        <v>0</v>
      </c>
      <c r="AB535" s="336"/>
      <c r="AC535" s="337" t="n">
        <f aca="false">XNPV(0.1,B535:AA535,$B$1:$AA$1)</f>
        <v>20967.3921619358</v>
      </c>
      <c r="AD535" s="337" t="n">
        <f aca="false">SUMPRODUCT(B535:AA535,$B$1010:$AA$1010)</f>
        <v>53857.1608336912</v>
      </c>
      <c r="AE535" s="338" t="n">
        <f aca="false">SUMPRODUCT(B535:AA535,$B$1012:$AA$1012)</f>
        <v>53173.3042895155</v>
      </c>
      <c r="AF535" s="339" t="n">
        <f aca="false">XIRR(B535:AA535,$B$1:$AA$1)</f>
        <v>0.136341968708407</v>
      </c>
      <c r="AG535" s="340" t="n">
        <f aca="false">1-EXP(-(1/0.25)*(AD535/ABS($AD$1010)))</f>
        <v>0.982795973505432</v>
      </c>
    </row>
    <row r="536" customFormat="false" ht="12.75" hidden="false" customHeight="false" outlineLevel="0" collapsed="false">
      <c r="A536" s="331"/>
      <c r="B536" s="336" t="n">
        <f aca="false">+[4]data1cf!A536</f>
        <v>-101178.228875742</v>
      </c>
      <c r="C536" s="336" t="n">
        <f aca="false">+[4]data1cf!B536</f>
        <v>15284.0711465417</v>
      </c>
      <c r="D536" s="336" t="n">
        <f aca="false">+[4]data1cf!C536</f>
        <v>16672.0154181693</v>
      </c>
      <c r="E536" s="336" t="n">
        <f aca="false">+[4]data1cf!D536</f>
        <v>16297.4328523801</v>
      </c>
      <c r="F536" s="336" t="n">
        <f aca="false">+[4]data1cf!E536</f>
        <v>15787.0140464443</v>
      </c>
      <c r="G536" s="336" t="n">
        <f aca="false">+[4]data1cf!F536</f>
        <v>15747.2257156993</v>
      </c>
      <c r="H536" s="336" t="n">
        <f aca="false">+[4]data1cf!G536</f>
        <v>15606.5280807944</v>
      </c>
      <c r="I536" s="336" t="n">
        <f aca="false">+[4]data1cf!H536</f>
        <v>15237.6955935193</v>
      </c>
      <c r="J536" s="336" t="n">
        <f aca="false">+[4]data1cf!I536</f>
        <v>15400.9476393455</v>
      </c>
      <c r="K536" s="336" t="n">
        <f aca="false">+[4]data1cf!J536</f>
        <v>15300.6028032343</v>
      </c>
      <c r="L536" s="336" t="n">
        <f aca="false">+[4]data1cf!K536</f>
        <v>15298.5162406079</v>
      </c>
      <c r="M536" s="336" t="n">
        <f aca="false">+[4]data1cf!L536</f>
        <v>15227.6072882639</v>
      </c>
      <c r="N536" s="336" t="n">
        <f aca="false">+[4]data1cf!M536</f>
        <v>15417.6389350645</v>
      </c>
      <c r="O536" s="336" t="n">
        <f aca="false">+[4]data1cf!N536</f>
        <v>15254.6726097841</v>
      </c>
      <c r="P536" s="336" t="n">
        <f aca="false">+[4]data1cf!O536</f>
        <v>15370.8407141535</v>
      </c>
      <c r="Q536" s="336" t="n">
        <f aca="false">+[4]data1cf!P536</f>
        <v>15448.0542832597</v>
      </c>
      <c r="R536" s="336" t="n">
        <f aca="false">+[4]data1cf!Q536</f>
        <v>1160.47381391321</v>
      </c>
      <c r="S536" s="336" t="n">
        <f aca="false">+[4]data1cf!R536</f>
        <v>0</v>
      </c>
      <c r="T536" s="336" t="n">
        <f aca="false">+[4]data1cf!S536</f>
        <v>0</v>
      </c>
      <c r="U536" s="336" t="n">
        <f aca="false">+[4]data1cf!T536</f>
        <v>0</v>
      </c>
      <c r="V536" s="336" t="n">
        <f aca="false">+[4]data1cf!U536</f>
        <v>0</v>
      </c>
      <c r="W536" s="336" t="n">
        <f aca="false">+[4]data1cf!V536</f>
        <v>0</v>
      </c>
      <c r="X536" s="336" t="n">
        <f aca="false">+[4]data1cf!W536</f>
        <v>0</v>
      </c>
      <c r="Y536" s="336" t="n">
        <f aca="false">+[4]data1cf!X536</f>
        <v>0</v>
      </c>
      <c r="Z536" s="336" t="n">
        <f aca="false">+[4]data1cf!Y536</f>
        <v>0</v>
      </c>
      <c r="AA536" s="336" t="n">
        <f aca="false">+[4]data1cf!Z536</f>
        <v>0</v>
      </c>
      <c r="AB536" s="336"/>
      <c r="AC536" s="337" t="n">
        <f aca="false">XNPV(0.1,B536:AA536,$B$1:$AA$1)</f>
        <v>18114.9428850463</v>
      </c>
      <c r="AD536" s="337" t="n">
        <f aca="false">SUMPRODUCT(B536:AA536,$B$1010:$AA$1010)</f>
        <v>51108.3527678471</v>
      </c>
      <c r="AE536" s="338" t="n">
        <f aca="false">SUMPRODUCT(B536:AA536,$B$1012:$AA$1012)</f>
        <v>50422.2895991725</v>
      </c>
      <c r="AF536" s="339" t="n">
        <f aca="false">XIRR(B536:AA536,$B$1:$AA$1)</f>
        <v>0.130566568195491</v>
      </c>
      <c r="AG536" s="340" t="n">
        <f aca="false">1-EXP(-(1/0.25)*(AD536/ABS($AD$1010)))</f>
        <v>0.978831916984533</v>
      </c>
    </row>
    <row r="537" customFormat="false" ht="12.75" hidden="false" customHeight="false" outlineLevel="0" collapsed="false">
      <c r="A537" s="331"/>
      <c r="B537" s="336" t="n">
        <f aca="false">+[4]data1cf!A537</f>
        <v>-108054.277540564</v>
      </c>
      <c r="C537" s="336" t="n">
        <f aca="false">+[4]data1cf!B537</f>
        <v>15420.5063839637</v>
      </c>
      <c r="D537" s="336" t="n">
        <f aca="false">+[4]data1cf!C537</f>
        <v>16882.5791380276</v>
      </c>
      <c r="E537" s="336" t="n">
        <f aca="false">+[4]data1cf!D537</f>
        <v>16515.4906909943</v>
      </c>
      <c r="F537" s="336" t="n">
        <f aca="false">+[4]data1cf!E537</f>
        <v>16456.6474020787</v>
      </c>
      <c r="G537" s="336" t="n">
        <f aca="false">+[4]data1cf!F537</f>
        <v>15985.2309584538</v>
      </c>
      <c r="H537" s="336" t="n">
        <f aca="false">+[4]data1cf!G537</f>
        <v>15728.2721493754</v>
      </c>
      <c r="I537" s="336" t="n">
        <f aca="false">+[4]data1cf!H537</f>
        <v>15434.4448834893</v>
      </c>
      <c r="J537" s="336" t="n">
        <f aca="false">+[4]data1cf!I537</f>
        <v>15546.7460920915</v>
      </c>
      <c r="K537" s="336" t="n">
        <f aca="false">+[4]data1cf!J537</f>
        <v>15588.4686424597</v>
      </c>
      <c r="L537" s="336" t="n">
        <f aca="false">+[4]data1cf!K537</f>
        <v>15446.0253796353</v>
      </c>
      <c r="M537" s="336" t="n">
        <f aca="false">+[4]data1cf!L537</f>
        <v>15679.9473185946</v>
      </c>
      <c r="N537" s="336" t="n">
        <f aca="false">+[4]data1cf!M537</f>
        <v>15459.5703030397</v>
      </c>
      <c r="O537" s="336" t="n">
        <f aca="false">+[4]data1cf!N537</f>
        <v>15736.0042103668</v>
      </c>
      <c r="P537" s="336" t="n">
        <f aca="false">+[4]data1cf!O537</f>
        <v>15525.5330694948</v>
      </c>
      <c r="Q537" s="336" t="n">
        <f aca="false">+[4]data1cf!P537</f>
        <v>15513.7176046115</v>
      </c>
      <c r="R537" s="336" t="n">
        <f aca="false">+[4]data1cf!Q537</f>
        <v>1239.33934167925</v>
      </c>
      <c r="S537" s="336" t="n">
        <f aca="false">+[4]data1cf!R537</f>
        <v>0</v>
      </c>
      <c r="T537" s="336" t="n">
        <f aca="false">+[4]data1cf!S537</f>
        <v>0</v>
      </c>
      <c r="U537" s="336" t="n">
        <f aca="false">+[4]data1cf!T537</f>
        <v>0</v>
      </c>
      <c r="V537" s="336" t="n">
        <f aca="false">+[4]data1cf!U537</f>
        <v>0</v>
      </c>
      <c r="W537" s="336" t="n">
        <f aca="false">+[4]data1cf!V537</f>
        <v>0</v>
      </c>
      <c r="X537" s="336" t="n">
        <f aca="false">+[4]data1cf!W537</f>
        <v>0</v>
      </c>
      <c r="Y537" s="336" t="n">
        <f aca="false">+[4]data1cf!X537</f>
        <v>0</v>
      </c>
      <c r="Z537" s="336" t="n">
        <f aca="false">+[4]data1cf!Y537</f>
        <v>0</v>
      </c>
      <c r="AA537" s="336" t="n">
        <f aca="false">+[4]data1cf!Z537</f>
        <v>0</v>
      </c>
      <c r="AB537" s="336"/>
      <c r="AC537" s="337" t="n">
        <f aca="false">XNPV(0.1,B537:AA537,$B$1:$AA$1)</f>
        <v>13106.7288195984</v>
      </c>
      <c r="AD537" s="337" t="n">
        <f aca="false">SUMPRODUCT(B537:AA537,$B$1010:$AA$1010)</f>
        <v>46615.7014629036</v>
      </c>
      <c r="AE537" s="338" t="n">
        <f aca="false">SUMPRODUCT(B537:AA537,$B$1012:$AA$1012)</f>
        <v>45918.9826346624</v>
      </c>
      <c r="AF537" s="339" t="n">
        <f aca="false">XIRR(B537:AA537,$B$1:$AA$1)</f>
        <v>0.120910440190471</v>
      </c>
      <c r="AG537" s="340" t="n">
        <f aca="false">1-EXP(-(1/0.25)*(AD537/ABS($AD$1010)))</f>
        <v>0.970292810725715</v>
      </c>
    </row>
    <row r="538" customFormat="false" ht="12.75" hidden="false" customHeight="false" outlineLevel="0" collapsed="false">
      <c r="A538" s="331"/>
      <c r="B538" s="336" t="n">
        <f aca="false">+[4]data1cf!A538</f>
        <v>-98974.4527823359</v>
      </c>
      <c r="C538" s="336" t="n">
        <f aca="false">+[4]data1cf!B538</f>
        <v>15327.3247793731</v>
      </c>
      <c r="D538" s="336" t="n">
        <f aca="false">+[4]data1cf!C538</f>
        <v>16825.0052362287</v>
      </c>
      <c r="E538" s="336" t="n">
        <f aca="false">+[4]data1cf!D538</f>
        <v>16468.6700782414</v>
      </c>
      <c r="F538" s="336" t="n">
        <f aca="false">+[4]data1cf!E538</f>
        <v>15958.9463462677</v>
      </c>
      <c r="G538" s="336" t="n">
        <f aca="false">+[4]data1cf!F538</f>
        <v>15795.1521011586</v>
      </c>
      <c r="H538" s="336" t="n">
        <f aca="false">+[4]data1cf!G538</f>
        <v>15341.0237678642</v>
      </c>
      <c r="I538" s="336" t="n">
        <f aca="false">+[4]data1cf!H538</f>
        <v>15372.4358049465</v>
      </c>
      <c r="J538" s="336" t="n">
        <f aca="false">+[4]data1cf!I538</f>
        <v>15128.6377497795</v>
      </c>
      <c r="K538" s="336" t="n">
        <f aca="false">+[4]data1cf!J538</f>
        <v>15229.6345571652</v>
      </c>
      <c r="L538" s="336" t="n">
        <f aca="false">+[4]data1cf!K538</f>
        <v>15503.9901590904</v>
      </c>
      <c r="M538" s="336" t="n">
        <f aca="false">+[4]data1cf!L538</f>
        <v>15452.7179514691</v>
      </c>
      <c r="N538" s="336" t="n">
        <f aca="false">+[4]data1cf!M538</f>
        <v>15321.5243621377</v>
      </c>
      <c r="O538" s="336" t="n">
        <f aca="false">+[4]data1cf!N538</f>
        <v>15155.9416180993</v>
      </c>
      <c r="P538" s="336" t="n">
        <f aca="false">+[4]data1cf!O538</f>
        <v>15399.2923049399</v>
      </c>
      <c r="Q538" s="336" t="n">
        <f aca="false">+[4]data1cf!P538</f>
        <v>15440.541125476</v>
      </c>
      <c r="R538" s="336" t="n">
        <f aca="false">+[4]data1cf!Q538</f>
        <v>1135.19738363228</v>
      </c>
      <c r="S538" s="336" t="n">
        <f aca="false">+[4]data1cf!R538</f>
        <v>0</v>
      </c>
      <c r="T538" s="336" t="n">
        <f aca="false">+[4]data1cf!S538</f>
        <v>0</v>
      </c>
      <c r="U538" s="336" t="n">
        <f aca="false">+[4]data1cf!T538</f>
        <v>0</v>
      </c>
      <c r="V538" s="336" t="n">
        <f aca="false">+[4]data1cf!U538</f>
        <v>0</v>
      </c>
      <c r="W538" s="336" t="n">
        <f aca="false">+[4]data1cf!V538</f>
        <v>0</v>
      </c>
      <c r="X538" s="336" t="n">
        <f aca="false">+[4]data1cf!W538</f>
        <v>0</v>
      </c>
      <c r="Y538" s="336" t="n">
        <f aca="false">+[4]data1cf!X538</f>
        <v>0</v>
      </c>
      <c r="Z538" s="336" t="n">
        <f aca="false">+[4]data1cf!Y538</f>
        <v>0</v>
      </c>
      <c r="AA538" s="336" t="n">
        <f aca="false">+[4]data1cf!Z538</f>
        <v>0</v>
      </c>
      <c r="AB538" s="336"/>
      <c r="AC538" s="337" t="n">
        <f aca="false">XNPV(0.1,B538:AA538,$B$1:$AA$1)</f>
        <v>20621.4920315122</v>
      </c>
      <c r="AD538" s="337" t="n">
        <f aca="false">SUMPRODUCT(B538:AA538,$B$1010:$AA$1010)</f>
        <v>53632.9165092667</v>
      </c>
      <c r="AE538" s="338" t="n">
        <f aca="false">SUMPRODUCT(B538:AA538,$B$1012:$AA$1012)</f>
        <v>52946.5510677552</v>
      </c>
      <c r="AF538" s="339" t="n">
        <f aca="false">XIRR(B538:AA538,$B$1:$AA$1)</f>
        <v>0.135475795787428</v>
      </c>
      <c r="AG538" s="340" t="n">
        <f aca="false">1-EXP(-(1/0.25)*(AD538/ABS($AD$1010)))</f>
        <v>0.982502484555212</v>
      </c>
    </row>
    <row r="539" customFormat="false" ht="12.75" hidden="false" customHeight="false" outlineLevel="0" collapsed="false">
      <c r="A539" s="331"/>
      <c r="B539" s="336" t="n">
        <f aca="false">+[4]data1cf!A539</f>
        <v>-103698.226287802</v>
      </c>
      <c r="C539" s="336" t="n">
        <f aca="false">+[4]data1cf!B539</f>
        <v>15207.0947487073</v>
      </c>
      <c r="D539" s="336" t="n">
        <f aca="false">+[4]data1cf!C539</f>
        <v>17048.3025486112</v>
      </c>
      <c r="E539" s="336" t="n">
        <f aca="false">+[4]data1cf!D539</f>
        <v>16391.1601671891</v>
      </c>
      <c r="F539" s="336" t="n">
        <f aca="false">+[4]data1cf!E539</f>
        <v>16143.509700116</v>
      </c>
      <c r="G539" s="336" t="n">
        <f aca="false">+[4]data1cf!F539</f>
        <v>15763.0862008823</v>
      </c>
      <c r="H539" s="336" t="n">
        <f aca="false">+[4]data1cf!G539</f>
        <v>15504.0596342912</v>
      </c>
      <c r="I539" s="336" t="n">
        <f aca="false">+[4]data1cf!H539</f>
        <v>15359.7149240445</v>
      </c>
      <c r="J539" s="336" t="n">
        <f aca="false">+[4]data1cf!I539</f>
        <v>15398.6972423355</v>
      </c>
      <c r="K539" s="336" t="n">
        <f aca="false">+[4]data1cf!J539</f>
        <v>15656.1741279626</v>
      </c>
      <c r="L539" s="336" t="n">
        <f aca="false">+[4]data1cf!K539</f>
        <v>15339.4021004534</v>
      </c>
      <c r="M539" s="336" t="n">
        <f aca="false">+[4]data1cf!L539</f>
        <v>15292.8807781299</v>
      </c>
      <c r="N539" s="336" t="n">
        <f aca="false">+[4]data1cf!M539</f>
        <v>15394.7661520824</v>
      </c>
      <c r="O539" s="336" t="n">
        <f aca="false">+[4]data1cf!N539</f>
        <v>15634.80379853</v>
      </c>
      <c r="P539" s="336" t="n">
        <f aca="false">+[4]data1cf!O539</f>
        <v>15383.5421078932</v>
      </c>
      <c r="Q539" s="336" t="n">
        <f aca="false">+[4]data1cf!P539</f>
        <v>15489.1723614421</v>
      </c>
      <c r="R539" s="336" t="n">
        <f aca="false">+[4]data1cf!Q539</f>
        <v>1189.37717623057</v>
      </c>
      <c r="S539" s="336" t="n">
        <f aca="false">+[4]data1cf!R539</f>
        <v>0</v>
      </c>
      <c r="T539" s="336" t="n">
        <f aca="false">+[4]data1cf!S539</f>
        <v>0</v>
      </c>
      <c r="U539" s="336" t="n">
        <f aca="false">+[4]data1cf!T539</f>
        <v>0</v>
      </c>
      <c r="V539" s="336" t="n">
        <f aca="false">+[4]data1cf!U539</f>
        <v>0</v>
      </c>
      <c r="W539" s="336" t="n">
        <f aca="false">+[4]data1cf!V539</f>
        <v>0</v>
      </c>
      <c r="X539" s="336" t="n">
        <f aca="false">+[4]data1cf!W539</f>
        <v>0</v>
      </c>
      <c r="Y539" s="336" t="n">
        <f aca="false">+[4]data1cf!X539</f>
        <v>0</v>
      </c>
      <c r="Z539" s="336" t="n">
        <f aca="false">+[4]data1cf!Y539</f>
        <v>0</v>
      </c>
      <c r="AA539" s="336" t="n">
        <f aca="false">+[4]data1cf!Z539</f>
        <v>0</v>
      </c>
      <c r="AB539" s="336"/>
      <c r="AC539" s="337" t="n">
        <f aca="false">XNPV(0.1,B539:AA539,$B$1:$AA$1)</f>
        <v>16474.7921963066</v>
      </c>
      <c r="AD539" s="337" t="n">
        <f aca="false">SUMPRODUCT(B539:AA539,$B$1010:$AA$1010)</f>
        <v>49699.3683491358</v>
      </c>
      <c r="AE539" s="338" t="n">
        <f aca="false">SUMPRODUCT(B539:AA539,$B$1012:$AA$1012)</f>
        <v>49008.5063975807</v>
      </c>
      <c r="AF539" s="339" t="n">
        <f aca="false">XIRR(B539:AA539,$B$1:$AA$1)</f>
        <v>0.127221957825276</v>
      </c>
      <c r="AG539" s="340" t="n">
        <f aca="false">1-EXP(-(1/0.25)*(AD539/ABS($AD$1010)))</f>
        <v>0.976458176295912</v>
      </c>
    </row>
    <row r="540" customFormat="false" ht="12.75" hidden="false" customHeight="false" outlineLevel="0" collapsed="false">
      <c r="A540" s="331"/>
      <c r="B540" s="336" t="n">
        <f aca="false">+[4]data1cf!A540</f>
        <v>-103156.400851866</v>
      </c>
      <c r="C540" s="336" t="n">
        <f aca="false">+[4]data1cf!B540</f>
        <v>15255.0830127866</v>
      </c>
      <c r="D540" s="336" t="n">
        <f aca="false">+[4]data1cf!C540</f>
        <v>16950.88133817</v>
      </c>
      <c r="E540" s="336" t="n">
        <f aca="false">+[4]data1cf!D540</f>
        <v>16396.7135480283</v>
      </c>
      <c r="F540" s="336" t="n">
        <f aca="false">+[4]data1cf!E540</f>
        <v>15680.1195542812</v>
      </c>
      <c r="G540" s="336" t="n">
        <f aca="false">+[4]data1cf!F540</f>
        <v>15726.4907781835</v>
      </c>
      <c r="H540" s="336" t="n">
        <f aca="false">+[4]data1cf!G540</f>
        <v>15531.4455526784</v>
      </c>
      <c r="I540" s="336" t="n">
        <f aca="false">+[4]data1cf!H540</f>
        <v>15527.4010133092</v>
      </c>
      <c r="J540" s="336" t="n">
        <f aca="false">+[4]data1cf!I540</f>
        <v>15328.4810627286</v>
      </c>
      <c r="K540" s="336" t="n">
        <f aca="false">+[4]data1cf!J540</f>
        <v>15400.1274676973</v>
      </c>
      <c r="L540" s="336" t="n">
        <f aca="false">+[4]data1cf!K540</f>
        <v>15550.5705390941</v>
      </c>
      <c r="M540" s="336" t="n">
        <f aca="false">+[4]data1cf!L540</f>
        <v>15536.6568610885</v>
      </c>
      <c r="N540" s="336" t="n">
        <f aca="false">+[4]data1cf!M540</f>
        <v>15482.553217072</v>
      </c>
      <c r="O540" s="336" t="n">
        <f aca="false">+[4]data1cf!N540</f>
        <v>15673.0987902901</v>
      </c>
      <c r="P540" s="336" t="n">
        <f aca="false">+[4]data1cf!O540</f>
        <v>15407.3728219046</v>
      </c>
      <c r="Q540" s="336" t="n">
        <f aca="false">+[4]data1cf!P540</f>
        <v>15455.6485148492</v>
      </c>
      <c r="R540" s="336" t="n">
        <f aca="false">+[4]data1cf!Q540</f>
        <v>1183.16265521057</v>
      </c>
      <c r="S540" s="336" t="n">
        <f aca="false">+[4]data1cf!R540</f>
        <v>0</v>
      </c>
      <c r="T540" s="336" t="n">
        <f aca="false">+[4]data1cf!S540</f>
        <v>0</v>
      </c>
      <c r="U540" s="336" t="n">
        <f aca="false">+[4]data1cf!T540</f>
        <v>0</v>
      </c>
      <c r="V540" s="336" t="n">
        <f aca="false">+[4]data1cf!U540</f>
        <v>0</v>
      </c>
      <c r="W540" s="336" t="n">
        <f aca="false">+[4]data1cf!V540</f>
        <v>0</v>
      </c>
      <c r="X540" s="336" t="n">
        <f aca="false">+[4]data1cf!W540</f>
        <v>0</v>
      </c>
      <c r="Y540" s="336" t="n">
        <f aca="false">+[4]data1cf!X540</f>
        <v>0</v>
      </c>
      <c r="Z540" s="336" t="n">
        <f aca="false">+[4]data1cf!Y540</f>
        <v>0</v>
      </c>
      <c r="AA540" s="336" t="n">
        <f aca="false">+[4]data1cf!Z540</f>
        <v>0</v>
      </c>
      <c r="AB540" s="336"/>
      <c r="AC540" s="337" t="n">
        <f aca="false">XNPV(0.1,B540:AA540,$B$1:$AA$1)</f>
        <v>16807.6304752234</v>
      </c>
      <c r="AD540" s="337" t="n">
        <f aca="false">SUMPRODUCT(B540:AA540,$B$1010:$AA$1010)</f>
        <v>50036.0348525922</v>
      </c>
      <c r="AE540" s="338" t="n">
        <f aca="false">SUMPRODUCT(B540:AA540,$B$1012:$AA$1012)</f>
        <v>49344.7648681256</v>
      </c>
      <c r="AF540" s="339" t="n">
        <f aca="false">XIRR(B540:AA540,$B$1:$AA$1)</f>
        <v>0.127842912671355</v>
      </c>
      <c r="AG540" s="340" t="n">
        <f aca="false">1-EXP(-(1/0.25)*(AD540/ABS($AD$1010)))</f>
        <v>0.977048511834564</v>
      </c>
    </row>
    <row r="541" customFormat="false" ht="12.75" hidden="false" customHeight="false" outlineLevel="0" collapsed="false">
      <c r="A541" s="331"/>
      <c r="B541" s="336" t="n">
        <f aca="false">+[4]data1cf!A541</f>
        <v>-107778.939849613</v>
      </c>
      <c r="C541" s="336" t="n">
        <f aca="false">+[4]data1cf!B541</f>
        <v>15284.3097618933</v>
      </c>
      <c r="D541" s="336" t="n">
        <f aca="false">+[4]data1cf!C541</f>
        <v>17010.5842600733</v>
      </c>
      <c r="E541" s="336" t="n">
        <f aca="false">+[4]data1cf!D541</f>
        <v>16615.420497034</v>
      </c>
      <c r="F541" s="336" t="n">
        <f aca="false">+[4]data1cf!E541</f>
        <v>16307.0143699535</v>
      </c>
      <c r="G541" s="336" t="n">
        <f aca="false">+[4]data1cf!F541</f>
        <v>16086.9214004043</v>
      </c>
      <c r="H541" s="336" t="n">
        <f aca="false">+[4]data1cf!G541</f>
        <v>15647.4402186326</v>
      </c>
      <c r="I541" s="336" t="n">
        <f aca="false">+[4]data1cf!H541</f>
        <v>15588.7582762543</v>
      </c>
      <c r="J541" s="336" t="n">
        <f aca="false">+[4]data1cf!I541</f>
        <v>15487.2338440696</v>
      </c>
      <c r="K541" s="336" t="n">
        <f aca="false">+[4]data1cf!J541</f>
        <v>15538.220814761</v>
      </c>
      <c r="L541" s="336" t="n">
        <f aca="false">+[4]data1cf!K541</f>
        <v>15684.9268698557</v>
      </c>
      <c r="M541" s="336" t="n">
        <f aca="false">+[4]data1cf!L541</f>
        <v>15537.8355153793</v>
      </c>
      <c r="N541" s="336" t="n">
        <f aca="false">+[4]data1cf!M541</f>
        <v>15584.4467673179</v>
      </c>
      <c r="O541" s="336" t="n">
        <f aca="false">+[4]data1cf!N541</f>
        <v>15286.2236699952</v>
      </c>
      <c r="P541" s="336" t="n">
        <f aca="false">+[4]data1cf!O541</f>
        <v>15506.4809860406</v>
      </c>
      <c r="Q541" s="336" t="n">
        <f aca="false">+[4]data1cf!P541</f>
        <v>15562.8674151934</v>
      </c>
      <c r="R541" s="336" t="n">
        <f aca="false">+[4]data1cf!Q541</f>
        <v>1236.18132849912</v>
      </c>
      <c r="S541" s="336" t="n">
        <f aca="false">+[4]data1cf!R541</f>
        <v>0</v>
      </c>
      <c r="T541" s="336" t="n">
        <f aca="false">+[4]data1cf!S541</f>
        <v>0</v>
      </c>
      <c r="U541" s="336" t="n">
        <f aca="false">+[4]data1cf!T541</f>
        <v>0</v>
      </c>
      <c r="V541" s="336" t="n">
        <f aca="false">+[4]data1cf!U541</f>
        <v>0</v>
      </c>
      <c r="W541" s="336" t="n">
        <f aca="false">+[4]data1cf!V541</f>
        <v>0</v>
      </c>
      <c r="X541" s="336" t="n">
        <f aca="false">+[4]data1cf!W541</f>
        <v>0</v>
      </c>
      <c r="Y541" s="336" t="n">
        <f aca="false">+[4]data1cf!X541</f>
        <v>0</v>
      </c>
      <c r="Z541" s="336" t="n">
        <f aca="false">+[4]data1cf!Y541</f>
        <v>0</v>
      </c>
      <c r="AA541" s="336" t="n">
        <f aca="false">+[4]data1cf!Z541</f>
        <v>0</v>
      </c>
      <c r="AB541" s="336"/>
      <c r="AC541" s="337" t="n">
        <f aca="false">XNPV(0.1,B541:AA541,$B$1:$AA$1)</f>
        <v>13342.4125673722</v>
      </c>
      <c r="AD541" s="337" t="n">
        <f aca="false">SUMPRODUCT(B541:AA541,$B$1010:$AA$1010)</f>
        <v>46826.0088461588</v>
      </c>
      <c r="AE541" s="338" t="n">
        <f aca="false">SUMPRODUCT(B541:AA541,$B$1012:$AA$1012)</f>
        <v>46130.0400534518</v>
      </c>
      <c r="AF541" s="339" t="n">
        <f aca="false">XIRR(B541:AA541,$B$1:$AA$1)</f>
        <v>0.121342619257586</v>
      </c>
      <c r="AG541" s="340" t="n">
        <f aca="false">1-EXP(-(1/0.25)*(AD541/ABS($AD$1010)))</f>
        <v>0.970760371056297</v>
      </c>
    </row>
    <row r="542" customFormat="false" ht="12.75" hidden="false" customHeight="false" outlineLevel="0" collapsed="false">
      <c r="A542" s="331"/>
      <c r="B542" s="336" t="n">
        <f aca="false">+[4]data1cf!A542</f>
        <v>-97937.9089924218</v>
      </c>
      <c r="C542" s="336" t="n">
        <f aca="false">+[4]data1cf!B542</f>
        <v>15323.5920205142</v>
      </c>
      <c r="D542" s="336" t="n">
        <f aca="false">+[4]data1cf!C542</f>
        <v>16568.4956933878</v>
      </c>
      <c r="E542" s="336" t="n">
        <f aca="false">+[4]data1cf!D542</f>
        <v>16362.6331584694</v>
      </c>
      <c r="F542" s="336" t="n">
        <f aca="false">+[4]data1cf!E542</f>
        <v>15884.6910244821</v>
      </c>
      <c r="G542" s="336" t="n">
        <f aca="false">+[4]data1cf!F542</f>
        <v>15802.7322391867</v>
      </c>
      <c r="H542" s="336" t="n">
        <f aca="false">+[4]data1cf!G542</f>
        <v>15276.6634614879</v>
      </c>
      <c r="I542" s="336" t="n">
        <f aca="false">+[4]data1cf!H542</f>
        <v>15062.5768086867</v>
      </c>
      <c r="J542" s="336" t="n">
        <f aca="false">+[4]data1cf!I542</f>
        <v>15461.3561996451</v>
      </c>
      <c r="K542" s="336" t="n">
        <f aca="false">+[4]data1cf!J542</f>
        <v>15411.8627444969</v>
      </c>
      <c r="L542" s="336" t="n">
        <f aca="false">+[4]data1cf!K542</f>
        <v>15274.6781797393</v>
      </c>
      <c r="M542" s="336" t="n">
        <f aca="false">+[4]data1cf!L542</f>
        <v>15445.2665173429</v>
      </c>
      <c r="N542" s="336" t="n">
        <f aca="false">+[4]data1cf!M542</f>
        <v>15293.3206129838</v>
      </c>
      <c r="O542" s="336" t="n">
        <f aca="false">+[4]data1cf!N542</f>
        <v>15197.7344948882</v>
      </c>
      <c r="P542" s="336" t="n">
        <f aca="false">+[4]data1cf!O542</f>
        <v>15298.0502468691</v>
      </c>
      <c r="Q542" s="336" t="n">
        <f aca="false">+[4]data1cf!P542</f>
        <v>15537.8532394117</v>
      </c>
      <c r="R542" s="336" t="n">
        <f aca="false">+[4]data1cf!Q542</f>
        <v>1123.30864097948</v>
      </c>
      <c r="S542" s="336" t="n">
        <f aca="false">+[4]data1cf!R542</f>
        <v>0</v>
      </c>
      <c r="T542" s="336" t="n">
        <f aca="false">+[4]data1cf!S542</f>
        <v>0</v>
      </c>
      <c r="U542" s="336" t="n">
        <f aca="false">+[4]data1cf!T542</f>
        <v>0</v>
      </c>
      <c r="V542" s="336" t="n">
        <f aca="false">+[4]data1cf!U542</f>
        <v>0</v>
      </c>
      <c r="W542" s="336" t="n">
        <f aca="false">+[4]data1cf!V542</f>
        <v>0</v>
      </c>
      <c r="X542" s="336" t="n">
        <f aca="false">+[4]data1cf!W542</f>
        <v>0</v>
      </c>
      <c r="Y542" s="336" t="n">
        <f aca="false">+[4]data1cf!X542</f>
        <v>0</v>
      </c>
      <c r="Z542" s="336" t="n">
        <f aca="false">+[4]data1cf!Y542</f>
        <v>0</v>
      </c>
      <c r="AA542" s="336" t="n">
        <f aca="false">+[4]data1cf!Z542</f>
        <v>0</v>
      </c>
      <c r="AB542" s="336"/>
      <c r="AC542" s="337" t="n">
        <f aca="false">XNPV(0.1,B542:AA542,$B$1:$AA$1)</f>
        <v>21260.4249670581</v>
      </c>
      <c r="AD542" s="337" t="n">
        <f aca="false">SUMPRODUCT(B542:AA542,$B$1010:$AA$1010)</f>
        <v>54221.8203116209</v>
      </c>
      <c r="AE542" s="338" t="n">
        <f aca="false">SUMPRODUCT(B542:AA542,$B$1012:$AA$1012)</f>
        <v>53536.341765789</v>
      </c>
      <c r="AF542" s="339" t="n">
        <f aca="false">XIRR(B542:AA542,$B$1:$AA$1)</f>
        <v>0.136841106073701</v>
      </c>
      <c r="AG542" s="340" t="n">
        <f aca="false">1-EXP(-(1/0.25)*(AD542/ABS($AD$1010)))</f>
        <v>0.983262761867713</v>
      </c>
    </row>
    <row r="543" customFormat="false" ht="12.75" hidden="false" customHeight="false" outlineLevel="0" collapsed="false">
      <c r="A543" s="331"/>
      <c r="B543" s="336" t="n">
        <f aca="false">+[4]data1cf!A543</f>
        <v>-108088.578334995</v>
      </c>
      <c r="C543" s="336" t="n">
        <f aca="false">+[4]data1cf!B543</f>
        <v>15661.4212540537</v>
      </c>
      <c r="D543" s="336" t="n">
        <f aca="false">+[4]data1cf!C543</f>
        <v>17084.563344481</v>
      </c>
      <c r="E543" s="336" t="n">
        <f aca="false">+[4]data1cf!D543</f>
        <v>16466.1552928805</v>
      </c>
      <c r="F543" s="336" t="n">
        <f aca="false">+[4]data1cf!E543</f>
        <v>16071.1575153394</v>
      </c>
      <c r="G543" s="336" t="n">
        <f aca="false">+[4]data1cf!F543</f>
        <v>16007.5575621642</v>
      </c>
      <c r="H543" s="336" t="n">
        <f aca="false">+[4]data1cf!G543</f>
        <v>15551.7669276508</v>
      </c>
      <c r="I543" s="336" t="n">
        <f aca="false">+[4]data1cf!H543</f>
        <v>15508.4076761956</v>
      </c>
      <c r="J543" s="336" t="n">
        <f aca="false">+[4]data1cf!I543</f>
        <v>15561.1577362163</v>
      </c>
      <c r="K543" s="336" t="n">
        <f aca="false">+[4]data1cf!J543</f>
        <v>15568.9569488586</v>
      </c>
      <c r="L543" s="336" t="n">
        <f aca="false">+[4]data1cf!K543</f>
        <v>15706.2499003688</v>
      </c>
      <c r="M543" s="336" t="n">
        <f aca="false">+[4]data1cf!L543</f>
        <v>15530.1440174563</v>
      </c>
      <c r="N543" s="336" t="n">
        <f aca="false">+[4]data1cf!M543</f>
        <v>15640.1445025595</v>
      </c>
      <c r="O543" s="336" t="n">
        <f aca="false">+[4]data1cf!N543</f>
        <v>15736.1884153315</v>
      </c>
      <c r="P543" s="336" t="n">
        <f aca="false">+[4]data1cf!O543</f>
        <v>15332.9275678298</v>
      </c>
      <c r="Q543" s="336" t="n">
        <f aca="false">+[4]data1cf!P543</f>
        <v>15556.8859442305</v>
      </c>
      <c r="R543" s="336" t="n">
        <f aca="false">+[4]data1cf!Q543</f>
        <v>1239.73275807106</v>
      </c>
      <c r="S543" s="336" t="n">
        <f aca="false">+[4]data1cf!R543</f>
        <v>0</v>
      </c>
      <c r="T543" s="336" t="n">
        <f aca="false">+[4]data1cf!S543</f>
        <v>0</v>
      </c>
      <c r="U543" s="336" t="n">
        <f aca="false">+[4]data1cf!T543</f>
        <v>0</v>
      </c>
      <c r="V543" s="336" t="n">
        <f aca="false">+[4]data1cf!U543</f>
        <v>0</v>
      </c>
      <c r="W543" s="336" t="n">
        <f aca="false">+[4]data1cf!V543</f>
        <v>0</v>
      </c>
      <c r="X543" s="336" t="n">
        <f aca="false">+[4]data1cf!W543</f>
        <v>0</v>
      </c>
      <c r="Y543" s="336" t="n">
        <f aca="false">+[4]data1cf!X543</f>
        <v>0</v>
      </c>
      <c r="Z543" s="336" t="n">
        <f aca="false">+[4]data1cf!Y543</f>
        <v>0</v>
      </c>
      <c r="AA543" s="336" t="n">
        <f aca="false">+[4]data1cf!Z543</f>
        <v>0</v>
      </c>
      <c r="AB543" s="336"/>
      <c r="AC543" s="337" t="n">
        <f aca="false">XNPV(0.1,B543:AA543,$B$1:$AA$1)</f>
        <v>13173.7798181347</v>
      </c>
      <c r="AD543" s="337" t="n">
        <f aca="false">SUMPRODUCT(B543:AA543,$B$1010:$AA$1010)</f>
        <v>46667.8383199529</v>
      </c>
      <c r="AE543" s="338" t="n">
        <f aca="false">SUMPRODUCT(B543:AA543,$B$1012:$AA$1012)</f>
        <v>45971.3611191198</v>
      </c>
      <c r="AF543" s="339" t="n">
        <f aca="false">XIRR(B543:AA543,$B$1:$AA$1)</f>
        <v>0.121038641224266</v>
      </c>
      <c r="AG543" s="340" t="n">
        <f aca="false">1-EXP(-(1/0.25)*(AD543/ABS($AD$1010)))</f>
        <v>0.970409415023299</v>
      </c>
    </row>
    <row r="544" customFormat="false" ht="12.75" hidden="false" customHeight="false" outlineLevel="0" collapsed="false">
      <c r="A544" s="331"/>
      <c r="B544" s="336" t="n">
        <f aca="false">+[4]data1cf!A544</f>
        <v>-103565.448147992</v>
      </c>
      <c r="C544" s="336" t="n">
        <f aca="false">+[4]data1cf!B544</f>
        <v>15341.8938498331</v>
      </c>
      <c r="D544" s="336" t="n">
        <f aca="false">+[4]data1cf!C544</f>
        <v>16783.6519477287</v>
      </c>
      <c r="E544" s="336" t="n">
        <f aca="false">+[4]data1cf!D544</f>
        <v>16439.5228048651</v>
      </c>
      <c r="F544" s="336" t="n">
        <f aca="false">+[4]data1cf!E544</f>
        <v>15888.2571335937</v>
      </c>
      <c r="G544" s="336" t="n">
        <f aca="false">+[4]data1cf!F544</f>
        <v>15843.3578100108</v>
      </c>
      <c r="H544" s="336" t="n">
        <f aca="false">+[4]data1cf!G544</f>
        <v>15605.1287587208</v>
      </c>
      <c r="I544" s="336" t="n">
        <f aca="false">+[4]data1cf!H544</f>
        <v>15374.5381847642</v>
      </c>
      <c r="J544" s="336" t="n">
        <f aca="false">+[4]data1cf!I544</f>
        <v>15459.7878100644</v>
      </c>
      <c r="K544" s="336" t="n">
        <f aca="false">+[4]data1cf!J544</f>
        <v>15347.1225023811</v>
      </c>
      <c r="L544" s="336" t="n">
        <f aca="false">+[4]data1cf!K544</f>
        <v>15318.4095822132</v>
      </c>
      <c r="M544" s="336" t="n">
        <f aca="false">+[4]data1cf!L544</f>
        <v>15521.399900107</v>
      </c>
      <c r="N544" s="336" t="n">
        <f aca="false">+[4]data1cf!M544</f>
        <v>15396.0829104333</v>
      </c>
      <c r="O544" s="336" t="n">
        <f aca="false">+[4]data1cf!N544</f>
        <v>15290.6136130951</v>
      </c>
      <c r="P544" s="336" t="n">
        <f aca="false">+[4]data1cf!O544</f>
        <v>15401.4436310172</v>
      </c>
      <c r="Q544" s="336" t="n">
        <f aca="false">+[4]data1cf!P544</f>
        <v>15329.3471599575</v>
      </c>
      <c r="R544" s="336" t="n">
        <f aca="false">+[4]data1cf!Q544</f>
        <v>1187.85426407821</v>
      </c>
      <c r="S544" s="336" t="n">
        <f aca="false">+[4]data1cf!R544</f>
        <v>0</v>
      </c>
      <c r="T544" s="336" t="n">
        <f aca="false">+[4]data1cf!S544</f>
        <v>0</v>
      </c>
      <c r="U544" s="336" t="n">
        <f aca="false">+[4]data1cf!T544</f>
        <v>0</v>
      </c>
      <c r="V544" s="336" t="n">
        <f aca="false">+[4]data1cf!U544</f>
        <v>0</v>
      </c>
      <c r="W544" s="336" t="n">
        <f aca="false">+[4]data1cf!V544</f>
        <v>0</v>
      </c>
      <c r="X544" s="336" t="n">
        <f aca="false">+[4]data1cf!W544</f>
        <v>0</v>
      </c>
      <c r="Y544" s="336" t="n">
        <f aca="false">+[4]data1cf!X544</f>
        <v>0</v>
      </c>
      <c r="Z544" s="336" t="n">
        <f aca="false">+[4]data1cf!Y544</f>
        <v>0</v>
      </c>
      <c r="AA544" s="336" t="n">
        <f aca="false">+[4]data1cf!Z544</f>
        <v>0</v>
      </c>
      <c r="AB544" s="336"/>
      <c r="AC544" s="337" t="n">
        <f aca="false">XNPV(0.1,B544:AA544,$B$1:$AA$1)</f>
        <v>16324.3204762853</v>
      </c>
      <c r="AD544" s="337" t="n">
        <f aca="false">SUMPRODUCT(B544:AA544,$B$1010:$AA$1010)</f>
        <v>49456.1880414645</v>
      </c>
      <c r="AE544" s="338" t="n">
        <f aca="false">SUMPRODUCT(B544:AA544,$B$1012:$AA$1012)</f>
        <v>48767.4472529486</v>
      </c>
      <c r="AF544" s="339" t="n">
        <f aca="false">XIRR(B544:AA544,$B$1:$AA$1)</f>
        <v>0.127029923397911</v>
      </c>
      <c r="AG544" s="340" t="n">
        <f aca="false">1-EXP(-(1/0.25)*(AD544/ABS($AD$1010)))</f>
        <v>0.97602234362446</v>
      </c>
    </row>
    <row r="545" customFormat="false" ht="12.75" hidden="false" customHeight="false" outlineLevel="0" collapsed="false">
      <c r="A545" s="331"/>
      <c r="B545" s="336" t="n">
        <f aca="false">+[4]data1cf!A545</f>
        <v>-106536.359709174</v>
      </c>
      <c r="C545" s="336" t="n">
        <f aca="false">+[4]data1cf!B545</f>
        <v>15453.8163529739</v>
      </c>
      <c r="D545" s="336" t="n">
        <f aca="false">+[4]data1cf!C545</f>
        <v>16841.702118219</v>
      </c>
      <c r="E545" s="336" t="n">
        <f aca="false">+[4]data1cf!D545</f>
        <v>16396.8532610819</v>
      </c>
      <c r="F545" s="336" t="n">
        <f aca="false">+[4]data1cf!E545</f>
        <v>16015.5655476962</v>
      </c>
      <c r="G545" s="336" t="n">
        <f aca="false">+[4]data1cf!F545</f>
        <v>15792.0133252456</v>
      </c>
      <c r="H545" s="336" t="n">
        <f aca="false">+[4]data1cf!G545</f>
        <v>15462.8363727964</v>
      </c>
      <c r="I545" s="336" t="n">
        <f aca="false">+[4]data1cf!H545</f>
        <v>15445.2635334843</v>
      </c>
      <c r="J545" s="336" t="n">
        <f aca="false">+[4]data1cf!I545</f>
        <v>15356.2323985298</v>
      </c>
      <c r="K545" s="336" t="n">
        <f aca="false">+[4]data1cf!J545</f>
        <v>15364.2301707814</v>
      </c>
      <c r="L545" s="336" t="n">
        <f aca="false">+[4]data1cf!K545</f>
        <v>15477.9647898078</v>
      </c>
      <c r="M545" s="336" t="n">
        <f aca="false">+[4]data1cf!L545</f>
        <v>15741.0730285413</v>
      </c>
      <c r="N545" s="336" t="n">
        <f aca="false">+[4]data1cf!M545</f>
        <v>15599.8555235096</v>
      </c>
      <c r="O545" s="336" t="n">
        <f aca="false">+[4]data1cf!N545</f>
        <v>15548.0375445128</v>
      </c>
      <c r="P545" s="336" t="n">
        <f aca="false">+[4]data1cf!O545</f>
        <v>15567.5837984632</v>
      </c>
      <c r="Q545" s="336" t="n">
        <f aca="false">+[4]data1cf!P545</f>
        <v>15509.8803160546</v>
      </c>
      <c r="R545" s="336" t="n">
        <f aca="false">+[4]data1cf!Q545</f>
        <v>1221.92943132034</v>
      </c>
      <c r="S545" s="336" t="n">
        <f aca="false">+[4]data1cf!R545</f>
        <v>0</v>
      </c>
      <c r="T545" s="336" t="n">
        <f aca="false">+[4]data1cf!S545</f>
        <v>0</v>
      </c>
      <c r="U545" s="336" t="n">
        <f aca="false">+[4]data1cf!T545</f>
        <v>0</v>
      </c>
      <c r="V545" s="336" t="n">
        <f aca="false">+[4]data1cf!U545</f>
        <v>0</v>
      </c>
      <c r="W545" s="336" t="n">
        <f aca="false">+[4]data1cf!V545</f>
        <v>0</v>
      </c>
      <c r="X545" s="336" t="n">
        <f aca="false">+[4]data1cf!W545</f>
        <v>0</v>
      </c>
      <c r="Y545" s="336" t="n">
        <f aca="false">+[4]data1cf!X545</f>
        <v>0</v>
      </c>
      <c r="Z545" s="336" t="n">
        <f aca="false">+[4]data1cf!Y545</f>
        <v>0</v>
      </c>
      <c r="AA545" s="336" t="n">
        <f aca="false">+[4]data1cf!Z545</f>
        <v>0</v>
      </c>
      <c r="AB545" s="336"/>
      <c r="AC545" s="337" t="n">
        <f aca="false">XNPV(0.1,B545:AA545,$B$1:$AA$1)</f>
        <v>13813.1629282501</v>
      </c>
      <c r="AD545" s="337" t="n">
        <f aca="false">SUMPRODUCT(B545:AA545,$B$1010:$AA$1010)</f>
        <v>47125.6498711849</v>
      </c>
      <c r="AE545" s="338" t="n">
        <f aca="false">SUMPRODUCT(B545:AA545,$B$1012:$AA$1012)</f>
        <v>46432.5479396365</v>
      </c>
      <c r="AF545" s="339" t="n">
        <f aca="false">XIRR(B545:AA545,$B$1:$AA$1)</f>
        <v>0.122297149384987</v>
      </c>
      <c r="AG545" s="340" t="n">
        <f aca="false">1-EXP(-(1/0.25)*(AD545/ABS($AD$1010)))</f>
        <v>0.971413856778168</v>
      </c>
    </row>
    <row r="546" customFormat="false" ht="12.75" hidden="false" customHeight="false" outlineLevel="0" collapsed="false">
      <c r="A546" s="331"/>
      <c r="B546" s="336" t="n">
        <f aca="false">+[4]data1cf!A546</f>
        <v>-97270.1936335257</v>
      </c>
      <c r="C546" s="336" t="n">
        <f aca="false">+[4]data1cf!B546</f>
        <v>15160.5538568917</v>
      </c>
      <c r="D546" s="336" t="n">
        <f aca="false">+[4]data1cf!C546</f>
        <v>16664.4098804881</v>
      </c>
      <c r="E546" s="336" t="n">
        <f aca="false">+[4]data1cf!D546</f>
        <v>16287.9389188346</v>
      </c>
      <c r="F546" s="336" t="n">
        <f aca="false">+[4]data1cf!E546</f>
        <v>16056.8140028295</v>
      </c>
      <c r="G546" s="336" t="n">
        <f aca="false">+[4]data1cf!F546</f>
        <v>15600.2681237798</v>
      </c>
      <c r="H546" s="336" t="n">
        <f aca="false">+[4]data1cf!G546</f>
        <v>15295.6569824025</v>
      </c>
      <c r="I546" s="336" t="n">
        <f aca="false">+[4]data1cf!H546</f>
        <v>15307.384894286</v>
      </c>
      <c r="J546" s="336" t="n">
        <f aca="false">+[4]data1cf!I546</f>
        <v>15115.026469517</v>
      </c>
      <c r="K546" s="336" t="n">
        <f aca="false">+[4]data1cf!J546</f>
        <v>15267.0286275562</v>
      </c>
      <c r="L546" s="336" t="n">
        <f aca="false">+[4]data1cf!K546</f>
        <v>15202.9108955383</v>
      </c>
      <c r="M546" s="336" t="n">
        <f aca="false">+[4]data1cf!L546</f>
        <v>15272.478562612</v>
      </c>
      <c r="N546" s="336" t="n">
        <f aca="false">+[4]data1cf!M546</f>
        <v>15198.9356412734</v>
      </c>
      <c r="O546" s="336" t="n">
        <f aca="false">+[4]data1cf!N546</f>
        <v>15295.0149925905</v>
      </c>
      <c r="P546" s="336" t="n">
        <f aca="false">+[4]data1cf!O546</f>
        <v>15506.145249836</v>
      </c>
      <c r="Q546" s="336" t="n">
        <f aca="false">+[4]data1cf!P546</f>
        <v>15188.7901084088</v>
      </c>
      <c r="R546" s="336" t="n">
        <f aca="false">+[4]data1cf!Q546</f>
        <v>1115.65021289909</v>
      </c>
      <c r="S546" s="336" t="n">
        <f aca="false">+[4]data1cf!R546</f>
        <v>0</v>
      </c>
      <c r="T546" s="336" t="n">
        <f aca="false">+[4]data1cf!S546</f>
        <v>0</v>
      </c>
      <c r="U546" s="336" t="n">
        <f aca="false">+[4]data1cf!T546</f>
        <v>0</v>
      </c>
      <c r="V546" s="336" t="n">
        <f aca="false">+[4]data1cf!U546</f>
        <v>0</v>
      </c>
      <c r="W546" s="336" t="n">
        <f aca="false">+[4]data1cf!V546</f>
        <v>0</v>
      </c>
      <c r="X546" s="336" t="n">
        <f aca="false">+[4]data1cf!W546</f>
        <v>0</v>
      </c>
      <c r="Y546" s="336" t="n">
        <f aca="false">+[4]data1cf!X546</f>
        <v>0</v>
      </c>
      <c r="Z546" s="336" t="n">
        <f aca="false">+[4]data1cf!Y546</f>
        <v>0</v>
      </c>
      <c r="AA546" s="336" t="n">
        <f aca="false">+[4]data1cf!Z546</f>
        <v>0</v>
      </c>
      <c r="AB546" s="336"/>
      <c r="AC546" s="337" t="n">
        <f aca="false">XNPV(0.1,B546:AA546,$B$1:$AA$1)</f>
        <v>21587.8644607782</v>
      </c>
      <c r="AD546" s="337" t="n">
        <f aca="false">SUMPRODUCT(B546:AA546,$B$1010:$AA$1010)</f>
        <v>54429.6520677871</v>
      </c>
      <c r="AE546" s="338" t="n">
        <f aca="false">SUMPRODUCT(B546:AA546,$B$1012:$AA$1012)</f>
        <v>53746.7816855525</v>
      </c>
      <c r="AF546" s="339" t="n">
        <f aca="false">XIRR(B546:AA546,$B$1:$AA$1)</f>
        <v>0.137664887876344</v>
      </c>
      <c r="AG546" s="340" t="n">
        <f aca="false">1-EXP(-(1/0.25)*(AD546/ABS($AD$1010)))</f>
        <v>0.983523111951039</v>
      </c>
    </row>
    <row r="547" customFormat="false" ht="12.75" hidden="false" customHeight="false" outlineLevel="0" collapsed="false">
      <c r="A547" s="331"/>
      <c r="B547" s="336" t="n">
        <f aca="false">+[4]data1cf!A547</f>
        <v>-92688.1912215092</v>
      </c>
      <c r="C547" s="336" t="n">
        <f aca="false">+[4]data1cf!B547</f>
        <v>14936.5834743473</v>
      </c>
      <c r="D547" s="336" t="n">
        <f aca="false">+[4]data1cf!C547</f>
        <v>16360.9055957499</v>
      </c>
      <c r="E547" s="336" t="n">
        <f aca="false">+[4]data1cf!D547</f>
        <v>16059.3872328442</v>
      </c>
      <c r="F547" s="336" t="n">
        <f aca="false">+[4]data1cf!E547</f>
        <v>15900.7438022279</v>
      </c>
      <c r="G547" s="336" t="n">
        <f aca="false">+[4]data1cf!F547</f>
        <v>15422.6406223943</v>
      </c>
      <c r="H547" s="336" t="n">
        <f aca="false">+[4]data1cf!G547</f>
        <v>15258.1281577669</v>
      </c>
      <c r="I547" s="336" t="n">
        <f aca="false">+[4]data1cf!H547</f>
        <v>15061.0845197981</v>
      </c>
      <c r="J547" s="336" t="n">
        <f aca="false">+[4]data1cf!I547</f>
        <v>15168.921023586</v>
      </c>
      <c r="K547" s="336" t="n">
        <f aca="false">+[4]data1cf!J547</f>
        <v>15055.6805939581</v>
      </c>
      <c r="L547" s="336" t="n">
        <f aca="false">+[4]data1cf!K547</f>
        <v>15115.2473436669</v>
      </c>
      <c r="M547" s="336" t="n">
        <f aca="false">+[4]data1cf!L547</f>
        <v>15175.503070844</v>
      </c>
      <c r="N547" s="336" t="n">
        <f aca="false">+[4]data1cf!M547</f>
        <v>15235.8140316652</v>
      </c>
      <c r="O547" s="336" t="n">
        <f aca="false">+[4]data1cf!N547</f>
        <v>15270.6821208617</v>
      </c>
      <c r="P547" s="336" t="n">
        <f aca="false">+[4]data1cf!O547</f>
        <v>15038.8268977694</v>
      </c>
      <c r="Q547" s="336" t="n">
        <f aca="false">+[4]data1cf!P547</f>
        <v>15058.5087614732</v>
      </c>
      <c r="R547" s="336" t="n">
        <f aca="false">+[4]data1cf!Q547</f>
        <v>1063.09647803422</v>
      </c>
      <c r="S547" s="336" t="n">
        <f aca="false">+[4]data1cf!R547</f>
        <v>0</v>
      </c>
      <c r="T547" s="336" t="n">
        <f aca="false">+[4]data1cf!S547</f>
        <v>0</v>
      </c>
      <c r="U547" s="336" t="n">
        <f aca="false">+[4]data1cf!T547</f>
        <v>0</v>
      </c>
      <c r="V547" s="336" t="n">
        <f aca="false">+[4]data1cf!U547</f>
        <v>0</v>
      </c>
      <c r="W547" s="336" t="n">
        <f aca="false">+[4]data1cf!V547</f>
        <v>0</v>
      </c>
      <c r="X547" s="336" t="n">
        <f aca="false">+[4]data1cf!W547</f>
        <v>0</v>
      </c>
      <c r="Y547" s="336" t="n">
        <f aca="false">+[4]data1cf!X547</f>
        <v>0</v>
      </c>
      <c r="Z547" s="336" t="n">
        <f aca="false">+[4]data1cf!Y547</f>
        <v>0</v>
      </c>
      <c r="AA547" s="336" t="n">
        <f aca="false">+[4]data1cf!Z547</f>
        <v>0</v>
      </c>
      <c r="AB547" s="336"/>
      <c r="AC547" s="337" t="n">
        <f aca="false">XNPV(0.1,B547:AA547,$B$1:$AA$1)</f>
        <v>24886.4871426561</v>
      </c>
      <c r="AD547" s="337" t="n">
        <f aca="false">SUMPRODUCT(B547:AA547,$B$1010:$AA$1010)</f>
        <v>57428.5260409866</v>
      </c>
      <c r="AE547" s="338" t="n">
        <f aca="false">SUMPRODUCT(B547:AA547,$B$1012:$AA$1012)</f>
        <v>56751.9255249731</v>
      </c>
      <c r="AF547" s="339" t="n">
        <f aca="false">XIRR(B547:AA547,$B$1:$AA$1)</f>
        <v>0.1451603789948</v>
      </c>
      <c r="AG547" s="340" t="n">
        <f aca="false">1-EXP(-(1/0.25)*(AD547/ABS($AD$1010)))</f>
        <v>0.986858904808281</v>
      </c>
    </row>
    <row r="548" customFormat="false" ht="12.75" hidden="false" customHeight="false" outlineLevel="0" collapsed="false">
      <c r="A548" s="331"/>
      <c r="B548" s="336" t="n">
        <f aca="false">+[4]data1cf!A548</f>
        <v>-89797.0230375962</v>
      </c>
      <c r="C548" s="336" t="n">
        <f aca="false">+[4]data1cf!B548</f>
        <v>14945.2910460354</v>
      </c>
      <c r="D548" s="336" t="n">
        <f aca="false">+[4]data1cf!C548</f>
        <v>16403.8413393158</v>
      </c>
      <c r="E548" s="336" t="n">
        <f aca="false">+[4]data1cf!D548</f>
        <v>16151.0922520323</v>
      </c>
      <c r="F548" s="336" t="n">
        <f aca="false">+[4]data1cf!E548</f>
        <v>15692.9815148361</v>
      </c>
      <c r="G548" s="336" t="n">
        <f aca="false">+[4]data1cf!F548</f>
        <v>15422.6897768296</v>
      </c>
      <c r="H548" s="336" t="n">
        <f aca="false">+[4]data1cf!G548</f>
        <v>15159.5266595056</v>
      </c>
      <c r="I548" s="336" t="n">
        <f aca="false">+[4]data1cf!H548</f>
        <v>15082.9388184881</v>
      </c>
      <c r="J548" s="336" t="n">
        <f aca="false">+[4]data1cf!I548</f>
        <v>15138.549860868</v>
      </c>
      <c r="K548" s="336" t="n">
        <f aca="false">+[4]data1cf!J548</f>
        <v>15271.0506086902</v>
      </c>
      <c r="L548" s="336" t="n">
        <f aca="false">+[4]data1cf!K548</f>
        <v>14998.9143708613</v>
      </c>
      <c r="M548" s="336" t="n">
        <f aca="false">+[4]data1cf!L548</f>
        <v>15083.8913551217</v>
      </c>
      <c r="N548" s="336" t="n">
        <f aca="false">+[4]data1cf!M548</f>
        <v>15174.5652700925</v>
      </c>
      <c r="O548" s="336" t="n">
        <f aca="false">+[4]data1cf!N548</f>
        <v>15110.8585103723</v>
      </c>
      <c r="P548" s="336" t="n">
        <f aca="false">+[4]data1cf!O548</f>
        <v>14891.5502981833</v>
      </c>
      <c r="Q548" s="336" t="n">
        <f aca="false">+[4]data1cf!P548</f>
        <v>15021.026626869</v>
      </c>
      <c r="R548" s="336" t="n">
        <f aca="false">+[4]data1cf!Q548</f>
        <v>1029.93593543201</v>
      </c>
      <c r="S548" s="336" t="n">
        <f aca="false">+[4]data1cf!R548</f>
        <v>0</v>
      </c>
      <c r="T548" s="336" t="n">
        <f aca="false">+[4]data1cf!S548</f>
        <v>0</v>
      </c>
      <c r="U548" s="336" t="n">
        <f aca="false">+[4]data1cf!T548</f>
        <v>0</v>
      </c>
      <c r="V548" s="336" t="n">
        <f aca="false">+[4]data1cf!U548</f>
        <v>0</v>
      </c>
      <c r="W548" s="336" t="n">
        <f aca="false">+[4]data1cf!V548</f>
        <v>0</v>
      </c>
      <c r="X548" s="336" t="n">
        <f aca="false">+[4]data1cf!W548</f>
        <v>0</v>
      </c>
      <c r="Y548" s="336" t="n">
        <f aca="false">+[4]data1cf!X548</f>
        <v>0</v>
      </c>
      <c r="Z548" s="336" t="n">
        <f aca="false">+[4]data1cf!Y548</f>
        <v>0</v>
      </c>
      <c r="AA548" s="336" t="n">
        <f aca="false">+[4]data1cf!Z548</f>
        <v>0</v>
      </c>
      <c r="AB548" s="336"/>
      <c r="AC548" s="337" t="n">
        <f aca="false">XNPV(0.1,B548:AA548,$B$1:$AA$1)</f>
        <v>27583.2251200511</v>
      </c>
      <c r="AD548" s="337" t="n">
        <f aca="false">SUMPRODUCT(B548:AA548,$B$1010:$AA$1010)</f>
        <v>60028.5740726452</v>
      </c>
      <c r="AE548" s="338" t="n">
        <f aca="false">SUMPRODUCT(B548:AA548,$B$1012:$AA$1012)</f>
        <v>59354.2165696321</v>
      </c>
      <c r="AF548" s="339" t="n">
        <f aca="false">XIRR(B548:AA548,$B$1:$AA$1)</f>
        <v>0.151453021011132</v>
      </c>
      <c r="AG548" s="340" t="n">
        <f aca="false">1-EXP(-(1/0.25)*(AD548/ABS($AD$1010)))</f>
        <v>0.989199259336448</v>
      </c>
    </row>
    <row r="549" customFormat="false" ht="12.75" hidden="false" customHeight="false" outlineLevel="0" collapsed="false">
      <c r="A549" s="331"/>
      <c r="B549" s="336" t="n">
        <f aca="false">+[4]data1cf!A549</f>
        <v>-90035.5565623918</v>
      </c>
      <c r="C549" s="336" t="n">
        <f aca="false">+[4]data1cf!B549</f>
        <v>15162.8946411915</v>
      </c>
      <c r="D549" s="336" t="n">
        <f aca="false">+[4]data1cf!C549</f>
        <v>16283.8182701495</v>
      </c>
      <c r="E549" s="336" t="n">
        <f aca="false">+[4]data1cf!D549</f>
        <v>15852.3576943452</v>
      </c>
      <c r="F549" s="336" t="n">
        <f aca="false">+[4]data1cf!E549</f>
        <v>15731.035583311</v>
      </c>
      <c r="G549" s="336" t="n">
        <f aca="false">+[4]data1cf!F549</f>
        <v>15465.2081892787</v>
      </c>
      <c r="H549" s="336" t="n">
        <f aca="false">+[4]data1cf!G549</f>
        <v>15351.364711682</v>
      </c>
      <c r="I549" s="336" t="n">
        <f aca="false">+[4]data1cf!H549</f>
        <v>15110.7292903732</v>
      </c>
      <c r="J549" s="336" t="n">
        <f aca="false">+[4]data1cf!I549</f>
        <v>15059.5139871155</v>
      </c>
      <c r="K549" s="336" t="n">
        <f aca="false">+[4]data1cf!J549</f>
        <v>15025.0432949965</v>
      </c>
      <c r="L549" s="336" t="n">
        <f aca="false">+[4]data1cf!K549</f>
        <v>15033.1091596954</v>
      </c>
      <c r="M549" s="336" t="n">
        <f aca="false">+[4]data1cf!L549</f>
        <v>15070.9563219669</v>
      </c>
      <c r="N549" s="336" t="n">
        <f aca="false">+[4]data1cf!M549</f>
        <v>15145.5291809161</v>
      </c>
      <c r="O549" s="336" t="n">
        <f aca="false">+[4]data1cf!N549</f>
        <v>15127.4712069224</v>
      </c>
      <c r="P549" s="336" t="n">
        <f aca="false">+[4]data1cf!O549</f>
        <v>15337.0010839188</v>
      </c>
      <c r="Q549" s="336" t="n">
        <f aca="false">+[4]data1cf!P549</f>
        <v>15312.9145055893</v>
      </c>
      <c r="R549" s="336" t="n">
        <f aca="false">+[4]data1cf!Q549</f>
        <v>1032.67181954801</v>
      </c>
      <c r="S549" s="336" t="n">
        <f aca="false">+[4]data1cf!R549</f>
        <v>0</v>
      </c>
      <c r="T549" s="336" t="n">
        <f aca="false">+[4]data1cf!S549</f>
        <v>0</v>
      </c>
      <c r="U549" s="336" t="n">
        <f aca="false">+[4]data1cf!T549</f>
        <v>0</v>
      </c>
      <c r="V549" s="336" t="n">
        <f aca="false">+[4]data1cf!U549</f>
        <v>0</v>
      </c>
      <c r="W549" s="336" t="n">
        <f aca="false">+[4]data1cf!V549</f>
        <v>0</v>
      </c>
      <c r="X549" s="336" t="n">
        <f aca="false">+[4]data1cf!W549</f>
        <v>0</v>
      </c>
      <c r="Y549" s="336" t="n">
        <f aca="false">+[4]data1cf!X549</f>
        <v>0</v>
      </c>
      <c r="Z549" s="336" t="n">
        <f aca="false">+[4]data1cf!Y549</f>
        <v>0</v>
      </c>
      <c r="AA549" s="336" t="n">
        <f aca="false">+[4]data1cf!Z549</f>
        <v>0</v>
      </c>
      <c r="AB549" s="336"/>
      <c r="AC549" s="337" t="n">
        <f aca="false">XNPV(0.1,B549:AA549,$B$1:$AA$1)</f>
        <v>27444.4789436215</v>
      </c>
      <c r="AD549" s="337" t="n">
        <f aca="false">SUMPRODUCT(B549:AA549,$B$1010:$AA$1010)</f>
        <v>59962.3589971726</v>
      </c>
      <c r="AE549" s="338" t="n">
        <f aca="false">SUMPRODUCT(B549:AA549,$B$1012:$AA$1012)</f>
        <v>59285.964644929</v>
      </c>
      <c r="AF549" s="339" t="n">
        <f aca="false">XIRR(B549:AA549,$B$1:$AA$1)</f>
        <v>0.151000092931594</v>
      </c>
      <c r="AG549" s="340" t="n">
        <f aca="false">1-EXP(-(1/0.25)*(AD549/ABS($AD$1010)))</f>
        <v>0.989145176762858</v>
      </c>
    </row>
    <row r="550" customFormat="false" ht="12.75" hidden="false" customHeight="false" outlineLevel="0" collapsed="false">
      <c r="A550" s="331"/>
      <c r="B550" s="336" t="n">
        <f aca="false">+[4]data1cf!A550</f>
        <v>-108980.827530874</v>
      </c>
      <c r="C550" s="336" t="n">
        <f aca="false">+[4]data1cf!B550</f>
        <v>15156.5015141311</v>
      </c>
      <c r="D550" s="336" t="n">
        <f aca="false">+[4]data1cf!C550</f>
        <v>17130.0103786709</v>
      </c>
      <c r="E550" s="336" t="n">
        <f aca="false">+[4]data1cf!D550</f>
        <v>16503.5059963373</v>
      </c>
      <c r="F550" s="336" t="n">
        <f aca="false">+[4]data1cf!E550</f>
        <v>16244.0427603976</v>
      </c>
      <c r="G550" s="336" t="n">
        <f aca="false">+[4]data1cf!F550</f>
        <v>16178.9298390705</v>
      </c>
      <c r="H550" s="336" t="n">
        <f aca="false">+[4]data1cf!G550</f>
        <v>15503.8965275222</v>
      </c>
      <c r="I550" s="336" t="n">
        <f aca="false">+[4]data1cf!H550</f>
        <v>15514.1563602696</v>
      </c>
      <c r="J550" s="336" t="n">
        <f aca="false">+[4]data1cf!I550</f>
        <v>15612.186211746</v>
      </c>
      <c r="K550" s="336" t="n">
        <f aca="false">+[4]data1cf!J550</f>
        <v>15615.6856491647</v>
      </c>
      <c r="L550" s="336" t="n">
        <f aca="false">+[4]data1cf!K550</f>
        <v>15504.3237943554</v>
      </c>
      <c r="M550" s="336" t="n">
        <f aca="false">+[4]data1cf!L550</f>
        <v>15728.1859927782</v>
      </c>
      <c r="N550" s="336" t="n">
        <f aca="false">+[4]data1cf!M550</f>
        <v>15555.1063902772</v>
      </c>
      <c r="O550" s="336" t="n">
        <f aca="false">+[4]data1cf!N550</f>
        <v>15534.8853760137</v>
      </c>
      <c r="P550" s="336" t="n">
        <f aca="false">+[4]data1cf!O550</f>
        <v>15531.4293476125</v>
      </c>
      <c r="Q550" s="336" t="n">
        <f aca="false">+[4]data1cf!P550</f>
        <v>15623.2370346829</v>
      </c>
      <c r="R550" s="336" t="n">
        <f aca="false">+[4]data1cf!Q550</f>
        <v>1249.96649944812</v>
      </c>
      <c r="S550" s="336" t="n">
        <f aca="false">+[4]data1cf!R550</f>
        <v>0</v>
      </c>
      <c r="T550" s="336" t="n">
        <f aca="false">+[4]data1cf!S550</f>
        <v>0</v>
      </c>
      <c r="U550" s="336" t="n">
        <f aca="false">+[4]data1cf!T550</f>
        <v>0</v>
      </c>
      <c r="V550" s="336" t="n">
        <f aca="false">+[4]data1cf!U550</f>
        <v>0</v>
      </c>
      <c r="W550" s="336" t="n">
        <f aca="false">+[4]data1cf!V550</f>
        <v>0</v>
      </c>
      <c r="X550" s="336" t="n">
        <f aca="false">+[4]data1cf!W550</f>
        <v>0</v>
      </c>
      <c r="Y550" s="336" t="n">
        <f aca="false">+[4]data1cf!X550</f>
        <v>0</v>
      </c>
      <c r="Z550" s="336" t="n">
        <f aca="false">+[4]data1cf!Y550</f>
        <v>0</v>
      </c>
      <c r="AA550" s="336" t="n">
        <f aca="false">+[4]data1cf!Z550</f>
        <v>0</v>
      </c>
      <c r="AB550" s="336"/>
      <c r="AC550" s="337" t="n">
        <f aca="false">XNPV(0.1,B550:AA550,$B$1:$AA$1)</f>
        <v>12108.6291063232</v>
      </c>
      <c r="AD550" s="337" t="n">
        <f aca="false">SUMPRODUCT(B550:AA550,$B$1010:$AA$1010)</f>
        <v>45640.6947929188</v>
      </c>
      <c r="AE550" s="338" t="n">
        <f aca="false">SUMPRODUCT(B550:AA550,$B$1012:$AA$1012)</f>
        <v>44943.4279950623</v>
      </c>
      <c r="AF550" s="339" t="n">
        <f aca="false">XIRR(B550:AA550,$B$1:$AA$1)</f>
        <v>0.119162462182386</v>
      </c>
      <c r="AG550" s="340" t="n">
        <f aca="false">1-EXP(-(1/0.25)*(AD550/ABS($AD$1010)))</f>
        <v>0.968025559756849</v>
      </c>
    </row>
    <row r="551" customFormat="false" ht="12.75" hidden="false" customHeight="false" outlineLevel="0" collapsed="false">
      <c r="A551" s="331"/>
      <c r="B551" s="336" t="n">
        <f aca="false">+[4]data1cf!A551</f>
        <v>-97505.9101010235</v>
      </c>
      <c r="C551" s="336" t="n">
        <f aca="false">+[4]data1cf!B551</f>
        <v>15157.2356293617</v>
      </c>
      <c r="D551" s="336" t="n">
        <f aca="false">+[4]data1cf!C551</f>
        <v>16657.4712172036</v>
      </c>
      <c r="E551" s="336" t="n">
        <f aca="false">+[4]data1cf!D551</f>
        <v>16273.1015720082</v>
      </c>
      <c r="F551" s="336" t="n">
        <f aca="false">+[4]data1cf!E551</f>
        <v>15880.4255851708</v>
      </c>
      <c r="G551" s="336" t="n">
        <f aca="false">+[4]data1cf!F551</f>
        <v>15641.285296637</v>
      </c>
      <c r="H551" s="336" t="n">
        <f aca="false">+[4]data1cf!G551</f>
        <v>15399.3437081571</v>
      </c>
      <c r="I551" s="336" t="n">
        <f aca="false">+[4]data1cf!H551</f>
        <v>15147.8896758924</v>
      </c>
      <c r="J551" s="336" t="n">
        <f aca="false">+[4]data1cf!I551</f>
        <v>15260.4198210211</v>
      </c>
      <c r="K551" s="336" t="n">
        <f aca="false">+[4]data1cf!J551</f>
        <v>15342.3054601827</v>
      </c>
      <c r="L551" s="336" t="n">
        <f aca="false">+[4]data1cf!K551</f>
        <v>15346.6999680245</v>
      </c>
      <c r="M551" s="336" t="n">
        <f aca="false">+[4]data1cf!L551</f>
        <v>15206.876635733</v>
      </c>
      <c r="N551" s="336" t="n">
        <f aca="false">+[4]data1cf!M551</f>
        <v>15162.4372070705</v>
      </c>
      <c r="O551" s="336" t="n">
        <f aca="false">+[4]data1cf!N551</f>
        <v>15418.450305496</v>
      </c>
      <c r="P551" s="336" t="n">
        <f aca="false">+[4]data1cf!O551</f>
        <v>15286.9885781707</v>
      </c>
      <c r="Q551" s="336" t="n">
        <f aca="false">+[4]data1cf!P551</f>
        <v>15062.8413512886</v>
      </c>
      <c r="R551" s="336" t="n">
        <f aca="false">+[4]data1cf!Q551</f>
        <v>1118.3537864947</v>
      </c>
      <c r="S551" s="336" t="n">
        <f aca="false">+[4]data1cf!R551</f>
        <v>0</v>
      </c>
      <c r="T551" s="336" t="n">
        <f aca="false">+[4]data1cf!S551</f>
        <v>0</v>
      </c>
      <c r="U551" s="336" t="n">
        <f aca="false">+[4]data1cf!T551</f>
        <v>0</v>
      </c>
      <c r="V551" s="336" t="n">
        <f aca="false">+[4]data1cf!U551</f>
        <v>0</v>
      </c>
      <c r="W551" s="336" t="n">
        <f aca="false">+[4]data1cf!V551</f>
        <v>0</v>
      </c>
      <c r="X551" s="336" t="n">
        <f aca="false">+[4]data1cf!W551</f>
        <v>0</v>
      </c>
      <c r="Y551" s="336" t="n">
        <f aca="false">+[4]data1cf!X551</f>
        <v>0</v>
      </c>
      <c r="Z551" s="336" t="n">
        <f aca="false">+[4]data1cf!Y551</f>
        <v>0</v>
      </c>
      <c r="AA551" s="336" t="n">
        <f aca="false">+[4]data1cf!Z551</f>
        <v>0</v>
      </c>
      <c r="AB551" s="336"/>
      <c r="AC551" s="337" t="n">
        <f aca="false">XNPV(0.1,B551:AA551,$B$1:$AA$1)</f>
        <v>21283.0079173609</v>
      </c>
      <c r="AD551" s="337" t="n">
        <f aca="false">SUMPRODUCT(B551:AA551,$B$1010:$AA$1010)</f>
        <v>54109.7018620964</v>
      </c>
      <c r="AE551" s="338" t="n">
        <f aca="false">SUMPRODUCT(B551:AA551,$B$1012:$AA$1012)</f>
        <v>53427.2816536913</v>
      </c>
      <c r="AF551" s="339" t="n">
        <f aca="false">XIRR(B551:AA551,$B$1:$AA$1)</f>
        <v>0.137060824145138</v>
      </c>
      <c r="AG551" s="340" t="n">
        <f aca="false">1-EXP(-(1/0.25)*(AD551/ABS($AD$1010)))</f>
        <v>0.983120607386167</v>
      </c>
    </row>
    <row r="552" customFormat="false" ht="12.75" hidden="false" customHeight="false" outlineLevel="0" collapsed="false">
      <c r="A552" s="331"/>
      <c r="B552" s="336" t="n">
        <f aca="false">+[4]data1cf!A552</f>
        <v>-94062.3397943109</v>
      </c>
      <c r="C552" s="336" t="n">
        <f aca="false">+[4]data1cf!B552</f>
        <v>15161.2437497228</v>
      </c>
      <c r="D552" s="336" t="n">
        <f aca="false">+[4]data1cf!C552</f>
        <v>16541.4657936018</v>
      </c>
      <c r="E552" s="336" t="n">
        <f aca="false">+[4]data1cf!D552</f>
        <v>16154.685556339</v>
      </c>
      <c r="F552" s="336" t="n">
        <f aca="false">+[4]data1cf!E552</f>
        <v>15963.0722022701</v>
      </c>
      <c r="G552" s="336" t="n">
        <f aca="false">+[4]data1cf!F552</f>
        <v>15638.0113737561</v>
      </c>
      <c r="H552" s="336" t="n">
        <f aca="false">+[4]data1cf!G552</f>
        <v>15257.8879659331</v>
      </c>
      <c r="I552" s="336" t="n">
        <f aca="false">+[4]data1cf!H552</f>
        <v>15072.9762823407</v>
      </c>
      <c r="J552" s="336" t="n">
        <f aca="false">+[4]data1cf!I552</f>
        <v>15096.9974440291</v>
      </c>
      <c r="K552" s="336" t="n">
        <f aca="false">+[4]data1cf!J552</f>
        <v>15209.7142016259</v>
      </c>
      <c r="L552" s="336" t="n">
        <f aca="false">+[4]data1cf!K552</f>
        <v>15151.8883114536</v>
      </c>
      <c r="M552" s="336" t="n">
        <f aca="false">+[4]data1cf!L552</f>
        <v>15288.2038556563</v>
      </c>
      <c r="N552" s="336" t="n">
        <f aca="false">+[4]data1cf!M552</f>
        <v>15364.57723436</v>
      </c>
      <c r="O552" s="336" t="n">
        <f aca="false">+[4]data1cf!N552</f>
        <v>15265.3404071494</v>
      </c>
      <c r="P552" s="336" t="n">
        <f aca="false">+[4]data1cf!O552</f>
        <v>15225.8240947451</v>
      </c>
      <c r="Q552" s="336" t="n">
        <f aca="false">+[4]data1cf!P552</f>
        <v>15426.7303352486</v>
      </c>
      <c r="R552" s="336" t="n">
        <f aca="false">+[4]data1cf!Q552</f>
        <v>1078.85741250483</v>
      </c>
      <c r="S552" s="336" t="n">
        <f aca="false">+[4]data1cf!R552</f>
        <v>0</v>
      </c>
      <c r="T552" s="336" t="n">
        <f aca="false">+[4]data1cf!S552</f>
        <v>0</v>
      </c>
      <c r="U552" s="336" t="n">
        <f aca="false">+[4]data1cf!T552</f>
        <v>0</v>
      </c>
      <c r="V552" s="336" t="n">
        <f aca="false">+[4]data1cf!U552</f>
        <v>0</v>
      </c>
      <c r="W552" s="336" t="n">
        <f aca="false">+[4]data1cf!V552</f>
        <v>0</v>
      </c>
      <c r="X552" s="336" t="n">
        <f aca="false">+[4]data1cf!W552</f>
        <v>0</v>
      </c>
      <c r="Y552" s="336" t="n">
        <f aca="false">+[4]data1cf!X552</f>
        <v>0</v>
      </c>
      <c r="Z552" s="336" t="n">
        <f aca="false">+[4]data1cf!Y552</f>
        <v>0</v>
      </c>
      <c r="AA552" s="336" t="n">
        <f aca="false">+[4]data1cf!Z552</f>
        <v>0</v>
      </c>
      <c r="AB552" s="336"/>
      <c r="AC552" s="337" t="n">
        <f aca="false">XNPV(0.1,B552:AA552,$B$1:$AA$1)</f>
        <v>24385.0226249546</v>
      </c>
      <c r="AD552" s="337" t="n">
        <f aca="false">SUMPRODUCT(B552:AA552,$B$1010:$AA$1010)</f>
        <v>57142.2752287601</v>
      </c>
      <c r="AE552" s="338" t="n">
        <f aca="false">SUMPRODUCT(B552:AA552,$B$1012:$AA$1012)</f>
        <v>56460.9212400648</v>
      </c>
      <c r="AF552" s="339" t="n">
        <f aca="false">XIRR(B552:AA552,$B$1:$AA$1)</f>
        <v>0.143701443531837</v>
      </c>
      <c r="AG552" s="340" t="n">
        <f aca="false">1-EXP(-(1/0.25)*(AD552/ABS($AD$1010)))</f>
        <v>0.986572066328588</v>
      </c>
    </row>
    <row r="553" customFormat="false" ht="12.75" hidden="false" customHeight="false" outlineLevel="0" collapsed="false">
      <c r="A553" s="331"/>
      <c r="B553" s="336" t="n">
        <f aca="false">+[4]data1cf!A553</f>
        <v>-100439.286057762</v>
      </c>
      <c r="C553" s="336" t="n">
        <f aca="false">+[4]data1cf!B553</f>
        <v>15265.3681173371</v>
      </c>
      <c r="D553" s="336" t="n">
        <f aca="false">+[4]data1cf!C553</f>
        <v>16849.099863415</v>
      </c>
      <c r="E553" s="336" t="n">
        <f aca="false">+[4]data1cf!D553</f>
        <v>16390.440137117</v>
      </c>
      <c r="F553" s="336" t="n">
        <f aca="false">+[4]data1cf!E553</f>
        <v>15958.1641229953</v>
      </c>
      <c r="G553" s="336" t="n">
        <f aca="false">+[4]data1cf!F553</f>
        <v>15893.1491347571</v>
      </c>
      <c r="H553" s="336" t="n">
        <f aca="false">+[4]data1cf!G553</f>
        <v>15499.2361269932</v>
      </c>
      <c r="I553" s="336" t="n">
        <f aca="false">+[4]data1cf!H553</f>
        <v>15042.3687526073</v>
      </c>
      <c r="J553" s="336" t="n">
        <f aca="false">+[4]data1cf!I553</f>
        <v>15339.9173348526</v>
      </c>
      <c r="K553" s="336" t="n">
        <f aca="false">+[4]data1cf!J553</f>
        <v>15353.8313567116</v>
      </c>
      <c r="L553" s="336" t="n">
        <f aca="false">+[4]data1cf!K553</f>
        <v>15338.3521504493</v>
      </c>
      <c r="M553" s="336" t="n">
        <f aca="false">+[4]data1cf!L553</f>
        <v>15399.0314572607</v>
      </c>
      <c r="N553" s="336" t="n">
        <f aca="false">+[4]data1cf!M553</f>
        <v>15284.5119690884</v>
      </c>
      <c r="O553" s="336" t="n">
        <f aca="false">+[4]data1cf!N553</f>
        <v>15534.7768236961</v>
      </c>
      <c r="P553" s="336" t="n">
        <f aca="false">+[4]data1cf!O553</f>
        <v>15512.6571808791</v>
      </c>
      <c r="Q553" s="336" t="n">
        <f aca="false">+[4]data1cf!P553</f>
        <v>15633.7070712264</v>
      </c>
      <c r="R553" s="336" t="n">
        <f aca="false">+[4]data1cf!Q553</f>
        <v>1151.99843536811</v>
      </c>
      <c r="S553" s="336" t="n">
        <f aca="false">+[4]data1cf!R553</f>
        <v>0</v>
      </c>
      <c r="T553" s="336" t="n">
        <f aca="false">+[4]data1cf!S553</f>
        <v>0</v>
      </c>
      <c r="U553" s="336" t="n">
        <f aca="false">+[4]data1cf!T553</f>
        <v>0</v>
      </c>
      <c r="V553" s="336" t="n">
        <f aca="false">+[4]data1cf!U553</f>
        <v>0</v>
      </c>
      <c r="W553" s="336" t="n">
        <f aca="false">+[4]data1cf!V553</f>
        <v>0</v>
      </c>
      <c r="X553" s="336" t="n">
        <f aca="false">+[4]data1cf!W553</f>
        <v>0</v>
      </c>
      <c r="Y553" s="336" t="n">
        <f aca="false">+[4]data1cf!X553</f>
        <v>0</v>
      </c>
      <c r="Z553" s="336" t="n">
        <f aca="false">+[4]data1cf!Y553</f>
        <v>0</v>
      </c>
      <c r="AA553" s="336" t="n">
        <f aca="false">+[4]data1cf!Z553</f>
        <v>0</v>
      </c>
      <c r="AB553" s="336"/>
      <c r="AC553" s="337" t="n">
        <f aca="false">XNPV(0.1,B553:AA553,$B$1:$AA$1)</f>
        <v>19287.8292192958</v>
      </c>
      <c r="AD553" s="337" t="n">
        <f aca="false">SUMPRODUCT(B553:AA553,$B$1010:$AA$1010)</f>
        <v>52396.8839049735</v>
      </c>
      <c r="AE553" s="338" t="n">
        <f aca="false">SUMPRODUCT(B553:AA553,$B$1012:$AA$1012)</f>
        <v>51708.1034972588</v>
      </c>
      <c r="AF553" s="339" t="n">
        <f aca="false">XIRR(B553:AA553,$B$1:$AA$1)</f>
        <v>0.132713394154189</v>
      </c>
      <c r="AG553" s="340" t="n">
        <f aca="false">1-EXP(-(1/0.25)*(AD553/ABS($AD$1010)))</f>
        <v>0.980792580253243</v>
      </c>
    </row>
    <row r="554" customFormat="false" ht="12.75" hidden="false" customHeight="false" outlineLevel="0" collapsed="false">
      <c r="A554" s="331"/>
      <c r="B554" s="336" t="n">
        <f aca="false">+[4]data1cf!A554</f>
        <v>-104368.915718388</v>
      </c>
      <c r="C554" s="336" t="n">
        <f aca="false">+[4]data1cf!B554</f>
        <v>15371.6985306219</v>
      </c>
      <c r="D554" s="336" t="n">
        <f aca="false">+[4]data1cf!C554</f>
        <v>17125.7849918906</v>
      </c>
      <c r="E554" s="336" t="n">
        <f aca="false">+[4]data1cf!D554</f>
        <v>16643.4586877447</v>
      </c>
      <c r="F554" s="336" t="n">
        <f aca="false">+[4]data1cf!E554</f>
        <v>16331.2194443453</v>
      </c>
      <c r="G554" s="336" t="n">
        <f aca="false">+[4]data1cf!F554</f>
        <v>15827.1031405359</v>
      </c>
      <c r="H554" s="336" t="n">
        <f aca="false">+[4]data1cf!G554</f>
        <v>15519.8753955018</v>
      </c>
      <c r="I554" s="336" t="n">
        <f aca="false">+[4]data1cf!H554</f>
        <v>15403.1356726323</v>
      </c>
      <c r="J554" s="336" t="n">
        <f aca="false">+[4]data1cf!I554</f>
        <v>15344.3364050803</v>
      </c>
      <c r="K554" s="336" t="n">
        <f aca="false">+[4]data1cf!J554</f>
        <v>15447.9513512819</v>
      </c>
      <c r="L554" s="336" t="n">
        <f aca="false">+[4]data1cf!K554</f>
        <v>15558.8355803293</v>
      </c>
      <c r="M554" s="336" t="n">
        <f aca="false">+[4]data1cf!L554</f>
        <v>15484.2649520112</v>
      </c>
      <c r="N554" s="336" t="n">
        <f aca="false">+[4]data1cf!M554</f>
        <v>15495.9051558957</v>
      </c>
      <c r="O554" s="336" t="n">
        <f aca="false">+[4]data1cf!N554</f>
        <v>15475.5554013852</v>
      </c>
      <c r="P554" s="336" t="n">
        <f aca="false">+[4]data1cf!O554</f>
        <v>15633.8815965997</v>
      </c>
      <c r="Q554" s="336" t="n">
        <f aca="false">+[4]data1cf!P554</f>
        <v>15478.2706915853</v>
      </c>
      <c r="R554" s="336" t="n">
        <f aca="false">+[4]data1cf!Q554</f>
        <v>1197.06971572363</v>
      </c>
      <c r="S554" s="336" t="n">
        <f aca="false">+[4]data1cf!R554</f>
        <v>0</v>
      </c>
      <c r="T554" s="336" t="n">
        <f aca="false">+[4]data1cf!S554</f>
        <v>0</v>
      </c>
      <c r="U554" s="336" t="n">
        <f aca="false">+[4]data1cf!T554</f>
        <v>0</v>
      </c>
      <c r="V554" s="336" t="n">
        <f aca="false">+[4]data1cf!U554</f>
        <v>0</v>
      </c>
      <c r="W554" s="336" t="n">
        <f aca="false">+[4]data1cf!V554</f>
        <v>0</v>
      </c>
      <c r="X554" s="336" t="n">
        <f aca="false">+[4]data1cf!W554</f>
        <v>0</v>
      </c>
      <c r="Y554" s="336" t="n">
        <f aca="false">+[4]data1cf!X554</f>
        <v>0</v>
      </c>
      <c r="Z554" s="336" t="n">
        <f aca="false">+[4]data1cf!Y554</f>
        <v>0</v>
      </c>
      <c r="AA554" s="336" t="n">
        <f aca="false">+[4]data1cf!Z554</f>
        <v>0</v>
      </c>
      <c r="AB554" s="336"/>
      <c r="AC554" s="337" t="n">
        <f aca="false">XNPV(0.1,B554:AA554,$B$1:$AA$1)</f>
        <v>16495.3551242771</v>
      </c>
      <c r="AD554" s="337" t="n">
        <f aca="false">SUMPRODUCT(B554:AA554,$B$1010:$AA$1010)</f>
        <v>49852.3089594705</v>
      </c>
      <c r="AE554" s="338" t="n">
        <f aca="false">SUMPRODUCT(B554:AA554,$B$1012:$AA$1012)</f>
        <v>49158.7488039068</v>
      </c>
      <c r="AF554" s="339" t="n">
        <f aca="false">XIRR(B554:AA554,$B$1:$AA$1)</f>
        <v>0.127133900405342</v>
      </c>
      <c r="AG554" s="340" t="n">
        <f aca="false">1-EXP(-(1/0.25)*(AD554/ABS($AD$1010)))</f>
        <v>0.976728212517854</v>
      </c>
    </row>
    <row r="555" customFormat="false" ht="12.75" hidden="false" customHeight="false" outlineLevel="0" collapsed="false">
      <c r="A555" s="331"/>
      <c r="B555" s="336" t="n">
        <f aca="false">+[4]data1cf!A555</f>
        <v>-90809.577325084</v>
      </c>
      <c r="C555" s="336" t="n">
        <f aca="false">+[4]data1cf!B555</f>
        <v>15058.1033486985</v>
      </c>
      <c r="D555" s="336" t="n">
        <f aca="false">+[4]data1cf!C555</f>
        <v>16483.4485449435</v>
      </c>
      <c r="E555" s="336" t="n">
        <f aca="false">+[4]data1cf!D555</f>
        <v>16089.9695542754</v>
      </c>
      <c r="F555" s="336" t="n">
        <f aca="false">+[4]data1cf!E555</f>
        <v>15562.292230036</v>
      </c>
      <c r="G555" s="336" t="n">
        <f aca="false">+[4]data1cf!F555</f>
        <v>15438.7303409909</v>
      </c>
      <c r="H555" s="336" t="n">
        <f aca="false">+[4]data1cf!G555</f>
        <v>15310.5028039326</v>
      </c>
      <c r="I555" s="336" t="n">
        <f aca="false">+[4]data1cf!H555</f>
        <v>15039.459227123</v>
      </c>
      <c r="J555" s="336" t="n">
        <f aca="false">+[4]data1cf!I555</f>
        <v>15088.4873599877</v>
      </c>
      <c r="K555" s="336" t="n">
        <f aca="false">+[4]data1cf!J555</f>
        <v>15199.2763675336</v>
      </c>
      <c r="L555" s="336" t="n">
        <f aca="false">+[4]data1cf!K555</f>
        <v>15092.319036121</v>
      </c>
      <c r="M555" s="336" t="n">
        <f aca="false">+[4]data1cf!L555</f>
        <v>15168.1392490043</v>
      </c>
      <c r="N555" s="336" t="n">
        <f aca="false">+[4]data1cf!M555</f>
        <v>15122.8503894569</v>
      </c>
      <c r="O555" s="336" t="n">
        <f aca="false">+[4]data1cf!N555</f>
        <v>15003.0059246055</v>
      </c>
      <c r="P555" s="336" t="n">
        <f aca="false">+[4]data1cf!O555</f>
        <v>15089.0259418701</v>
      </c>
      <c r="Q555" s="336" t="n">
        <f aca="false">+[4]data1cf!P555</f>
        <v>15336.4936473928</v>
      </c>
      <c r="R555" s="336" t="n">
        <f aca="false">+[4]data1cf!Q555</f>
        <v>1041.54952808778</v>
      </c>
      <c r="S555" s="336" t="n">
        <f aca="false">+[4]data1cf!R555</f>
        <v>0</v>
      </c>
      <c r="T555" s="336" t="n">
        <f aca="false">+[4]data1cf!S555</f>
        <v>0</v>
      </c>
      <c r="U555" s="336" t="n">
        <f aca="false">+[4]data1cf!T555</f>
        <v>0</v>
      </c>
      <c r="V555" s="336" t="n">
        <f aca="false">+[4]data1cf!U555</f>
        <v>0</v>
      </c>
      <c r="W555" s="336" t="n">
        <f aca="false">+[4]data1cf!V555</f>
        <v>0</v>
      </c>
      <c r="X555" s="336" t="n">
        <f aca="false">+[4]data1cf!W555</f>
        <v>0</v>
      </c>
      <c r="Y555" s="336" t="n">
        <f aca="false">+[4]data1cf!X555</f>
        <v>0</v>
      </c>
      <c r="Z555" s="336" t="n">
        <f aca="false">+[4]data1cf!Y555</f>
        <v>0</v>
      </c>
      <c r="AA555" s="336" t="n">
        <f aca="false">+[4]data1cf!Z555</f>
        <v>0</v>
      </c>
      <c r="AB555" s="336"/>
      <c r="AC555" s="337" t="n">
        <f aca="false">XNPV(0.1,B555:AA555,$B$1:$AA$1)</f>
        <v>26770.6411399527</v>
      </c>
      <c r="AD555" s="337" t="n">
        <f aca="false">SUMPRODUCT(B555:AA555,$B$1010:$AA$1010)</f>
        <v>59284.1690233125</v>
      </c>
      <c r="AE555" s="338" t="n">
        <f aca="false">SUMPRODUCT(B555:AA555,$B$1012:$AA$1012)</f>
        <v>58608.0607948133</v>
      </c>
      <c r="AF555" s="339" t="n">
        <f aca="false">XIRR(B555:AA555,$B$1:$AA$1)</f>
        <v>0.149448672071136</v>
      </c>
      <c r="AG555" s="340" t="n">
        <f aca="false">1-EXP(-(1/0.25)*(AD555/ABS($AD$1010)))</f>
        <v>0.988575416493366</v>
      </c>
    </row>
    <row r="556" customFormat="false" ht="12.75" hidden="false" customHeight="false" outlineLevel="0" collapsed="false">
      <c r="A556" s="331"/>
      <c r="B556" s="336" t="n">
        <f aca="false">+[4]data1cf!A556</f>
        <v>-93897.6356946387</v>
      </c>
      <c r="C556" s="336" t="n">
        <f aca="false">+[4]data1cf!B556</f>
        <v>15132.8510908417</v>
      </c>
      <c r="D556" s="336" t="n">
        <f aca="false">+[4]data1cf!C556</f>
        <v>16504.6801029942</v>
      </c>
      <c r="E556" s="336" t="n">
        <f aca="false">+[4]data1cf!D556</f>
        <v>16053.0737258575</v>
      </c>
      <c r="F556" s="336" t="n">
        <f aca="false">+[4]data1cf!E556</f>
        <v>15971.2720715035</v>
      </c>
      <c r="G556" s="336" t="n">
        <f aca="false">+[4]data1cf!F556</f>
        <v>15708.5080660689</v>
      </c>
      <c r="H556" s="336" t="n">
        <f aca="false">+[4]data1cf!G556</f>
        <v>15482.4761357963</v>
      </c>
      <c r="I556" s="336" t="n">
        <f aca="false">+[4]data1cf!H556</f>
        <v>15291.308169246</v>
      </c>
      <c r="J556" s="336" t="n">
        <f aca="false">+[4]data1cf!I556</f>
        <v>15451.8851363573</v>
      </c>
      <c r="K556" s="336" t="n">
        <f aca="false">+[4]data1cf!J556</f>
        <v>15391.4511311015</v>
      </c>
      <c r="L556" s="336" t="n">
        <f aca="false">+[4]data1cf!K556</f>
        <v>15367.2320731808</v>
      </c>
      <c r="M556" s="336" t="n">
        <f aca="false">+[4]data1cf!L556</f>
        <v>15154.0652920676</v>
      </c>
      <c r="N556" s="336" t="n">
        <f aca="false">+[4]data1cf!M556</f>
        <v>15383.5182068035</v>
      </c>
      <c r="O556" s="336" t="n">
        <f aca="false">+[4]data1cf!N556</f>
        <v>15215.3512431969</v>
      </c>
      <c r="P556" s="336" t="n">
        <f aca="false">+[4]data1cf!O556</f>
        <v>15312.2685828471</v>
      </c>
      <c r="Q556" s="336" t="n">
        <f aca="false">+[4]data1cf!P556</f>
        <v>15269.3767067065</v>
      </c>
      <c r="R556" s="336" t="n">
        <f aca="false">+[4]data1cf!Q556</f>
        <v>1076.96832236323</v>
      </c>
      <c r="S556" s="336" t="n">
        <f aca="false">+[4]data1cf!R556</f>
        <v>0</v>
      </c>
      <c r="T556" s="336" t="n">
        <f aca="false">+[4]data1cf!S556</f>
        <v>0</v>
      </c>
      <c r="U556" s="336" t="n">
        <f aca="false">+[4]data1cf!T556</f>
        <v>0</v>
      </c>
      <c r="V556" s="336" t="n">
        <f aca="false">+[4]data1cf!U556</f>
        <v>0</v>
      </c>
      <c r="W556" s="336" t="n">
        <f aca="false">+[4]data1cf!V556</f>
        <v>0</v>
      </c>
      <c r="X556" s="336" t="n">
        <f aca="false">+[4]data1cf!W556</f>
        <v>0</v>
      </c>
      <c r="Y556" s="336" t="n">
        <f aca="false">+[4]data1cf!X556</f>
        <v>0</v>
      </c>
      <c r="Z556" s="336" t="n">
        <f aca="false">+[4]data1cf!Y556</f>
        <v>0</v>
      </c>
      <c r="AA556" s="336" t="n">
        <f aca="false">+[4]data1cf!Z556</f>
        <v>0</v>
      </c>
      <c r="AB556" s="336"/>
      <c r="AC556" s="337" t="n">
        <f aca="false">XNPV(0.1,B556:AA556,$B$1:$AA$1)</f>
        <v>24959.9956556296</v>
      </c>
      <c r="AD556" s="337" t="n">
        <f aca="false">SUMPRODUCT(B556:AA556,$B$1010:$AA$1010)</f>
        <v>57882.1524850415</v>
      </c>
      <c r="AE556" s="338" t="n">
        <f aca="false">SUMPRODUCT(B556:AA556,$B$1012:$AA$1012)</f>
        <v>57197.7292585814</v>
      </c>
      <c r="AF556" s="339" t="n">
        <f aca="false">XIRR(B556:AA556,$B$1:$AA$1)</f>
        <v>0.14469440423376</v>
      </c>
      <c r="AG556" s="340" t="n">
        <f aca="false">1-EXP(-(1/0.25)*(AD556/ABS($AD$1010)))</f>
        <v>0.98730096615827</v>
      </c>
    </row>
    <row r="557" customFormat="false" ht="12.75" hidden="false" customHeight="false" outlineLevel="0" collapsed="false">
      <c r="A557" s="331"/>
      <c r="B557" s="336" t="n">
        <f aca="false">+[4]data1cf!A557</f>
        <v>-103458.184035298</v>
      </c>
      <c r="C557" s="336" t="n">
        <f aca="false">+[4]data1cf!B557</f>
        <v>15373.1420162545</v>
      </c>
      <c r="D557" s="336" t="n">
        <f aca="false">+[4]data1cf!C557</f>
        <v>16889.0741087974</v>
      </c>
      <c r="E557" s="336" t="n">
        <f aca="false">+[4]data1cf!D557</f>
        <v>16778.2879578264</v>
      </c>
      <c r="F557" s="336" t="n">
        <f aca="false">+[4]data1cf!E557</f>
        <v>16072.9553048159</v>
      </c>
      <c r="G557" s="336" t="n">
        <f aca="false">+[4]data1cf!F557</f>
        <v>15684.2335029837</v>
      </c>
      <c r="H557" s="336" t="n">
        <f aca="false">+[4]data1cf!G557</f>
        <v>15593.7394419845</v>
      </c>
      <c r="I557" s="336" t="n">
        <f aca="false">+[4]data1cf!H557</f>
        <v>15337.3425397852</v>
      </c>
      <c r="J557" s="336" t="n">
        <f aca="false">+[4]data1cf!I557</f>
        <v>15267.7647336779</v>
      </c>
      <c r="K557" s="336" t="n">
        <f aca="false">+[4]data1cf!J557</f>
        <v>15324.9165889866</v>
      </c>
      <c r="L557" s="336" t="n">
        <f aca="false">+[4]data1cf!K557</f>
        <v>15418.4447537693</v>
      </c>
      <c r="M557" s="336" t="n">
        <f aca="false">+[4]data1cf!L557</f>
        <v>15510.5527487763</v>
      </c>
      <c r="N557" s="336" t="n">
        <f aca="false">+[4]data1cf!M557</f>
        <v>15485.6420669691</v>
      </c>
      <c r="O557" s="336" t="n">
        <f aca="false">+[4]data1cf!N557</f>
        <v>15544.445048089</v>
      </c>
      <c r="P557" s="336" t="n">
        <f aca="false">+[4]data1cf!O557</f>
        <v>15582.9812726474</v>
      </c>
      <c r="Q557" s="336" t="n">
        <f aca="false">+[4]data1cf!P557</f>
        <v>15448.1976587093</v>
      </c>
      <c r="R557" s="336" t="n">
        <f aca="false">+[4]data1cf!Q557</f>
        <v>1186.62398761126</v>
      </c>
      <c r="S557" s="336" t="n">
        <f aca="false">+[4]data1cf!R557</f>
        <v>0</v>
      </c>
      <c r="T557" s="336" t="n">
        <f aca="false">+[4]data1cf!S557</f>
        <v>0</v>
      </c>
      <c r="U557" s="336" t="n">
        <f aca="false">+[4]data1cf!T557</f>
        <v>0</v>
      </c>
      <c r="V557" s="336" t="n">
        <f aca="false">+[4]data1cf!U557</f>
        <v>0</v>
      </c>
      <c r="W557" s="336" t="n">
        <f aca="false">+[4]data1cf!V557</f>
        <v>0</v>
      </c>
      <c r="X557" s="336" t="n">
        <f aca="false">+[4]data1cf!W557</f>
        <v>0</v>
      </c>
      <c r="Y557" s="336" t="n">
        <f aca="false">+[4]data1cf!X557</f>
        <v>0</v>
      </c>
      <c r="Z557" s="336" t="n">
        <f aca="false">+[4]data1cf!Y557</f>
        <v>0</v>
      </c>
      <c r="AA557" s="336" t="n">
        <f aca="false">+[4]data1cf!Z557</f>
        <v>0</v>
      </c>
      <c r="AB557" s="336"/>
      <c r="AC557" s="337" t="n">
        <f aca="false">XNPV(0.1,B557:AA557,$B$1:$AA$1)</f>
        <v>16917.0699361397</v>
      </c>
      <c r="AD557" s="337" t="n">
        <f aca="false">SUMPRODUCT(B557:AA557,$B$1010:$AA$1010)</f>
        <v>50159.3892013776</v>
      </c>
      <c r="AE557" s="338" t="n">
        <f aca="false">SUMPRODUCT(B557:AA557,$B$1012:$AA$1012)</f>
        <v>49468.0425882945</v>
      </c>
      <c r="AF557" s="339" t="n">
        <f aca="false">XIRR(B557:AA557,$B$1:$AA$1)</f>
        <v>0.128027744874546</v>
      </c>
      <c r="AG557" s="340" t="n">
        <f aca="false">1-EXP(-(1/0.25)*(AD557/ABS($AD$1010)))</f>
        <v>0.977261084882713</v>
      </c>
    </row>
    <row r="558" customFormat="false" ht="12.75" hidden="false" customHeight="false" outlineLevel="0" collapsed="false">
      <c r="A558" s="331"/>
      <c r="B558" s="336" t="n">
        <f aca="false">+[4]data1cf!A558</f>
        <v>-102632.712354601</v>
      </c>
      <c r="C558" s="336" t="n">
        <f aca="false">+[4]data1cf!B558</f>
        <v>15264.6677200423</v>
      </c>
      <c r="D558" s="336" t="n">
        <f aca="false">+[4]data1cf!C558</f>
        <v>16953.8660830074</v>
      </c>
      <c r="E558" s="336" t="n">
        <f aca="false">+[4]data1cf!D558</f>
        <v>16412.6112605598</v>
      </c>
      <c r="F558" s="336" t="n">
        <f aca="false">+[4]data1cf!E558</f>
        <v>16136.0572559419</v>
      </c>
      <c r="G558" s="336" t="n">
        <f aca="false">+[4]data1cf!F558</f>
        <v>15863.6571581092</v>
      </c>
      <c r="H558" s="336" t="n">
        <f aca="false">+[4]data1cf!G558</f>
        <v>15380.6447210724</v>
      </c>
      <c r="I558" s="336" t="n">
        <f aca="false">+[4]data1cf!H558</f>
        <v>15440.51960231</v>
      </c>
      <c r="J558" s="336" t="n">
        <f aca="false">+[4]data1cf!I558</f>
        <v>15536.5408019671</v>
      </c>
      <c r="K558" s="336" t="n">
        <f aca="false">+[4]data1cf!J558</f>
        <v>15324.8347696499</v>
      </c>
      <c r="L558" s="336" t="n">
        <f aca="false">+[4]data1cf!K558</f>
        <v>15440.4960509986</v>
      </c>
      <c r="M558" s="336" t="n">
        <f aca="false">+[4]data1cf!L558</f>
        <v>15347.1375344208</v>
      </c>
      <c r="N558" s="336" t="n">
        <f aca="false">+[4]data1cf!M558</f>
        <v>15583.2687557634</v>
      </c>
      <c r="O558" s="336" t="n">
        <f aca="false">+[4]data1cf!N558</f>
        <v>15693.034610406</v>
      </c>
      <c r="P558" s="336" t="n">
        <f aca="false">+[4]data1cf!O558</f>
        <v>15536.5225557526</v>
      </c>
      <c r="Q558" s="336" t="n">
        <f aca="false">+[4]data1cf!P558</f>
        <v>15425.461835907</v>
      </c>
      <c r="R558" s="336" t="n">
        <f aca="false">+[4]data1cf!Q558</f>
        <v>1177.15615762233</v>
      </c>
      <c r="S558" s="336" t="n">
        <f aca="false">+[4]data1cf!R558</f>
        <v>0</v>
      </c>
      <c r="T558" s="336" t="n">
        <f aca="false">+[4]data1cf!S558</f>
        <v>0</v>
      </c>
      <c r="U558" s="336" t="n">
        <f aca="false">+[4]data1cf!T558</f>
        <v>0</v>
      </c>
      <c r="V558" s="336" t="n">
        <f aca="false">+[4]data1cf!U558</f>
        <v>0</v>
      </c>
      <c r="W558" s="336" t="n">
        <f aca="false">+[4]data1cf!V558</f>
        <v>0</v>
      </c>
      <c r="X558" s="336" t="n">
        <f aca="false">+[4]data1cf!W558</f>
        <v>0</v>
      </c>
      <c r="Y558" s="336" t="n">
        <f aca="false">+[4]data1cf!X558</f>
        <v>0</v>
      </c>
      <c r="Z558" s="336" t="n">
        <f aca="false">+[4]data1cf!Y558</f>
        <v>0</v>
      </c>
      <c r="AA558" s="336" t="n">
        <f aca="false">+[4]data1cf!Z558</f>
        <v>0</v>
      </c>
      <c r="AB558" s="336"/>
      <c r="AC558" s="337" t="n">
        <f aca="false">XNPV(0.1,B558:AA558,$B$1:$AA$1)</f>
        <v>17640.8801428795</v>
      </c>
      <c r="AD558" s="337" t="n">
        <f aca="false">SUMPRODUCT(B558:AA558,$B$1010:$AA$1010)</f>
        <v>50918.2368991189</v>
      </c>
      <c r="AE558" s="338" t="n">
        <f aca="false">SUMPRODUCT(B558:AA558,$B$1012:$AA$1012)</f>
        <v>50226.1564696978</v>
      </c>
      <c r="AF558" s="339" t="n">
        <f aca="false">XIRR(B558:AA558,$B$1:$AA$1)</f>
        <v>0.129365172398598</v>
      </c>
      <c r="AG558" s="340" t="n">
        <f aca="false">1-EXP(-(1/0.25)*(AD558/ABS($AD$1010)))</f>
        <v>0.978526157732422</v>
      </c>
    </row>
    <row r="559" customFormat="false" ht="12.75" hidden="false" customHeight="false" outlineLevel="0" collapsed="false">
      <c r="A559" s="331"/>
      <c r="B559" s="336" t="n">
        <f aca="false">+[4]data1cf!A559</f>
        <v>-96514.1075747433</v>
      </c>
      <c r="C559" s="336" t="n">
        <f aca="false">+[4]data1cf!B559</f>
        <v>15128.5824593774</v>
      </c>
      <c r="D559" s="336" t="n">
        <f aca="false">+[4]data1cf!C559</f>
        <v>16750.0043904654</v>
      </c>
      <c r="E559" s="336" t="n">
        <f aca="false">+[4]data1cf!D559</f>
        <v>16305.0364118255</v>
      </c>
      <c r="F559" s="336" t="n">
        <f aca="false">+[4]data1cf!E559</f>
        <v>15764.291724586</v>
      </c>
      <c r="G559" s="336" t="n">
        <f aca="false">+[4]data1cf!F559</f>
        <v>15741.8439851787</v>
      </c>
      <c r="H559" s="336" t="n">
        <f aca="false">+[4]data1cf!G559</f>
        <v>15415.1265768063</v>
      </c>
      <c r="I559" s="336" t="n">
        <f aca="false">+[4]data1cf!H559</f>
        <v>15342.9032023877</v>
      </c>
      <c r="J559" s="336" t="n">
        <f aca="false">+[4]data1cf!I559</f>
        <v>15301.3889221195</v>
      </c>
      <c r="K559" s="336" t="n">
        <f aca="false">+[4]data1cf!J559</f>
        <v>15209.0786297601</v>
      </c>
      <c r="L559" s="336" t="n">
        <f aca="false">+[4]data1cf!K559</f>
        <v>15210.2058212829</v>
      </c>
      <c r="M559" s="336" t="n">
        <f aca="false">+[4]data1cf!L559</f>
        <v>15143.8506843252</v>
      </c>
      <c r="N559" s="336" t="n">
        <f aca="false">+[4]data1cf!M559</f>
        <v>15170.8818632526</v>
      </c>
      <c r="O559" s="336" t="n">
        <f aca="false">+[4]data1cf!N559</f>
        <v>15280.2398275905</v>
      </c>
      <c r="P559" s="336" t="n">
        <f aca="false">+[4]data1cf!O559</f>
        <v>15582.0983366577</v>
      </c>
      <c r="Q559" s="336" t="n">
        <f aca="false">+[4]data1cf!P559</f>
        <v>15311.9924845542</v>
      </c>
      <c r="R559" s="336" t="n">
        <f aca="false">+[4]data1cf!Q559</f>
        <v>1106.97820823928</v>
      </c>
      <c r="S559" s="336" t="n">
        <f aca="false">+[4]data1cf!R559</f>
        <v>0</v>
      </c>
      <c r="T559" s="336" t="n">
        <f aca="false">+[4]data1cf!S559</f>
        <v>0</v>
      </c>
      <c r="U559" s="336" t="n">
        <f aca="false">+[4]data1cf!T559</f>
        <v>0</v>
      </c>
      <c r="V559" s="336" t="n">
        <f aca="false">+[4]data1cf!U559</f>
        <v>0</v>
      </c>
      <c r="W559" s="336" t="n">
        <f aca="false">+[4]data1cf!V559</f>
        <v>0</v>
      </c>
      <c r="X559" s="336" t="n">
        <f aca="false">+[4]data1cf!W559</f>
        <v>0</v>
      </c>
      <c r="Y559" s="336" t="n">
        <f aca="false">+[4]data1cf!X559</f>
        <v>0</v>
      </c>
      <c r="Z559" s="336" t="n">
        <f aca="false">+[4]data1cf!Y559</f>
        <v>0</v>
      </c>
      <c r="AA559" s="336" t="n">
        <f aca="false">+[4]data1cf!Z559</f>
        <v>0</v>
      </c>
      <c r="AB559" s="336"/>
      <c r="AC559" s="337" t="n">
        <f aca="false">XNPV(0.1,B559:AA559,$B$1:$AA$1)</f>
        <v>22426.649930478</v>
      </c>
      <c r="AD559" s="337" t="n">
        <f aca="false">SUMPRODUCT(B559:AA559,$B$1010:$AA$1010)</f>
        <v>55310.1409339908</v>
      </c>
      <c r="AE559" s="338" t="n">
        <f aca="false">SUMPRODUCT(B559:AA559,$B$1012:$AA$1012)</f>
        <v>54626.4178542301</v>
      </c>
      <c r="AF559" s="339" t="n">
        <f aca="false">XIRR(B559:AA559,$B$1:$AA$1)</f>
        <v>0.139350936623203</v>
      </c>
      <c r="AG559" s="340" t="n">
        <f aca="false">1-EXP(-(1/0.25)*(AD559/ABS($AD$1010)))</f>
        <v>0.984581922530412</v>
      </c>
    </row>
    <row r="560" customFormat="false" ht="12.75" hidden="false" customHeight="false" outlineLevel="0" collapsed="false">
      <c r="A560" s="331"/>
      <c r="B560" s="336" t="n">
        <f aca="false">+[4]data1cf!A560</f>
        <v>-104098.217943263</v>
      </c>
      <c r="C560" s="336" t="n">
        <f aca="false">+[4]data1cf!B560</f>
        <v>15289.1343205795</v>
      </c>
      <c r="D560" s="336" t="n">
        <f aca="false">+[4]data1cf!C560</f>
        <v>16849.9381193772</v>
      </c>
      <c r="E560" s="336" t="n">
        <f aca="false">+[4]data1cf!D560</f>
        <v>16309.8009880612</v>
      </c>
      <c r="F560" s="336" t="n">
        <f aca="false">+[4]data1cf!E560</f>
        <v>16283.285838538</v>
      </c>
      <c r="G560" s="336" t="n">
        <f aca="false">+[4]data1cf!F560</f>
        <v>15869.0034070659</v>
      </c>
      <c r="H560" s="336" t="n">
        <f aca="false">+[4]data1cf!G560</f>
        <v>15506.9145871741</v>
      </c>
      <c r="I560" s="336" t="n">
        <f aca="false">+[4]data1cf!H560</f>
        <v>15342.4842435466</v>
      </c>
      <c r="J560" s="336" t="n">
        <f aca="false">+[4]data1cf!I560</f>
        <v>15365.5034288631</v>
      </c>
      <c r="K560" s="336" t="n">
        <f aca="false">+[4]data1cf!J560</f>
        <v>15468.2288438996</v>
      </c>
      <c r="L560" s="336" t="n">
        <f aca="false">+[4]data1cf!K560</f>
        <v>15367.4953044695</v>
      </c>
      <c r="M560" s="336" t="n">
        <f aca="false">+[4]data1cf!L560</f>
        <v>15439.4122733054</v>
      </c>
      <c r="N560" s="336" t="n">
        <f aca="false">+[4]data1cf!M560</f>
        <v>15513.0707319159</v>
      </c>
      <c r="O560" s="336" t="n">
        <f aca="false">+[4]data1cf!N560</f>
        <v>15300.1485394469</v>
      </c>
      <c r="P560" s="336" t="n">
        <f aca="false">+[4]data1cf!O560</f>
        <v>15429.1422026374</v>
      </c>
      <c r="Q560" s="336" t="n">
        <f aca="false">+[4]data1cf!P560</f>
        <v>15412.2836354975</v>
      </c>
      <c r="R560" s="336" t="n">
        <f aca="false">+[4]data1cf!Q560</f>
        <v>1193.96492052205</v>
      </c>
      <c r="S560" s="336" t="n">
        <f aca="false">+[4]data1cf!R560</f>
        <v>0</v>
      </c>
      <c r="T560" s="336" t="n">
        <f aca="false">+[4]data1cf!S560</f>
        <v>0</v>
      </c>
      <c r="U560" s="336" t="n">
        <f aca="false">+[4]data1cf!T560</f>
        <v>0</v>
      </c>
      <c r="V560" s="336" t="n">
        <f aca="false">+[4]data1cf!U560</f>
        <v>0</v>
      </c>
      <c r="W560" s="336" t="n">
        <f aca="false">+[4]data1cf!V560</f>
        <v>0</v>
      </c>
      <c r="X560" s="336" t="n">
        <f aca="false">+[4]data1cf!W560</f>
        <v>0</v>
      </c>
      <c r="Y560" s="336" t="n">
        <f aca="false">+[4]data1cf!X560</f>
        <v>0</v>
      </c>
      <c r="Z560" s="336" t="n">
        <f aca="false">+[4]data1cf!Y560</f>
        <v>0</v>
      </c>
      <c r="AA560" s="336" t="n">
        <f aca="false">+[4]data1cf!Z560</f>
        <v>0</v>
      </c>
      <c r="AB560" s="336"/>
      <c r="AC560" s="337" t="n">
        <f aca="false">XNPV(0.1,B560:AA560,$B$1:$AA$1)</f>
        <v>15980.7510775715</v>
      </c>
      <c r="AD560" s="337" t="n">
        <f aca="false">SUMPRODUCT(B560:AA560,$B$1010:$AA$1010)</f>
        <v>49169.542288962</v>
      </c>
      <c r="AE560" s="338" t="n">
        <f aca="false">SUMPRODUCT(B560:AA560,$B$1012:$AA$1012)</f>
        <v>48479.5435798354</v>
      </c>
      <c r="AF560" s="339" t="n">
        <f aca="false">XIRR(B560:AA560,$B$1:$AA$1)</f>
        <v>0.126336606961526</v>
      </c>
      <c r="AG560" s="340" t="n">
        <f aca="false">1-EXP(-(1/0.25)*(AD560/ABS($AD$1010)))</f>
        <v>0.975498239160957</v>
      </c>
    </row>
    <row r="561" customFormat="false" ht="12.75" hidden="false" customHeight="false" outlineLevel="0" collapsed="false">
      <c r="A561" s="331"/>
      <c r="B561" s="336" t="n">
        <f aca="false">+[4]data1cf!A561</f>
        <v>-92080.528807659</v>
      </c>
      <c r="C561" s="336" t="n">
        <f aca="false">+[4]data1cf!B561</f>
        <v>15140.426838446</v>
      </c>
      <c r="D561" s="336" t="n">
        <f aca="false">+[4]data1cf!C561</f>
        <v>16423.4058476051</v>
      </c>
      <c r="E561" s="336" t="n">
        <f aca="false">+[4]data1cf!D561</f>
        <v>16114.4389811295</v>
      </c>
      <c r="F561" s="336" t="n">
        <f aca="false">+[4]data1cf!E561</f>
        <v>15865.2156241494</v>
      </c>
      <c r="G561" s="336" t="n">
        <f aca="false">+[4]data1cf!F561</f>
        <v>15675.2167096666</v>
      </c>
      <c r="H561" s="336" t="n">
        <f aca="false">+[4]data1cf!G561</f>
        <v>15157.4238428088</v>
      </c>
      <c r="I561" s="336" t="n">
        <f aca="false">+[4]data1cf!H561</f>
        <v>15028.6885145599</v>
      </c>
      <c r="J561" s="336" t="n">
        <f aca="false">+[4]data1cf!I561</f>
        <v>15229.2831461909</v>
      </c>
      <c r="K561" s="336" t="n">
        <f aca="false">+[4]data1cf!J561</f>
        <v>15271.5000477369</v>
      </c>
      <c r="L561" s="336" t="n">
        <f aca="false">+[4]data1cf!K561</f>
        <v>15300.4849209276</v>
      </c>
      <c r="M561" s="336" t="n">
        <f aca="false">+[4]data1cf!L561</f>
        <v>15502.2273034352</v>
      </c>
      <c r="N561" s="336" t="n">
        <f aca="false">+[4]data1cf!M561</f>
        <v>15040.5595208089</v>
      </c>
      <c r="O561" s="336" t="n">
        <f aca="false">+[4]data1cf!N561</f>
        <v>15187.3055998933</v>
      </c>
      <c r="P561" s="336" t="n">
        <f aca="false">+[4]data1cf!O561</f>
        <v>15211.7182986379</v>
      </c>
      <c r="Q561" s="336" t="n">
        <f aca="false">+[4]data1cf!P561</f>
        <v>15184.0441892396</v>
      </c>
      <c r="R561" s="336" t="n">
        <f aca="false">+[4]data1cf!Q561</f>
        <v>1056.12683321233</v>
      </c>
      <c r="S561" s="336" t="n">
        <f aca="false">+[4]data1cf!R561</f>
        <v>0</v>
      </c>
      <c r="T561" s="336" t="n">
        <f aca="false">+[4]data1cf!S561</f>
        <v>0</v>
      </c>
      <c r="U561" s="336" t="n">
        <f aca="false">+[4]data1cf!T561</f>
        <v>0</v>
      </c>
      <c r="V561" s="336" t="n">
        <f aca="false">+[4]data1cf!U561</f>
        <v>0</v>
      </c>
      <c r="W561" s="336" t="n">
        <f aca="false">+[4]data1cf!V561</f>
        <v>0</v>
      </c>
      <c r="X561" s="336" t="n">
        <f aca="false">+[4]data1cf!W561</f>
        <v>0</v>
      </c>
      <c r="Y561" s="336" t="n">
        <f aca="false">+[4]data1cf!X561</f>
        <v>0</v>
      </c>
      <c r="Z561" s="336" t="n">
        <f aca="false">+[4]data1cf!Y561</f>
        <v>0</v>
      </c>
      <c r="AA561" s="336" t="n">
        <f aca="false">+[4]data1cf!Z561</f>
        <v>0</v>
      </c>
      <c r="AB561" s="336"/>
      <c r="AC561" s="337" t="n">
        <f aca="false">XNPV(0.1,B561:AA561,$B$1:$AA$1)</f>
        <v>26124.6497376889</v>
      </c>
      <c r="AD561" s="337" t="n">
        <f aca="false">SUMPRODUCT(B561:AA561,$B$1010:$AA$1010)</f>
        <v>58826.6364010378</v>
      </c>
      <c r="AE561" s="338" t="n">
        <f aca="false">SUMPRODUCT(B561:AA561,$B$1012:$AA$1012)</f>
        <v>58146.6356150086</v>
      </c>
      <c r="AF561" s="339" t="n">
        <f aca="false">XIRR(B561:AA561,$B$1:$AA$1)</f>
        <v>0.147635387325216</v>
      </c>
      <c r="AG561" s="340" t="n">
        <f aca="false">1-EXP(-(1/0.25)*(AD561/ABS($AD$1010)))</f>
        <v>0.988174235552389</v>
      </c>
    </row>
    <row r="562" customFormat="false" ht="12.75" hidden="false" customHeight="false" outlineLevel="0" collapsed="false">
      <c r="A562" s="331"/>
      <c r="B562" s="336" t="n">
        <f aca="false">+[4]data1cf!A562</f>
        <v>-100251.388779381</v>
      </c>
      <c r="C562" s="336" t="n">
        <f aca="false">+[4]data1cf!B562</f>
        <v>15329.0221832849</v>
      </c>
      <c r="D562" s="336" t="n">
        <f aca="false">+[4]data1cf!C562</f>
        <v>16745.8762438084</v>
      </c>
      <c r="E562" s="336" t="n">
        <f aca="false">+[4]data1cf!D562</f>
        <v>16387.6816226101</v>
      </c>
      <c r="F562" s="336" t="n">
        <f aca="false">+[4]data1cf!E562</f>
        <v>16022.9466145292</v>
      </c>
      <c r="G562" s="336" t="n">
        <f aca="false">+[4]data1cf!F562</f>
        <v>15778.8060626619</v>
      </c>
      <c r="H562" s="336" t="n">
        <f aca="false">+[4]data1cf!G562</f>
        <v>15559.8621838683</v>
      </c>
      <c r="I562" s="336" t="n">
        <f aca="false">+[4]data1cf!H562</f>
        <v>15315.4144562989</v>
      </c>
      <c r="J562" s="336" t="n">
        <f aca="false">+[4]data1cf!I562</f>
        <v>15284.5986268172</v>
      </c>
      <c r="K562" s="336" t="n">
        <f aca="false">+[4]data1cf!J562</f>
        <v>15376.3907487523</v>
      </c>
      <c r="L562" s="336" t="n">
        <f aca="false">+[4]data1cf!K562</f>
        <v>15412.0308932869</v>
      </c>
      <c r="M562" s="336" t="n">
        <f aca="false">+[4]data1cf!L562</f>
        <v>15255.5735012217</v>
      </c>
      <c r="N562" s="336" t="n">
        <f aca="false">+[4]data1cf!M562</f>
        <v>15243.3552036585</v>
      </c>
      <c r="O562" s="336" t="n">
        <f aca="false">+[4]data1cf!N562</f>
        <v>15234.3751936834</v>
      </c>
      <c r="P562" s="336" t="n">
        <f aca="false">+[4]data1cf!O562</f>
        <v>15364.9190185647</v>
      </c>
      <c r="Q562" s="336" t="n">
        <f aca="false">+[4]data1cf!P562</f>
        <v>15635.0467832101</v>
      </c>
      <c r="R562" s="336" t="n">
        <f aca="false">+[4]data1cf!Q562</f>
        <v>1149.84332874399</v>
      </c>
      <c r="S562" s="336" t="n">
        <f aca="false">+[4]data1cf!R562</f>
        <v>0</v>
      </c>
      <c r="T562" s="336" t="n">
        <f aca="false">+[4]data1cf!S562</f>
        <v>0</v>
      </c>
      <c r="U562" s="336" t="n">
        <f aca="false">+[4]data1cf!T562</f>
        <v>0</v>
      </c>
      <c r="V562" s="336" t="n">
        <f aca="false">+[4]data1cf!U562</f>
        <v>0</v>
      </c>
      <c r="W562" s="336" t="n">
        <f aca="false">+[4]data1cf!V562</f>
        <v>0</v>
      </c>
      <c r="X562" s="336" t="n">
        <f aca="false">+[4]data1cf!W562</f>
        <v>0</v>
      </c>
      <c r="Y562" s="336" t="n">
        <f aca="false">+[4]data1cf!X562</f>
        <v>0</v>
      </c>
      <c r="Z562" s="336" t="n">
        <f aca="false">+[4]data1cf!Y562</f>
        <v>0</v>
      </c>
      <c r="AA562" s="336" t="n">
        <f aca="false">+[4]data1cf!Z562</f>
        <v>0</v>
      </c>
      <c r="AB562" s="336"/>
      <c r="AC562" s="337" t="n">
        <f aca="false">XNPV(0.1,B562:AA562,$B$1:$AA$1)</f>
        <v>19416.5869771598</v>
      </c>
      <c r="AD562" s="337" t="n">
        <f aca="false">SUMPRODUCT(B562:AA562,$B$1010:$AA$1010)</f>
        <v>52475.3386916583</v>
      </c>
      <c r="AE562" s="338" t="n">
        <f aca="false">SUMPRODUCT(B562:AA562,$B$1012:$AA$1012)</f>
        <v>51788.0026237746</v>
      </c>
      <c r="AF562" s="339" t="n">
        <f aca="false">XIRR(B562:AA562,$B$1:$AA$1)</f>
        <v>0.133027356495804</v>
      </c>
      <c r="AG562" s="340" t="n">
        <f aca="false">1-EXP(-(1/0.25)*(AD562/ABS($AD$1010)))</f>
        <v>0.980905915732072</v>
      </c>
    </row>
    <row r="563" customFormat="false" ht="12.75" hidden="false" customHeight="false" outlineLevel="0" collapsed="false">
      <c r="A563" s="331"/>
      <c r="B563" s="336" t="n">
        <f aca="false">+[4]data1cf!A563</f>
        <v>-92720.005786214</v>
      </c>
      <c r="C563" s="336" t="n">
        <f aca="false">+[4]data1cf!B563</f>
        <v>15086.7842350085</v>
      </c>
      <c r="D563" s="336" t="n">
        <f aca="false">+[4]data1cf!C563</f>
        <v>16658.6305137093</v>
      </c>
      <c r="E563" s="336" t="n">
        <f aca="false">+[4]data1cf!D563</f>
        <v>16192.953149462</v>
      </c>
      <c r="F563" s="336" t="n">
        <f aca="false">+[4]data1cf!E563</f>
        <v>15943.752874153</v>
      </c>
      <c r="G563" s="336" t="n">
        <f aca="false">+[4]data1cf!F563</f>
        <v>15356.3600711583</v>
      </c>
      <c r="H563" s="336" t="n">
        <f aca="false">+[4]data1cf!G563</f>
        <v>15236.8672818839</v>
      </c>
      <c r="I563" s="336" t="n">
        <f aca="false">+[4]data1cf!H563</f>
        <v>15090.6639994107</v>
      </c>
      <c r="J563" s="336" t="n">
        <f aca="false">+[4]data1cf!I563</f>
        <v>15149.3805472303</v>
      </c>
      <c r="K563" s="336" t="n">
        <f aca="false">+[4]data1cf!J563</f>
        <v>15040.2617948106</v>
      </c>
      <c r="L563" s="336" t="n">
        <f aca="false">+[4]data1cf!K563</f>
        <v>15109.3135679132</v>
      </c>
      <c r="M563" s="336" t="n">
        <f aca="false">+[4]data1cf!L563</f>
        <v>15049.4801941532</v>
      </c>
      <c r="N563" s="336" t="n">
        <f aca="false">+[4]data1cf!M563</f>
        <v>15192.131983499</v>
      </c>
      <c r="O563" s="336" t="n">
        <f aca="false">+[4]data1cf!N563</f>
        <v>15060.9980943262</v>
      </c>
      <c r="P563" s="336" t="n">
        <f aca="false">+[4]data1cf!O563</f>
        <v>15186.1708776164</v>
      </c>
      <c r="Q563" s="336" t="n">
        <f aca="false">+[4]data1cf!P563</f>
        <v>15121.8490810634</v>
      </c>
      <c r="R563" s="336" t="n">
        <f aca="false">+[4]data1cf!Q563</f>
        <v>1063.46137836556</v>
      </c>
      <c r="S563" s="336" t="n">
        <f aca="false">+[4]data1cf!R563</f>
        <v>0</v>
      </c>
      <c r="T563" s="336" t="n">
        <f aca="false">+[4]data1cf!S563</f>
        <v>0</v>
      </c>
      <c r="U563" s="336" t="n">
        <f aca="false">+[4]data1cf!T563</f>
        <v>0</v>
      </c>
      <c r="V563" s="336" t="n">
        <f aca="false">+[4]data1cf!U563</f>
        <v>0</v>
      </c>
      <c r="W563" s="336" t="n">
        <f aca="false">+[4]data1cf!V563</f>
        <v>0</v>
      </c>
      <c r="X563" s="336" t="n">
        <f aca="false">+[4]data1cf!W563</f>
        <v>0</v>
      </c>
      <c r="Y563" s="336" t="n">
        <f aca="false">+[4]data1cf!X563</f>
        <v>0</v>
      </c>
      <c r="Z563" s="336" t="n">
        <f aca="false">+[4]data1cf!Y563</f>
        <v>0</v>
      </c>
      <c r="AA563" s="336" t="n">
        <f aca="false">+[4]data1cf!Z563</f>
        <v>0</v>
      </c>
      <c r="AB563" s="336"/>
      <c r="AC563" s="337" t="n">
        <f aca="false">XNPV(0.1,B563:AA563,$B$1:$AA$1)</f>
        <v>25246.2520896212</v>
      </c>
      <c r="AD563" s="337" t="n">
        <f aca="false">SUMPRODUCT(B563:AA563,$B$1010:$AA$1010)</f>
        <v>57791.3088409762</v>
      </c>
      <c r="AE563" s="338" t="n">
        <f aca="false">SUMPRODUCT(B563:AA563,$B$1012:$AA$1012)</f>
        <v>57114.8476589692</v>
      </c>
      <c r="AF563" s="339" t="n">
        <f aca="false">XIRR(B563:AA563,$B$1:$AA$1)</f>
        <v>0.145943314431662</v>
      </c>
      <c r="AG563" s="340" t="n">
        <f aca="false">1-EXP(-(1/0.25)*(AD563/ABS($AD$1010)))</f>
        <v>0.987213645705874</v>
      </c>
    </row>
    <row r="564" customFormat="false" ht="12.75" hidden="false" customHeight="false" outlineLevel="0" collapsed="false">
      <c r="A564" s="331"/>
      <c r="B564" s="336" t="n">
        <f aca="false">+[4]data1cf!A564</f>
        <v>-93860.7042806878</v>
      </c>
      <c r="C564" s="336" t="n">
        <f aca="false">+[4]data1cf!B564</f>
        <v>14921.659193009</v>
      </c>
      <c r="D564" s="336" t="n">
        <f aca="false">+[4]data1cf!C564</f>
        <v>16623.9771299102</v>
      </c>
      <c r="E564" s="336" t="n">
        <f aca="false">+[4]data1cf!D564</f>
        <v>16239.0386505773</v>
      </c>
      <c r="F564" s="336" t="n">
        <f aca="false">+[4]data1cf!E564</f>
        <v>16201.954970277</v>
      </c>
      <c r="G564" s="336" t="n">
        <f aca="false">+[4]data1cf!F564</f>
        <v>15440.6240030702</v>
      </c>
      <c r="H564" s="336" t="n">
        <f aca="false">+[4]data1cf!G564</f>
        <v>15319.0373461401</v>
      </c>
      <c r="I564" s="336" t="n">
        <f aca="false">+[4]data1cf!H564</f>
        <v>15243.9904894604</v>
      </c>
      <c r="J564" s="336" t="n">
        <f aca="false">+[4]data1cf!I564</f>
        <v>15153.0219960616</v>
      </c>
      <c r="K564" s="336" t="n">
        <f aca="false">+[4]data1cf!J564</f>
        <v>15412.7726522857</v>
      </c>
      <c r="L564" s="336" t="n">
        <f aca="false">+[4]data1cf!K564</f>
        <v>15080.8296212857</v>
      </c>
      <c r="M564" s="336" t="n">
        <f aca="false">+[4]data1cf!L564</f>
        <v>15297.2109190029</v>
      </c>
      <c r="N564" s="336" t="n">
        <f aca="false">+[4]data1cf!M564</f>
        <v>15326.540409459</v>
      </c>
      <c r="O564" s="336" t="n">
        <f aca="false">+[4]data1cf!N564</f>
        <v>15282.0315879141</v>
      </c>
      <c r="P564" s="336" t="n">
        <f aca="false">+[4]data1cf!O564</f>
        <v>15155.1346999969</v>
      </c>
      <c r="Q564" s="336" t="n">
        <f aca="false">+[4]data1cf!P564</f>
        <v>15378.6664822152</v>
      </c>
      <c r="R564" s="336" t="n">
        <f aca="false">+[4]data1cf!Q564</f>
        <v>1076.54473381778</v>
      </c>
      <c r="S564" s="336" t="n">
        <f aca="false">+[4]data1cf!R564</f>
        <v>0</v>
      </c>
      <c r="T564" s="336" t="n">
        <f aca="false">+[4]data1cf!S564</f>
        <v>0</v>
      </c>
      <c r="U564" s="336" t="n">
        <f aca="false">+[4]data1cf!T564</f>
        <v>0</v>
      </c>
      <c r="V564" s="336" t="n">
        <f aca="false">+[4]data1cf!U564</f>
        <v>0</v>
      </c>
      <c r="W564" s="336" t="n">
        <f aca="false">+[4]data1cf!V564</f>
        <v>0</v>
      </c>
      <c r="X564" s="336" t="n">
        <f aca="false">+[4]data1cf!W564</f>
        <v>0</v>
      </c>
      <c r="Y564" s="336" t="n">
        <f aca="false">+[4]data1cf!X564</f>
        <v>0</v>
      </c>
      <c r="Z564" s="336" t="n">
        <f aca="false">+[4]data1cf!Y564</f>
        <v>0</v>
      </c>
      <c r="AA564" s="336" t="n">
        <f aca="false">+[4]data1cf!Z564</f>
        <v>0</v>
      </c>
      <c r="AB564" s="336"/>
      <c r="AC564" s="337" t="n">
        <f aca="false">XNPV(0.1,B564:AA564,$B$1:$AA$1)</f>
        <v>24713.2870345568</v>
      </c>
      <c r="AD564" s="337" t="n">
        <f aca="false">SUMPRODUCT(B564:AA564,$B$1010:$AA$1010)</f>
        <v>57529.064854094</v>
      </c>
      <c r="AE564" s="338" t="n">
        <f aca="false">SUMPRODUCT(B564:AA564,$B$1012:$AA$1012)</f>
        <v>56846.7400420895</v>
      </c>
      <c r="AF564" s="339" t="n">
        <f aca="false">XIRR(B564:AA564,$B$1:$AA$1)</f>
        <v>0.144321076752765</v>
      </c>
      <c r="AG564" s="340" t="n">
        <f aca="false">1-EXP(-(1/0.25)*(AD564/ABS($AD$1010)))</f>
        <v>0.986958189294916</v>
      </c>
    </row>
    <row r="565" customFormat="false" ht="12.75" hidden="false" customHeight="false" outlineLevel="0" collapsed="false">
      <c r="A565" s="331"/>
      <c r="B565" s="336" t="n">
        <f aca="false">+[4]data1cf!A565</f>
        <v>-96785.5753390983</v>
      </c>
      <c r="C565" s="336" t="n">
        <f aca="false">+[4]data1cf!B565</f>
        <v>15264.3633616625</v>
      </c>
      <c r="D565" s="336" t="n">
        <f aca="false">+[4]data1cf!C565</f>
        <v>16529.3231585735</v>
      </c>
      <c r="E565" s="336" t="n">
        <f aca="false">+[4]data1cf!D565</f>
        <v>16248.2846856578</v>
      </c>
      <c r="F565" s="336" t="n">
        <f aca="false">+[4]data1cf!E565</f>
        <v>15913.0606285199</v>
      </c>
      <c r="G565" s="336" t="n">
        <f aca="false">+[4]data1cf!F565</f>
        <v>15686.5562541378</v>
      </c>
      <c r="H565" s="336" t="n">
        <f aca="false">+[4]data1cf!G565</f>
        <v>15371.8966159307</v>
      </c>
      <c r="I565" s="336" t="n">
        <f aca="false">+[4]data1cf!H565</f>
        <v>15315.5462259503</v>
      </c>
      <c r="J565" s="336" t="n">
        <f aca="false">+[4]data1cf!I565</f>
        <v>15302.4559002806</v>
      </c>
      <c r="K565" s="336" t="n">
        <f aca="false">+[4]data1cf!J565</f>
        <v>15442.66680564</v>
      </c>
      <c r="L565" s="336" t="n">
        <f aca="false">+[4]data1cf!K565</f>
        <v>15411.6149129125</v>
      </c>
      <c r="M565" s="336" t="n">
        <f aca="false">+[4]data1cf!L565</f>
        <v>15334.3530422332</v>
      </c>
      <c r="N565" s="336" t="n">
        <f aca="false">+[4]data1cf!M565</f>
        <v>15433.1636968303</v>
      </c>
      <c r="O565" s="336" t="n">
        <f aca="false">+[4]data1cf!N565</f>
        <v>15248.9164460312</v>
      </c>
      <c r="P565" s="336" t="n">
        <f aca="false">+[4]data1cf!O565</f>
        <v>15262.0607277318</v>
      </c>
      <c r="Q565" s="336" t="n">
        <f aca="false">+[4]data1cf!P565</f>
        <v>15350.6662795979</v>
      </c>
      <c r="R565" s="336" t="n">
        <f aca="false">+[4]data1cf!Q565</f>
        <v>1110.09183490932</v>
      </c>
      <c r="S565" s="336" t="n">
        <f aca="false">+[4]data1cf!R565</f>
        <v>0</v>
      </c>
      <c r="T565" s="336" t="n">
        <f aca="false">+[4]data1cf!S565</f>
        <v>0</v>
      </c>
      <c r="U565" s="336" t="n">
        <f aca="false">+[4]data1cf!T565</f>
        <v>0</v>
      </c>
      <c r="V565" s="336" t="n">
        <f aca="false">+[4]data1cf!U565</f>
        <v>0</v>
      </c>
      <c r="W565" s="336" t="n">
        <f aca="false">+[4]data1cf!V565</f>
        <v>0</v>
      </c>
      <c r="X565" s="336" t="n">
        <f aca="false">+[4]data1cf!W565</f>
        <v>0</v>
      </c>
      <c r="Y565" s="336" t="n">
        <f aca="false">+[4]data1cf!X565</f>
        <v>0</v>
      </c>
      <c r="Z565" s="336" t="n">
        <f aca="false">+[4]data1cf!Y565</f>
        <v>0</v>
      </c>
      <c r="AA565" s="336" t="n">
        <f aca="false">+[4]data1cf!Z565</f>
        <v>0</v>
      </c>
      <c r="AB565" s="336"/>
      <c r="AC565" s="337" t="n">
        <f aca="false">XNPV(0.1,B565:AA565,$B$1:$AA$1)</f>
        <v>22326.497894451</v>
      </c>
      <c r="AD565" s="337" t="n">
        <f aca="false">SUMPRODUCT(B565:AA565,$B$1010:$AA$1010)</f>
        <v>55293.0073760185</v>
      </c>
      <c r="AE565" s="338" t="n">
        <f aca="false">SUMPRODUCT(B565:AA565,$B$1012:$AA$1012)</f>
        <v>54607.4931068806</v>
      </c>
      <c r="AF565" s="339" t="n">
        <f aca="false">XIRR(B565:AA565,$B$1:$AA$1)</f>
        <v>0.139026892364184</v>
      </c>
      <c r="AG565" s="340" t="n">
        <f aca="false">1-EXP(-(1/0.25)*(AD565/ABS($AD$1010)))</f>
        <v>0.9845619827517</v>
      </c>
    </row>
    <row r="566" customFormat="false" ht="12.75" hidden="false" customHeight="false" outlineLevel="0" collapsed="false">
      <c r="A566" s="331"/>
      <c r="B566" s="336" t="n">
        <f aca="false">+[4]data1cf!A566</f>
        <v>-108400.41516101</v>
      </c>
      <c r="C566" s="336" t="n">
        <f aca="false">+[4]data1cf!B566</f>
        <v>15426.101783014</v>
      </c>
      <c r="D566" s="336" t="n">
        <f aca="false">+[4]data1cf!C566</f>
        <v>17132.108932461</v>
      </c>
      <c r="E566" s="336" t="n">
        <f aca="false">+[4]data1cf!D566</f>
        <v>16686.5992607816</v>
      </c>
      <c r="F566" s="336" t="n">
        <f aca="false">+[4]data1cf!E566</f>
        <v>16395.840580035</v>
      </c>
      <c r="G566" s="336" t="n">
        <f aca="false">+[4]data1cf!F566</f>
        <v>15879.057932441</v>
      </c>
      <c r="H566" s="336" t="n">
        <f aca="false">+[4]data1cf!G566</f>
        <v>15557.593020423</v>
      </c>
      <c r="I566" s="336" t="n">
        <f aca="false">+[4]data1cf!H566</f>
        <v>15702.9551128076</v>
      </c>
      <c r="J566" s="336" t="n">
        <f aca="false">+[4]data1cf!I566</f>
        <v>15664.98524849</v>
      </c>
      <c r="K566" s="336" t="n">
        <f aca="false">+[4]data1cf!J566</f>
        <v>15481.0348480436</v>
      </c>
      <c r="L566" s="336" t="n">
        <f aca="false">+[4]data1cf!K566</f>
        <v>15621.1093298884</v>
      </c>
      <c r="M566" s="336" t="n">
        <f aca="false">+[4]data1cf!L566</f>
        <v>15697.5099292526</v>
      </c>
      <c r="N566" s="336" t="n">
        <f aca="false">+[4]data1cf!M566</f>
        <v>15550.6879745905</v>
      </c>
      <c r="O566" s="336" t="n">
        <f aca="false">+[4]data1cf!N566</f>
        <v>15687.124501921</v>
      </c>
      <c r="P566" s="336" t="n">
        <f aca="false">+[4]data1cf!O566</f>
        <v>15693.9999976229</v>
      </c>
      <c r="Q566" s="336" t="n">
        <f aca="false">+[4]data1cf!P566</f>
        <v>15657.1318885854</v>
      </c>
      <c r="R566" s="336" t="n">
        <f aca="false">+[4]data1cf!Q566</f>
        <v>1243.30940173072</v>
      </c>
      <c r="S566" s="336" t="n">
        <f aca="false">+[4]data1cf!R566</f>
        <v>0</v>
      </c>
      <c r="T566" s="336" t="n">
        <f aca="false">+[4]data1cf!S566</f>
        <v>0</v>
      </c>
      <c r="U566" s="336" t="n">
        <f aca="false">+[4]data1cf!T566</f>
        <v>0</v>
      </c>
      <c r="V566" s="336" t="n">
        <f aca="false">+[4]data1cf!U566</f>
        <v>0</v>
      </c>
      <c r="W566" s="336" t="n">
        <f aca="false">+[4]data1cf!V566</f>
        <v>0</v>
      </c>
      <c r="X566" s="336" t="n">
        <f aca="false">+[4]data1cf!W566</f>
        <v>0</v>
      </c>
      <c r="Y566" s="336" t="n">
        <f aca="false">+[4]data1cf!X566</f>
        <v>0</v>
      </c>
      <c r="Z566" s="336" t="n">
        <f aca="false">+[4]data1cf!Y566</f>
        <v>0</v>
      </c>
      <c r="AA566" s="336" t="n">
        <f aca="false">+[4]data1cf!Z566</f>
        <v>0</v>
      </c>
      <c r="AB566" s="336"/>
      <c r="AC566" s="337" t="n">
        <f aca="false">XNPV(0.1,B566:AA566,$B$1:$AA$1)</f>
        <v>13211.8943145247</v>
      </c>
      <c r="AD566" s="337" t="n">
        <f aca="false">SUMPRODUCT(B566:AA566,$B$1010:$AA$1010)</f>
        <v>46845.0247041718</v>
      </c>
      <c r="AE566" s="338" t="n">
        <f aca="false">SUMPRODUCT(B566:AA566,$B$1012:$AA$1012)</f>
        <v>46145.6322952545</v>
      </c>
      <c r="AF566" s="339" t="n">
        <f aca="false">XIRR(B566:AA566,$B$1:$AA$1)</f>
        <v>0.121010798201228</v>
      </c>
      <c r="AG566" s="340" t="n">
        <f aca="false">1-EXP(-(1/0.25)*(AD566/ABS($AD$1010)))</f>
        <v>0.970802283039545</v>
      </c>
    </row>
    <row r="567" customFormat="false" ht="12.75" hidden="false" customHeight="false" outlineLevel="0" collapsed="false">
      <c r="A567" s="331"/>
      <c r="B567" s="336" t="n">
        <f aca="false">+[4]data1cf!A567</f>
        <v>-103803.283377552</v>
      </c>
      <c r="C567" s="336" t="n">
        <f aca="false">+[4]data1cf!B567</f>
        <v>15558.8812251865</v>
      </c>
      <c r="D567" s="336" t="n">
        <f aca="false">+[4]data1cf!C567</f>
        <v>17060.1219877816</v>
      </c>
      <c r="E567" s="336" t="n">
        <f aca="false">+[4]data1cf!D567</f>
        <v>16362.5833457436</v>
      </c>
      <c r="F567" s="336" t="n">
        <f aca="false">+[4]data1cf!E567</f>
        <v>16109.7059064419</v>
      </c>
      <c r="G567" s="336" t="n">
        <f aca="false">+[4]data1cf!F567</f>
        <v>15831.2400034629</v>
      </c>
      <c r="H567" s="336" t="n">
        <f aca="false">+[4]data1cf!G567</f>
        <v>15568.2753064107</v>
      </c>
      <c r="I567" s="336" t="n">
        <f aca="false">+[4]data1cf!H567</f>
        <v>15360.3064137792</v>
      </c>
      <c r="J567" s="336" t="n">
        <f aca="false">+[4]data1cf!I567</f>
        <v>15361.9486911882</v>
      </c>
      <c r="K567" s="336" t="n">
        <f aca="false">+[4]data1cf!J567</f>
        <v>15412.4009709686</v>
      </c>
      <c r="L567" s="336" t="n">
        <f aca="false">+[4]data1cf!K567</f>
        <v>15428.2936664377</v>
      </c>
      <c r="M567" s="336" t="n">
        <f aca="false">+[4]data1cf!L567</f>
        <v>15347.6241177008</v>
      </c>
      <c r="N567" s="336" t="n">
        <f aca="false">+[4]data1cf!M567</f>
        <v>15483.4798176313</v>
      </c>
      <c r="O567" s="336" t="n">
        <f aca="false">+[4]data1cf!N567</f>
        <v>15421.8498521595</v>
      </c>
      <c r="P567" s="336" t="n">
        <f aca="false">+[4]data1cf!O567</f>
        <v>15424.4987998951</v>
      </c>
      <c r="Q567" s="336" t="n">
        <f aca="false">+[4]data1cf!P567</f>
        <v>15554.6691983551</v>
      </c>
      <c r="R567" s="336" t="n">
        <f aca="false">+[4]data1cf!Q567</f>
        <v>1190.58213902717</v>
      </c>
      <c r="S567" s="336" t="n">
        <f aca="false">+[4]data1cf!R567</f>
        <v>0</v>
      </c>
      <c r="T567" s="336" t="n">
        <f aca="false">+[4]data1cf!S567</f>
        <v>0</v>
      </c>
      <c r="U567" s="336" t="n">
        <f aca="false">+[4]data1cf!T567</f>
        <v>0</v>
      </c>
      <c r="V567" s="336" t="n">
        <f aca="false">+[4]data1cf!U567</f>
        <v>0</v>
      </c>
      <c r="W567" s="336" t="n">
        <f aca="false">+[4]data1cf!V567</f>
        <v>0</v>
      </c>
      <c r="X567" s="336" t="n">
        <f aca="false">+[4]data1cf!W567</f>
        <v>0</v>
      </c>
      <c r="Y567" s="336" t="n">
        <f aca="false">+[4]data1cf!X567</f>
        <v>0</v>
      </c>
      <c r="Z567" s="336" t="n">
        <f aca="false">+[4]data1cf!Y567</f>
        <v>0</v>
      </c>
      <c r="AA567" s="336" t="n">
        <f aca="false">+[4]data1cf!Z567</f>
        <v>0</v>
      </c>
      <c r="AB567" s="336"/>
      <c r="AC567" s="337" t="n">
        <f aca="false">XNPV(0.1,B567:AA567,$B$1:$AA$1)</f>
        <v>16659.8587622921</v>
      </c>
      <c r="AD567" s="337" t="n">
        <f aca="false">SUMPRODUCT(B567:AA567,$B$1010:$AA$1010)</f>
        <v>49885.617959317</v>
      </c>
      <c r="AE567" s="338" t="n">
        <f aca="false">SUMPRODUCT(B567:AA567,$B$1012:$AA$1012)</f>
        <v>49194.8022822641</v>
      </c>
      <c r="AF567" s="339" t="n">
        <f aca="false">XIRR(B567:AA567,$B$1:$AA$1)</f>
        <v>0.127564956057998</v>
      </c>
      <c r="AG567" s="340" t="n">
        <f aca="false">1-EXP(-(1/0.25)*(AD567/ABS($AD$1010)))</f>
        <v>0.976786611828112</v>
      </c>
    </row>
    <row r="568" customFormat="false" ht="12.75" hidden="false" customHeight="false" outlineLevel="0" collapsed="false">
      <c r="A568" s="331"/>
      <c r="B568" s="336" t="n">
        <f aca="false">+[4]data1cf!A568</f>
        <v>-104393.939770066</v>
      </c>
      <c r="C568" s="336" t="n">
        <f aca="false">+[4]data1cf!B568</f>
        <v>15346.9472538533</v>
      </c>
      <c r="D568" s="336" t="n">
        <f aca="false">+[4]data1cf!C568</f>
        <v>16859.672725722</v>
      </c>
      <c r="E568" s="336" t="n">
        <f aca="false">+[4]data1cf!D568</f>
        <v>16682.8436065665</v>
      </c>
      <c r="F568" s="336" t="n">
        <f aca="false">+[4]data1cf!E568</f>
        <v>16148.9858600541</v>
      </c>
      <c r="G568" s="336" t="n">
        <f aca="false">+[4]data1cf!F568</f>
        <v>15802.8413479276</v>
      </c>
      <c r="H568" s="336" t="n">
        <f aca="false">+[4]data1cf!G568</f>
        <v>15602.9492864248</v>
      </c>
      <c r="I568" s="336" t="n">
        <f aca="false">+[4]data1cf!H568</f>
        <v>15729.6994829219</v>
      </c>
      <c r="J568" s="336" t="n">
        <f aca="false">+[4]data1cf!I568</f>
        <v>15284.4674898777</v>
      </c>
      <c r="K568" s="336" t="n">
        <f aca="false">+[4]data1cf!J568</f>
        <v>15488.9110345905</v>
      </c>
      <c r="L568" s="336" t="n">
        <f aca="false">+[4]data1cf!K568</f>
        <v>15444.7014342717</v>
      </c>
      <c r="M568" s="336" t="n">
        <f aca="false">+[4]data1cf!L568</f>
        <v>15678.7748966923</v>
      </c>
      <c r="N568" s="336" t="n">
        <f aca="false">+[4]data1cf!M568</f>
        <v>15425.3006077743</v>
      </c>
      <c r="O568" s="336" t="n">
        <f aca="false">+[4]data1cf!N568</f>
        <v>15613.6387781552</v>
      </c>
      <c r="P568" s="336" t="n">
        <f aca="false">+[4]data1cf!O568</f>
        <v>15366.4660496635</v>
      </c>
      <c r="Q568" s="336" t="n">
        <f aca="false">+[4]data1cf!P568</f>
        <v>15462.4058611139</v>
      </c>
      <c r="R568" s="336" t="n">
        <f aca="false">+[4]data1cf!Q568</f>
        <v>1197.35673158675</v>
      </c>
      <c r="S568" s="336" t="n">
        <f aca="false">+[4]data1cf!R568</f>
        <v>0</v>
      </c>
      <c r="T568" s="336" t="n">
        <f aca="false">+[4]data1cf!S568</f>
        <v>0</v>
      </c>
      <c r="U568" s="336" t="n">
        <f aca="false">+[4]data1cf!T568</f>
        <v>0</v>
      </c>
      <c r="V568" s="336" t="n">
        <f aca="false">+[4]data1cf!U568</f>
        <v>0</v>
      </c>
      <c r="W568" s="336" t="n">
        <f aca="false">+[4]data1cf!V568</f>
        <v>0</v>
      </c>
      <c r="X568" s="336" t="n">
        <f aca="false">+[4]data1cf!W568</f>
        <v>0</v>
      </c>
      <c r="Y568" s="336" t="n">
        <f aca="false">+[4]data1cf!X568</f>
        <v>0</v>
      </c>
      <c r="Z568" s="336" t="n">
        <f aca="false">+[4]data1cf!Y568</f>
        <v>0</v>
      </c>
      <c r="AA568" s="336" t="n">
        <f aca="false">+[4]data1cf!Z568</f>
        <v>0</v>
      </c>
      <c r="AB568" s="336"/>
      <c r="AC568" s="337" t="n">
        <f aca="false">XNPV(0.1,B568:AA568,$B$1:$AA$1)</f>
        <v>16289.4158312153</v>
      </c>
      <c r="AD568" s="337" t="n">
        <f aca="false">SUMPRODUCT(B568:AA568,$B$1010:$AA$1010)</f>
        <v>49650.0328534349</v>
      </c>
      <c r="AE568" s="338" t="n">
        <f aca="false">SUMPRODUCT(B568:AA568,$B$1012:$AA$1012)</f>
        <v>48956.4812424735</v>
      </c>
      <c r="AF568" s="339" t="n">
        <f aca="false">XIRR(B568:AA568,$B$1:$AA$1)</f>
        <v>0.126754197453513</v>
      </c>
      <c r="AG568" s="340" t="n">
        <f aca="false">1-EXP(-(1/0.25)*(AD568/ABS($AD$1010)))</f>
        <v>0.97637040149712</v>
      </c>
    </row>
    <row r="569" customFormat="false" ht="12.75" hidden="false" customHeight="false" outlineLevel="0" collapsed="false">
      <c r="A569" s="331"/>
      <c r="B569" s="336" t="n">
        <f aca="false">+[4]data1cf!A569</f>
        <v>-100396.764571535</v>
      </c>
      <c r="C569" s="336" t="n">
        <f aca="false">+[4]data1cf!B569</f>
        <v>15082.7486008963</v>
      </c>
      <c r="D569" s="336" t="n">
        <f aca="false">+[4]data1cf!C569</f>
        <v>16760.4108985073</v>
      </c>
      <c r="E569" s="336" t="n">
        <f aca="false">+[4]data1cf!D569</f>
        <v>16290.2807790992</v>
      </c>
      <c r="F569" s="336" t="n">
        <f aca="false">+[4]data1cf!E569</f>
        <v>16094.0290944614</v>
      </c>
      <c r="G569" s="336" t="n">
        <f aca="false">+[4]data1cf!F569</f>
        <v>15826.5945844544</v>
      </c>
      <c r="H569" s="336" t="n">
        <f aca="false">+[4]data1cf!G569</f>
        <v>15349.7815361468</v>
      </c>
      <c r="I569" s="336" t="n">
        <f aca="false">+[4]data1cf!H569</f>
        <v>15245.0315875016</v>
      </c>
      <c r="J569" s="336" t="n">
        <f aca="false">+[4]data1cf!I569</f>
        <v>15402.1618895693</v>
      </c>
      <c r="K569" s="336" t="n">
        <f aca="false">+[4]data1cf!J569</f>
        <v>15331.171972012</v>
      </c>
      <c r="L569" s="336" t="n">
        <f aca="false">+[4]data1cf!K569</f>
        <v>15235.5102035377</v>
      </c>
      <c r="M569" s="336" t="n">
        <f aca="false">+[4]data1cf!L569</f>
        <v>15286.3182835545</v>
      </c>
      <c r="N569" s="336" t="n">
        <f aca="false">+[4]data1cf!M569</f>
        <v>15302.9984982011</v>
      </c>
      <c r="O569" s="336" t="n">
        <f aca="false">+[4]data1cf!N569</f>
        <v>15200.5559049578</v>
      </c>
      <c r="P569" s="336" t="n">
        <f aca="false">+[4]data1cf!O569</f>
        <v>15416.6339403488</v>
      </c>
      <c r="Q569" s="336" t="n">
        <f aca="false">+[4]data1cf!P569</f>
        <v>15399.8401053747</v>
      </c>
      <c r="R569" s="336" t="n">
        <f aca="false">+[4]data1cf!Q569</f>
        <v>1151.51073092968</v>
      </c>
      <c r="S569" s="336" t="n">
        <f aca="false">+[4]data1cf!R569</f>
        <v>0</v>
      </c>
      <c r="T569" s="336" t="n">
        <f aca="false">+[4]data1cf!S569</f>
        <v>0</v>
      </c>
      <c r="U569" s="336" t="n">
        <f aca="false">+[4]data1cf!T569</f>
        <v>0</v>
      </c>
      <c r="V569" s="336" t="n">
        <f aca="false">+[4]data1cf!U569</f>
        <v>0</v>
      </c>
      <c r="W569" s="336" t="n">
        <f aca="false">+[4]data1cf!V569</f>
        <v>0</v>
      </c>
      <c r="X569" s="336" t="n">
        <f aca="false">+[4]data1cf!W569</f>
        <v>0</v>
      </c>
      <c r="Y569" s="336" t="n">
        <f aca="false">+[4]data1cf!X569</f>
        <v>0</v>
      </c>
      <c r="Z569" s="336" t="n">
        <f aca="false">+[4]data1cf!Y569</f>
        <v>0</v>
      </c>
      <c r="AA569" s="336" t="n">
        <f aca="false">+[4]data1cf!Z569</f>
        <v>0</v>
      </c>
      <c r="AB569" s="336"/>
      <c r="AC569" s="337" t="n">
        <f aca="false">XNPV(0.1,B569:AA569,$B$1:$AA$1)</f>
        <v>18855.0884811359</v>
      </c>
      <c r="AD569" s="337" t="n">
        <f aca="false">SUMPRODUCT(B569:AA569,$B$1010:$AA$1010)</f>
        <v>51832.291825827</v>
      </c>
      <c r="AE569" s="338" t="n">
        <f aca="false">SUMPRODUCT(B569:AA569,$B$1012:$AA$1012)</f>
        <v>51146.703040348</v>
      </c>
      <c r="AF569" s="339" t="n">
        <f aca="false">XIRR(B569:AA569,$B$1:$AA$1)</f>
        <v>0.132020527115684</v>
      </c>
      <c r="AG569" s="340" t="n">
        <f aca="false">1-EXP(-(1/0.25)*(AD569/ABS($AD$1010)))</f>
        <v>0.979956887627447</v>
      </c>
    </row>
    <row r="570" customFormat="false" ht="12.75" hidden="false" customHeight="false" outlineLevel="0" collapsed="false">
      <c r="A570" s="331"/>
      <c r="B570" s="336" t="n">
        <f aca="false">+[4]data1cf!A570</f>
        <v>-109296.676215146</v>
      </c>
      <c r="C570" s="336" t="n">
        <f aca="false">+[4]data1cf!B570</f>
        <v>15554.9359525449</v>
      </c>
      <c r="D570" s="336" t="n">
        <f aca="false">+[4]data1cf!C570</f>
        <v>17231.1905006732</v>
      </c>
      <c r="E570" s="336" t="n">
        <f aca="false">+[4]data1cf!D570</f>
        <v>16713.8478902594</v>
      </c>
      <c r="F570" s="336" t="n">
        <f aca="false">+[4]data1cf!E570</f>
        <v>16430.5780884082</v>
      </c>
      <c r="G570" s="336" t="n">
        <f aca="false">+[4]data1cf!F570</f>
        <v>15829.5643315508</v>
      </c>
      <c r="H570" s="336" t="n">
        <f aca="false">+[4]data1cf!G570</f>
        <v>15841.9774263991</v>
      </c>
      <c r="I570" s="336" t="n">
        <f aca="false">+[4]data1cf!H570</f>
        <v>15632.9639310349</v>
      </c>
      <c r="J570" s="336" t="n">
        <f aca="false">+[4]data1cf!I570</f>
        <v>15519.1485248743</v>
      </c>
      <c r="K570" s="336" t="n">
        <f aca="false">+[4]data1cf!J570</f>
        <v>15464.4567670006</v>
      </c>
      <c r="L570" s="336" t="n">
        <f aca="false">+[4]data1cf!K570</f>
        <v>15545.5110686447</v>
      </c>
      <c r="M570" s="336" t="n">
        <f aca="false">+[4]data1cf!L570</f>
        <v>15792.3030795931</v>
      </c>
      <c r="N570" s="336" t="n">
        <f aca="false">+[4]data1cf!M570</f>
        <v>15835.2150608742</v>
      </c>
      <c r="O570" s="336" t="n">
        <f aca="false">+[4]data1cf!N570</f>
        <v>15585.773010994</v>
      </c>
      <c r="P570" s="336" t="n">
        <f aca="false">+[4]data1cf!O570</f>
        <v>15559.5110749919</v>
      </c>
      <c r="Q570" s="336" t="n">
        <f aca="false">+[4]data1cf!P570</f>
        <v>15763.1289045373</v>
      </c>
      <c r="R570" s="336" t="n">
        <f aca="false">+[4]data1cf!Q570</f>
        <v>1253.58915751724</v>
      </c>
      <c r="S570" s="336" t="n">
        <f aca="false">+[4]data1cf!R570</f>
        <v>0</v>
      </c>
      <c r="T570" s="336" t="n">
        <f aca="false">+[4]data1cf!S570</f>
        <v>0</v>
      </c>
      <c r="U570" s="336" t="n">
        <f aca="false">+[4]data1cf!T570</f>
        <v>0</v>
      </c>
      <c r="V570" s="336" t="n">
        <f aca="false">+[4]data1cf!U570</f>
        <v>0</v>
      </c>
      <c r="W570" s="336" t="n">
        <f aca="false">+[4]data1cf!V570</f>
        <v>0</v>
      </c>
      <c r="X570" s="336" t="n">
        <f aca="false">+[4]data1cf!W570</f>
        <v>0</v>
      </c>
      <c r="Y570" s="336" t="n">
        <f aca="false">+[4]data1cf!X570</f>
        <v>0</v>
      </c>
      <c r="Z570" s="336" t="n">
        <f aca="false">+[4]data1cf!Y570</f>
        <v>0</v>
      </c>
      <c r="AA570" s="336" t="n">
        <f aca="false">+[4]data1cf!Z570</f>
        <v>0</v>
      </c>
      <c r="AB570" s="336"/>
      <c r="AC570" s="337" t="n">
        <f aca="false">XNPV(0.1,B570:AA570,$B$1:$AA$1)</f>
        <v>12635.1363521687</v>
      </c>
      <c r="AD570" s="337" t="n">
        <f aca="false">SUMPRODUCT(B570:AA570,$B$1010:$AA$1010)</f>
        <v>46313.7750151167</v>
      </c>
      <c r="AE570" s="338" t="n">
        <f aca="false">SUMPRODUCT(B570:AA570,$B$1012:$AA$1012)</f>
        <v>45613.4480316052</v>
      </c>
      <c r="AF570" s="339" t="n">
        <f aca="false">XIRR(B570:AA570,$B$1:$AA$1)</f>
        <v>0.119976171180705</v>
      </c>
      <c r="AG570" s="340" t="n">
        <f aca="false">1-EXP(-(1/0.25)*(AD570/ABS($AD$1010)))</f>
        <v>0.969608458693186</v>
      </c>
    </row>
    <row r="571" customFormat="false" ht="12.75" hidden="false" customHeight="false" outlineLevel="0" collapsed="false">
      <c r="A571" s="331"/>
      <c r="B571" s="336" t="n">
        <f aca="false">+[4]data1cf!A571</f>
        <v>-93641.4695750929</v>
      </c>
      <c r="C571" s="336" t="n">
        <f aca="false">+[4]data1cf!B571</f>
        <v>15087.1365776456</v>
      </c>
      <c r="D571" s="336" t="n">
        <f aca="false">+[4]data1cf!C571</f>
        <v>16523.6187690889</v>
      </c>
      <c r="E571" s="336" t="n">
        <f aca="false">+[4]data1cf!D571</f>
        <v>16231.9625769884</v>
      </c>
      <c r="F571" s="336" t="n">
        <f aca="false">+[4]data1cf!E571</f>
        <v>15855.4094490348</v>
      </c>
      <c r="G571" s="336" t="n">
        <f aca="false">+[4]data1cf!F571</f>
        <v>15285.1877649134</v>
      </c>
      <c r="H571" s="336" t="n">
        <f aca="false">+[4]data1cf!G571</f>
        <v>15331.4683915524</v>
      </c>
      <c r="I571" s="336" t="n">
        <f aca="false">+[4]data1cf!H571</f>
        <v>15383.6629400779</v>
      </c>
      <c r="J571" s="336" t="n">
        <f aca="false">+[4]data1cf!I571</f>
        <v>15306.0163814897</v>
      </c>
      <c r="K571" s="336" t="n">
        <f aca="false">+[4]data1cf!J571</f>
        <v>15209.6223278888</v>
      </c>
      <c r="L571" s="336" t="n">
        <f aca="false">+[4]data1cf!K571</f>
        <v>15125.1524454431</v>
      </c>
      <c r="M571" s="336" t="n">
        <f aca="false">+[4]data1cf!L571</f>
        <v>15134.0156539172</v>
      </c>
      <c r="N571" s="336" t="n">
        <f aca="false">+[4]data1cf!M571</f>
        <v>15444.7177947951</v>
      </c>
      <c r="O571" s="336" t="n">
        <f aca="false">+[4]data1cf!N571</f>
        <v>15172.1300271209</v>
      </c>
      <c r="P571" s="336" t="n">
        <f aca="false">+[4]data1cf!O571</f>
        <v>15127.0930557115</v>
      </c>
      <c r="Q571" s="336" t="n">
        <f aca="false">+[4]data1cf!P571</f>
        <v>15300.215126937</v>
      </c>
      <c r="R571" s="336" t="n">
        <f aca="false">+[4]data1cf!Q571</f>
        <v>1074.03019943849</v>
      </c>
      <c r="S571" s="336" t="n">
        <f aca="false">+[4]data1cf!R571</f>
        <v>0</v>
      </c>
      <c r="T571" s="336" t="n">
        <f aca="false">+[4]data1cf!S571</f>
        <v>0</v>
      </c>
      <c r="U571" s="336" t="n">
        <f aca="false">+[4]data1cf!T571</f>
        <v>0</v>
      </c>
      <c r="V571" s="336" t="n">
        <f aca="false">+[4]data1cf!U571</f>
        <v>0</v>
      </c>
      <c r="W571" s="336" t="n">
        <f aca="false">+[4]data1cf!V571</f>
        <v>0</v>
      </c>
      <c r="X571" s="336" t="n">
        <f aca="false">+[4]data1cf!W571</f>
        <v>0</v>
      </c>
      <c r="Y571" s="336" t="n">
        <f aca="false">+[4]data1cf!X571</f>
        <v>0</v>
      </c>
      <c r="Z571" s="336" t="n">
        <f aca="false">+[4]data1cf!Y571</f>
        <v>0</v>
      </c>
      <c r="AA571" s="336" t="n">
        <f aca="false">+[4]data1cf!Z571</f>
        <v>0</v>
      </c>
      <c r="AB571" s="336"/>
      <c r="AC571" s="337" t="n">
        <f aca="false">XNPV(0.1,B571:AA571,$B$1:$AA$1)</f>
        <v>24664.5272536046</v>
      </c>
      <c r="AD571" s="337" t="n">
        <f aca="false">SUMPRODUCT(B571:AA571,$B$1010:$AA$1010)</f>
        <v>57400.4093383735</v>
      </c>
      <c r="AE571" s="338" t="n">
        <f aca="false">SUMPRODUCT(B571:AA571,$B$1012:$AA$1012)</f>
        <v>56719.7953162291</v>
      </c>
      <c r="AF571" s="339" t="n">
        <f aca="false">XIRR(B571:AA571,$B$1:$AA$1)</f>
        <v>0.144357723586192</v>
      </c>
      <c r="AG571" s="340" t="n">
        <f aca="false">1-EXP(-(1/0.25)*(AD571/ABS($AD$1010)))</f>
        <v>0.986831003892567</v>
      </c>
    </row>
    <row r="572" customFormat="false" ht="12.75" hidden="false" customHeight="false" outlineLevel="0" collapsed="false">
      <c r="A572" s="331"/>
      <c r="B572" s="336" t="n">
        <f aca="false">+[4]data1cf!A572</f>
        <v>-94114.8005689284</v>
      </c>
      <c r="C572" s="336" t="n">
        <f aca="false">+[4]data1cf!B572</f>
        <v>15077.5753038456</v>
      </c>
      <c r="D572" s="336" t="n">
        <f aca="false">+[4]data1cf!C572</f>
        <v>16756.2028414932</v>
      </c>
      <c r="E572" s="336" t="n">
        <f aca="false">+[4]data1cf!D572</f>
        <v>16000.1659931285</v>
      </c>
      <c r="F572" s="336" t="n">
        <f aca="false">+[4]data1cf!E572</f>
        <v>15849.6011669124</v>
      </c>
      <c r="G572" s="336" t="n">
        <f aca="false">+[4]data1cf!F572</f>
        <v>15385.2419156651</v>
      </c>
      <c r="H572" s="336" t="n">
        <f aca="false">+[4]data1cf!G572</f>
        <v>15313.8773999299</v>
      </c>
      <c r="I572" s="336" t="n">
        <f aca="false">+[4]data1cf!H572</f>
        <v>15199.315839117</v>
      </c>
      <c r="J572" s="336" t="n">
        <f aca="false">+[4]data1cf!I572</f>
        <v>15326.5422800752</v>
      </c>
      <c r="K572" s="336" t="n">
        <f aca="false">+[4]data1cf!J572</f>
        <v>15218.3844342206</v>
      </c>
      <c r="L572" s="336" t="n">
        <f aca="false">+[4]data1cf!K572</f>
        <v>15170.233221533</v>
      </c>
      <c r="M572" s="336" t="n">
        <f aca="false">+[4]data1cf!L572</f>
        <v>15345.8743977122</v>
      </c>
      <c r="N572" s="336" t="n">
        <f aca="false">+[4]data1cf!M572</f>
        <v>15402.2130284107</v>
      </c>
      <c r="O572" s="336" t="n">
        <f aca="false">+[4]data1cf!N572</f>
        <v>15218.0710918773</v>
      </c>
      <c r="P572" s="336" t="n">
        <f aca="false">+[4]data1cf!O572</f>
        <v>15122.8218200419</v>
      </c>
      <c r="Q572" s="336" t="n">
        <f aca="false">+[4]data1cf!P572</f>
        <v>15368.365925645</v>
      </c>
      <c r="R572" s="336" t="n">
        <f aca="false">+[4]data1cf!Q572</f>
        <v>1079.45911660538</v>
      </c>
      <c r="S572" s="336" t="n">
        <f aca="false">+[4]data1cf!R572</f>
        <v>0</v>
      </c>
      <c r="T572" s="336" t="n">
        <f aca="false">+[4]data1cf!S572</f>
        <v>0</v>
      </c>
      <c r="U572" s="336" t="n">
        <f aca="false">+[4]data1cf!T572</f>
        <v>0</v>
      </c>
      <c r="V572" s="336" t="n">
        <f aca="false">+[4]data1cf!U572</f>
        <v>0</v>
      </c>
      <c r="W572" s="336" t="n">
        <f aca="false">+[4]data1cf!V572</f>
        <v>0</v>
      </c>
      <c r="X572" s="336" t="n">
        <f aca="false">+[4]data1cf!W572</f>
        <v>0</v>
      </c>
      <c r="Y572" s="336" t="n">
        <f aca="false">+[4]data1cf!X572</f>
        <v>0</v>
      </c>
      <c r="Z572" s="336" t="n">
        <f aca="false">+[4]data1cf!Y572</f>
        <v>0</v>
      </c>
      <c r="AA572" s="336" t="n">
        <f aca="false">+[4]data1cf!Z572</f>
        <v>0</v>
      </c>
      <c r="AB572" s="336"/>
      <c r="AC572" s="337" t="n">
        <f aca="false">XNPV(0.1,B572:AA572,$B$1:$AA$1)</f>
        <v>24275.2019759939</v>
      </c>
      <c r="AD572" s="337" t="n">
        <f aca="false">SUMPRODUCT(B572:AA572,$B$1010:$AA$1010)</f>
        <v>57041.626467595</v>
      </c>
      <c r="AE572" s="338" t="n">
        <f aca="false">SUMPRODUCT(B572:AA572,$B$1012:$AA$1012)</f>
        <v>56360.1913353055</v>
      </c>
      <c r="AF572" s="339" t="n">
        <f aca="false">XIRR(B572:AA572,$B$1:$AA$1)</f>
        <v>0.143460663438894</v>
      </c>
      <c r="AG572" s="340" t="n">
        <f aca="false">1-EXP(-(1/0.25)*(AD572/ABS($AD$1010)))</f>
        <v>0.986469730155428</v>
      </c>
    </row>
    <row r="573" customFormat="false" ht="12.75" hidden="false" customHeight="false" outlineLevel="0" collapsed="false">
      <c r="A573" s="331"/>
      <c r="B573" s="336" t="n">
        <f aca="false">+[4]data1cf!A573</f>
        <v>-102318.732352163</v>
      </c>
      <c r="C573" s="336" t="n">
        <f aca="false">+[4]data1cf!B573</f>
        <v>15463.0299585059</v>
      </c>
      <c r="D573" s="336" t="n">
        <f aca="false">+[4]data1cf!C573</f>
        <v>16984.9405059694</v>
      </c>
      <c r="E573" s="336" t="n">
        <f aca="false">+[4]data1cf!D573</f>
        <v>16441.3041912773</v>
      </c>
      <c r="F573" s="336" t="n">
        <f aca="false">+[4]data1cf!E573</f>
        <v>16013.7581581623</v>
      </c>
      <c r="G573" s="336" t="n">
        <f aca="false">+[4]data1cf!F573</f>
        <v>15899.2009456827</v>
      </c>
      <c r="H573" s="336" t="n">
        <f aca="false">+[4]data1cf!G573</f>
        <v>15465.2894732629</v>
      </c>
      <c r="I573" s="336" t="n">
        <f aca="false">+[4]data1cf!H573</f>
        <v>15371.5116767365</v>
      </c>
      <c r="J573" s="336" t="n">
        <f aca="false">+[4]data1cf!I573</f>
        <v>15276.8870894873</v>
      </c>
      <c r="K573" s="336" t="n">
        <f aca="false">+[4]data1cf!J573</f>
        <v>15417.156079758</v>
      </c>
      <c r="L573" s="336" t="n">
        <f aca="false">+[4]data1cf!K573</f>
        <v>15463.9995334932</v>
      </c>
      <c r="M573" s="336" t="n">
        <f aca="false">+[4]data1cf!L573</f>
        <v>15718.8066023956</v>
      </c>
      <c r="N573" s="336" t="n">
        <f aca="false">+[4]data1cf!M573</f>
        <v>15319.1843784196</v>
      </c>
      <c r="O573" s="336" t="n">
        <f aca="false">+[4]data1cf!N573</f>
        <v>15418.0893219606</v>
      </c>
      <c r="P573" s="336" t="n">
        <f aca="false">+[4]data1cf!O573</f>
        <v>15282.7925702032</v>
      </c>
      <c r="Q573" s="336" t="n">
        <f aca="false">+[4]data1cf!P573</f>
        <v>15453.1448879467</v>
      </c>
      <c r="R573" s="336" t="n">
        <f aca="false">+[4]data1cf!Q573</f>
        <v>1173.55493258637</v>
      </c>
      <c r="S573" s="336" t="n">
        <f aca="false">+[4]data1cf!R573</f>
        <v>0</v>
      </c>
      <c r="T573" s="336" t="n">
        <f aca="false">+[4]data1cf!S573</f>
        <v>0</v>
      </c>
      <c r="U573" s="336" t="n">
        <f aca="false">+[4]data1cf!T573</f>
        <v>0</v>
      </c>
      <c r="V573" s="336" t="n">
        <f aca="false">+[4]data1cf!U573</f>
        <v>0</v>
      </c>
      <c r="W573" s="336" t="n">
        <f aca="false">+[4]data1cf!V573</f>
        <v>0</v>
      </c>
      <c r="X573" s="336" t="n">
        <f aca="false">+[4]data1cf!W573</f>
        <v>0</v>
      </c>
      <c r="Y573" s="336" t="n">
        <f aca="false">+[4]data1cf!X573</f>
        <v>0</v>
      </c>
      <c r="Z573" s="336" t="n">
        <f aca="false">+[4]data1cf!Y573</f>
        <v>0</v>
      </c>
      <c r="AA573" s="336" t="n">
        <f aca="false">+[4]data1cf!Z573</f>
        <v>0</v>
      </c>
      <c r="AB573" s="336"/>
      <c r="AC573" s="337" t="n">
        <f aca="false">XNPV(0.1,B573:AA573,$B$1:$AA$1)</f>
        <v>17966.0501072948</v>
      </c>
      <c r="AD573" s="337" t="n">
        <f aca="false">SUMPRODUCT(B573:AA573,$B$1010:$AA$1010)</f>
        <v>51159.9411333761</v>
      </c>
      <c r="AE573" s="338" t="n">
        <f aca="false">SUMPRODUCT(B573:AA573,$B$1012:$AA$1012)</f>
        <v>50469.8293915143</v>
      </c>
      <c r="AF573" s="339" t="n">
        <f aca="false">XIRR(B573:AA573,$B$1:$AA$1)</f>
        <v>0.130063640656327</v>
      </c>
      <c r="AG573" s="340" t="n">
        <f aca="false">1-EXP(-(1/0.25)*(AD573/ABS($AD$1010)))</f>
        <v>0.978914131863839</v>
      </c>
    </row>
    <row r="574" customFormat="false" ht="12.75" hidden="false" customHeight="false" outlineLevel="0" collapsed="false">
      <c r="A574" s="331"/>
      <c r="B574" s="336" t="n">
        <f aca="false">+[4]data1cf!A574</f>
        <v>-101094.577289938</v>
      </c>
      <c r="C574" s="336" t="n">
        <f aca="false">+[4]data1cf!B574</f>
        <v>15188.3303116855</v>
      </c>
      <c r="D574" s="336" t="n">
        <f aca="false">+[4]data1cf!C574</f>
        <v>16690.5115965926</v>
      </c>
      <c r="E574" s="336" t="n">
        <f aca="false">+[4]data1cf!D574</f>
        <v>16494.0645789136</v>
      </c>
      <c r="F574" s="336" t="n">
        <f aca="false">+[4]data1cf!E574</f>
        <v>16206.7563499965</v>
      </c>
      <c r="G574" s="336" t="n">
        <f aca="false">+[4]data1cf!F574</f>
        <v>15847.6120369606</v>
      </c>
      <c r="H574" s="336" t="n">
        <f aca="false">+[4]data1cf!G574</f>
        <v>15405.7116787937</v>
      </c>
      <c r="I574" s="336" t="n">
        <f aca="false">+[4]data1cf!H574</f>
        <v>15246.2692110957</v>
      </c>
      <c r="J574" s="336" t="n">
        <f aca="false">+[4]data1cf!I574</f>
        <v>15325.0100358771</v>
      </c>
      <c r="K574" s="336" t="n">
        <f aca="false">+[4]data1cf!J574</f>
        <v>15310.3958289748</v>
      </c>
      <c r="L574" s="336" t="n">
        <f aca="false">+[4]data1cf!K574</f>
        <v>15322.3295110304</v>
      </c>
      <c r="M574" s="336" t="n">
        <f aca="false">+[4]data1cf!L574</f>
        <v>15300.7318877622</v>
      </c>
      <c r="N574" s="336" t="n">
        <f aca="false">+[4]data1cf!M574</f>
        <v>15405.5937451724</v>
      </c>
      <c r="O574" s="336" t="n">
        <f aca="false">+[4]data1cf!N574</f>
        <v>15412.6079571109</v>
      </c>
      <c r="P574" s="336" t="n">
        <f aca="false">+[4]data1cf!O574</f>
        <v>15407.7454527331</v>
      </c>
      <c r="Q574" s="336" t="n">
        <f aca="false">+[4]data1cf!P574</f>
        <v>15285.6266477011</v>
      </c>
      <c r="R574" s="336" t="n">
        <f aca="false">+[4]data1cf!Q574</f>
        <v>1159.51436368468</v>
      </c>
      <c r="S574" s="336" t="n">
        <f aca="false">+[4]data1cf!R574</f>
        <v>0</v>
      </c>
      <c r="T574" s="336" t="n">
        <f aca="false">+[4]data1cf!S574</f>
        <v>0</v>
      </c>
      <c r="U574" s="336" t="n">
        <f aca="false">+[4]data1cf!T574</f>
        <v>0</v>
      </c>
      <c r="V574" s="336" t="n">
        <f aca="false">+[4]data1cf!U574</f>
        <v>0</v>
      </c>
      <c r="W574" s="336" t="n">
        <f aca="false">+[4]data1cf!V574</f>
        <v>0</v>
      </c>
      <c r="X574" s="336" t="n">
        <f aca="false">+[4]data1cf!W574</f>
        <v>0</v>
      </c>
      <c r="Y574" s="336" t="n">
        <f aca="false">+[4]data1cf!X574</f>
        <v>0</v>
      </c>
      <c r="Z574" s="336" t="n">
        <f aca="false">+[4]data1cf!Y574</f>
        <v>0</v>
      </c>
      <c r="AA574" s="336" t="n">
        <f aca="false">+[4]data1cf!Z574</f>
        <v>0</v>
      </c>
      <c r="AB574" s="336"/>
      <c r="AC574" s="337" t="n">
        <f aca="false">XNPV(0.1,B574:AA574,$B$1:$AA$1)</f>
        <v>18530.6258102945</v>
      </c>
      <c r="AD574" s="337" t="n">
        <f aca="false">SUMPRODUCT(B574:AA574,$B$1010:$AA$1010)</f>
        <v>51585.2460532304</v>
      </c>
      <c r="AE574" s="338" t="n">
        <f aca="false">SUMPRODUCT(B574:AA574,$B$1012:$AA$1012)</f>
        <v>50898.0732987854</v>
      </c>
      <c r="AF574" s="339" t="n">
        <f aca="false">XIRR(B574:AA574,$B$1:$AA$1)</f>
        <v>0.131298871429041</v>
      </c>
      <c r="AG574" s="340" t="n">
        <f aca="false">1-EXP(-(1/0.25)*(AD574/ABS($AD$1010)))</f>
        <v>0.979579873715237</v>
      </c>
    </row>
    <row r="575" customFormat="false" ht="12.75" hidden="false" customHeight="false" outlineLevel="0" collapsed="false">
      <c r="A575" s="331"/>
      <c r="B575" s="336" t="n">
        <f aca="false">+[4]data1cf!A575</f>
        <v>-103625.132289634</v>
      </c>
      <c r="C575" s="336" t="n">
        <f aca="false">+[4]data1cf!B575</f>
        <v>15172.4942181656</v>
      </c>
      <c r="D575" s="336" t="n">
        <f aca="false">+[4]data1cf!C575</f>
        <v>16727.96107945</v>
      </c>
      <c r="E575" s="336" t="n">
        <f aca="false">+[4]data1cf!D575</f>
        <v>16377.0220771502</v>
      </c>
      <c r="F575" s="336" t="n">
        <f aca="false">+[4]data1cf!E575</f>
        <v>16071.7523529975</v>
      </c>
      <c r="G575" s="336" t="n">
        <f aca="false">+[4]data1cf!F575</f>
        <v>15709.0448583478</v>
      </c>
      <c r="H575" s="336" t="n">
        <f aca="false">+[4]data1cf!G575</f>
        <v>15568.2425258061</v>
      </c>
      <c r="I575" s="336" t="n">
        <f aca="false">+[4]data1cf!H575</f>
        <v>15374.9486218915</v>
      </c>
      <c r="J575" s="336" t="n">
        <f aca="false">+[4]data1cf!I575</f>
        <v>15354.3050520846</v>
      </c>
      <c r="K575" s="336" t="n">
        <f aca="false">+[4]data1cf!J575</f>
        <v>15580.4807644667</v>
      </c>
      <c r="L575" s="336" t="n">
        <f aca="false">+[4]data1cf!K575</f>
        <v>15322.8030064933</v>
      </c>
      <c r="M575" s="336" t="n">
        <f aca="false">+[4]data1cf!L575</f>
        <v>15474.6857846555</v>
      </c>
      <c r="N575" s="336" t="n">
        <f aca="false">+[4]data1cf!M575</f>
        <v>15460.1802349507</v>
      </c>
      <c r="O575" s="336" t="n">
        <f aca="false">+[4]data1cf!N575</f>
        <v>15443.4270039427</v>
      </c>
      <c r="P575" s="336" t="n">
        <f aca="false">+[4]data1cf!O575</f>
        <v>15692.7761797673</v>
      </c>
      <c r="Q575" s="336" t="n">
        <f aca="false">+[4]data1cf!P575</f>
        <v>15682.6529520593</v>
      </c>
      <c r="R575" s="336" t="n">
        <f aca="false">+[4]data1cf!Q575</f>
        <v>1188.53881730918</v>
      </c>
      <c r="S575" s="336" t="n">
        <f aca="false">+[4]data1cf!R575</f>
        <v>0</v>
      </c>
      <c r="T575" s="336" t="n">
        <f aca="false">+[4]data1cf!S575</f>
        <v>0</v>
      </c>
      <c r="U575" s="336" t="n">
        <f aca="false">+[4]data1cf!T575</f>
        <v>0</v>
      </c>
      <c r="V575" s="336" t="n">
        <f aca="false">+[4]data1cf!U575</f>
        <v>0</v>
      </c>
      <c r="W575" s="336" t="n">
        <f aca="false">+[4]data1cf!V575</f>
        <v>0</v>
      </c>
      <c r="X575" s="336" t="n">
        <f aca="false">+[4]data1cf!W575</f>
        <v>0</v>
      </c>
      <c r="Y575" s="336" t="n">
        <f aca="false">+[4]data1cf!X575</f>
        <v>0</v>
      </c>
      <c r="Z575" s="336" t="n">
        <f aca="false">+[4]data1cf!Y575</f>
        <v>0</v>
      </c>
      <c r="AA575" s="336" t="n">
        <f aca="false">+[4]data1cf!Z575</f>
        <v>0</v>
      </c>
      <c r="AB575" s="336"/>
      <c r="AC575" s="337" t="n">
        <f aca="false">XNPV(0.1,B575:AA575,$B$1:$AA$1)</f>
        <v>16299.9766394894</v>
      </c>
      <c r="AD575" s="337" t="n">
        <f aca="false">SUMPRODUCT(B575:AA575,$B$1010:$AA$1010)</f>
        <v>49556.8016334665</v>
      </c>
      <c r="AE575" s="338" t="n">
        <f aca="false">SUMPRODUCT(B575:AA575,$B$1012:$AA$1012)</f>
        <v>48864.7908754802</v>
      </c>
      <c r="AF575" s="339" t="n">
        <f aca="false">XIRR(B575:AA575,$B$1:$AA$1)</f>
        <v>0.126868633725196</v>
      </c>
      <c r="AG575" s="340" t="n">
        <f aca="false">1-EXP(-(1/0.25)*(AD575/ABS($AD$1010)))</f>
        <v>0.976203635458303</v>
      </c>
    </row>
    <row r="576" customFormat="false" ht="12.75" hidden="false" customHeight="false" outlineLevel="0" collapsed="false">
      <c r="A576" s="331"/>
      <c r="B576" s="336" t="n">
        <f aca="false">+[4]data1cf!A576</f>
        <v>-98484.1626015511</v>
      </c>
      <c r="C576" s="336" t="n">
        <f aca="false">+[4]data1cf!B576</f>
        <v>15197.4054550515</v>
      </c>
      <c r="D576" s="336" t="n">
        <f aca="false">+[4]data1cf!C576</f>
        <v>16777.9348510347</v>
      </c>
      <c r="E576" s="336" t="n">
        <f aca="false">+[4]data1cf!D576</f>
        <v>16165.5291699361</v>
      </c>
      <c r="F576" s="336" t="n">
        <f aca="false">+[4]data1cf!E576</f>
        <v>16131.327647175</v>
      </c>
      <c r="G576" s="336" t="n">
        <f aca="false">+[4]data1cf!F576</f>
        <v>15837.3952163968</v>
      </c>
      <c r="H576" s="336" t="n">
        <f aca="false">+[4]data1cf!G576</f>
        <v>15335.4082832801</v>
      </c>
      <c r="I576" s="336" t="n">
        <f aca="false">+[4]data1cf!H576</f>
        <v>15277.7478862427</v>
      </c>
      <c r="J576" s="336" t="n">
        <f aca="false">+[4]data1cf!I576</f>
        <v>15374.0392031064</v>
      </c>
      <c r="K576" s="336" t="n">
        <f aca="false">+[4]data1cf!J576</f>
        <v>15455.6340259769</v>
      </c>
      <c r="L576" s="336" t="n">
        <f aca="false">+[4]data1cf!K576</f>
        <v>15546.5040720564</v>
      </c>
      <c r="M576" s="336" t="n">
        <f aca="false">+[4]data1cf!L576</f>
        <v>15346.2965386215</v>
      </c>
      <c r="N576" s="336" t="n">
        <f aca="false">+[4]data1cf!M576</f>
        <v>15302.5956849627</v>
      </c>
      <c r="O576" s="336" t="n">
        <f aca="false">+[4]data1cf!N576</f>
        <v>15232.2689626579</v>
      </c>
      <c r="P576" s="336" t="n">
        <f aca="false">+[4]data1cf!O576</f>
        <v>15268.7451962797</v>
      </c>
      <c r="Q576" s="336" t="n">
        <f aca="false">+[4]data1cf!P576</f>
        <v>15329.4441491707</v>
      </c>
      <c r="R576" s="336" t="n">
        <f aca="false">+[4]data1cf!Q576</f>
        <v>1129.57395137475</v>
      </c>
      <c r="S576" s="336" t="n">
        <f aca="false">+[4]data1cf!R576</f>
        <v>0</v>
      </c>
      <c r="T576" s="336" t="n">
        <f aca="false">+[4]data1cf!S576</f>
        <v>0</v>
      </c>
      <c r="U576" s="336" t="n">
        <f aca="false">+[4]data1cf!T576</f>
        <v>0</v>
      </c>
      <c r="V576" s="336" t="n">
        <f aca="false">+[4]data1cf!U576</f>
        <v>0</v>
      </c>
      <c r="W576" s="336" t="n">
        <f aca="false">+[4]data1cf!V576</f>
        <v>0</v>
      </c>
      <c r="X576" s="336" t="n">
        <f aca="false">+[4]data1cf!W576</f>
        <v>0</v>
      </c>
      <c r="Y576" s="336" t="n">
        <f aca="false">+[4]data1cf!X576</f>
        <v>0</v>
      </c>
      <c r="Z576" s="336" t="n">
        <f aca="false">+[4]data1cf!Y576</f>
        <v>0</v>
      </c>
      <c r="AA576" s="336" t="n">
        <f aca="false">+[4]data1cf!Z576</f>
        <v>0</v>
      </c>
      <c r="AB576" s="336"/>
      <c r="AC576" s="337" t="n">
        <f aca="false">XNPV(0.1,B576:AA576,$B$1:$AA$1)</f>
        <v>20962.5447124457</v>
      </c>
      <c r="AD576" s="337" t="n">
        <f aca="false">SUMPRODUCT(B576:AA576,$B$1010:$AA$1010)</f>
        <v>53989.4309482684</v>
      </c>
      <c r="AE576" s="338" t="n">
        <f aca="false">SUMPRODUCT(B576:AA576,$B$1012:$AA$1012)</f>
        <v>53302.8828294164</v>
      </c>
      <c r="AF576" s="339" t="n">
        <f aca="false">XIRR(B576:AA576,$B$1:$AA$1)</f>
        <v>0.136150044138584</v>
      </c>
      <c r="AG576" s="340" t="n">
        <f aca="false">1-EXP(-(1/0.25)*(AD576/ABS($AD$1010)))</f>
        <v>0.982966773916277</v>
      </c>
    </row>
    <row r="577" customFormat="false" ht="12.75" hidden="false" customHeight="false" outlineLevel="0" collapsed="false">
      <c r="A577" s="331"/>
      <c r="B577" s="336" t="n">
        <f aca="false">+[4]data1cf!A577</f>
        <v>-106080.032983515</v>
      </c>
      <c r="C577" s="336" t="n">
        <f aca="false">+[4]data1cf!B577</f>
        <v>15310.5568784799</v>
      </c>
      <c r="D577" s="336" t="n">
        <f aca="false">+[4]data1cf!C577</f>
        <v>17004.7907313016</v>
      </c>
      <c r="E577" s="336" t="n">
        <f aca="false">+[4]data1cf!D577</f>
        <v>16593.0313387344</v>
      </c>
      <c r="F577" s="336" t="n">
        <f aca="false">+[4]data1cf!E577</f>
        <v>16245.9887400631</v>
      </c>
      <c r="G577" s="336" t="n">
        <f aca="false">+[4]data1cf!F577</f>
        <v>15901.4688025622</v>
      </c>
      <c r="H577" s="336" t="n">
        <f aca="false">+[4]data1cf!G577</f>
        <v>15609.9979286869</v>
      </c>
      <c r="I577" s="336" t="n">
        <f aca="false">+[4]data1cf!H577</f>
        <v>15444.3132917691</v>
      </c>
      <c r="J577" s="336" t="n">
        <f aca="false">+[4]data1cf!I577</f>
        <v>15405.2820824371</v>
      </c>
      <c r="K577" s="336" t="n">
        <f aca="false">+[4]data1cf!J577</f>
        <v>15652.1939756867</v>
      </c>
      <c r="L577" s="336" t="n">
        <f aca="false">+[4]data1cf!K577</f>
        <v>15491.1290343</v>
      </c>
      <c r="M577" s="336" t="n">
        <f aca="false">+[4]data1cf!L577</f>
        <v>15449.003726851</v>
      </c>
      <c r="N577" s="336" t="n">
        <f aca="false">+[4]data1cf!M577</f>
        <v>15281.2653087679</v>
      </c>
      <c r="O577" s="336" t="n">
        <f aca="false">+[4]data1cf!N577</f>
        <v>15511.6458934719</v>
      </c>
      <c r="P577" s="336" t="n">
        <f aca="false">+[4]data1cf!O577</f>
        <v>15498.2118554396</v>
      </c>
      <c r="Q577" s="336" t="n">
        <f aca="false">+[4]data1cf!P577</f>
        <v>15592.8917262748</v>
      </c>
      <c r="R577" s="336" t="n">
        <f aca="false">+[4]data1cf!Q577</f>
        <v>1216.69554630773</v>
      </c>
      <c r="S577" s="336" t="n">
        <f aca="false">+[4]data1cf!R577</f>
        <v>0</v>
      </c>
      <c r="T577" s="336" t="n">
        <f aca="false">+[4]data1cf!S577</f>
        <v>0</v>
      </c>
      <c r="U577" s="336" t="n">
        <f aca="false">+[4]data1cf!T577</f>
        <v>0</v>
      </c>
      <c r="V577" s="336" t="n">
        <f aca="false">+[4]data1cf!U577</f>
        <v>0</v>
      </c>
      <c r="W577" s="336" t="n">
        <f aca="false">+[4]data1cf!V577</f>
        <v>0</v>
      </c>
      <c r="X577" s="336" t="n">
        <f aca="false">+[4]data1cf!W577</f>
        <v>0</v>
      </c>
      <c r="Y577" s="336" t="n">
        <f aca="false">+[4]data1cf!X577</f>
        <v>0</v>
      </c>
      <c r="Z577" s="336" t="n">
        <f aca="false">+[4]data1cf!Y577</f>
        <v>0</v>
      </c>
      <c r="AA577" s="336" t="n">
        <f aca="false">+[4]data1cf!Z577</f>
        <v>0</v>
      </c>
      <c r="AB577" s="336"/>
      <c r="AC577" s="337" t="n">
        <f aca="false">XNPV(0.1,B577:AA577,$B$1:$AA$1)</f>
        <v>14665.3930493421</v>
      </c>
      <c r="AD577" s="337" t="n">
        <f aca="false">SUMPRODUCT(B577:AA577,$B$1010:$AA$1010)</f>
        <v>48025.9268457644</v>
      </c>
      <c r="AE577" s="338" t="n">
        <f aca="false">SUMPRODUCT(B577:AA577,$B$1012:$AA$1012)</f>
        <v>47332.3689432641</v>
      </c>
      <c r="AF577" s="339" t="n">
        <f aca="false">XIRR(B577:AA577,$B$1:$AA$1)</f>
        <v>0.123788139429389</v>
      </c>
      <c r="AG577" s="340" t="n">
        <f aca="false">1-EXP(-(1/0.25)*(AD577/ABS($AD$1010)))</f>
        <v>0.973290710464195</v>
      </c>
    </row>
    <row r="578" customFormat="false" ht="12.75" hidden="false" customHeight="false" outlineLevel="0" collapsed="false">
      <c r="A578" s="331"/>
      <c r="B578" s="336" t="n">
        <f aca="false">+[4]data1cf!A578</f>
        <v>-95735.8698620349</v>
      </c>
      <c r="C578" s="336" t="n">
        <f aca="false">+[4]data1cf!B578</f>
        <v>15118.1735948073</v>
      </c>
      <c r="D578" s="336" t="n">
        <f aca="false">+[4]data1cf!C578</f>
        <v>16718.7471601824</v>
      </c>
      <c r="E578" s="336" t="n">
        <f aca="false">+[4]data1cf!D578</f>
        <v>16093.7902914926</v>
      </c>
      <c r="F578" s="336" t="n">
        <f aca="false">+[4]data1cf!E578</f>
        <v>15792.2604724962</v>
      </c>
      <c r="G578" s="336" t="n">
        <f aca="false">+[4]data1cf!F578</f>
        <v>15723.9527017834</v>
      </c>
      <c r="H578" s="336" t="n">
        <f aca="false">+[4]data1cf!G578</f>
        <v>15312.3393685116</v>
      </c>
      <c r="I578" s="336" t="n">
        <f aca="false">+[4]data1cf!H578</f>
        <v>15141.4159364029</v>
      </c>
      <c r="J578" s="336" t="n">
        <f aca="false">+[4]data1cf!I578</f>
        <v>15076.9973427907</v>
      </c>
      <c r="K578" s="336" t="n">
        <f aca="false">+[4]data1cf!J578</f>
        <v>15193.7093064563</v>
      </c>
      <c r="L578" s="336" t="n">
        <f aca="false">+[4]data1cf!K578</f>
        <v>15296.1826445072</v>
      </c>
      <c r="M578" s="336" t="n">
        <f aca="false">+[4]data1cf!L578</f>
        <v>15391.2034774133</v>
      </c>
      <c r="N578" s="336" t="n">
        <f aca="false">+[4]data1cf!M578</f>
        <v>15226.1209824001</v>
      </c>
      <c r="O578" s="336" t="n">
        <f aca="false">+[4]data1cf!N578</f>
        <v>15335.8518820561</v>
      </c>
      <c r="P578" s="336" t="n">
        <f aca="false">+[4]data1cf!O578</f>
        <v>15117.3770116163</v>
      </c>
      <c r="Q578" s="336" t="n">
        <f aca="false">+[4]data1cf!P578</f>
        <v>15189.8724048277</v>
      </c>
      <c r="R578" s="336" t="n">
        <f aca="false">+[4]data1cf!Q578</f>
        <v>1098.05213296959</v>
      </c>
      <c r="S578" s="336" t="n">
        <f aca="false">+[4]data1cf!R578</f>
        <v>0</v>
      </c>
      <c r="T578" s="336" t="n">
        <f aca="false">+[4]data1cf!S578</f>
        <v>0</v>
      </c>
      <c r="U578" s="336" t="n">
        <f aca="false">+[4]data1cf!T578</f>
        <v>0</v>
      </c>
      <c r="V578" s="336" t="n">
        <f aca="false">+[4]data1cf!U578</f>
        <v>0</v>
      </c>
      <c r="W578" s="336" t="n">
        <f aca="false">+[4]data1cf!V578</f>
        <v>0</v>
      </c>
      <c r="X578" s="336" t="n">
        <f aca="false">+[4]data1cf!W578</f>
        <v>0</v>
      </c>
      <c r="Y578" s="336" t="n">
        <f aca="false">+[4]data1cf!X578</f>
        <v>0</v>
      </c>
      <c r="Z578" s="336" t="n">
        <f aca="false">+[4]data1cf!Y578</f>
        <v>0</v>
      </c>
      <c r="AA578" s="336" t="n">
        <f aca="false">+[4]data1cf!Z578</f>
        <v>0</v>
      </c>
      <c r="AB578" s="336"/>
      <c r="AC578" s="337" t="n">
        <f aca="false">XNPV(0.1,B578:AA578,$B$1:$AA$1)</f>
        <v>22746.4891247134</v>
      </c>
      <c r="AD578" s="337" t="n">
        <f aca="false">SUMPRODUCT(B578:AA578,$B$1010:$AA$1010)</f>
        <v>55494.8383221137</v>
      </c>
      <c r="AE578" s="338" t="n">
        <f aca="false">SUMPRODUCT(B578:AA578,$B$1012:$AA$1012)</f>
        <v>54813.8942676753</v>
      </c>
      <c r="AF578" s="339" t="n">
        <f aca="false">XIRR(B578:AA578,$B$1:$AA$1)</f>
        <v>0.140209789588149</v>
      </c>
      <c r="AG578" s="340" t="n">
        <f aca="false">1-EXP(-(1/0.25)*(AD578/ABS($AD$1010)))</f>
        <v>0.984795242249845</v>
      </c>
    </row>
    <row r="579" customFormat="false" ht="12.75" hidden="false" customHeight="false" outlineLevel="0" collapsed="false">
      <c r="A579" s="331"/>
      <c r="B579" s="336" t="n">
        <f aca="false">+[4]data1cf!A579</f>
        <v>-107318.077989518</v>
      </c>
      <c r="C579" s="336" t="n">
        <f aca="false">+[4]data1cf!B579</f>
        <v>15401.211315234</v>
      </c>
      <c r="D579" s="336" t="n">
        <f aca="false">+[4]data1cf!C579</f>
        <v>16953.9031936867</v>
      </c>
      <c r="E579" s="336" t="n">
        <f aca="false">+[4]data1cf!D579</f>
        <v>16443.7529851411</v>
      </c>
      <c r="F579" s="336" t="n">
        <f aca="false">+[4]data1cf!E579</f>
        <v>16060.5847779533</v>
      </c>
      <c r="G579" s="336" t="n">
        <f aca="false">+[4]data1cf!F579</f>
        <v>15865.0557521393</v>
      </c>
      <c r="H579" s="336" t="n">
        <f aca="false">+[4]data1cf!G579</f>
        <v>15679.0529093046</v>
      </c>
      <c r="I579" s="336" t="n">
        <f aca="false">+[4]data1cf!H579</f>
        <v>15381.5922466148</v>
      </c>
      <c r="J579" s="336" t="n">
        <f aca="false">+[4]data1cf!I579</f>
        <v>15481.6491172625</v>
      </c>
      <c r="K579" s="336" t="n">
        <f aca="false">+[4]data1cf!J579</f>
        <v>15773.3747721482</v>
      </c>
      <c r="L579" s="336" t="n">
        <f aca="false">+[4]data1cf!K579</f>
        <v>15498.346682982</v>
      </c>
      <c r="M579" s="336" t="n">
        <f aca="false">+[4]data1cf!L579</f>
        <v>15605.8026072105</v>
      </c>
      <c r="N579" s="336" t="n">
        <f aca="false">+[4]data1cf!M579</f>
        <v>15816.9668102184</v>
      </c>
      <c r="O579" s="336" t="n">
        <f aca="false">+[4]data1cf!N579</f>
        <v>15517.2504576726</v>
      </c>
      <c r="P579" s="336" t="n">
        <f aca="false">+[4]data1cf!O579</f>
        <v>15686.1620666561</v>
      </c>
      <c r="Q579" s="336" t="n">
        <f aca="false">+[4]data1cf!P579</f>
        <v>15454.8492428971</v>
      </c>
      <c r="R579" s="336" t="n">
        <f aca="false">+[4]data1cf!Q579</f>
        <v>1230.89542730857</v>
      </c>
      <c r="S579" s="336" t="n">
        <f aca="false">+[4]data1cf!R579</f>
        <v>0</v>
      </c>
      <c r="T579" s="336" t="n">
        <f aca="false">+[4]data1cf!S579</f>
        <v>0</v>
      </c>
      <c r="U579" s="336" t="n">
        <f aca="false">+[4]data1cf!T579</f>
        <v>0</v>
      </c>
      <c r="V579" s="336" t="n">
        <f aca="false">+[4]data1cf!U579</f>
        <v>0</v>
      </c>
      <c r="W579" s="336" t="n">
        <f aca="false">+[4]data1cf!V579</f>
        <v>0</v>
      </c>
      <c r="X579" s="336" t="n">
        <f aca="false">+[4]data1cf!W579</f>
        <v>0</v>
      </c>
      <c r="Y579" s="336" t="n">
        <f aca="false">+[4]data1cf!X579</f>
        <v>0</v>
      </c>
      <c r="Z579" s="336" t="n">
        <f aca="false">+[4]data1cf!Y579</f>
        <v>0</v>
      </c>
      <c r="AA579" s="336" t="n">
        <f aca="false">+[4]data1cf!Z579</f>
        <v>0</v>
      </c>
      <c r="AB579" s="336"/>
      <c r="AC579" s="337" t="n">
        <f aca="false">XNPV(0.1,B579:AA579,$B$1:$AA$1)</f>
        <v>13549.5405919287</v>
      </c>
      <c r="AD579" s="337" t="n">
        <f aca="false">SUMPRODUCT(B579:AA579,$B$1010:$AA$1010)</f>
        <v>47025.9148429922</v>
      </c>
      <c r="AE579" s="338" t="n">
        <f aca="false">SUMPRODUCT(B579:AA579,$B$1012:$AA$1012)</f>
        <v>46329.4960709988</v>
      </c>
      <c r="AF579" s="339" t="n">
        <f aca="false">XIRR(B579:AA579,$B$1:$AA$1)</f>
        <v>0.121710496680346</v>
      </c>
      <c r="AG579" s="340" t="n">
        <f aca="false">1-EXP(-(1/0.25)*(AD579/ABS($AD$1010)))</f>
        <v>0.971197983023279</v>
      </c>
    </row>
    <row r="580" customFormat="false" ht="12.75" hidden="false" customHeight="false" outlineLevel="0" collapsed="false">
      <c r="A580" s="331"/>
      <c r="B580" s="336" t="n">
        <f aca="false">+[4]data1cf!A580</f>
        <v>-90914.4701651831</v>
      </c>
      <c r="C580" s="336" t="n">
        <f aca="false">+[4]data1cf!B580</f>
        <v>14969.9117178058</v>
      </c>
      <c r="D580" s="336" t="n">
        <f aca="false">+[4]data1cf!C580</f>
        <v>16332.3448116961</v>
      </c>
      <c r="E580" s="336" t="n">
        <f aca="false">+[4]data1cf!D580</f>
        <v>16035.7479243029</v>
      </c>
      <c r="F580" s="336" t="n">
        <f aca="false">+[4]data1cf!E580</f>
        <v>15785.9448642918</v>
      </c>
      <c r="G580" s="336" t="n">
        <f aca="false">+[4]data1cf!F580</f>
        <v>15435.8644942432</v>
      </c>
      <c r="H580" s="336" t="n">
        <f aca="false">+[4]data1cf!G580</f>
        <v>15348.6427502641</v>
      </c>
      <c r="I580" s="336" t="n">
        <f aca="false">+[4]data1cf!H580</f>
        <v>15176.2105854446</v>
      </c>
      <c r="J580" s="336" t="n">
        <f aca="false">+[4]data1cf!I580</f>
        <v>15247.7454026897</v>
      </c>
      <c r="K580" s="336" t="n">
        <f aca="false">+[4]data1cf!J580</f>
        <v>15169.1552566492</v>
      </c>
      <c r="L580" s="336" t="n">
        <f aca="false">+[4]data1cf!K580</f>
        <v>15298.1165880035</v>
      </c>
      <c r="M580" s="336" t="n">
        <f aca="false">+[4]data1cf!L580</f>
        <v>15312.2235098013</v>
      </c>
      <c r="N580" s="336" t="n">
        <f aca="false">+[4]data1cf!M580</f>
        <v>15105.7240330095</v>
      </c>
      <c r="O580" s="336" t="n">
        <f aca="false">+[4]data1cf!N580</f>
        <v>15137.4211704969</v>
      </c>
      <c r="P580" s="336" t="n">
        <f aca="false">+[4]data1cf!O580</f>
        <v>15186.7598471923</v>
      </c>
      <c r="Q580" s="336" t="n">
        <f aca="false">+[4]data1cf!P580</f>
        <v>15296.7869988358</v>
      </c>
      <c r="R580" s="336" t="n">
        <f aca="false">+[4]data1cf!Q580</f>
        <v>1042.75260700658</v>
      </c>
      <c r="S580" s="336" t="n">
        <f aca="false">+[4]data1cf!R580</f>
        <v>0</v>
      </c>
      <c r="T580" s="336" t="n">
        <f aca="false">+[4]data1cf!S580</f>
        <v>0</v>
      </c>
      <c r="U580" s="336" t="n">
        <f aca="false">+[4]data1cf!T580</f>
        <v>0</v>
      </c>
      <c r="V580" s="336" t="n">
        <f aca="false">+[4]data1cf!U580</f>
        <v>0</v>
      </c>
      <c r="W580" s="336" t="n">
        <f aca="false">+[4]data1cf!V580</f>
        <v>0</v>
      </c>
      <c r="X580" s="336" t="n">
        <f aca="false">+[4]data1cf!W580</f>
        <v>0</v>
      </c>
      <c r="Y580" s="336" t="n">
        <f aca="false">+[4]data1cf!X580</f>
        <v>0</v>
      </c>
      <c r="Z580" s="336" t="n">
        <f aca="false">+[4]data1cf!Y580</f>
        <v>0</v>
      </c>
      <c r="AA580" s="336" t="n">
        <f aca="false">+[4]data1cf!Z580</f>
        <v>0</v>
      </c>
      <c r="AB580" s="336"/>
      <c r="AC580" s="337" t="n">
        <f aca="false">XNPV(0.1,B580:AA580,$B$1:$AA$1)</f>
        <v>26903.7549034912</v>
      </c>
      <c r="AD580" s="337" t="n">
        <f aca="false">SUMPRODUCT(B580:AA580,$B$1010:$AA$1010)</f>
        <v>59564.5996614526</v>
      </c>
      <c r="AE580" s="338" t="n">
        <f aca="false">SUMPRODUCT(B580:AA580,$B$1012:$AA$1012)</f>
        <v>58885.3808338934</v>
      </c>
      <c r="AF580" s="339" t="n">
        <f aca="false">XIRR(B580:AA580,$B$1:$AA$1)</f>
        <v>0.149486784414749</v>
      </c>
      <c r="AG580" s="340" t="n">
        <f aca="false">1-EXP(-(1/0.25)*(AD580/ABS($AD$1010)))</f>
        <v>0.988814551044364</v>
      </c>
    </row>
    <row r="581" customFormat="false" ht="12.75" hidden="false" customHeight="false" outlineLevel="0" collapsed="false">
      <c r="A581" s="331"/>
      <c r="B581" s="336" t="n">
        <f aca="false">+[4]data1cf!A581</f>
        <v>-98231.6950535549</v>
      </c>
      <c r="C581" s="336" t="n">
        <f aca="false">+[4]data1cf!B581</f>
        <v>15180.1863638024</v>
      </c>
      <c r="D581" s="336" t="n">
        <f aca="false">+[4]data1cf!C581</f>
        <v>16800.8273676182</v>
      </c>
      <c r="E581" s="336" t="n">
        <f aca="false">+[4]data1cf!D581</f>
        <v>16211.6549824205</v>
      </c>
      <c r="F581" s="336" t="n">
        <f aca="false">+[4]data1cf!E581</f>
        <v>15894.9418179407</v>
      </c>
      <c r="G581" s="336" t="n">
        <f aca="false">+[4]data1cf!F581</f>
        <v>15842.0850066851</v>
      </c>
      <c r="H581" s="336" t="n">
        <f aca="false">+[4]data1cf!G581</f>
        <v>15706.5549479499</v>
      </c>
      <c r="I581" s="336" t="n">
        <f aca="false">+[4]data1cf!H581</f>
        <v>15390.5458705985</v>
      </c>
      <c r="J581" s="336" t="n">
        <f aca="false">+[4]data1cf!I581</f>
        <v>15278.8258850315</v>
      </c>
      <c r="K581" s="336" t="n">
        <f aca="false">+[4]data1cf!J581</f>
        <v>15406.4130073156</v>
      </c>
      <c r="L581" s="336" t="n">
        <f aca="false">+[4]data1cf!K581</f>
        <v>15334.0289511777</v>
      </c>
      <c r="M581" s="336" t="n">
        <f aca="false">+[4]data1cf!L581</f>
        <v>15359.2925838222</v>
      </c>
      <c r="N581" s="336" t="n">
        <f aca="false">+[4]data1cf!M581</f>
        <v>15212.3847118059</v>
      </c>
      <c r="O581" s="336" t="n">
        <f aca="false">+[4]data1cf!N581</f>
        <v>15371.9570634017</v>
      </c>
      <c r="P581" s="336" t="n">
        <f aca="false">+[4]data1cf!O581</f>
        <v>15617.2864997539</v>
      </c>
      <c r="Q581" s="336" t="n">
        <f aca="false">+[4]data1cf!P581</f>
        <v>15401.0975058537</v>
      </c>
      <c r="R581" s="336" t="n">
        <f aca="false">+[4]data1cf!Q581</f>
        <v>1126.67824958625</v>
      </c>
      <c r="S581" s="336" t="n">
        <f aca="false">+[4]data1cf!R581</f>
        <v>0</v>
      </c>
      <c r="T581" s="336" t="n">
        <f aca="false">+[4]data1cf!S581</f>
        <v>0</v>
      </c>
      <c r="U581" s="336" t="n">
        <f aca="false">+[4]data1cf!T581</f>
        <v>0</v>
      </c>
      <c r="V581" s="336" t="n">
        <f aca="false">+[4]data1cf!U581</f>
        <v>0</v>
      </c>
      <c r="W581" s="336" t="n">
        <f aca="false">+[4]data1cf!V581</f>
        <v>0</v>
      </c>
      <c r="X581" s="336" t="n">
        <f aca="false">+[4]data1cf!W581</f>
        <v>0</v>
      </c>
      <c r="Y581" s="336" t="n">
        <f aca="false">+[4]data1cf!X581</f>
        <v>0</v>
      </c>
      <c r="Z581" s="336" t="n">
        <f aca="false">+[4]data1cf!Y581</f>
        <v>0</v>
      </c>
      <c r="AA581" s="336" t="n">
        <f aca="false">+[4]data1cf!Z581</f>
        <v>0</v>
      </c>
      <c r="AB581" s="336"/>
      <c r="AC581" s="337" t="n">
        <f aca="false">XNPV(0.1,B581:AA581,$B$1:$AA$1)</f>
        <v>21339.0043080153</v>
      </c>
      <c r="AD581" s="337" t="n">
        <f aca="false">SUMPRODUCT(B581:AA581,$B$1010:$AA$1010)</f>
        <v>54431.5340770486</v>
      </c>
      <c r="AE581" s="338" t="n">
        <f aca="false">SUMPRODUCT(B581:AA581,$B$1012:$AA$1012)</f>
        <v>53743.4031447579</v>
      </c>
      <c r="AF581" s="339" t="n">
        <f aca="false">XIRR(B581:AA581,$B$1:$AA$1)</f>
        <v>0.136828455841438</v>
      </c>
      <c r="AG581" s="340" t="n">
        <f aca="false">1-EXP(-(1/0.25)*(AD581/ABS($AD$1010)))</f>
        <v>0.983525450939035</v>
      </c>
    </row>
    <row r="582" customFormat="false" ht="12.75" hidden="false" customHeight="false" outlineLevel="0" collapsed="false">
      <c r="A582" s="331"/>
      <c r="B582" s="336" t="n">
        <f aca="false">+[4]data1cf!A582</f>
        <v>-104196.084929628</v>
      </c>
      <c r="C582" s="336" t="n">
        <f aca="false">+[4]data1cf!B582</f>
        <v>15332.0135682923</v>
      </c>
      <c r="D582" s="336" t="n">
        <f aca="false">+[4]data1cf!C582</f>
        <v>16962.0734847904</v>
      </c>
      <c r="E582" s="336" t="n">
        <f aca="false">+[4]data1cf!D582</f>
        <v>16468.1343177129</v>
      </c>
      <c r="F582" s="336" t="n">
        <f aca="false">+[4]data1cf!E582</f>
        <v>16128.7777909923</v>
      </c>
      <c r="G582" s="336" t="n">
        <f aca="false">+[4]data1cf!F582</f>
        <v>15742.6810112929</v>
      </c>
      <c r="H582" s="336" t="n">
        <f aca="false">+[4]data1cf!G582</f>
        <v>15479.0108082588</v>
      </c>
      <c r="I582" s="336" t="n">
        <f aca="false">+[4]data1cf!H582</f>
        <v>15271.4910392662</v>
      </c>
      <c r="J582" s="336" t="n">
        <f aca="false">+[4]data1cf!I582</f>
        <v>15386.8680174601</v>
      </c>
      <c r="K582" s="336" t="n">
        <f aca="false">+[4]data1cf!J582</f>
        <v>15464.0953505692</v>
      </c>
      <c r="L582" s="336" t="n">
        <f aca="false">+[4]data1cf!K582</f>
        <v>15348.3995660885</v>
      </c>
      <c r="M582" s="336" t="n">
        <f aca="false">+[4]data1cf!L582</f>
        <v>15437.0106120801</v>
      </c>
      <c r="N582" s="336" t="n">
        <f aca="false">+[4]data1cf!M582</f>
        <v>15312.0888596392</v>
      </c>
      <c r="O582" s="336" t="n">
        <f aca="false">+[4]data1cf!N582</f>
        <v>15393.4068722918</v>
      </c>
      <c r="P582" s="336" t="n">
        <f aca="false">+[4]data1cf!O582</f>
        <v>15578.3982930377</v>
      </c>
      <c r="Q582" s="336" t="n">
        <f aca="false">+[4]data1cf!P582</f>
        <v>15683.1661928545</v>
      </c>
      <c r="R582" s="336" t="n">
        <f aca="false">+[4]data1cf!Q582</f>
        <v>1195.08741570887</v>
      </c>
      <c r="S582" s="336" t="n">
        <f aca="false">+[4]data1cf!R582</f>
        <v>0</v>
      </c>
      <c r="T582" s="336" t="n">
        <f aca="false">+[4]data1cf!S582</f>
        <v>0</v>
      </c>
      <c r="U582" s="336" t="n">
        <f aca="false">+[4]data1cf!T582</f>
        <v>0</v>
      </c>
      <c r="V582" s="336" t="n">
        <f aca="false">+[4]data1cf!U582</f>
        <v>0</v>
      </c>
      <c r="W582" s="336" t="n">
        <f aca="false">+[4]data1cf!V582</f>
        <v>0</v>
      </c>
      <c r="X582" s="336" t="n">
        <f aca="false">+[4]data1cf!W582</f>
        <v>0</v>
      </c>
      <c r="Y582" s="336" t="n">
        <f aca="false">+[4]data1cf!X582</f>
        <v>0</v>
      </c>
      <c r="Z582" s="336" t="n">
        <f aca="false">+[4]data1cf!Y582</f>
        <v>0</v>
      </c>
      <c r="AA582" s="336" t="n">
        <f aca="false">+[4]data1cf!Z582</f>
        <v>0</v>
      </c>
      <c r="AB582" s="336"/>
      <c r="AC582" s="337" t="n">
        <f aca="false">XNPV(0.1,B582:AA582,$B$1:$AA$1)</f>
        <v>15964.6699259255</v>
      </c>
      <c r="AD582" s="337" t="n">
        <f aca="false">SUMPRODUCT(B582:AA582,$B$1010:$AA$1010)</f>
        <v>49170.6097259468</v>
      </c>
      <c r="AE582" s="338" t="n">
        <f aca="false">SUMPRODUCT(B582:AA582,$B$1012:$AA$1012)</f>
        <v>48479.9527860134</v>
      </c>
      <c r="AF582" s="339" t="n">
        <f aca="false">XIRR(B582:AA582,$B$1:$AA$1)</f>
        <v>0.126290363933462</v>
      </c>
      <c r="AG582" s="340" t="n">
        <f aca="false">1-EXP(-(1/0.25)*(AD582/ABS($AD$1010)))</f>
        <v>0.975500211964917</v>
      </c>
    </row>
    <row r="583" customFormat="false" ht="12.75" hidden="false" customHeight="false" outlineLevel="0" collapsed="false">
      <c r="A583" s="331"/>
      <c r="B583" s="336" t="n">
        <f aca="false">+[4]data1cf!A583</f>
        <v>-93467.2518985287</v>
      </c>
      <c r="C583" s="336" t="n">
        <f aca="false">+[4]data1cf!B583</f>
        <v>15182.9252243912</v>
      </c>
      <c r="D583" s="336" t="n">
        <f aca="false">+[4]data1cf!C583</f>
        <v>16652.4527561405</v>
      </c>
      <c r="E583" s="336" t="n">
        <f aca="false">+[4]data1cf!D583</f>
        <v>16207.2675213061</v>
      </c>
      <c r="F583" s="336" t="n">
        <f aca="false">+[4]data1cf!E583</f>
        <v>15921.4877435108</v>
      </c>
      <c r="G583" s="336" t="n">
        <f aca="false">+[4]data1cf!F583</f>
        <v>15634.625044377</v>
      </c>
      <c r="H583" s="336" t="n">
        <f aca="false">+[4]data1cf!G583</f>
        <v>15341.524918481</v>
      </c>
      <c r="I583" s="336" t="n">
        <f aca="false">+[4]data1cf!H583</f>
        <v>15182.0131835626</v>
      </c>
      <c r="J583" s="336" t="n">
        <f aca="false">+[4]data1cf!I583</f>
        <v>15018.9073486274</v>
      </c>
      <c r="K583" s="336" t="n">
        <f aca="false">+[4]data1cf!J583</f>
        <v>15201.9997988024</v>
      </c>
      <c r="L583" s="336" t="n">
        <f aca="false">+[4]data1cf!K583</f>
        <v>15276.9828879853</v>
      </c>
      <c r="M583" s="336" t="n">
        <f aca="false">+[4]data1cf!L583</f>
        <v>15122.7328254172</v>
      </c>
      <c r="N583" s="336" t="n">
        <f aca="false">+[4]data1cf!M583</f>
        <v>15418.1327089029</v>
      </c>
      <c r="O583" s="336" t="n">
        <f aca="false">+[4]data1cf!N583</f>
        <v>15226.5891100578</v>
      </c>
      <c r="P583" s="336" t="n">
        <f aca="false">+[4]data1cf!O583</f>
        <v>15264.4880630525</v>
      </c>
      <c r="Q583" s="336" t="n">
        <f aca="false">+[4]data1cf!P583</f>
        <v>15429.642839239</v>
      </c>
      <c r="R583" s="336" t="n">
        <f aca="false">+[4]data1cf!Q583</f>
        <v>1072.03199237536</v>
      </c>
      <c r="S583" s="336" t="n">
        <f aca="false">+[4]data1cf!R583</f>
        <v>0</v>
      </c>
      <c r="T583" s="336" t="n">
        <f aca="false">+[4]data1cf!S583</f>
        <v>0</v>
      </c>
      <c r="U583" s="336" t="n">
        <f aca="false">+[4]data1cf!T583</f>
        <v>0</v>
      </c>
      <c r="V583" s="336" t="n">
        <f aca="false">+[4]data1cf!U583</f>
        <v>0</v>
      </c>
      <c r="W583" s="336" t="n">
        <f aca="false">+[4]data1cf!V583</f>
        <v>0</v>
      </c>
      <c r="X583" s="336" t="n">
        <f aca="false">+[4]data1cf!W583</f>
        <v>0</v>
      </c>
      <c r="Y583" s="336" t="n">
        <f aca="false">+[4]data1cf!X583</f>
        <v>0</v>
      </c>
      <c r="Z583" s="336" t="n">
        <f aca="false">+[4]data1cf!Y583</f>
        <v>0</v>
      </c>
      <c r="AA583" s="336" t="n">
        <f aca="false">+[4]data1cf!Z583</f>
        <v>0</v>
      </c>
      <c r="AB583" s="336"/>
      <c r="AC583" s="337" t="n">
        <f aca="false">XNPV(0.1,B583:AA583,$B$1:$AA$1)</f>
        <v>25169.4081489211</v>
      </c>
      <c r="AD583" s="337" t="n">
        <f aca="false">SUMPRODUCT(B583:AA583,$B$1010:$AA$1010)</f>
        <v>57953.1898027916</v>
      </c>
      <c r="AE583" s="338" t="n">
        <f aca="false">SUMPRODUCT(B583:AA583,$B$1012:$AA$1012)</f>
        <v>57271.3792330543</v>
      </c>
      <c r="AF583" s="339" t="n">
        <f aca="false">XIRR(B583:AA583,$B$1:$AA$1)</f>
        <v>0.145366593843599</v>
      </c>
      <c r="AG583" s="340" t="n">
        <f aca="false">1-EXP(-(1/0.25)*(AD583/ABS($AD$1010)))</f>
        <v>0.987368832748627</v>
      </c>
    </row>
    <row r="584" customFormat="false" ht="12.75" hidden="false" customHeight="false" outlineLevel="0" collapsed="false">
      <c r="A584" s="331"/>
      <c r="B584" s="336" t="n">
        <f aca="false">+[4]data1cf!A584</f>
        <v>-101105.824054529</v>
      </c>
      <c r="C584" s="336" t="n">
        <f aca="false">+[4]data1cf!B584</f>
        <v>15175.5804301258</v>
      </c>
      <c r="D584" s="336" t="n">
        <f aca="false">+[4]data1cf!C584</f>
        <v>16853.5968909063</v>
      </c>
      <c r="E584" s="336" t="n">
        <f aca="false">+[4]data1cf!D584</f>
        <v>16444.7905353818</v>
      </c>
      <c r="F584" s="336" t="n">
        <f aca="false">+[4]data1cf!E584</f>
        <v>16149.2599267512</v>
      </c>
      <c r="G584" s="336" t="n">
        <f aca="false">+[4]data1cf!F584</f>
        <v>15848.5958605786</v>
      </c>
      <c r="H584" s="336" t="n">
        <f aca="false">+[4]data1cf!G584</f>
        <v>15362.3060015916</v>
      </c>
      <c r="I584" s="336" t="n">
        <f aca="false">+[4]data1cf!H584</f>
        <v>15342.2948296789</v>
      </c>
      <c r="J584" s="336" t="n">
        <f aca="false">+[4]data1cf!I584</f>
        <v>15231.7618899465</v>
      </c>
      <c r="K584" s="336" t="n">
        <f aca="false">+[4]data1cf!J584</f>
        <v>15358.219363725</v>
      </c>
      <c r="L584" s="336" t="n">
        <f aca="false">+[4]data1cf!K584</f>
        <v>15439.9255430261</v>
      </c>
      <c r="M584" s="336" t="n">
        <f aca="false">+[4]data1cf!L584</f>
        <v>15421.6484424084</v>
      </c>
      <c r="N584" s="336" t="n">
        <f aca="false">+[4]data1cf!M584</f>
        <v>15594.3208538346</v>
      </c>
      <c r="O584" s="336" t="n">
        <f aca="false">+[4]data1cf!N584</f>
        <v>15434.11240885</v>
      </c>
      <c r="P584" s="336" t="n">
        <f aca="false">+[4]data1cf!O584</f>
        <v>15565.1444910935</v>
      </c>
      <c r="Q584" s="336" t="n">
        <f aca="false">+[4]data1cf!P584</f>
        <v>15471.6135836092</v>
      </c>
      <c r="R584" s="336" t="n">
        <f aca="false">+[4]data1cf!Q584</f>
        <v>1159.64335957582</v>
      </c>
      <c r="S584" s="336" t="n">
        <f aca="false">+[4]data1cf!R584</f>
        <v>0</v>
      </c>
      <c r="T584" s="336" t="n">
        <f aca="false">+[4]data1cf!S584</f>
        <v>0</v>
      </c>
      <c r="U584" s="336" t="n">
        <f aca="false">+[4]data1cf!T584</f>
        <v>0</v>
      </c>
      <c r="V584" s="336" t="n">
        <f aca="false">+[4]data1cf!U584</f>
        <v>0</v>
      </c>
      <c r="W584" s="336" t="n">
        <f aca="false">+[4]data1cf!V584</f>
        <v>0</v>
      </c>
      <c r="X584" s="336" t="n">
        <f aca="false">+[4]data1cf!W584</f>
        <v>0</v>
      </c>
      <c r="Y584" s="336" t="n">
        <f aca="false">+[4]data1cf!X584</f>
        <v>0</v>
      </c>
      <c r="Z584" s="336" t="n">
        <f aca="false">+[4]data1cf!Y584</f>
        <v>0</v>
      </c>
      <c r="AA584" s="336" t="n">
        <f aca="false">+[4]data1cf!Z584</f>
        <v>0</v>
      </c>
      <c r="AB584" s="336"/>
      <c r="AC584" s="337" t="n">
        <f aca="false">XNPV(0.1,B584:AA584,$B$1:$AA$1)</f>
        <v>18808.3005554991</v>
      </c>
      <c r="AD584" s="337" t="n">
        <f aca="false">SUMPRODUCT(B584:AA584,$B$1010:$AA$1010)</f>
        <v>51988.5430149161</v>
      </c>
      <c r="AE584" s="338" t="n">
        <f aca="false">SUMPRODUCT(B584:AA584,$B$1012:$AA$1012)</f>
        <v>51298.3566585307</v>
      </c>
      <c r="AF584" s="339" t="n">
        <f aca="false">XIRR(B584:AA584,$B$1:$AA$1)</f>
        <v>0.13169897665324</v>
      </c>
      <c r="AG584" s="340" t="n">
        <f aca="false">1-EXP(-(1/0.25)*(AD584/ABS($AD$1010)))</f>
        <v>0.980191739199353</v>
      </c>
    </row>
    <row r="585" customFormat="false" ht="12.75" hidden="false" customHeight="false" outlineLevel="0" collapsed="false">
      <c r="A585" s="331"/>
      <c r="B585" s="336" t="n">
        <f aca="false">+[4]data1cf!A585</f>
        <v>-93427.4236075335</v>
      </c>
      <c r="C585" s="336" t="n">
        <f aca="false">+[4]data1cf!B585</f>
        <v>15230.8150664641</v>
      </c>
      <c r="D585" s="336" t="n">
        <f aca="false">+[4]data1cf!C585</f>
        <v>16513.4021118879</v>
      </c>
      <c r="E585" s="336" t="n">
        <f aca="false">+[4]data1cf!D585</f>
        <v>16133.3133769332</v>
      </c>
      <c r="F585" s="336" t="n">
        <f aca="false">+[4]data1cf!E585</f>
        <v>15949.6351276268</v>
      </c>
      <c r="G585" s="336" t="n">
        <f aca="false">+[4]data1cf!F585</f>
        <v>15394.7732435746</v>
      </c>
      <c r="H585" s="336" t="n">
        <f aca="false">+[4]data1cf!G585</f>
        <v>15167.5712001698</v>
      </c>
      <c r="I585" s="336" t="n">
        <f aca="false">+[4]data1cf!H585</f>
        <v>15212.5082793031</v>
      </c>
      <c r="J585" s="336" t="n">
        <f aca="false">+[4]data1cf!I585</f>
        <v>15069.45256554</v>
      </c>
      <c r="K585" s="336" t="n">
        <f aca="false">+[4]data1cf!J585</f>
        <v>15168.6121732213</v>
      </c>
      <c r="L585" s="336" t="n">
        <f aca="false">+[4]data1cf!K585</f>
        <v>15202.05778327</v>
      </c>
      <c r="M585" s="336" t="n">
        <f aca="false">+[4]data1cf!L585</f>
        <v>15324.4889334469</v>
      </c>
      <c r="N585" s="336" t="n">
        <f aca="false">+[4]data1cf!M585</f>
        <v>15229.9946998392</v>
      </c>
      <c r="O585" s="336" t="n">
        <f aca="false">+[4]data1cf!N585</f>
        <v>15495.7412683163</v>
      </c>
      <c r="P585" s="336" t="n">
        <f aca="false">+[4]data1cf!O585</f>
        <v>15159.7987135785</v>
      </c>
      <c r="Q585" s="336" t="n">
        <f aca="false">+[4]data1cf!P585</f>
        <v>15256.4258025568</v>
      </c>
      <c r="R585" s="336" t="n">
        <f aca="false">+[4]data1cf!Q585</f>
        <v>1071.57517780897</v>
      </c>
      <c r="S585" s="336" t="n">
        <f aca="false">+[4]data1cf!R585</f>
        <v>0</v>
      </c>
      <c r="T585" s="336" t="n">
        <f aca="false">+[4]data1cf!S585</f>
        <v>0</v>
      </c>
      <c r="U585" s="336" t="n">
        <f aca="false">+[4]data1cf!T585</f>
        <v>0</v>
      </c>
      <c r="V585" s="336" t="n">
        <f aca="false">+[4]data1cf!U585</f>
        <v>0</v>
      </c>
      <c r="W585" s="336" t="n">
        <f aca="false">+[4]data1cf!V585</f>
        <v>0</v>
      </c>
      <c r="X585" s="336" t="n">
        <f aca="false">+[4]data1cf!W585</f>
        <v>0</v>
      </c>
      <c r="Y585" s="336" t="n">
        <f aca="false">+[4]data1cf!X585</f>
        <v>0</v>
      </c>
      <c r="Z585" s="336" t="n">
        <f aca="false">+[4]data1cf!Y585</f>
        <v>0</v>
      </c>
      <c r="AA585" s="336" t="n">
        <f aca="false">+[4]data1cf!Z585</f>
        <v>0</v>
      </c>
      <c r="AB585" s="336"/>
      <c r="AC585" s="337" t="n">
        <f aca="false">XNPV(0.1,B585:AA585,$B$1:$AA$1)</f>
        <v>24870.3167725254</v>
      </c>
      <c r="AD585" s="337" t="n">
        <f aca="false">SUMPRODUCT(B585:AA585,$B$1010:$AA$1010)</f>
        <v>57580.699705522</v>
      </c>
      <c r="AE585" s="338" t="n">
        <f aca="false">SUMPRODUCT(B585:AA585,$B$1012:$AA$1012)</f>
        <v>56900.3166898236</v>
      </c>
      <c r="AF585" s="339" t="n">
        <f aca="false">XIRR(B585:AA585,$B$1:$AA$1)</f>
        <v>0.144839556960544</v>
      </c>
      <c r="AG585" s="340" t="n">
        <f aca="false">1-EXP(-(1/0.25)*(AD585/ABS($AD$1010)))</f>
        <v>0.987008888037513</v>
      </c>
    </row>
    <row r="586" customFormat="false" ht="12.75" hidden="false" customHeight="false" outlineLevel="0" collapsed="false">
      <c r="A586" s="331"/>
      <c r="B586" s="336" t="n">
        <f aca="false">+[4]data1cf!A586</f>
        <v>-103352.69245898</v>
      </c>
      <c r="C586" s="336" t="n">
        <f aca="false">+[4]data1cf!B586</f>
        <v>15388.8861328936</v>
      </c>
      <c r="D586" s="336" t="n">
        <f aca="false">+[4]data1cf!C586</f>
        <v>17005.1383243438</v>
      </c>
      <c r="E586" s="336" t="n">
        <f aca="false">+[4]data1cf!D586</f>
        <v>16573.8117751774</v>
      </c>
      <c r="F586" s="336" t="n">
        <f aca="false">+[4]data1cf!E586</f>
        <v>16140.1369220666</v>
      </c>
      <c r="G586" s="336" t="n">
        <f aca="false">+[4]data1cf!F586</f>
        <v>15798.3094909479</v>
      </c>
      <c r="H586" s="336" t="n">
        <f aca="false">+[4]data1cf!G586</f>
        <v>15511.4224616752</v>
      </c>
      <c r="I586" s="336" t="n">
        <f aca="false">+[4]data1cf!H586</f>
        <v>15457.4515143442</v>
      </c>
      <c r="J586" s="336" t="n">
        <f aca="false">+[4]data1cf!I586</f>
        <v>15641.1086485946</v>
      </c>
      <c r="K586" s="336" t="n">
        <f aca="false">+[4]data1cf!J586</f>
        <v>15363.4301871284</v>
      </c>
      <c r="L586" s="336" t="n">
        <f aca="false">+[4]data1cf!K586</f>
        <v>15423.1058639484</v>
      </c>
      <c r="M586" s="336" t="n">
        <f aca="false">+[4]data1cf!L586</f>
        <v>15503.1978847997</v>
      </c>
      <c r="N586" s="336" t="n">
        <f aca="false">+[4]data1cf!M586</f>
        <v>15427.3331273893</v>
      </c>
      <c r="O586" s="336" t="n">
        <f aca="false">+[4]data1cf!N586</f>
        <v>15577.8576777844</v>
      </c>
      <c r="P586" s="336" t="n">
        <f aca="false">+[4]data1cf!O586</f>
        <v>15515.2876099679</v>
      </c>
      <c r="Q586" s="336" t="n">
        <f aca="false">+[4]data1cf!P586</f>
        <v>15625.2009739449</v>
      </c>
      <c r="R586" s="336" t="n">
        <f aca="false">+[4]data1cf!Q586</f>
        <v>1185.41404142752</v>
      </c>
      <c r="S586" s="336" t="n">
        <f aca="false">+[4]data1cf!R586</f>
        <v>0</v>
      </c>
      <c r="T586" s="336" t="n">
        <f aca="false">+[4]data1cf!S586</f>
        <v>0</v>
      </c>
      <c r="U586" s="336" t="n">
        <f aca="false">+[4]data1cf!T586</f>
        <v>0</v>
      </c>
      <c r="V586" s="336" t="n">
        <f aca="false">+[4]data1cf!U586</f>
        <v>0</v>
      </c>
      <c r="W586" s="336" t="n">
        <f aca="false">+[4]data1cf!V586</f>
        <v>0</v>
      </c>
      <c r="X586" s="336" t="n">
        <f aca="false">+[4]data1cf!W586</f>
        <v>0</v>
      </c>
      <c r="Y586" s="336" t="n">
        <f aca="false">+[4]data1cf!X586</f>
        <v>0</v>
      </c>
      <c r="Z586" s="336" t="n">
        <f aca="false">+[4]data1cf!Y586</f>
        <v>0</v>
      </c>
      <c r="AA586" s="336" t="n">
        <f aca="false">+[4]data1cf!Z586</f>
        <v>0</v>
      </c>
      <c r="AB586" s="336"/>
      <c r="AC586" s="337" t="n">
        <f aca="false">XNPV(0.1,B586:AA586,$B$1:$AA$1)</f>
        <v>17316.0197848621</v>
      </c>
      <c r="AD586" s="337" t="n">
        <f aca="false">SUMPRODUCT(B586:AA586,$B$1010:$AA$1010)</f>
        <v>50666.565814078</v>
      </c>
      <c r="AE586" s="338" t="n">
        <f aca="false">SUMPRODUCT(B586:AA586,$B$1012:$AA$1012)</f>
        <v>49973.0901202933</v>
      </c>
      <c r="AF586" s="339" t="n">
        <f aca="false">XIRR(B586:AA586,$B$1:$AA$1)</f>
        <v>0.128680651452567</v>
      </c>
      <c r="AG586" s="340" t="n">
        <f aca="false">1-EXP(-(1/0.25)*(AD586/ABS($AD$1010)))</f>
        <v>0.978114597059039</v>
      </c>
    </row>
    <row r="587" customFormat="false" ht="12.75" hidden="false" customHeight="false" outlineLevel="0" collapsed="false">
      <c r="A587" s="331"/>
      <c r="B587" s="336" t="n">
        <f aca="false">+[4]data1cf!A587</f>
        <v>-92702.7073212819</v>
      </c>
      <c r="C587" s="336" t="n">
        <f aca="false">+[4]data1cf!B587</f>
        <v>15000.8624567681</v>
      </c>
      <c r="D587" s="336" t="n">
        <f aca="false">+[4]data1cf!C587</f>
        <v>16642.1009507884</v>
      </c>
      <c r="E587" s="336" t="n">
        <f aca="false">+[4]data1cf!D587</f>
        <v>16155.78380287</v>
      </c>
      <c r="F587" s="336" t="n">
        <f aca="false">+[4]data1cf!E587</f>
        <v>15705.1089816321</v>
      </c>
      <c r="G587" s="336" t="n">
        <f aca="false">+[4]data1cf!F587</f>
        <v>15481.4352699273</v>
      </c>
      <c r="H587" s="336" t="n">
        <f aca="false">+[4]data1cf!G587</f>
        <v>15279.5971000348</v>
      </c>
      <c r="I587" s="336" t="n">
        <f aca="false">+[4]data1cf!H587</f>
        <v>15223.604574987</v>
      </c>
      <c r="J587" s="336" t="n">
        <f aca="false">+[4]data1cf!I587</f>
        <v>15162.0306287946</v>
      </c>
      <c r="K587" s="336" t="n">
        <f aca="false">+[4]data1cf!J587</f>
        <v>15177.581146684</v>
      </c>
      <c r="L587" s="336" t="n">
        <f aca="false">+[4]data1cf!K587</f>
        <v>15096.000346915</v>
      </c>
      <c r="M587" s="336" t="n">
        <f aca="false">+[4]data1cf!L587</f>
        <v>15370.0881771262</v>
      </c>
      <c r="N587" s="336" t="n">
        <f aca="false">+[4]data1cf!M587</f>
        <v>15523.6289367251</v>
      </c>
      <c r="O587" s="336" t="n">
        <f aca="false">+[4]data1cf!N587</f>
        <v>15303.7813394117</v>
      </c>
      <c r="P587" s="336" t="n">
        <f aca="false">+[4]data1cf!O587</f>
        <v>15338.8304411475</v>
      </c>
      <c r="Q587" s="336" t="n">
        <f aca="false">+[4]data1cf!P587</f>
        <v>15290.2299116094</v>
      </c>
      <c r="R587" s="336" t="n">
        <f aca="false">+[4]data1cf!Q587</f>
        <v>1063.26297189217</v>
      </c>
      <c r="S587" s="336" t="n">
        <f aca="false">+[4]data1cf!R587</f>
        <v>0</v>
      </c>
      <c r="T587" s="336" t="n">
        <f aca="false">+[4]data1cf!S587</f>
        <v>0</v>
      </c>
      <c r="U587" s="336" t="n">
        <f aca="false">+[4]data1cf!T587</f>
        <v>0</v>
      </c>
      <c r="V587" s="336" t="n">
        <f aca="false">+[4]data1cf!U587</f>
        <v>0</v>
      </c>
      <c r="W587" s="336" t="n">
        <f aca="false">+[4]data1cf!V587</f>
        <v>0</v>
      </c>
      <c r="X587" s="336" t="n">
        <f aca="false">+[4]data1cf!W587</f>
        <v>0</v>
      </c>
      <c r="Y587" s="336" t="n">
        <f aca="false">+[4]data1cf!X587</f>
        <v>0</v>
      </c>
      <c r="Z587" s="336" t="n">
        <f aca="false">+[4]data1cf!Y587</f>
        <v>0</v>
      </c>
      <c r="AA587" s="336" t="n">
        <f aca="false">+[4]data1cf!Z587</f>
        <v>0</v>
      </c>
      <c r="AB587" s="336"/>
      <c r="AC587" s="337" t="n">
        <f aca="false">XNPV(0.1,B587:AA587,$B$1:$AA$1)</f>
        <v>25578.2963012607</v>
      </c>
      <c r="AD587" s="337" t="n">
        <f aca="false">SUMPRODUCT(B587:AA587,$B$1010:$AA$1010)</f>
        <v>58349.1280338309</v>
      </c>
      <c r="AE587" s="338" t="n">
        <f aca="false">SUMPRODUCT(B587:AA587,$B$1012:$AA$1012)</f>
        <v>57667.3450315423</v>
      </c>
      <c r="AF587" s="339" t="n">
        <f aca="false">XIRR(B587:AA587,$B$1:$AA$1)</f>
        <v>0.146303765052095</v>
      </c>
      <c r="AG587" s="340" t="n">
        <f aca="false">1-EXP(-(1/0.25)*(AD587/ABS($AD$1010)))</f>
        <v>0.9877405078225</v>
      </c>
    </row>
    <row r="588" customFormat="false" ht="12.75" hidden="false" customHeight="false" outlineLevel="0" collapsed="false">
      <c r="A588" s="331"/>
      <c r="B588" s="336" t="n">
        <f aca="false">+[4]data1cf!A588</f>
        <v>-105614.519575524</v>
      </c>
      <c r="C588" s="336" t="n">
        <f aca="false">+[4]data1cf!B588</f>
        <v>15278.6405442123</v>
      </c>
      <c r="D588" s="336" t="n">
        <f aca="false">+[4]data1cf!C588</f>
        <v>16969.9440407781</v>
      </c>
      <c r="E588" s="336" t="n">
        <f aca="false">+[4]data1cf!D588</f>
        <v>16749.9951713303</v>
      </c>
      <c r="F588" s="336" t="n">
        <f aca="false">+[4]data1cf!E588</f>
        <v>16048.5965038542</v>
      </c>
      <c r="G588" s="336" t="n">
        <f aca="false">+[4]data1cf!F588</f>
        <v>15760.6339335891</v>
      </c>
      <c r="H588" s="336" t="n">
        <f aca="false">+[4]data1cf!G588</f>
        <v>15522.7018536978</v>
      </c>
      <c r="I588" s="336" t="n">
        <f aca="false">+[4]data1cf!H588</f>
        <v>15501.2119817911</v>
      </c>
      <c r="J588" s="336" t="n">
        <f aca="false">+[4]data1cf!I588</f>
        <v>15399.917839699</v>
      </c>
      <c r="K588" s="336" t="n">
        <f aca="false">+[4]data1cf!J588</f>
        <v>15380.0317885313</v>
      </c>
      <c r="L588" s="336" t="n">
        <f aca="false">+[4]data1cf!K588</f>
        <v>15533.1230571723</v>
      </c>
      <c r="M588" s="336" t="n">
        <f aca="false">+[4]data1cf!L588</f>
        <v>15640.8830102606</v>
      </c>
      <c r="N588" s="336" t="n">
        <f aca="false">+[4]data1cf!M588</f>
        <v>15676.9995551672</v>
      </c>
      <c r="O588" s="336" t="n">
        <f aca="false">+[4]data1cf!N588</f>
        <v>15540.6511480027</v>
      </c>
      <c r="P588" s="336" t="n">
        <f aca="false">+[4]data1cf!O588</f>
        <v>15762.9756456288</v>
      </c>
      <c r="Q588" s="336" t="n">
        <f aca="false">+[4]data1cf!P588</f>
        <v>15721.6545333076</v>
      </c>
      <c r="R588" s="336" t="n">
        <f aca="false">+[4]data1cf!Q588</f>
        <v>1211.35629372343</v>
      </c>
      <c r="S588" s="336" t="n">
        <f aca="false">+[4]data1cf!R588</f>
        <v>0</v>
      </c>
      <c r="T588" s="336" t="n">
        <f aca="false">+[4]data1cf!S588</f>
        <v>0</v>
      </c>
      <c r="U588" s="336" t="n">
        <f aca="false">+[4]data1cf!T588</f>
        <v>0</v>
      </c>
      <c r="V588" s="336" t="n">
        <f aca="false">+[4]data1cf!U588</f>
        <v>0</v>
      </c>
      <c r="W588" s="336" t="n">
        <f aca="false">+[4]data1cf!V588</f>
        <v>0</v>
      </c>
      <c r="X588" s="336" t="n">
        <f aca="false">+[4]data1cf!W588</f>
        <v>0</v>
      </c>
      <c r="Y588" s="336" t="n">
        <f aca="false">+[4]data1cf!X588</f>
        <v>0</v>
      </c>
      <c r="Z588" s="336" t="n">
        <f aca="false">+[4]data1cf!Y588</f>
        <v>0</v>
      </c>
      <c r="AA588" s="336" t="n">
        <f aca="false">+[4]data1cf!Z588</f>
        <v>0</v>
      </c>
      <c r="AB588" s="336"/>
      <c r="AC588" s="337" t="n">
        <f aca="false">XNPV(0.1,B588:AA588,$B$1:$AA$1)</f>
        <v>15147.9026340416</v>
      </c>
      <c r="AD588" s="337" t="n">
        <f aca="false">SUMPRODUCT(B588:AA588,$B$1010:$AA$1010)</f>
        <v>48591.4779703407</v>
      </c>
      <c r="AE588" s="338" t="n">
        <f aca="false">SUMPRODUCT(B588:AA588,$B$1012:$AA$1012)</f>
        <v>47895.5679200414</v>
      </c>
      <c r="AF588" s="339" t="n">
        <f aca="false">XIRR(B588:AA588,$B$1:$AA$1)</f>
        <v>0.124592060255021</v>
      </c>
      <c r="AG588" s="340" t="n">
        <f aca="false">1-EXP(-(1/0.25)*(AD588/ABS($AD$1010)))</f>
        <v>0.974406199320935</v>
      </c>
    </row>
    <row r="589" customFormat="false" ht="12.75" hidden="false" customHeight="false" outlineLevel="0" collapsed="false">
      <c r="A589" s="331"/>
      <c r="B589" s="336" t="n">
        <f aca="false">+[4]data1cf!A589</f>
        <v>-90818.597253253</v>
      </c>
      <c r="C589" s="336" t="n">
        <f aca="false">+[4]data1cf!B589</f>
        <v>14910.6076865014</v>
      </c>
      <c r="D589" s="336" t="n">
        <f aca="false">+[4]data1cf!C589</f>
        <v>16359.6151771807</v>
      </c>
      <c r="E589" s="336" t="n">
        <f aca="false">+[4]data1cf!D589</f>
        <v>15980.379815466</v>
      </c>
      <c r="F589" s="336" t="n">
        <f aca="false">+[4]data1cf!E589</f>
        <v>15682.2359047255</v>
      </c>
      <c r="G589" s="336" t="n">
        <f aca="false">+[4]data1cf!F589</f>
        <v>15544.367869719</v>
      </c>
      <c r="H589" s="336" t="n">
        <f aca="false">+[4]data1cf!G589</f>
        <v>15249.5556245776</v>
      </c>
      <c r="I589" s="336" t="n">
        <f aca="false">+[4]data1cf!H589</f>
        <v>15255.4281001638</v>
      </c>
      <c r="J589" s="336" t="n">
        <f aca="false">+[4]data1cf!I589</f>
        <v>15076.3044804121</v>
      </c>
      <c r="K589" s="336" t="n">
        <f aca="false">+[4]data1cf!J589</f>
        <v>15364.4655290301</v>
      </c>
      <c r="L589" s="336" t="n">
        <f aca="false">+[4]data1cf!K589</f>
        <v>15027.2979736683</v>
      </c>
      <c r="M589" s="336" t="n">
        <f aca="false">+[4]data1cf!L589</f>
        <v>15187.1276224377</v>
      </c>
      <c r="N589" s="336" t="n">
        <f aca="false">+[4]data1cf!M589</f>
        <v>15151.1961684858</v>
      </c>
      <c r="O589" s="336" t="n">
        <f aca="false">+[4]data1cf!N589</f>
        <v>15249.7709336157</v>
      </c>
      <c r="P589" s="336" t="n">
        <f aca="false">+[4]data1cf!O589</f>
        <v>15084.2399799628</v>
      </c>
      <c r="Q589" s="336" t="n">
        <f aca="false">+[4]data1cf!P589</f>
        <v>15137.054037055</v>
      </c>
      <c r="R589" s="336" t="n">
        <f aca="false">+[4]data1cf!Q589</f>
        <v>1041.65298305591</v>
      </c>
      <c r="S589" s="336" t="n">
        <f aca="false">+[4]data1cf!R589</f>
        <v>0</v>
      </c>
      <c r="T589" s="336" t="n">
        <f aca="false">+[4]data1cf!S589</f>
        <v>0</v>
      </c>
      <c r="U589" s="336" t="n">
        <f aca="false">+[4]data1cf!T589</f>
        <v>0</v>
      </c>
      <c r="V589" s="336" t="n">
        <f aca="false">+[4]data1cf!U589</f>
        <v>0</v>
      </c>
      <c r="W589" s="336" t="n">
        <f aca="false">+[4]data1cf!V589</f>
        <v>0</v>
      </c>
      <c r="X589" s="336" t="n">
        <f aca="false">+[4]data1cf!W589</f>
        <v>0</v>
      </c>
      <c r="Y589" s="336" t="n">
        <f aca="false">+[4]data1cf!X589</f>
        <v>0</v>
      </c>
      <c r="Z589" s="336" t="n">
        <f aca="false">+[4]data1cf!Y589</f>
        <v>0</v>
      </c>
      <c r="AA589" s="336" t="n">
        <f aca="false">+[4]data1cf!Z589</f>
        <v>0</v>
      </c>
      <c r="AB589" s="336"/>
      <c r="AC589" s="337" t="n">
        <f aca="false">XNPV(0.1,B589:AA589,$B$1:$AA$1)</f>
        <v>26744.222389221</v>
      </c>
      <c r="AD589" s="337" t="n">
        <f aca="false">SUMPRODUCT(B589:AA589,$B$1010:$AA$1010)</f>
        <v>59320.0381287388</v>
      </c>
      <c r="AE589" s="338" t="n">
        <f aca="false">SUMPRODUCT(B589:AA589,$B$1012:$AA$1012)</f>
        <v>58642.6724387203</v>
      </c>
      <c r="AF589" s="339" t="n">
        <f aca="false">XIRR(B589:AA589,$B$1:$AA$1)</f>
        <v>0.149276356692747</v>
      </c>
      <c r="AG589" s="340" t="n">
        <f aca="false">1-EXP(-(1/0.25)*(AD589/ABS($AD$1010)))</f>
        <v>0.988606286405151</v>
      </c>
    </row>
    <row r="590" customFormat="false" ht="12.75" hidden="false" customHeight="false" outlineLevel="0" collapsed="false">
      <c r="A590" s="331"/>
      <c r="B590" s="336" t="n">
        <f aca="false">+[4]data1cf!A590</f>
        <v>-104065.032621671</v>
      </c>
      <c r="C590" s="336" t="n">
        <f aca="false">+[4]data1cf!B590</f>
        <v>15312.898510916</v>
      </c>
      <c r="D590" s="336" t="n">
        <f aca="false">+[4]data1cf!C590</f>
        <v>16991.4533328771</v>
      </c>
      <c r="E590" s="336" t="n">
        <f aca="false">+[4]data1cf!D590</f>
        <v>16465.8893910986</v>
      </c>
      <c r="F590" s="336" t="n">
        <f aca="false">+[4]data1cf!E590</f>
        <v>16216.1449245618</v>
      </c>
      <c r="G590" s="336" t="n">
        <f aca="false">+[4]data1cf!F590</f>
        <v>15917.6319766088</v>
      </c>
      <c r="H590" s="336" t="n">
        <f aca="false">+[4]data1cf!G590</f>
        <v>15555.9551642029</v>
      </c>
      <c r="I590" s="336" t="n">
        <f aca="false">+[4]data1cf!H590</f>
        <v>15530.3327590543</v>
      </c>
      <c r="J590" s="336" t="n">
        <f aca="false">+[4]data1cf!I590</f>
        <v>15484.3702100437</v>
      </c>
      <c r="K590" s="336" t="n">
        <f aca="false">+[4]data1cf!J590</f>
        <v>15581.2098565999</v>
      </c>
      <c r="L590" s="336" t="n">
        <f aca="false">+[4]data1cf!K590</f>
        <v>15544.5387256068</v>
      </c>
      <c r="M590" s="336" t="n">
        <f aca="false">+[4]data1cf!L590</f>
        <v>15432.7205152506</v>
      </c>
      <c r="N590" s="336" t="n">
        <f aca="false">+[4]data1cf!M590</f>
        <v>15425.7700158358</v>
      </c>
      <c r="O590" s="336" t="n">
        <f aca="false">+[4]data1cf!N590</f>
        <v>15497.1413651065</v>
      </c>
      <c r="P590" s="336" t="n">
        <f aca="false">+[4]data1cf!O590</f>
        <v>15527.0639293164</v>
      </c>
      <c r="Q590" s="336" t="n">
        <f aca="false">+[4]data1cf!P590</f>
        <v>15538.865796069</v>
      </c>
      <c r="R590" s="336" t="n">
        <f aca="false">+[4]data1cf!Q590</f>
        <v>1193.58429815752</v>
      </c>
      <c r="S590" s="336" t="n">
        <f aca="false">+[4]data1cf!R590</f>
        <v>0</v>
      </c>
      <c r="T590" s="336" t="n">
        <f aca="false">+[4]data1cf!S590</f>
        <v>0</v>
      </c>
      <c r="U590" s="336" t="n">
        <f aca="false">+[4]data1cf!T590</f>
        <v>0</v>
      </c>
      <c r="V590" s="336" t="n">
        <f aca="false">+[4]data1cf!U590</f>
        <v>0</v>
      </c>
      <c r="W590" s="336" t="n">
        <f aca="false">+[4]data1cf!V590</f>
        <v>0</v>
      </c>
      <c r="X590" s="336" t="n">
        <f aca="false">+[4]data1cf!W590</f>
        <v>0</v>
      </c>
      <c r="Y590" s="336" t="n">
        <f aca="false">+[4]data1cf!X590</f>
        <v>0</v>
      </c>
      <c r="Z590" s="336" t="n">
        <f aca="false">+[4]data1cf!Y590</f>
        <v>0</v>
      </c>
      <c r="AA590" s="336" t="n">
        <f aca="false">+[4]data1cf!Z590</f>
        <v>0</v>
      </c>
      <c r="AB590" s="336"/>
      <c r="AC590" s="337" t="n">
        <f aca="false">XNPV(0.1,B590:AA590,$B$1:$AA$1)</f>
        <v>16632.4027232199</v>
      </c>
      <c r="AD590" s="337" t="n">
        <f aca="false">SUMPRODUCT(B590:AA590,$B$1010:$AA$1010)</f>
        <v>50007.3585012381</v>
      </c>
      <c r="AE590" s="338" t="n">
        <f aca="false">SUMPRODUCT(B590:AA590,$B$1012:$AA$1012)</f>
        <v>49313.4679574407</v>
      </c>
      <c r="AF590" s="339" t="n">
        <f aca="false">XIRR(B590:AA590,$B$1:$AA$1)</f>
        <v>0.127378005463452</v>
      </c>
      <c r="AG590" s="340" t="n">
        <f aca="false">1-EXP(-(1/0.25)*(AD590/ABS($AD$1010)))</f>
        <v>0.976998810686361</v>
      </c>
    </row>
    <row r="591" customFormat="false" ht="12.75" hidden="false" customHeight="false" outlineLevel="0" collapsed="false">
      <c r="A591" s="331"/>
      <c r="B591" s="336" t="n">
        <f aca="false">+[4]data1cf!A591</f>
        <v>-95032.2136332245</v>
      </c>
      <c r="C591" s="336" t="n">
        <f aca="false">+[4]data1cf!B591</f>
        <v>15080.5358661326</v>
      </c>
      <c r="D591" s="336" t="n">
        <f aca="false">+[4]data1cf!C591</f>
        <v>16562.7074741118</v>
      </c>
      <c r="E591" s="336" t="n">
        <f aca="false">+[4]data1cf!D591</f>
        <v>16166.9820539821</v>
      </c>
      <c r="F591" s="336" t="n">
        <f aca="false">+[4]data1cf!E591</f>
        <v>15767.9237690527</v>
      </c>
      <c r="G591" s="336" t="n">
        <f aca="false">+[4]data1cf!F591</f>
        <v>15349.878641889</v>
      </c>
      <c r="H591" s="336" t="n">
        <f aca="false">+[4]data1cf!G591</f>
        <v>15261.1122518088</v>
      </c>
      <c r="I591" s="336" t="n">
        <f aca="false">+[4]data1cf!H591</f>
        <v>15194.3150920599</v>
      </c>
      <c r="J591" s="336" t="n">
        <f aca="false">+[4]data1cf!I591</f>
        <v>15310.068925867</v>
      </c>
      <c r="K591" s="336" t="n">
        <f aca="false">+[4]data1cf!J591</f>
        <v>15260.5683345742</v>
      </c>
      <c r="L591" s="336" t="n">
        <f aca="false">+[4]data1cf!K591</f>
        <v>15200.9800476752</v>
      </c>
      <c r="M591" s="336" t="n">
        <f aca="false">+[4]data1cf!L591</f>
        <v>15178.4716867957</v>
      </c>
      <c r="N591" s="336" t="n">
        <f aca="false">+[4]data1cf!M591</f>
        <v>15163.327347822</v>
      </c>
      <c r="O591" s="336" t="n">
        <f aca="false">+[4]data1cf!N591</f>
        <v>15063.0527131752</v>
      </c>
      <c r="P591" s="336" t="n">
        <f aca="false">+[4]data1cf!O591</f>
        <v>15440.5337535635</v>
      </c>
      <c r="Q591" s="336" t="n">
        <f aca="false">+[4]data1cf!P591</f>
        <v>15302.4406487318</v>
      </c>
      <c r="R591" s="336" t="n">
        <f aca="false">+[4]data1cf!Q591</f>
        <v>1089.98147748763</v>
      </c>
      <c r="S591" s="336" t="n">
        <f aca="false">+[4]data1cf!R591</f>
        <v>0</v>
      </c>
      <c r="T591" s="336" t="n">
        <f aca="false">+[4]data1cf!S591</f>
        <v>0</v>
      </c>
      <c r="U591" s="336" t="n">
        <f aca="false">+[4]data1cf!T591</f>
        <v>0</v>
      </c>
      <c r="V591" s="336" t="n">
        <f aca="false">+[4]data1cf!U591</f>
        <v>0</v>
      </c>
      <c r="W591" s="336" t="n">
        <f aca="false">+[4]data1cf!V591</f>
        <v>0</v>
      </c>
      <c r="X591" s="336" t="n">
        <f aca="false">+[4]data1cf!W591</f>
        <v>0</v>
      </c>
      <c r="Y591" s="336" t="n">
        <f aca="false">+[4]data1cf!X591</f>
        <v>0</v>
      </c>
      <c r="Z591" s="336" t="n">
        <f aca="false">+[4]data1cf!Y591</f>
        <v>0</v>
      </c>
      <c r="AA591" s="336" t="n">
        <f aca="false">+[4]data1cf!Z591</f>
        <v>0</v>
      </c>
      <c r="AB591" s="336"/>
      <c r="AC591" s="337" t="n">
        <f aca="false">XNPV(0.1,B591:AA591,$B$1:$AA$1)</f>
        <v>23128.4395256841</v>
      </c>
      <c r="AD591" s="337" t="n">
        <f aca="false">SUMPRODUCT(B591:AA591,$B$1010:$AA$1010)</f>
        <v>55831.268071788</v>
      </c>
      <c r="AE591" s="338" t="n">
        <f aca="false">SUMPRODUCT(B591:AA591,$B$1012:$AA$1012)</f>
        <v>55151.1400876932</v>
      </c>
      <c r="AF591" s="339" t="n">
        <f aca="false">XIRR(B591:AA591,$B$1:$AA$1)</f>
        <v>0.141098456499551</v>
      </c>
      <c r="AG591" s="340" t="n">
        <f aca="false">1-EXP(-(1/0.25)*(AD591/ABS($AD$1010)))</f>
        <v>0.985176252514898</v>
      </c>
    </row>
    <row r="592" customFormat="false" ht="12.75" hidden="false" customHeight="false" outlineLevel="0" collapsed="false">
      <c r="A592" s="331"/>
      <c r="B592" s="336" t="n">
        <f aca="false">+[4]data1cf!A592</f>
        <v>-106424.443260126</v>
      </c>
      <c r="C592" s="336" t="n">
        <f aca="false">+[4]data1cf!B592</f>
        <v>15250.3622930662</v>
      </c>
      <c r="D592" s="336" t="n">
        <f aca="false">+[4]data1cf!C592</f>
        <v>16886.7531721588</v>
      </c>
      <c r="E592" s="336" t="n">
        <f aca="false">+[4]data1cf!D592</f>
        <v>16743.5472855245</v>
      </c>
      <c r="F592" s="336" t="n">
        <f aca="false">+[4]data1cf!E592</f>
        <v>16193.4240423691</v>
      </c>
      <c r="G592" s="336" t="n">
        <f aca="false">+[4]data1cf!F592</f>
        <v>15869.6073567167</v>
      </c>
      <c r="H592" s="336" t="n">
        <f aca="false">+[4]data1cf!G592</f>
        <v>15432.1625309393</v>
      </c>
      <c r="I592" s="336" t="n">
        <f aca="false">+[4]data1cf!H592</f>
        <v>15287.3096201114</v>
      </c>
      <c r="J592" s="336" t="n">
        <f aca="false">+[4]data1cf!I592</f>
        <v>15380.4618728803</v>
      </c>
      <c r="K592" s="336" t="n">
        <f aca="false">+[4]data1cf!J592</f>
        <v>15393.4119538044</v>
      </c>
      <c r="L592" s="336" t="n">
        <f aca="false">+[4]data1cf!K592</f>
        <v>15513.4525750707</v>
      </c>
      <c r="M592" s="336" t="n">
        <f aca="false">+[4]data1cf!L592</f>
        <v>15452.6351043753</v>
      </c>
      <c r="N592" s="336" t="n">
        <f aca="false">+[4]data1cf!M592</f>
        <v>15658.1931858649</v>
      </c>
      <c r="O592" s="336" t="n">
        <f aca="false">+[4]data1cf!N592</f>
        <v>15579.6046297249</v>
      </c>
      <c r="P592" s="336" t="n">
        <f aca="false">+[4]data1cf!O592</f>
        <v>15576.6372366473</v>
      </c>
      <c r="Q592" s="336" t="n">
        <f aca="false">+[4]data1cf!P592</f>
        <v>15411.0942361051</v>
      </c>
      <c r="R592" s="336" t="n">
        <f aca="false">+[4]data1cf!Q592</f>
        <v>1220.64579441634</v>
      </c>
      <c r="S592" s="336" t="n">
        <f aca="false">+[4]data1cf!R592</f>
        <v>0</v>
      </c>
      <c r="T592" s="336" t="n">
        <f aca="false">+[4]data1cf!S592</f>
        <v>0</v>
      </c>
      <c r="U592" s="336" t="n">
        <f aca="false">+[4]data1cf!T592</f>
        <v>0</v>
      </c>
      <c r="V592" s="336" t="n">
        <f aca="false">+[4]data1cf!U592</f>
        <v>0</v>
      </c>
      <c r="W592" s="336" t="n">
        <f aca="false">+[4]data1cf!V592</f>
        <v>0</v>
      </c>
      <c r="X592" s="336" t="n">
        <f aca="false">+[4]data1cf!W592</f>
        <v>0</v>
      </c>
      <c r="Y592" s="336" t="n">
        <f aca="false">+[4]data1cf!X592</f>
        <v>0</v>
      </c>
      <c r="Z592" s="336" t="n">
        <f aca="false">+[4]data1cf!Y592</f>
        <v>0</v>
      </c>
      <c r="AA592" s="336" t="n">
        <f aca="false">+[4]data1cf!Z592</f>
        <v>0</v>
      </c>
      <c r="AB592" s="336"/>
      <c r="AC592" s="337" t="n">
        <f aca="false">XNPV(0.1,B592:AA592,$B$1:$AA$1)</f>
        <v>14051.5592123033</v>
      </c>
      <c r="AD592" s="337" t="n">
        <f aca="false">SUMPRODUCT(B592:AA592,$B$1010:$AA$1010)</f>
        <v>47362.9547773667</v>
      </c>
      <c r="AE592" s="338" t="n">
        <f aca="false">SUMPRODUCT(B592:AA592,$B$1012:$AA$1012)</f>
        <v>46670.1241456796</v>
      </c>
      <c r="AF592" s="339" t="n">
        <f aca="false">XIRR(B592:AA592,$B$1:$AA$1)</f>
        <v>0.122720975789851</v>
      </c>
      <c r="AG592" s="340" t="n">
        <f aca="false">1-EXP(-(1/0.25)*(AD592/ABS($AD$1010)))</f>
        <v>0.971921014309306</v>
      </c>
    </row>
    <row r="593" customFormat="false" ht="12.75" hidden="false" customHeight="false" outlineLevel="0" collapsed="false">
      <c r="A593" s="331"/>
      <c r="B593" s="336" t="n">
        <f aca="false">+[4]data1cf!A593</f>
        <v>-107821.693995791</v>
      </c>
      <c r="C593" s="336" t="n">
        <f aca="false">+[4]data1cf!B593</f>
        <v>15354.0346752184</v>
      </c>
      <c r="D593" s="336" t="n">
        <f aca="false">+[4]data1cf!C593</f>
        <v>17036.6020150406</v>
      </c>
      <c r="E593" s="336" t="n">
        <f aca="false">+[4]data1cf!D593</f>
        <v>16505.9984702804</v>
      </c>
      <c r="F593" s="336" t="n">
        <f aca="false">+[4]data1cf!E593</f>
        <v>16240.4761951864</v>
      </c>
      <c r="G593" s="336" t="n">
        <f aca="false">+[4]data1cf!F593</f>
        <v>16010.5329171928</v>
      </c>
      <c r="H593" s="336" t="n">
        <f aca="false">+[4]data1cf!G593</f>
        <v>15669.8270328419</v>
      </c>
      <c r="I593" s="336" t="n">
        <f aca="false">+[4]data1cf!H593</f>
        <v>15415.2576658712</v>
      </c>
      <c r="J593" s="336" t="n">
        <f aca="false">+[4]data1cf!I593</f>
        <v>15472.7765495168</v>
      </c>
      <c r="K593" s="336" t="n">
        <f aca="false">+[4]data1cf!J593</f>
        <v>15507.578749739</v>
      </c>
      <c r="L593" s="336" t="n">
        <f aca="false">+[4]data1cf!K593</f>
        <v>15703.2940960811</v>
      </c>
      <c r="M593" s="336" t="n">
        <f aca="false">+[4]data1cf!L593</f>
        <v>15711.163795792</v>
      </c>
      <c r="N593" s="336" t="n">
        <f aca="false">+[4]data1cf!M593</f>
        <v>15577.2611925305</v>
      </c>
      <c r="O593" s="336" t="n">
        <f aca="false">+[4]data1cf!N593</f>
        <v>15466.7266665923</v>
      </c>
      <c r="P593" s="336" t="n">
        <f aca="false">+[4]data1cf!O593</f>
        <v>15503.182326252</v>
      </c>
      <c r="Q593" s="336" t="n">
        <f aca="false">+[4]data1cf!P593</f>
        <v>15592.7229439525</v>
      </c>
      <c r="R593" s="336" t="n">
        <f aca="false">+[4]data1cf!Q593</f>
        <v>1236.67170145413</v>
      </c>
      <c r="S593" s="336" t="n">
        <f aca="false">+[4]data1cf!R593</f>
        <v>0</v>
      </c>
      <c r="T593" s="336" t="n">
        <f aca="false">+[4]data1cf!S593</f>
        <v>0</v>
      </c>
      <c r="U593" s="336" t="n">
        <f aca="false">+[4]data1cf!T593</f>
        <v>0</v>
      </c>
      <c r="V593" s="336" t="n">
        <f aca="false">+[4]data1cf!U593</f>
        <v>0</v>
      </c>
      <c r="W593" s="336" t="n">
        <f aca="false">+[4]data1cf!V593</f>
        <v>0</v>
      </c>
      <c r="X593" s="336" t="n">
        <f aca="false">+[4]data1cf!W593</f>
        <v>0</v>
      </c>
      <c r="Y593" s="336" t="n">
        <f aca="false">+[4]data1cf!X593</f>
        <v>0</v>
      </c>
      <c r="Z593" s="336" t="n">
        <f aca="false">+[4]data1cf!Y593</f>
        <v>0</v>
      </c>
      <c r="AA593" s="336" t="n">
        <f aca="false">+[4]data1cf!Z593</f>
        <v>0</v>
      </c>
      <c r="AB593" s="336"/>
      <c r="AC593" s="337" t="n">
        <f aca="false">XNPV(0.1,B593:AA593,$B$1:$AA$1)</f>
        <v>13237.5269777963</v>
      </c>
      <c r="AD593" s="337" t="n">
        <f aca="false">SUMPRODUCT(B593:AA593,$B$1010:$AA$1010)</f>
        <v>46724.2804607626</v>
      </c>
      <c r="AE593" s="338" t="n">
        <f aca="false">SUMPRODUCT(B593:AA593,$B$1012:$AA$1012)</f>
        <v>46027.9245885203</v>
      </c>
      <c r="AF593" s="339" t="n">
        <f aca="false">XIRR(B593:AA593,$B$1:$AA$1)</f>
        <v>0.121154183428778</v>
      </c>
      <c r="AG593" s="340" t="n">
        <f aca="false">1-EXP(-(1/0.25)*(AD593/ABS($AD$1010)))</f>
        <v>0.970535132224121</v>
      </c>
    </row>
    <row r="594" customFormat="false" ht="12.75" hidden="false" customHeight="false" outlineLevel="0" collapsed="false">
      <c r="A594" s="331"/>
      <c r="B594" s="336" t="n">
        <f aca="false">+[4]data1cf!A594</f>
        <v>-91242.6520345372</v>
      </c>
      <c r="C594" s="336" t="n">
        <f aca="false">+[4]data1cf!B594</f>
        <v>15027.1446930721</v>
      </c>
      <c r="D594" s="336" t="n">
        <f aca="false">+[4]data1cf!C594</f>
        <v>16640.6463806456</v>
      </c>
      <c r="E594" s="336" t="n">
        <f aca="false">+[4]data1cf!D594</f>
        <v>16412.0909544808</v>
      </c>
      <c r="F594" s="336" t="n">
        <f aca="false">+[4]data1cf!E594</f>
        <v>15710.4418997163</v>
      </c>
      <c r="G594" s="336" t="n">
        <f aca="false">+[4]data1cf!F594</f>
        <v>15426.40639148</v>
      </c>
      <c r="H594" s="336" t="n">
        <f aca="false">+[4]data1cf!G594</f>
        <v>15287.7356765631</v>
      </c>
      <c r="I594" s="336" t="n">
        <f aca="false">+[4]data1cf!H594</f>
        <v>15131.4932045827</v>
      </c>
      <c r="J594" s="336" t="n">
        <f aca="false">+[4]data1cf!I594</f>
        <v>15010.9694292002</v>
      </c>
      <c r="K594" s="336" t="n">
        <f aca="false">+[4]data1cf!J594</f>
        <v>14996.5778980733</v>
      </c>
      <c r="L594" s="336" t="n">
        <f aca="false">+[4]data1cf!K594</f>
        <v>15276.4248122966</v>
      </c>
      <c r="M594" s="336" t="n">
        <f aca="false">+[4]data1cf!L594</f>
        <v>15115.2771180302</v>
      </c>
      <c r="N594" s="336" t="n">
        <f aca="false">+[4]data1cf!M594</f>
        <v>15283.8116522609</v>
      </c>
      <c r="O594" s="336" t="n">
        <f aca="false">+[4]data1cf!N594</f>
        <v>15306.1849965402</v>
      </c>
      <c r="P594" s="336" t="n">
        <f aca="false">+[4]data1cf!O594</f>
        <v>15154.024535653</v>
      </c>
      <c r="Q594" s="336" t="n">
        <f aca="false">+[4]data1cf!P594</f>
        <v>15162.6748542062</v>
      </c>
      <c r="R594" s="336" t="n">
        <f aca="false">+[4]data1cf!Q594</f>
        <v>1046.51672177533</v>
      </c>
      <c r="S594" s="336" t="n">
        <f aca="false">+[4]data1cf!R594</f>
        <v>0</v>
      </c>
      <c r="T594" s="336" t="n">
        <f aca="false">+[4]data1cf!S594</f>
        <v>0</v>
      </c>
      <c r="U594" s="336" t="n">
        <f aca="false">+[4]data1cf!T594</f>
        <v>0</v>
      </c>
      <c r="V594" s="336" t="n">
        <f aca="false">+[4]data1cf!U594</f>
        <v>0</v>
      </c>
      <c r="W594" s="336" t="n">
        <f aca="false">+[4]data1cf!V594</f>
        <v>0</v>
      </c>
      <c r="X594" s="336" t="n">
        <f aca="false">+[4]data1cf!W594</f>
        <v>0</v>
      </c>
      <c r="Y594" s="336" t="n">
        <f aca="false">+[4]data1cf!X594</f>
        <v>0</v>
      </c>
      <c r="Z594" s="336" t="n">
        <f aca="false">+[4]data1cf!Y594</f>
        <v>0</v>
      </c>
      <c r="AA594" s="336" t="n">
        <f aca="false">+[4]data1cf!Z594</f>
        <v>0</v>
      </c>
      <c r="AB594" s="336"/>
      <c r="AC594" s="337" t="n">
        <f aca="false">XNPV(0.1,B594:AA594,$B$1:$AA$1)</f>
        <v>26855.0836075278</v>
      </c>
      <c r="AD594" s="337" t="n">
        <f aca="false">SUMPRODUCT(B594:AA594,$B$1010:$AA$1010)</f>
        <v>59472.4414101125</v>
      </c>
      <c r="AE594" s="338" t="n">
        <f aca="false">SUMPRODUCT(B594:AA594,$B$1012:$AA$1012)</f>
        <v>58794.2319590099</v>
      </c>
      <c r="AF594" s="339" t="n">
        <f aca="false">XIRR(B594:AA594,$B$1:$AA$1)</f>
        <v>0.149433903385264</v>
      </c>
      <c r="AG594" s="340" t="n">
        <f aca="false">1-EXP(-(1/0.25)*(AD594/ABS($AD$1010)))</f>
        <v>0.988736521341426</v>
      </c>
    </row>
    <row r="595" customFormat="false" ht="12.75" hidden="false" customHeight="false" outlineLevel="0" collapsed="false">
      <c r="A595" s="331"/>
      <c r="B595" s="336" t="n">
        <f aca="false">+[4]data1cf!A595</f>
        <v>-98936.8568562422</v>
      </c>
      <c r="C595" s="336" t="n">
        <f aca="false">+[4]data1cf!B595</f>
        <v>15413.6814683086</v>
      </c>
      <c r="D595" s="336" t="n">
        <f aca="false">+[4]data1cf!C595</f>
        <v>16711.375893487</v>
      </c>
      <c r="E595" s="336" t="n">
        <f aca="false">+[4]data1cf!D595</f>
        <v>16246.262784259</v>
      </c>
      <c r="F595" s="336" t="n">
        <f aca="false">+[4]data1cf!E595</f>
        <v>16080.6625360358</v>
      </c>
      <c r="G595" s="336" t="n">
        <f aca="false">+[4]data1cf!F595</f>
        <v>15782.010025457</v>
      </c>
      <c r="H595" s="336" t="n">
        <f aca="false">+[4]data1cf!G595</f>
        <v>15457.808061053</v>
      </c>
      <c r="I595" s="336" t="n">
        <f aca="false">+[4]data1cf!H595</f>
        <v>15271.2906591416</v>
      </c>
      <c r="J595" s="336" t="n">
        <f aca="false">+[4]data1cf!I595</f>
        <v>15486.5221525986</v>
      </c>
      <c r="K595" s="336" t="n">
        <f aca="false">+[4]data1cf!J595</f>
        <v>15497.1690598823</v>
      </c>
      <c r="L595" s="336" t="n">
        <f aca="false">+[4]data1cf!K595</f>
        <v>15377.3270800362</v>
      </c>
      <c r="M595" s="336" t="n">
        <f aca="false">+[4]data1cf!L595</f>
        <v>15408.6677996092</v>
      </c>
      <c r="N595" s="336" t="n">
        <f aca="false">+[4]data1cf!M595</f>
        <v>15333.8624552632</v>
      </c>
      <c r="O595" s="336" t="n">
        <f aca="false">+[4]data1cf!N595</f>
        <v>15210.5022553111</v>
      </c>
      <c r="P595" s="336" t="n">
        <f aca="false">+[4]data1cf!O595</f>
        <v>15209.2789966418</v>
      </c>
      <c r="Q595" s="336" t="n">
        <f aca="false">+[4]data1cf!P595</f>
        <v>15336.422187906</v>
      </c>
      <c r="R595" s="336" t="n">
        <f aca="false">+[4]data1cf!Q595</f>
        <v>1134.76617339836</v>
      </c>
      <c r="S595" s="336" t="n">
        <f aca="false">+[4]data1cf!R595</f>
        <v>0</v>
      </c>
      <c r="T595" s="336" t="n">
        <f aca="false">+[4]data1cf!S595</f>
        <v>0</v>
      </c>
      <c r="U595" s="336" t="n">
        <f aca="false">+[4]data1cf!T595</f>
        <v>0</v>
      </c>
      <c r="V595" s="336" t="n">
        <f aca="false">+[4]data1cf!U595</f>
        <v>0</v>
      </c>
      <c r="W595" s="336" t="n">
        <f aca="false">+[4]data1cf!V595</f>
        <v>0</v>
      </c>
      <c r="X595" s="336" t="n">
        <f aca="false">+[4]data1cf!W595</f>
        <v>0</v>
      </c>
      <c r="Y595" s="336" t="n">
        <f aca="false">+[4]data1cf!X595</f>
        <v>0</v>
      </c>
      <c r="Z595" s="336" t="n">
        <f aca="false">+[4]data1cf!Y595</f>
        <v>0</v>
      </c>
      <c r="AA595" s="336" t="n">
        <f aca="false">+[4]data1cf!Z595</f>
        <v>0</v>
      </c>
      <c r="AB595" s="336"/>
      <c r="AC595" s="337" t="n">
        <f aca="false">XNPV(0.1,B595:AA595,$B$1:$AA$1)</f>
        <v>20726.4105975647</v>
      </c>
      <c r="AD595" s="337" t="n">
        <f aca="false">SUMPRODUCT(B595:AA595,$B$1010:$AA$1010)</f>
        <v>53773.4983455342</v>
      </c>
      <c r="AE595" s="338" t="n">
        <f aca="false">SUMPRODUCT(B595:AA595,$B$1012:$AA$1012)</f>
        <v>53086.6653909595</v>
      </c>
      <c r="AF595" s="339" t="n">
        <f aca="false">XIRR(B595:AA595,$B$1:$AA$1)</f>
        <v>0.135649957754315</v>
      </c>
      <c r="AG595" s="340" t="n">
        <f aca="false">1-EXP(-(1/0.25)*(AD595/ABS($AD$1010)))</f>
        <v>0.98268705695658</v>
      </c>
    </row>
    <row r="596" customFormat="false" ht="12.75" hidden="false" customHeight="false" outlineLevel="0" collapsed="false">
      <c r="A596" s="331"/>
      <c r="B596" s="336" t="n">
        <f aca="false">+[4]data1cf!A596</f>
        <v>-106611.977254307</v>
      </c>
      <c r="C596" s="336" t="n">
        <f aca="false">+[4]data1cf!B596</f>
        <v>15343.3028426975</v>
      </c>
      <c r="D596" s="336" t="n">
        <f aca="false">+[4]data1cf!C596</f>
        <v>16901.758748872</v>
      </c>
      <c r="E596" s="336" t="n">
        <f aca="false">+[4]data1cf!D596</f>
        <v>16689.1570198189</v>
      </c>
      <c r="F596" s="336" t="n">
        <f aca="false">+[4]data1cf!E596</f>
        <v>16319.6564560673</v>
      </c>
      <c r="G596" s="336" t="n">
        <f aca="false">+[4]data1cf!F596</f>
        <v>15965.6740202773</v>
      </c>
      <c r="H596" s="336" t="n">
        <f aca="false">+[4]data1cf!G596</f>
        <v>15577.7273572546</v>
      </c>
      <c r="I596" s="336" t="n">
        <f aca="false">+[4]data1cf!H596</f>
        <v>15541.8174639962</v>
      </c>
      <c r="J596" s="336" t="n">
        <f aca="false">+[4]data1cf!I596</f>
        <v>15487.3327248023</v>
      </c>
      <c r="K596" s="336" t="n">
        <f aca="false">+[4]data1cf!J596</f>
        <v>15521.430252812</v>
      </c>
      <c r="L596" s="336" t="n">
        <f aca="false">+[4]data1cf!K596</f>
        <v>15610.2372757646</v>
      </c>
      <c r="M596" s="336" t="n">
        <f aca="false">+[4]data1cf!L596</f>
        <v>15412.3568747614</v>
      </c>
      <c r="N596" s="336" t="n">
        <f aca="false">+[4]data1cf!M596</f>
        <v>15594.3610078863</v>
      </c>
      <c r="O596" s="336" t="n">
        <f aca="false">+[4]data1cf!N596</f>
        <v>15750.3868000901</v>
      </c>
      <c r="P596" s="336" t="n">
        <f aca="false">+[4]data1cf!O596</f>
        <v>15443.7367706557</v>
      </c>
      <c r="Q596" s="336" t="n">
        <f aca="false">+[4]data1cf!P596</f>
        <v>15545.9146145063</v>
      </c>
      <c r="R596" s="336" t="n">
        <f aca="false">+[4]data1cf!Q596</f>
        <v>1222.796734316</v>
      </c>
      <c r="S596" s="336" t="n">
        <f aca="false">+[4]data1cf!R596</f>
        <v>0</v>
      </c>
      <c r="T596" s="336" t="n">
        <f aca="false">+[4]data1cf!S596</f>
        <v>0</v>
      </c>
      <c r="U596" s="336" t="n">
        <f aca="false">+[4]data1cf!T596</f>
        <v>0</v>
      </c>
      <c r="V596" s="336" t="n">
        <f aca="false">+[4]data1cf!U596</f>
        <v>0</v>
      </c>
      <c r="W596" s="336" t="n">
        <f aca="false">+[4]data1cf!V596</f>
        <v>0</v>
      </c>
      <c r="X596" s="336" t="n">
        <f aca="false">+[4]data1cf!W596</f>
        <v>0</v>
      </c>
      <c r="Y596" s="336" t="n">
        <f aca="false">+[4]data1cf!X596</f>
        <v>0</v>
      </c>
      <c r="Z596" s="336" t="n">
        <f aca="false">+[4]data1cf!Y596</f>
        <v>0</v>
      </c>
      <c r="AA596" s="336" t="n">
        <f aca="false">+[4]data1cf!Z596</f>
        <v>0</v>
      </c>
      <c r="AB596" s="336"/>
      <c r="AC596" s="337" t="n">
        <f aca="false">XNPV(0.1,B596:AA596,$B$1:$AA$1)</f>
        <v>14432.6800824021</v>
      </c>
      <c r="AD596" s="337" t="n">
        <f aca="false">SUMPRODUCT(B596:AA596,$B$1010:$AA$1010)</f>
        <v>47907.7684494566</v>
      </c>
      <c r="AE596" s="338" t="n">
        <f aca="false">SUMPRODUCT(B596:AA596,$B$1012:$AA$1012)</f>
        <v>47211.7442396144</v>
      </c>
      <c r="AF596" s="339" t="n">
        <f aca="false">XIRR(B596:AA596,$B$1:$AA$1)</f>
        <v>0.123281485600964</v>
      </c>
      <c r="AG596" s="340" t="n">
        <f aca="false">1-EXP(-(1/0.25)*(AD596/ABS($AD$1010)))</f>
        <v>0.973051585080858</v>
      </c>
    </row>
    <row r="597" customFormat="false" ht="12.75" hidden="false" customHeight="false" outlineLevel="0" collapsed="false">
      <c r="A597" s="331"/>
      <c r="B597" s="336" t="n">
        <f aca="false">+[4]data1cf!A597</f>
        <v>-101489.56271213</v>
      </c>
      <c r="C597" s="336" t="n">
        <f aca="false">+[4]data1cf!B597</f>
        <v>15369.140919008</v>
      </c>
      <c r="D597" s="336" t="n">
        <f aca="false">+[4]data1cf!C597</f>
        <v>16957.0863608589</v>
      </c>
      <c r="E597" s="336" t="n">
        <f aca="false">+[4]data1cf!D597</f>
        <v>16385.5157385988</v>
      </c>
      <c r="F597" s="336" t="n">
        <f aca="false">+[4]data1cf!E597</f>
        <v>16101.9272503195</v>
      </c>
      <c r="G597" s="336" t="n">
        <f aca="false">+[4]data1cf!F597</f>
        <v>15737.6898832797</v>
      </c>
      <c r="H597" s="336" t="n">
        <f aca="false">+[4]data1cf!G597</f>
        <v>15345.0094182335</v>
      </c>
      <c r="I597" s="336" t="n">
        <f aca="false">+[4]data1cf!H597</f>
        <v>15345.6043648969</v>
      </c>
      <c r="J597" s="336" t="n">
        <f aca="false">+[4]data1cf!I597</f>
        <v>15401.7000069883</v>
      </c>
      <c r="K597" s="336" t="n">
        <f aca="false">+[4]data1cf!J597</f>
        <v>15316.4596843619</v>
      </c>
      <c r="L597" s="336" t="n">
        <f aca="false">+[4]data1cf!K597</f>
        <v>15300.227434403</v>
      </c>
      <c r="M597" s="336" t="n">
        <f aca="false">+[4]data1cf!L597</f>
        <v>15316.2818074723</v>
      </c>
      <c r="N597" s="336" t="n">
        <f aca="false">+[4]data1cf!M597</f>
        <v>15344.240019229</v>
      </c>
      <c r="O597" s="336" t="n">
        <f aca="false">+[4]data1cf!N597</f>
        <v>15545.9832641415</v>
      </c>
      <c r="P597" s="336" t="n">
        <f aca="false">+[4]data1cf!O597</f>
        <v>15334.3897491528</v>
      </c>
      <c r="Q597" s="336" t="n">
        <f aca="false">+[4]data1cf!P597</f>
        <v>15304.2171893044</v>
      </c>
      <c r="R597" s="336" t="n">
        <f aca="false">+[4]data1cf!Q597</f>
        <v>1164.04468848305</v>
      </c>
      <c r="S597" s="336" t="n">
        <f aca="false">+[4]data1cf!R597</f>
        <v>0</v>
      </c>
      <c r="T597" s="336" t="n">
        <f aca="false">+[4]data1cf!S597</f>
        <v>0</v>
      </c>
      <c r="U597" s="336" t="n">
        <f aca="false">+[4]data1cf!T597</f>
        <v>0</v>
      </c>
      <c r="V597" s="336" t="n">
        <f aca="false">+[4]data1cf!U597</f>
        <v>0</v>
      </c>
      <c r="W597" s="336" t="n">
        <f aca="false">+[4]data1cf!V597</f>
        <v>0</v>
      </c>
      <c r="X597" s="336" t="n">
        <f aca="false">+[4]data1cf!W597</f>
        <v>0</v>
      </c>
      <c r="Y597" s="336" t="n">
        <f aca="false">+[4]data1cf!X597</f>
        <v>0</v>
      </c>
      <c r="Z597" s="336" t="n">
        <f aca="false">+[4]data1cf!Y597</f>
        <v>0</v>
      </c>
      <c r="AA597" s="336" t="n">
        <f aca="false">+[4]data1cf!Z597</f>
        <v>0</v>
      </c>
      <c r="AB597" s="336"/>
      <c r="AC597" s="337" t="n">
        <f aca="false">XNPV(0.1,B597:AA597,$B$1:$AA$1)</f>
        <v>18356.0809785152</v>
      </c>
      <c r="AD597" s="337" t="n">
        <f aca="false">SUMPRODUCT(B597:AA597,$B$1010:$AA$1010)</f>
        <v>51423.5604251023</v>
      </c>
      <c r="AE597" s="338" t="n">
        <f aca="false">SUMPRODUCT(B597:AA597,$B$1012:$AA$1012)</f>
        <v>50736.1473248071</v>
      </c>
      <c r="AF597" s="339" t="n">
        <f aca="false">XIRR(B597:AA597,$B$1:$AA$1)</f>
        <v>0.130949067708176</v>
      </c>
      <c r="AG597" s="340" t="n">
        <f aca="false">1-EXP(-(1/0.25)*(AD597/ABS($AD$1010)))</f>
        <v>0.979329295777244</v>
      </c>
    </row>
    <row r="598" customFormat="false" ht="12.75" hidden="false" customHeight="false" outlineLevel="0" collapsed="false">
      <c r="A598" s="331"/>
      <c r="B598" s="336" t="n">
        <f aca="false">+[4]data1cf!A598</f>
        <v>-103474.575003979</v>
      </c>
      <c r="C598" s="336" t="n">
        <f aca="false">+[4]data1cf!B598</f>
        <v>15356.5446992604</v>
      </c>
      <c r="D598" s="336" t="n">
        <f aca="false">+[4]data1cf!C598</f>
        <v>17022.2072349659</v>
      </c>
      <c r="E598" s="336" t="n">
        <f aca="false">+[4]data1cf!D598</f>
        <v>16709.95274559</v>
      </c>
      <c r="F598" s="336" t="n">
        <f aca="false">+[4]data1cf!E598</f>
        <v>16163.1223900453</v>
      </c>
      <c r="G598" s="336" t="n">
        <f aca="false">+[4]data1cf!F598</f>
        <v>15709.7379717554</v>
      </c>
      <c r="H598" s="336" t="n">
        <f aca="false">+[4]data1cf!G598</f>
        <v>15428.4835661591</v>
      </c>
      <c r="I598" s="336" t="n">
        <f aca="false">+[4]data1cf!H598</f>
        <v>15371.523875519</v>
      </c>
      <c r="J598" s="336" t="n">
        <f aca="false">+[4]data1cf!I598</f>
        <v>15540.4616028934</v>
      </c>
      <c r="K598" s="336" t="n">
        <f aca="false">+[4]data1cf!J598</f>
        <v>15471.5221009794</v>
      </c>
      <c r="L598" s="336" t="n">
        <f aca="false">+[4]data1cf!K598</f>
        <v>15304.3674239311</v>
      </c>
      <c r="M598" s="336" t="n">
        <f aca="false">+[4]data1cf!L598</f>
        <v>15264.3520799257</v>
      </c>
      <c r="N598" s="336" t="n">
        <f aca="false">+[4]data1cf!M598</f>
        <v>15570.2970285939</v>
      </c>
      <c r="O598" s="336" t="n">
        <f aca="false">+[4]data1cf!N598</f>
        <v>15472.6525553055</v>
      </c>
      <c r="P598" s="336" t="n">
        <f aca="false">+[4]data1cf!O598</f>
        <v>15600.8615005247</v>
      </c>
      <c r="Q598" s="336" t="n">
        <f aca="false">+[4]data1cf!P598</f>
        <v>15518.0878876601</v>
      </c>
      <c r="R598" s="336" t="n">
        <f aca="false">+[4]data1cf!Q598</f>
        <v>1186.81198546564</v>
      </c>
      <c r="S598" s="336" t="n">
        <f aca="false">+[4]data1cf!R598</f>
        <v>0</v>
      </c>
      <c r="T598" s="336" t="n">
        <f aca="false">+[4]data1cf!S598</f>
        <v>0</v>
      </c>
      <c r="U598" s="336" t="n">
        <f aca="false">+[4]data1cf!T598</f>
        <v>0</v>
      </c>
      <c r="V598" s="336" t="n">
        <f aca="false">+[4]data1cf!U598</f>
        <v>0</v>
      </c>
      <c r="W598" s="336" t="n">
        <f aca="false">+[4]data1cf!V598</f>
        <v>0</v>
      </c>
      <c r="X598" s="336" t="n">
        <f aca="false">+[4]data1cf!W598</f>
        <v>0</v>
      </c>
      <c r="Y598" s="336" t="n">
        <f aca="false">+[4]data1cf!X598</f>
        <v>0</v>
      </c>
      <c r="Z598" s="336" t="n">
        <f aca="false">+[4]data1cf!Y598</f>
        <v>0</v>
      </c>
      <c r="AA598" s="336" t="n">
        <f aca="false">+[4]data1cf!Z598</f>
        <v>0</v>
      </c>
      <c r="AB598" s="336"/>
      <c r="AC598" s="337" t="n">
        <f aca="false">XNPV(0.1,B598:AA598,$B$1:$AA$1)</f>
        <v>17032.7109149805</v>
      </c>
      <c r="AD598" s="337" t="n">
        <f aca="false">SUMPRODUCT(B598:AA598,$B$1010:$AA$1010)</f>
        <v>50302.985118508</v>
      </c>
      <c r="AE598" s="338" t="n">
        <f aca="false">SUMPRODUCT(B598:AA598,$B$1012:$AA$1012)</f>
        <v>49611.204918705</v>
      </c>
      <c r="AF598" s="339" t="n">
        <f aca="false">XIRR(B598:AA598,$B$1:$AA$1)</f>
        <v>0.128222374964282</v>
      </c>
      <c r="AG598" s="340" t="n">
        <f aca="false">1-EXP(-(1/0.25)*(AD598/ABS($AD$1010)))</f>
        <v>0.977506060981846</v>
      </c>
    </row>
    <row r="599" customFormat="false" ht="12.75" hidden="false" customHeight="false" outlineLevel="0" collapsed="false">
      <c r="A599" s="331"/>
      <c r="B599" s="336" t="n">
        <f aca="false">+[4]data1cf!A599</f>
        <v>-98690.2624368343</v>
      </c>
      <c r="C599" s="336" t="n">
        <f aca="false">+[4]data1cf!B599</f>
        <v>15388.8451566178</v>
      </c>
      <c r="D599" s="336" t="n">
        <f aca="false">+[4]data1cf!C599</f>
        <v>16663.7841786377</v>
      </c>
      <c r="E599" s="336" t="n">
        <f aca="false">+[4]data1cf!D599</f>
        <v>16253.0664847327</v>
      </c>
      <c r="F599" s="336" t="n">
        <f aca="false">+[4]data1cf!E599</f>
        <v>15896.659850217</v>
      </c>
      <c r="G599" s="336" t="n">
        <f aca="false">+[4]data1cf!F599</f>
        <v>15586.094010301</v>
      </c>
      <c r="H599" s="336" t="n">
        <f aca="false">+[4]data1cf!G599</f>
        <v>15415.0519276975</v>
      </c>
      <c r="I599" s="336" t="n">
        <f aca="false">+[4]data1cf!H599</f>
        <v>15274.1084382242</v>
      </c>
      <c r="J599" s="336" t="n">
        <f aca="false">+[4]data1cf!I599</f>
        <v>15361.6895808834</v>
      </c>
      <c r="K599" s="336" t="n">
        <f aca="false">+[4]data1cf!J599</f>
        <v>15388.3822725905</v>
      </c>
      <c r="L599" s="336" t="n">
        <f aca="false">+[4]data1cf!K599</f>
        <v>15347.7418620037</v>
      </c>
      <c r="M599" s="336" t="n">
        <f aca="false">+[4]data1cf!L599</f>
        <v>15312.377570677</v>
      </c>
      <c r="N599" s="336" t="n">
        <f aca="false">+[4]data1cf!M599</f>
        <v>15443.415092543</v>
      </c>
      <c r="O599" s="336" t="n">
        <f aca="false">+[4]data1cf!N599</f>
        <v>15565.5797482477</v>
      </c>
      <c r="P599" s="336" t="n">
        <f aca="false">+[4]data1cf!O599</f>
        <v>15601.2917234466</v>
      </c>
      <c r="Q599" s="336" t="n">
        <f aca="false">+[4]data1cf!P599</f>
        <v>15359.0967510164</v>
      </c>
      <c r="R599" s="336" t="n">
        <f aca="false">+[4]data1cf!Q599</f>
        <v>1131.93783404551</v>
      </c>
      <c r="S599" s="336" t="n">
        <f aca="false">+[4]data1cf!R599</f>
        <v>0</v>
      </c>
      <c r="T599" s="336" t="n">
        <f aca="false">+[4]data1cf!S599</f>
        <v>0</v>
      </c>
      <c r="U599" s="336" t="n">
        <f aca="false">+[4]data1cf!T599</f>
        <v>0</v>
      </c>
      <c r="V599" s="336" t="n">
        <f aca="false">+[4]data1cf!U599</f>
        <v>0</v>
      </c>
      <c r="W599" s="336" t="n">
        <f aca="false">+[4]data1cf!V599</f>
        <v>0</v>
      </c>
      <c r="X599" s="336" t="n">
        <f aca="false">+[4]data1cf!W599</f>
        <v>0</v>
      </c>
      <c r="Y599" s="336" t="n">
        <f aca="false">+[4]data1cf!X599</f>
        <v>0</v>
      </c>
      <c r="Z599" s="336" t="n">
        <f aca="false">+[4]data1cf!Y599</f>
        <v>0</v>
      </c>
      <c r="AA599" s="336" t="n">
        <f aca="false">+[4]data1cf!Z599</f>
        <v>0</v>
      </c>
      <c r="AB599" s="336"/>
      <c r="AC599" s="337" t="n">
        <f aca="false">XNPV(0.1,B599:AA599,$B$1:$AA$1)</f>
        <v>20742.4222002142</v>
      </c>
      <c r="AD599" s="337" t="n">
        <f aca="false">SUMPRODUCT(B599:AA599,$B$1010:$AA$1010)</f>
        <v>53802.3333833583</v>
      </c>
      <c r="AE599" s="338" t="n">
        <f aca="false">SUMPRODUCT(B599:AA599,$B$1012:$AA$1012)</f>
        <v>53114.5067772095</v>
      </c>
      <c r="AF599" s="339" t="n">
        <f aca="false">XIRR(B599:AA599,$B$1:$AA$1)</f>
        <v>0.135666749089712</v>
      </c>
      <c r="AG599" s="340" t="n">
        <f aca="false">1-EXP(-(1/0.25)*(AD599/ABS($AD$1010)))</f>
        <v>0.982724673688662</v>
      </c>
    </row>
    <row r="600" customFormat="false" ht="12.75" hidden="false" customHeight="false" outlineLevel="0" collapsed="false">
      <c r="A600" s="331"/>
      <c r="B600" s="336" t="n">
        <f aca="false">+[4]data1cf!A600</f>
        <v>-109033.729350173</v>
      </c>
      <c r="C600" s="336" t="n">
        <f aca="false">+[4]data1cf!B600</f>
        <v>15608.8553764156</v>
      </c>
      <c r="D600" s="336" t="n">
        <f aca="false">+[4]data1cf!C600</f>
        <v>17211.6158844072</v>
      </c>
      <c r="E600" s="336" t="n">
        <f aca="false">+[4]data1cf!D600</f>
        <v>16603.5971463275</v>
      </c>
      <c r="F600" s="336" t="n">
        <f aca="false">+[4]data1cf!E600</f>
        <v>16346.0749243765</v>
      </c>
      <c r="G600" s="336" t="n">
        <f aca="false">+[4]data1cf!F600</f>
        <v>15992.3916557448</v>
      </c>
      <c r="H600" s="336" t="n">
        <f aca="false">+[4]data1cf!G600</f>
        <v>15709.8863088701</v>
      </c>
      <c r="I600" s="336" t="n">
        <f aca="false">+[4]data1cf!H600</f>
        <v>15543.5782090954</v>
      </c>
      <c r="J600" s="336" t="n">
        <f aca="false">+[4]data1cf!I600</f>
        <v>15668.7583758269</v>
      </c>
      <c r="K600" s="336" t="n">
        <f aca="false">+[4]data1cf!J600</f>
        <v>15574.3960039649</v>
      </c>
      <c r="L600" s="336" t="n">
        <f aca="false">+[4]data1cf!K600</f>
        <v>15572.7897016804</v>
      </c>
      <c r="M600" s="336" t="n">
        <f aca="false">+[4]data1cf!L600</f>
        <v>15577.8370648014</v>
      </c>
      <c r="N600" s="336" t="n">
        <f aca="false">+[4]data1cf!M600</f>
        <v>15687.4035748787</v>
      </c>
      <c r="O600" s="336" t="n">
        <f aca="false">+[4]data1cf!N600</f>
        <v>15904.9490451013</v>
      </c>
      <c r="P600" s="336" t="n">
        <f aca="false">+[4]data1cf!O600</f>
        <v>15711.0466314333</v>
      </c>
      <c r="Q600" s="336" t="n">
        <f aca="false">+[4]data1cf!P600</f>
        <v>15648.8046720218</v>
      </c>
      <c r="R600" s="336" t="n">
        <f aca="false">+[4]data1cf!Q600</f>
        <v>1250.57326215474</v>
      </c>
      <c r="S600" s="336" t="n">
        <f aca="false">+[4]data1cf!R600</f>
        <v>0</v>
      </c>
      <c r="T600" s="336" t="n">
        <f aca="false">+[4]data1cf!S600</f>
        <v>0</v>
      </c>
      <c r="U600" s="336" t="n">
        <f aca="false">+[4]data1cf!T600</f>
        <v>0</v>
      </c>
      <c r="V600" s="336" t="n">
        <f aca="false">+[4]data1cf!U600</f>
        <v>0</v>
      </c>
      <c r="W600" s="336" t="n">
        <f aca="false">+[4]data1cf!V600</f>
        <v>0</v>
      </c>
      <c r="X600" s="336" t="n">
        <f aca="false">+[4]data1cf!W600</f>
        <v>0</v>
      </c>
      <c r="Y600" s="336" t="n">
        <f aca="false">+[4]data1cf!X600</f>
        <v>0</v>
      </c>
      <c r="Z600" s="336" t="n">
        <f aca="false">+[4]data1cf!Y600</f>
        <v>0</v>
      </c>
      <c r="AA600" s="336" t="n">
        <f aca="false">+[4]data1cf!Z600</f>
        <v>0</v>
      </c>
      <c r="AB600" s="336"/>
      <c r="AC600" s="337" t="n">
        <f aca="false">XNPV(0.1,B600:AA600,$B$1:$AA$1)</f>
        <v>12880.0681293394</v>
      </c>
      <c r="AD600" s="337" t="n">
        <f aca="false">SUMPRODUCT(B600:AA600,$B$1010:$AA$1010)</f>
        <v>46571.1695923694</v>
      </c>
      <c r="AE600" s="338" t="n">
        <f aca="false">SUMPRODUCT(B600:AA600,$B$1012:$AA$1012)</f>
        <v>45870.4660220877</v>
      </c>
      <c r="AF600" s="339" t="n">
        <f aca="false">XIRR(B600:AA600,$B$1:$AA$1)</f>
        <v>0.120392240553694</v>
      </c>
      <c r="AG600" s="340" t="n">
        <f aca="false">1-EXP(-(1/0.25)*(AD600/ABS($AD$1010)))</f>
        <v>0.970192851239742</v>
      </c>
    </row>
    <row r="601" customFormat="false" ht="12.75" hidden="false" customHeight="false" outlineLevel="0" collapsed="false">
      <c r="A601" s="331"/>
      <c r="B601" s="336" t="n">
        <f aca="false">+[4]data1cf!A601</f>
        <v>-98320.2413568833</v>
      </c>
      <c r="C601" s="336" t="n">
        <f aca="false">+[4]data1cf!B601</f>
        <v>15014.2141759076</v>
      </c>
      <c r="D601" s="336" t="n">
        <f aca="false">+[4]data1cf!C601</f>
        <v>16722.746048564</v>
      </c>
      <c r="E601" s="336" t="n">
        <f aca="false">+[4]data1cf!D601</f>
        <v>16219.2934299439</v>
      </c>
      <c r="F601" s="336" t="n">
        <f aca="false">+[4]data1cf!E601</f>
        <v>15884.4941850893</v>
      </c>
      <c r="G601" s="336" t="n">
        <f aca="false">+[4]data1cf!F601</f>
        <v>15581.2988915982</v>
      </c>
      <c r="H601" s="336" t="n">
        <f aca="false">+[4]data1cf!G601</f>
        <v>15592.7175258842</v>
      </c>
      <c r="I601" s="336" t="n">
        <f aca="false">+[4]data1cf!H601</f>
        <v>15412.4744515628</v>
      </c>
      <c r="J601" s="336" t="n">
        <f aca="false">+[4]data1cf!I601</f>
        <v>15267.9809697979</v>
      </c>
      <c r="K601" s="336" t="n">
        <f aca="false">+[4]data1cf!J601</f>
        <v>15266.7195372</v>
      </c>
      <c r="L601" s="336" t="n">
        <f aca="false">+[4]data1cf!K601</f>
        <v>15377.3143556134</v>
      </c>
      <c r="M601" s="336" t="n">
        <f aca="false">+[4]data1cf!L601</f>
        <v>15265.8126400134</v>
      </c>
      <c r="N601" s="336" t="n">
        <f aca="false">+[4]data1cf!M601</f>
        <v>15400.7320650539</v>
      </c>
      <c r="O601" s="336" t="n">
        <f aca="false">+[4]data1cf!N601</f>
        <v>15383.2860861431</v>
      </c>
      <c r="P601" s="336" t="n">
        <f aca="false">+[4]data1cf!O601</f>
        <v>15399.677664764</v>
      </c>
      <c r="Q601" s="336" t="n">
        <f aca="false">+[4]data1cf!P601</f>
        <v>15366.313997657</v>
      </c>
      <c r="R601" s="336" t="n">
        <f aca="false">+[4]data1cf!Q601</f>
        <v>1127.69384026691</v>
      </c>
      <c r="S601" s="336" t="n">
        <f aca="false">+[4]data1cf!R601</f>
        <v>0</v>
      </c>
      <c r="T601" s="336" t="n">
        <f aca="false">+[4]data1cf!S601</f>
        <v>0</v>
      </c>
      <c r="U601" s="336" t="n">
        <f aca="false">+[4]data1cf!T601</f>
        <v>0</v>
      </c>
      <c r="V601" s="336" t="n">
        <f aca="false">+[4]data1cf!U601</f>
        <v>0</v>
      </c>
      <c r="W601" s="336" t="n">
        <f aca="false">+[4]data1cf!V601</f>
        <v>0</v>
      </c>
      <c r="X601" s="336" t="n">
        <f aca="false">+[4]data1cf!W601</f>
        <v>0</v>
      </c>
      <c r="Y601" s="336" t="n">
        <f aca="false">+[4]data1cf!X601</f>
        <v>0</v>
      </c>
      <c r="Z601" s="336" t="n">
        <f aca="false">+[4]data1cf!Y601</f>
        <v>0</v>
      </c>
      <c r="AA601" s="336" t="n">
        <f aca="false">+[4]data1cf!Z601</f>
        <v>0</v>
      </c>
      <c r="AB601" s="336"/>
      <c r="AC601" s="337" t="n">
        <f aca="false">XNPV(0.1,B601:AA601,$B$1:$AA$1)</f>
        <v>20736.373297081</v>
      </c>
      <c r="AD601" s="337" t="n">
        <f aca="false">SUMPRODUCT(B601:AA601,$B$1010:$AA$1010)</f>
        <v>53725.7901977899</v>
      </c>
      <c r="AE601" s="338" t="n">
        <f aca="false">SUMPRODUCT(B601:AA601,$B$1012:$AA$1012)</f>
        <v>53039.7123506247</v>
      </c>
      <c r="AF601" s="339" t="n">
        <f aca="false">XIRR(B601:AA601,$B$1:$AA$1)</f>
        <v>0.135745833585458</v>
      </c>
      <c r="AG601" s="340" t="n">
        <f aca="false">1-EXP(-(1/0.25)*(AD601/ABS($AD$1010)))</f>
        <v>0.982624639362179</v>
      </c>
    </row>
    <row r="602" customFormat="false" ht="12.75" hidden="false" customHeight="false" outlineLevel="0" collapsed="false">
      <c r="A602" s="331"/>
      <c r="B602" s="336" t="n">
        <f aca="false">+[4]data1cf!A602</f>
        <v>-97958.664677366</v>
      </c>
      <c r="C602" s="336" t="n">
        <f aca="false">+[4]data1cf!B602</f>
        <v>15157.5820247702</v>
      </c>
      <c r="D602" s="336" t="n">
        <f aca="false">+[4]data1cf!C602</f>
        <v>16886.5409418234</v>
      </c>
      <c r="E602" s="336" t="n">
        <f aca="false">+[4]data1cf!D602</f>
        <v>16309.1684156409</v>
      </c>
      <c r="F602" s="336" t="n">
        <f aca="false">+[4]data1cf!E602</f>
        <v>15844.9467763646</v>
      </c>
      <c r="G602" s="336" t="n">
        <f aca="false">+[4]data1cf!F602</f>
        <v>15890.154573653</v>
      </c>
      <c r="H602" s="336" t="n">
        <f aca="false">+[4]data1cf!G602</f>
        <v>15463.8354006926</v>
      </c>
      <c r="I602" s="336" t="n">
        <f aca="false">+[4]data1cf!H602</f>
        <v>15116.2914126079</v>
      </c>
      <c r="J602" s="336" t="n">
        <f aca="false">+[4]data1cf!I602</f>
        <v>15292.9042882184</v>
      </c>
      <c r="K602" s="336" t="n">
        <f aca="false">+[4]data1cf!J602</f>
        <v>15533.7734104772</v>
      </c>
      <c r="L602" s="336" t="n">
        <f aca="false">+[4]data1cf!K602</f>
        <v>15335.7645339636</v>
      </c>
      <c r="M602" s="336" t="n">
        <f aca="false">+[4]data1cf!L602</f>
        <v>15469.1118936494</v>
      </c>
      <c r="N602" s="336" t="n">
        <f aca="false">+[4]data1cf!M602</f>
        <v>15101.6672353299</v>
      </c>
      <c r="O602" s="336" t="n">
        <f aca="false">+[4]data1cf!N602</f>
        <v>15197.2702801949</v>
      </c>
      <c r="P602" s="336" t="n">
        <f aca="false">+[4]data1cf!O602</f>
        <v>15269.1048530477</v>
      </c>
      <c r="Q602" s="336" t="n">
        <f aca="false">+[4]data1cf!P602</f>
        <v>15378.3921022062</v>
      </c>
      <c r="R602" s="336" t="n">
        <f aca="false">+[4]data1cf!Q602</f>
        <v>1123.54670038352</v>
      </c>
      <c r="S602" s="336" t="n">
        <f aca="false">+[4]data1cf!R602</f>
        <v>0</v>
      </c>
      <c r="T602" s="336" t="n">
        <f aca="false">+[4]data1cf!S602</f>
        <v>0</v>
      </c>
      <c r="U602" s="336" t="n">
        <f aca="false">+[4]data1cf!T602</f>
        <v>0</v>
      </c>
      <c r="V602" s="336" t="n">
        <f aca="false">+[4]data1cf!U602</f>
        <v>0</v>
      </c>
      <c r="W602" s="336" t="n">
        <f aca="false">+[4]data1cf!V602</f>
        <v>0</v>
      </c>
      <c r="X602" s="336" t="n">
        <f aca="false">+[4]data1cf!W602</f>
        <v>0</v>
      </c>
      <c r="Y602" s="336" t="n">
        <f aca="false">+[4]data1cf!X602</f>
        <v>0</v>
      </c>
      <c r="Z602" s="336" t="n">
        <f aca="false">+[4]data1cf!Y602</f>
        <v>0</v>
      </c>
      <c r="AA602" s="336" t="n">
        <f aca="false">+[4]data1cf!Z602</f>
        <v>0</v>
      </c>
      <c r="AB602" s="336"/>
      <c r="AC602" s="337" t="n">
        <f aca="false">XNPV(0.1,B602:AA602,$B$1:$AA$1)</f>
        <v>21369.8155843515</v>
      </c>
      <c r="AD602" s="337" t="n">
        <f aca="false">SUMPRODUCT(B602:AA602,$B$1010:$AA$1010)</f>
        <v>54332.8191155155</v>
      </c>
      <c r="AE602" s="338" t="n">
        <f aca="false">SUMPRODUCT(B602:AA602,$B$1012:$AA$1012)</f>
        <v>53647.6017789502</v>
      </c>
      <c r="AF602" s="339" t="n">
        <f aca="false">XIRR(B602:AA602,$B$1:$AA$1)</f>
        <v>0.137055537231342</v>
      </c>
      <c r="AG602" s="340" t="n">
        <f aca="false">1-EXP(-(1/0.25)*(AD602/ABS($AD$1010)))</f>
        <v>0.983402317402637</v>
      </c>
    </row>
    <row r="603" customFormat="false" ht="12.75" hidden="false" customHeight="false" outlineLevel="0" collapsed="false">
      <c r="A603" s="331"/>
      <c r="B603" s="336" t="n">
        <f aca="false">+[4]data1cf!A603</f>
        <v>-91659.2664188609</v>
      </c>
      <c r="C603" s="336" t="n">
        <f aca="false">+[4]data1cf!B603</f>
        <v>14915.4462141449</v>
      </c>
      <c r="D603" s="336" t="n">
        <f aca="false">+[4]data1cf!C603</f>
        <v>16452.7651574291</v>
      </c>
      <c r="E603" s="336" t="n">
        <f aca="false">+[4]data1cf!D603</f>
        <v>16209.3163296499</v>
      </c>
      <c r="F603" s="336" t="n">
        <f aca="false">+[4]data1cf!E603</f>
        <v>15701.2224634232</v>
      </c>
      <c r="G603" s="336" t="n">
        <f aca="false">+[4]data1cf!F603</f>
        <v>15429.2025320375</v>
      </c>
      <c r="H603" s="336" t="n">
        <f aca="false">+[4]data1cf!G603</f>
        <v>15074.1938543692</v>
      </c>
      <c r="I603" s="336" t="n">
        <f aca="false">+[4]data1cf!H603</f>
        <v>15040.3727294845</v>
      </c>
      <c r="J603" s="336" t="n">
        <f aca="false">+[4]data1cf!I603</f>
        <v>15149.6718889631</v>
      </c>
      <c r="K603" s="336" t="n">
        <f aca="false">+[4]data1cf!J603</f>
        <v>15197.4573952657</v>
      </c>
      <c r="L603" s="336" t="n">
        <f aca="false">+[4]data1cf!K603</f>
        <v>15190.6238461895</v>
      </c>
      <c r="M603" s="336" t="n">
        <f aca="false">+[4]data1cf!L603</f>
        <v>15237.4704234779</v>
      </c>
      <c r="N603" s="336" t="n">
        <f aca="false">+[4]data1cf!M603</f>
        <v>14973.3999084326</v>
      </c>
      <c r="O603" s="336" t="n">
        <f aca="false">+[4]data1cf!N603</f>
        <v>15256.9687921216</v>
      </c>
      <c r="P603" s="336" t="n">
        <f aca="false">+[4]data1cf!O603</f>
        <v>15206.5182816923</v>
      </c>
      <c r="Q603" s="336" t="n">
        <f aca="false">+[4]data1cf!P603</f>
        <v>15304.0964565434</v>
      </c>
      <c r="R603" s="336" t="n">
        <f aca="false">+[4]data1cf!Q603</f>
        <v>1051.29512211777</v>
      </c>
      <c r="S603" s="336" t="n">
        <f aca="false">+[4]data1cf!R603</f>
        <v>0</v>
      </c>
      <c r="T603" s="336" t="n">
        <f aca="false">+[4]data1cf!S603</f>
        <v>0</v>
      </c>
      <c r="U603" s="336" t="n">
        <f aca="false">+[4]data1cf!T603</f>
        <v>0</v>
      </c>
      <c r="V603" s="336" t="n">
        <f aca="false">+[4]data1cf!U603</f>
        <v>0</v>
      </c>
      <c r="W603" s="336" t="n">
        <f aca="false">+[4]data1cf!V603</f>
        <v>0</v>
      </c>
      <c r="X603" s="336" t="n">
        <f aca="false">+[4]data1cf!W603</f>
        <v>0</v>
      </c>
      <c r="Y603" s="336" t="n">
        <f aca="false">+[4]data1cf!X603</f>
        <v>0</v>
      </c>
      <c r="Z603" s="336" t="n">
        <f aca="false">+[4]data1cf!Y603</f>
        <v>0</v>
      </c>
      <c r="AA603" s="336" t="n">
        <f aca="false">+[4]data1cf!Z603</f>
        <v>0</v>
      </c>
      <c r="AB603" s="336"/>
      <c r="AC603" s="337" t="n">
        <f aca="false">XNPV(0.1,B603:AA603,$B$1:$AA$1)</f>
        <v>25952.7674307812</v>
      </c>
      <c r="AD603" s="337" t="n">
        <f aca="false">SUMPRODUCT(B603:AA603,$B$1010:$AA$1010)</f>
        <v>58518.2736497104</v>
      </c>
      <c r="AE603" s="338" t="n">
        <f aca="false">SUMPRODUCT(B603:AA603,$B$1012:$AA$1012)</f>
        <v>57840.9004982217</v>
      </c>
      <c r="AF603" s="339" t="n">
        <f aca="false">XIRR(B603:AA603,$B$1:$AA$1)</f>
        <v>0.147498562200948</v>
      </c>
      <c r="AG603" s="340" t="n">
        <f aca="false">1-EXP(-(1/0.25)*(AD603/ABS($AD$1010)))</f>
        <v>0.987895935166498</v>
      </c>
    </row>
    <row r="604" customFormat="false" ht="12.75" hidden="false" customHeight="false" outlineLevel="0" collapsed="false">
      <c r="A604" s="331"/>
      <c r="B604" s="336" t="n">
        <f aca="false">+[4]data1cf!A604</f>
        <v>-99383.8402191102</v>
      </c>
      <c r="C604" s="336" t="n">
        <f aca="false">+[4]data1cf!B604</f>
        <v>15072.3448602463</v>
      </c>
      <c r="D604" s="336" t="n">
        <f aca="false">+[4]data1cf!C604</f>
        <v>16797.4507015677</v>
      </c>
      <c r="E604" s="336" t="n">
        <f aca="false">+[4]data1cf!D604</f>
        <v>16277.7116500247</v>
      </c>
      <c r="F604" s="336" t="n">
        <f aca="false">+[4]data1cf!E604</f>
        <v>16016.6892440915</v>
      </c>
      <c r="G604" s="336" t="n">
        <f aca="false">+[4]data1cf!F604</f>
        <v>15627.3452109343</v>
      </c>
      <c r="H604" s="336" t="n">
        <f aca="false">+[4]data1cf!G604</f>
        <v>15452.1047547833</v>
      </c>
      <c r="I604" s="336" t="n">
        <f aca="false">+[4]data1cf!H604</f>
        <v>15447.8777379845</v>
      </c>
      <c r="J604" s="336" t="n">
        <f aca="false">+[4]data1cf!I604</f>
        <v>15415.7817015377</v>
      </c>
      <c r="K604" s="336" t="n">
        <f aca="false">+[4]data1cf!J604</f>
        <v>15381.1526703265</v>
      </c>
      <c r="L604" s="336" t="n">
        <f aca="false">+[4]data1cf!K604</f>
        <v>15338.126357008</v>
      </c>
      <c r="M604" s="336" t="n">
        <f aca="false">+[4]data1cf!L604</f>
        <v>15392.4347535209</v>
      </c>
      <c r="N604" s="336" t="n">
        <f aca="false">+[4]data1cf!M604</f>
        <v>15467.5095714815</v>
      </c>
      <c r="O604" s="336" t="n">
        <f aca="false">+[4]data1cf!N604</f>
        <v>15423.2409999581</v>
      </c>
      <c r="P604" s="336" t="n">
        <f aca="false">+[4]data1cf!O604</f>
        <v>15398.1263793557</v>
      </c>
      <c r="Q604" s="336" t="n">
        <f aca="false">+[4]data1cf!P604</f>
        <v>15343.0962207279</v>
      </c>
      <c r="R604" s="336" t="n">
        <f aca="false">+[4]data1cf!Q604</f>
        <v>1139.89289377711</v>
      </c>
      <c r="S604" s="336" t="n">
        <f aca="false">+[4]data1cf!R604</f>
        <v>0</v>
      </c>
      <c r="T604" s="336" t="n">
        <f aca="false">+[4]data1cf!S604</f>
        <v>0</v>
      </c>
      <c r="U604" s="336" t="n">
        <f aca="false">+[4]data1cf!T604</f>
        <v>0</v>
      </c>
      <c r="V604" s="336" t="n">
        <f aca="false">+[4]data1cf!U604</f>
        <v>0</v>
      </c>
      <c r="W604" s="336" t="n">
        <f aca="false">+[4]data1cf!V604</f>
        <v>0</v>
      </c>
      <c r="X604" s="336" t="n">
        <f aca="false">+[4]data1cf!W604</f>
        <v>0</v>
      </c>
      <c r="Y604" s="336" t="n">
        <f aca="false">+[4]data1cf!X604</f>
        <v>0</v>
      </c>
      <c r="Z604" s="336" t="n">
        <f aca="false">+[4]data1cf!Y604</f>
        <v>0</v>
      </c>
      <c r="AA604" s="336" t="n">
        <f aca="false">+[4]data1cf!Z604</f>
        <v>0</v>
      </c>
      <c r="AB604" s="336"/>
      <c r="AC604" s="337" t="n">
        <f aca="false">XNPV(0.1,B604:AA604,$B$1:$AA$1)</f>
        <v>20065.0862276077</v>
      </c>
      <c r="AD604" s="337" t="n">
        <f aca="false">SUMPRODUCT(B604:AA604,$B$1010:$AA$1010)</f>
        <v>53151.4885611546</v>
      </c>
      <c r="AE604" s="338" t="n">
        <f aca="false">SUMPRODUCT(B604:AA604,$B$1012:$AA$1012)</f>
        <v>52463.4651171137</v>
      </c>
      <c r="AF604" s="339" t="n">
        <f aca="false">XIRR(B604:AA604,$B$1:$AA$1)</f>
        <v>0.134282728232398</v>
      </c>
      <c r="AG604" s="340" t="n">
        <f aca="false">1-EXP(-(1/0.25)*(AD604/ABS($AD$1010)))</f>
        <v>0.981855372853638</v>
      </c>
    </row>
    <row r="605" customFormat="false" ht="12.75" hidden="false" customHeight="false" outlineLevel="0" collapsed="false">
      <c r="A605" s="331"/>
      <c r="B605" s="336" t="n">
        <f aca="false">+[4]data1cf!A605</f>
        <v>-91702.1938123844</v>
      </c>
      <c r="C605" s="336" t="n">
        <f aca="false">+[4]data1cf!B605</f>
        <v>14998.519426887</v>
      </c>
      <c r="D605" s="336" t="n">
        <f aca="false">+[4]data1cf!C605</f>
        <v>16479.1463087579</v>
      </c>
      <c r="E605" s="336" t="n">
        <f aca="false">+[4]data1cf!D605</f>
        <v>15911.9791299475</v>
      </c>
      <c r="F605" s="336" t="n">
        <f aca="false">+[4]data1cf!E605</f>
        <v>15810.9455099136</v>
      </c>
      <c r="G605" s="336" t="n">
        <f aca="false">+[4]data1cf!F605</f>
        <v>15806.7597404962</v>
      </c>
      <c r="H605" s="336" t="n">
        <f aca="false">+[4]data1cf!G605</f>
        <v>15163.454448883</v>
      </c>
      <c r="I605" s="336" t="n">
        <f aca="false">+[4]data1cf!H605</f>
        <v>15050.3861510463</v>
      </c>
      <c r="J605" s="336" t="n">
        <f aca="false">+[4]data1cf!I605</f>
        <v>14959.1637611069</v>
      </c>
      <c r="K605" s="336" t="n">
        <f aca="false">+[4]data1cf!J605</f>
        <v>15277.4948997639</v>
      </c>
      <c r="L605" s="336" t="n">
        <f aca="false">+[4]data1cf!K605</f>
        <v>15145.9471784157</v>
      </c>
      <c r="M605" s="336" t="n">
        <f aca="false">+[4]data1cf!L605</f>
        <v>15238.7597819102</v>
      </c>
      <c r="N605" s="336" t="n">
        <f aca="false">+[4]data1cf!M605</f>
        <v>15176.0431455955</v>
      </c>
      <c r="O605" s="336" t="n">
        <f aca="false">+[4]data1cf!N605</f>
        <v>15122.8369850282</v>
      </c>
      <c r="P605" s="336" t="n">
        <f aca="false">+[4]data1cf!O605</f>
        <v>15250.6210184141</v>
      </c>
      <c r="Q605" s="336" t="n">
        <f aca="false">+[4]data1cf!P605</f>
        <v>15301.3909758322</v>
      </c>
      <c r="R605" s="336" t="n">
        <f aca="false">+[4]data1cf!Q605</f>
        <v>1051.78748215052</v>
      </c>
      <c r="S605" s="336" t="n">
        <f aca="false">+[4]data1cf!R605</f>
        <v>0</v>
      </c>
      <c r="T605" s="336" t="n">
        <f aca="false">+[4]data1cf!S605</f>
        <v>0</v>
      </c>
      <c r="U605" s="336" t="n">
        <f aca="false">+[4]data1cf!T605</f>
        <v>0</v>
      </c>
      <c r="V605" s="336" t="n">
        <f aca="false">+[4]data1cf!U605</f>
        <v>0</v>
      </c>
      <c r="W605" s="336" t="n">
        <f aca="false">+[4]data1cf!V605</f>
        <v>0</v>
      </c>
      <c r="X605" s="336" t="n">
        <f aca="false">+[4]data1cf!W605</f>
        <v>0</v>
      </c>
      <c r="Y605" s="336" t="n">
        <f aca="false">+[4]data1cf!X605</f>
        <v>0</v>
      </c>
      <c r="Z605" s="336" t="n">
        <f aca="false">+[4]data1cf!Y605</f>
        <v>0</v>
      </c>
      <c r="AA605" s="336" t="n">
        <f aca="false">+[4]data1cf!Z605</f>
        <v>0</v>
      </c>
      <c r="AB605" s="336"/>
      <c r="AC605" s="337" t="n">
        <f aca="false">XNPV(0.1,B605:AA605,$B$1:$AA$1)</f>
        <v>26113.7079512925</v>
      </c>
      <c r="AD605" s="337" t="n">
        <f aca="false">SUMPRODUCT(B605:AA605,$B$1010:$AA$1010)</f>
        <v>58726.154290967</v>
      </c>
      <c r="AE605" s="338" t="n">
        <f aca="false">SUMPRODUCT(B605:AA605,$B$1012:$AA$1012)</f>
        <v>58047.8392544559</v>
      </c>
      <c r="AF605" s="339" t="n">
        <f aca="false">XIRR(B605:AA605,$B$1:$AA$1)</f>
        <v>0.147768633001483</v>
      </c>
      <c r="AG605" s="340" t="n">
        <f aca="false">1-EXP(-(1/0.25)*(AD605/ABS($AD$1010)))</f>
        <v>0.988084259530258</v>
      </c>
    </row>
    <row r="606" customFormat="false" ht="12.75" hidden="false" customHeight="false" outlineLevel="0" collapsed="false">
      <c r="A606" s="331"/>
      <c r="B606" s="336" t="n">
        <f aca="false">+[4]data1cf!A606</f>
        <v>-102165.085165745</v>
      </c>
      <c r="C606" s="336" t="n">
        <f aca="false">+[4]data1cf!B606</f>
        <v>15385.081242209</v>
      </c>
      <c r="D606" s="336" t="n">
        <f aca="false">+[4]data1cf!C606</f>
        <v>16763.8274272894</v>
      </c>
      <c r="E606" s="336" t="n">
        <f aca="false">+[4]data1cf!D606</f>
        <v>16356.368074246</v>
      </c>
      <c r="F606" s="336" t="n">
        <f aca="false">+[4]data1cf!E606</f>
        <v>16150.4003413647</v>
      </c>
      <c r="G606" s="336" t="n">
        <f aca="false">+[4]data1cf!F606</f>
        <v>15610.0029826641</v>
      </c>
      <c r="H606" s="336" t="n">
        <f aca="false">+[4]data1cf!G606</f>
        <v>15521.606994867</v>
      </c>
      <c r="I606" s="336" t="n">
        <f aca="false">+[4]data1cf!H606</f>
        <v>15414.974395311</v>
      </c>
      <c r="J606" s="336" t="n">
        <f aca="false">+[4]data1cf!I606</f>
        <v>15454.4263917348</v>
      </c>
      <c r="K606" s="336" t="n">
        <f aca="false">+[4]data1cf!J606</f>
        <v>15546.6338980473</v>
      </c>
      <c r="L606" s="336" t="n">
        <f aca="false">+[4]data1cf!K606</f>
        <v>15342.6773780206</v>
      </c>
      <c r="M606" s="336" t="n">
        <f aca="false">+[4]data1cf!L606</f>
        <v>15442.1001528906</v>
      </c>
      <c r="N606" s="336" t="n">
        <f aca="false">+[4]data1cf!M606</f>
        <v>15375.1223155932</v>
      </c>
      <c r="O606" s="336" t="n">
        <f aca="false">+[4]data1cf!N606</f>
        <v>15358.5411855548</v>
      </c>
      <c r="P606" s="336" t="n">
        <f aca="false">+[4]data1cf!O606</f>
        <v>15348.736602673</v>
      </c>
      <c r="Q606" s="336" t="n">
        <f aca="false">+[4]data1cf!P606</f>
        <v>15365.9322271859</v>
      </c>
      <c r="R606" s="336" t="n">
        <f aca="false">+[4]data1cf!Q606</f>
        <v>1171.79266081703</v>
      </c>
      <c r="S606" s="336" t="n">
        <f aca="false">+[4]data1cf!R606</f>
        <v>0</v>
      </c>
      <c r="T606" s="336" t="n">
        <f aca="false">+[4]data1cf!S606</f>
        <v>0</v>
      </c>
      <c r="U606" s="336" t="n">
        <f aca="false">+[4]data1cf!T606</f>
        <v>0</v>
      </c>
      <c r="V606" s="336" t="n">
        <f aca="false">+[4]data1cf!U606</f>
        <v>0</v>
      </c>
      <c r="W606" s="336" t="n">
        <f aca="false">+[4]data1cf!V606</f>
        <v>0</v>
      </c>
      <c r="X606" s="336" t="n">
        <f aca="false">+[4]data1cf!W606</f>
        <v>0</v>
      </c>
      <c r="Y606" s="336" t="n">
        <f aca="false">+[4]data1cf!X606</f>
        <v>0</v>
      </c>
      <c r="Z606" s="336" t="n">
        <f aca="false">+[4]data1cf!Y606</f>
        <v>0</v>
      </c>
      <c r="AA606" s="336" t="n">
        <f aca="false">+[4]data1cf!Z606</f>
        <v>0</v>
      </c>
      <c r="AB606" s="336"/>
      <c r="AC606" s="337" t="n">
        <f aca="false">XNPV(0.1,B606:AA606,$B$1:$AA$1)</f>
        <v>17760.8921179162</v>
      </c>
      <c r="AD606" s="337" t="n">
        <f aca="false">SUMPRODUCT(B606:AA606,$B$1010:$AA$1010)</f>
        <v>50904.2715289877</v>
      </c>
      <c r="AE606" s="338" t="n">
        <f aca="false">SUMPRODUCT(B606:AA606,$B$1012:$AA$1012)</f>
        <v>50215.2722303879</v>
      </c>
      <c r="AF606" s="339" t="n">
        <f aca="false">XIRR(B606:AA606,$B$1:$AA$1)</f>
        <v>0.129730376417201</v>
      </c>
      <c r="AG606" s="340" t="n">
        <f aca="false">1-EXP(-(1/0.25)*(AD606/ABS($AD$1010)))</f>
        <v>0.978503524173076</v>
      </c>
    </row>
    <row r="607" customFormat="false" ht="12.75" hidden="false" customHeight="false" outlineLevel="0" collapsed="false">
      <c r="A607" s="331"/>
      <c r="B607" s="336" t="n">
        <f aca="false">+[4]data1cf!A607</f>
        <v>-104865.471716796</v>
      </c>
      <c r="C607" s="336" t="n">
        <f aca="false">+[4]data1cf!B607</f>
        <v>15336.6378373399</v>
      </c>
      <c r="D607" s="336" t="n">
        <f aca="false">+[4]data1cf!C607</f>
        <v>16908.5994355153</v>
      </c>
      <c r="E607" s="336" t="n">
        <f aca="false">+[4]data1cf!D607</f>
        <v>16436.4569460479</v>
      </c>
      <c r="F607" s="336" t="n">
        <f aca="false">+[4]data1cf!E607</f>
        <v>16081.7482618177</v>
      </c>
      <c r="G607" s="336" t="n">
        <f aca="false">+[4]data1cf!F607</f>
        <v>15887.6784072284</v>
      </c>
      <c r="H607" s="336" t="n">
        <f aca="false">+[4]data1cf!G607</f>
        <v>15617.9531985534</v>
      </c>
      <c r="I607" s="336" t="n">
        <f aca="false">+[4]data1cf!H607</f>
        <v>15524.2779079371</v>
      </c>
      <c r="J607" s="336" t="n">
        <f aca="false">+[4]data1cf!I607</f>
        <v>15572.0475886892</v>
      </c>
      <c r="K607" s="336" t="n">
        <f aca="false">+[4]data1cf!J607</f>
        <v>15715.3970504069</v>
      </c>
      <c r="L607" s="336" t="n">
        <f aca="false">+[4]data1cf!K607</f>
        <v>15482.9321229985</v>
      </c>
      <c r="M607" s="336" t="n">
        <f aca="false">+[4]data1cf!L607</f>
        <v>15653.7817400082</v>
      </c>
      <c r="N607" s="336" t="n">
        <f aca="false">+[4]data1cf!M607</f>
        <v>15399.3898266887</v>
      </c>
      <c r="O607" s="336" t="n">
        <f aca="false">+[4]data1cf!N607</f>
        <v>15401.7808673108</v>
      </c>
      <c r="P607" s="336" t="n">
        <f aca="false">+[4]data1cf!O607</f>
        <v>15441.3440396475</v>
      </c>
      <c r="Q607" s="336" t="n">
        <f aca="false">+[4]data1cf!P607</f>
        <v>15533.2687827284</v>
      </c>
      <c r="R607" s="336" t="n">
        <f aca="false">+[4]data1cf!Q607</f>
        <v>1202.76501440296</v>
      </c>
      <c r="S607" s="336" t="n">
        <f aca="false">+[4]data1cf!R607</f>
        <v>0</v>
      </c>
      <c r="T607" s="336" t="n">
        <f aca="false">+[4]data1cf!S607</f>
        <v>0</v>
      </c>
      <c r="U607" s="336" t="n">
        <f aca="false">+[4]data1cf!T607</f>
        <v>0</v>
      </c>
      <c r="V607" s="336" t="n">
        <f aca="false">+[4]data1cf!U607</f>
        <v>0</v>
      </c>
      <c r="W607" s="336" t="n">
        <f aca="false">+[4]data1cf!V607</f>
        <v>0</v>
      </c>
      <c r="X607" s="336" t="n">
        <f aca="false">+[4]data1cf!W607</f>
        <v>0</v>
      </c>
      <c r="Y607" s="336" t="n">
        <f aca="false">+[4]data1cf!X607</f>
        <v>0</v>
      </c>
      <c r="Z607" s="336" t="n">
        <f aca="false">+[4]data1cf!Y607</f>
        <v>0</v>
      </c>
      <c r="AA607" s="336" t="n">
        <f aca="false">+[4]data1cf!Z607</f>
        <v>0</v>
      </c>
      <c r="AB607" s="336"/>
      <c r="AC607" s="337" t="n">
        <f aca="false">XNPV(0.1,B607:AA607,$B$1:$AA$1)</f>
        <v>15778.0434356803</v>
      </c>
      <c r="AD607" s="337" t="n">
        <f aca="false">SUMPRODUCT(B607:AA607,$B$1010:$AA$1010)</f>
        <v>49166.0544024224</v>
      </c>
      <c r="AE607" s="338" t="n">
        <f aca="false">SUMPRODUCT(B607:AA607,$B$1012:$AA$1012)</f>
        <v>48471.901289261</v>
      </c>
      <c r="AF607" s="339" t="n">
        <f aca="false">XIRR(B607:AA607,$B$1:$AA$1)</f>
        <v>0.125792522858371</v>
      </c>
      <c r="AG607" s="340" t="n">
        <f aca="false">1-EXP(-(1/0.25)*(AD607/ABS($AD$1010)))</f>
        <v>0.975491791849486</v>
      </c>
    </row>
    <row r="608" customFormat="false" ht="12.75" hidden="false" customHeight="false" outlineLevel="0" collapsed="false">
      <c r="A608" s="331"/>
      <c r="B608" s="336" t="n">
        <f aca="false">+[4]data1cf!A608</f>
        <v>-106467.68602745</v>
      </c>
      <c r="C608" s="336" t="n">
        <f aca="false">+[4]data1cf!B608</f>
        <v>15312.0680187268</v>
      </c>
      <c r="D608" s="336" t="n">
        <f aca="false">+[4]data1cf!C608</f>
        <v>16904.7942256294</v>
      </c>
      <c r="E608" s="336" t="n">
        <f aca="false">+[4]data1cf!D608</f>
        <v>16588.5415048931</v>
      </c>
      <c r="F608" s="336" t="n">
        <f aca="false">+[4]data1cf!E608</f>
        <v>16159.6456835145</v>
      </c>
      <c r="G608" s="336" t="n">
        <f aca="false">+[4]data1cf!F608</f>
        <v>16084.9392267806</v>
      </c>
      <c r="H608" s="336" t="n">
        <f aca="false">+[4]data1cf!G608</f>
        <v>15762.7611319604</v>
      </c>
      <c r="I608" s="336" t="n">
        <f aca="false">+[4]data1cf!H608</f>
        <v>15277.223221162</v>
      </c>
      <c r="J608" s="336" t="n">
        <f aca="false">+[4]data1cf!I608</f>
        <v>15442.2391717901</v>
      </c>
      <c r="K608" s="336" t="n">
        <f aca="false">+[4]data1cf!J608</f>
        <v>15466.1113660762</v>
      </c>
      <c r="L608" s="336" t="n">
        <f aca="false">+[4]data1cf!K608</f>
        <v>15374.1065747794</v>
      </c>
      <c r="M608" s="336" t="n">
        <f aca="false">+[4]data1cf!L608</f>
        <v>15225.9809678055</v>
      </c>
      <c r="N608" s="336" t="n">
        <f aca="false">+[4]data1cf!M608</f>
        <v>15596.0625294472</v>
      </c>
      <c r="O608" s="336" t="n">
        <f aca="false">+[4]data1cf!N608</f>
        <v>15758.0522835037</v>
      </c>
      <c r="P608" s="336" t="n">
        <f aca="false">+[4]data1cf!O608</f>
        <v>15699.4127115911</v>
      </c>
      <c r="Q608" s="336" t="n">
        <f aca="false">+[4]data1cf!P608</f>
        <v>15467.6959724833</v>
      </c>
      <c r="R608" s="336" t="n">
        <f aca="false">+[4]data1cf!Q608</f>
        <v>1221.14177166044</v>
      </c>
      <c r="S608" s="336" t="n">
        <f aca="false">+[4]data1cf!R608</f>
        <v>0</v>
      </c>
      <c r="T608" s="336" t="n">
        <f aca="false">+[4]data1cf!S608</f>
        <v>0</v>
      </c>
      <c r="U608" s="336" t="n">
        <f aca="false">+[4]data1cf!T608</f>
        <v>0</v>
      </c>
      <c r="V608" s="336" t="n">
        <f aca="false">+[4]data1cf!U608</f>
        <v>0</v>
      </c>
      <c r="W608" s="336" t="n">
        <f aca="false">+[4]data1cf!V608</f>
        <v>0</v>
      </c>
      <c r="X608" s="336" t="n">
        <f aca="false">+[4]data1cf!W608</f>
        <v>0</v>
      </c>
      <c r="Y608" s="336" t="n">
        <f aca="false">+[4]data1cf!X608</f>
        <v>0</v>
      </c>
      <c r="Z608" s="336" t="n">
        <f aca="false">+[4]data1cf!Y608</f>
        <v>0</v>
      </c>
      <c r="AA608" s="336" t="n">
        <f aca="false">+[4]data1cf!Z608</f>
        <v>0</v>
      </c>
      <c r="AB608" s="336"/>
      <c r="AC608" s="337" t="n">
        <f aca="false">XNPV(0.1,B608:AA608,$B$1:$AA$1)</f>
        <v>14259.2070362686</v>
      </c>
      <c r="AD608" s="337" t="n">
        <f aca="false">SUMPRODUCT(B608:AA608,$B$1010:$AA$1010)</f>
        <v>47642.8339783099</v>
      </c>
      <c r="AE608" s="338" t="n">
        <f aca="false">SUMPRODUCT(B608:AA608,$B$1012:$AA$1012)</f>
        <v>46948.5668266053</v>
      </c>
      <c r="AF608" s="339" t="n">
        <f aca="false">XIRR(B608:AA608,$B$1:$AA$1)</f>
        <v>0.123038771234087</v>
      </c>
      <c r="AG608" s="340" t="n">
        <f aca="false">1-EXP(-(1/0.25)*(AD608/ABS($AD$1010)))</f>
        <v>0.972507608197898</v>
      </c>
    </row>
    <row r="609" customFormat="false" ht="12.75" hidden="false" customHeight="false" outlineLevel="0" collapsed="false">
      <c r="A609" s="331"/>
      <c r="B609" s="336" t="n">
        <f aca="false">+[4]data1cf!A609</f>
        <v>-91077.4444999906</v>
      </c>
      <c r="C609" s="336" t="n">
        <f aca="false">+[4]data1cf!B609</f>
        <v>14986.1431663608</v>
      </c>
      <c r="D609" s="336" t="n">
        <f aca="false">+[4]data1cf!C609</f>
        <v>16495.1795857846</v>
      </c>
      <c r="E609" s="336" t="n">
        <f aca="false">+[4]data1cf!D609</f>
        <v>16035.4422880227</v>
      </c>
      <c r="F609" s="336" t="n">
        <f aca="false">+[4]data1cf!E609</f>
        <v>15798.3479503867</v>
      </c>
      <c r="G609" s="336" t="n">
        <f aca="false">+[4]data1cf!F609</f>
        <v>15465.8362408333</v>
      </c>
      <c r="H609" s="336" t="n">
        <f aca="false">+[4]data1cf!G609</f>
        <v>15226.4046315328</v>
      </c>
      <c r="I609" s="336" t="n">
        <f aca="false">+[4]data1cf!H609</f>
        <v>15291.6568768013</v>
      </c>
      <c r="J609" s="336" t="n">
        <f aca="false">+[4]data1cf!I609</f>
        <v>15084.0016779494</v>
      </c>
      <c r="K609" s="336" t="n">
        <f aca="false">+[4]data1cf!J609</f>
        <v>15431.1420641173</v>
      </c>
      <c r="L609" s="336" t="n">
        <f aca="false">+[4]data1cf!K609</f>
        <v>15105.8016233211</v>
      </c>
      <c r="M609" s="336" t="n">
        <f aca="false">+[4]data1cf!L609</f>
        <v>15249.3709107826</v>
      </c>
      <c r="N609" s="336" t="n">
        <f aca="false">+[4]data1cf!M609</f>
        <v>15284.6317072775</v>
      </c>
      <c r="O609" s="336" t="n">
        <f aca="false">+[4]data1cf!N609</f>
        <v>15351.3599536408</v>
      </c>
      <c r="P609" s="336" t="n">
        <f aca="false">+[4]data1cf!O609</f>
        <v>15391.2141025784</v>
      </c>
      <c r="Q609" s="336" t="n">
        <f aca="false">+[4]data1cf!P609</f>
        <v>15210.8264755366</v>
      </c>
      <c r="R609" s="336" t="n">
        <f aca="false">+[4]data1cf!Q609</f>
        <v>1044.62185743709</v>
      </c>
      <c r="S609" s="336" t="n">
        <f aca="false">+[4]data1cf!R609</f>
        <v>0</v>
      </c>
      <c r="T609" s="336" t="n">
        <f aca="false">+[4]data1cf!S609</f>
        <v>0</v>
      </c>
      <c r="U609" s="336" t="n">
        <f aca="false">+[4]data1cf!T609</f>
        <v>0</v>
      </c>
      <c r="V609" s="336" t="n">
        <f aca="false">+[4]data1cf!U609</f>
        <v>0</v>
      </c>
      <c r="W609" s="336" t="n">
        <f aca="false">+[4]data1cf!V609</f>
        <v>0</v>
      </c>
      <c r="X609" s="336" t="n">
        <f aca="false">+[4]data1cf!W609</f>
        <v>0</v>
      </c>
      <c r="Y609" s="336" t="n">
        <f aca="false">+[4]data1cf!X609</f>
        <v>0</v>
      </c>
      <c r="Z609" s="336" t="n">
        <f aca="false">+[4]data1cf!Y609</f>
        <v>0</v>
      </c>
      <c r="AA609" s="336" t="n">
        <f aca="false">+[4]data1cf!Z609</f>
        <v>0</v>
      </c>
      <c r="AB609" s="336"/>
      <c r="AC609" s="337" t="n">
        <f aca="false">XNPV(0.1,B609:AA609,$B$1:$AA$1)</f>
        <v>26998.2851602461</v>
      </c>
      <c r="AD609" s="337" t="n">
        <f aca="false">SUMPRODUCT(B609:AA609,$B$1010:$AA$1010)</f>
        <v>59730.3206691608</v>
      </c>
      <c r="AE609" s="338" t="n">
        <f aca="false">SUMPRODUCT(B609:AA609,$B$1012:$AA$1012)</f>
        <v>59049.400286174</v>
      </c>
      <c r="AF609" s="339" t="n">
        <f aca="false">XIRR(B609:AA609,$B$1:$AA$1)</f>
        <v>0.149563345911133</v>
      </c>
      <c r="AG609" s="340" t="n">
        <f aca="false">1-EXP(-(1/0.25)*(AD609/ABS($AD$1010)))</f>
        <v>0.988953508278823</v>
      </c>
    </row>
    <row r="610" customFormat="false" ht="12.75" hidden="false" customHeight="false" outlineLevel="0" collapsed="false">
      <c r="A610" s="331"/>
      <c r="B610" s="336" t="n">
        <f aca="false">+[4]data1cf!A610</f>
        <v>-94864.7080784406</v>
      </c>
      <c r="C610" s="336" t="n">
        <f aca="false">+[4]data1cf!B610</f>
        <v>15076.0919336852</v>
      </c>
      <c r="D610" s="336" t="n">
        <f aca="false">+[4]data1cf!C610</f>
        <v>16758.4291926301</v>
      </c>
      <c r="E610" s="336" t="n">
        <f aca="false">+[4]data1cf!D610</f>
        <v>16338.4073254106</v>
      </c>
      <c r="F610" s="336" t="n">
        <f aca="false">+[4]data1cf!E610</f>
        <v>15960.6199820274</v>
      </c>
      <c r="G610" s="336" t="n">
        <f aca="false">+[4]data1cf!F610</f>
        <v>15584.5762048719</v>
      </c>
      <c r="H610" s="336" t="n">
        <f aca="false">+[4]data1cf!G610</f>
        <v>15376.7452401092</v>
      </c>
      <c r="I610" s="336" t="n">
        <f aca="false">+[4]data1cf!H610</f>
        <v>15183.6269683659</v>
      </c>
      <c r="J610" s="336" t="n">
        <f aca="false">+[4]data1cf!I610</f>
        <v>15329.0550580194</v>
      </c>
      <c r="K610" s="336" t="n">
        <f aca="false">+[4]data1cf!J610</f>
        <v>15113.9238900124</v>
      </c>
      <c r="L610" s="336" t="n">
        <f aca="false">+[4]data1cf!K610</f>
        <v>15169.0751667349</v>
      </c>
      <c r="M610" s="336" t="n">
        <f aca="false">+[4]data1cf!L610</f>
        <v>15260.240896336</v>
      </c>
      <c r="N610" s="336" t="n">
        <f aca="false">+[4]data1cf!M610</f>
        <v>15275.8094677965</v>
      </c>
      <c r="O610" s="336" t="n">
        <f aca="false">+[4]data1cf!N610</f>
        <v>15133.5763328073</v>
      </c>
      <c r="P610" s="336" t="n">
        <f aca="false">+[4]data1cf!O610</f>
        <v>15336.8414548056</v>
      </c>
      <c r="Q610" s="336" t="n">
        <f aca="false">+[4]data1cf!P610</f>
        <v>15220.6220299611</v>
      </c>
      <c r="R610" s="336" t="n">
        <f aca="false">+[4]data1cf!Q610</f>
        <v>1088.06025577648</v>
      </c>
      <c r="S610" s="336" t="n">
        <f aca="false">+[4]data1cf!R610</f>
        <v>0</v>
      </c>
      <c r="T610" s="336" t="n">
        <f aca="false">+[4]data1cf!S610</f>
        <v>0</v>
      </c>
      <c r="U610" s="336" t="n">
        <f aca="false">+[4]data1cf!T610</f>
        <v>0</v>
      </c>
      <c r="V610" s="336" t="n">
        <f aca="false">+[4]data1cf!U610</f>
        <v>0</v>
      </c>
      <c r="W610" s="336" t="n">
        <f aca="false">+[4]data1cf!V610</f>
        <v>0</v>
      </c>
      <c r="X610" s="336" t="n">
        <f aca="false">+[4]data1cf!W610</f>
        <v>0</v>
      </c>
      <c r="Y610" s="336" t="n">
        <f aca="false">+[4]data1cf!X610</f>
        <v>0</v>
      </c>
      <c r="Z610" s="336" t="n">
        <f aca="false">+[4]data1cf!Y610</f>
        <v>0</v>
      </c>
      <c r="AA610" s="336" t="n">
        <f aca="false">+[4]data1cf!Z610</f>
        <v>0</v>
      </c>
      <c r="AB610" s="336"/>
      <c r="AC610" s="337" t="n">
        <f aca="false">XNPV(0.1,B610:AA610,$B$1:$AA$1)</f>
        <v>23891.4064817401</v>
      </c>
      <c r="AD610" s="337" t="n">
        <f aca="false">SUMPRODUCT(B610:AA610,$B$1010:$AA$1010)</f>
        <v>56687.1843676159</v>
      </c>
      <c r="AE610" s="338" t="n">
        <f aca="false">SUMPRODUCT(B610:AA610,$B$1012:$AA$1012)</f>
        <v>56005.5023741865</v>
      </c>
      <c r="AF610" s="339" t="n">
        <f aca="false">XIRR(B610:AA610,$B$1:$AA$1)</f>
        <v>0.142575779360183</v>
      </c>
      <c r="AG610" s="340" t="n">
        <f aca="false">1-EXP(-(1/0.25)*(AD610/ABS($AD$1010)))</f>
        <v>0.986103096473773</v>
      </c>
    </row>
    <row r="611" customFormat="false" ht="12.75" hidden="false" customHeight="false" outlineLevel="0" collapsed="false">
      <c r="A611" s="331"/>
      <c r="B611" s="336" t="n">
        <f aca="false">+[4]data1cf!A611</f>
        <v>-98323.0406321413</v>
      </c>
      <c r="C611" s="336" t="n">
        <f aca="false">+[4]data1cf!B611</f>
        <v>15405.3843493137</v>
      </c>
      <c r="D611" s="336" t="n">
        <f aca="false">+[4]data1cf!C611</f>
        <v>16926.0462647125</v>
      </c>
      <c r="E611" s="336" t="n">
        <f aca="false">+[4]data1cf!D611</f>
        <v>16444.6830639086</v>
      </c>
      <c r="F611" s="336" t="n">
        <f aca="false">+[4]data1cf!E611</f>
        <v>15995.7875376285</v>
      </c>
      <c r="G611" s="336" t="n">
        <f aca="false">+[4]data1cf!F611</f>
        <v>15734.6662947909</v>
      </c>
      <c r="H611" s="336" t="n">
        <f aca="false">+[4]data1cf!G611</f>
        <v>15192.9739446531</v>
      </c>
      <c r="I611" s="336" t="n">
        <f aca="false">+[4]data1cf!H611</f>
        <v>15234.1753670659</v>
      </c>
      <c r="J611" s="336" t="n">
        <f aca="false">+[4]data1cf!I611</f>
        <v>15335.1991025452</v>
      </c>
      <c r="K611" s="336" t="n">
        <f aca="false">+[4]data1cf!J611</f>
        <v>15355.3362321118</v>
      </c>
      <c r="L611" s="336" t="n">
        <f aca="false">+[4]data1cf!K611</f>
        <v>15208.7317041162</v>
      </c>
      <c r="M611" s="336" t="n">
        <f aca="false">+[4]data1cf!L611</f>
        <v>15165.3424370774</v>
      </c>
      <c r="N611" s="336" t="n">
        <f aca="false">+[4]data1cf!M611</f>
        <v>15479.9323073598</v>
      </c>
      <c r="O611" s="336" t="n">
        <f aca="false">+[4]data1cf!N611</f>
        <v>15255.7654376284</v>
      </c>
      <c r="P611" s="336" t="n">
        <f aca="false">+[4]data1cf!O611</f>
        <v>15457.0865184063</v>
      </c>
      <c r="Q611" s="336" t="n">
        <f aca="false">+[4]data1cf!P611</f>
        <v>15355.0392272184</v>
      </c>
      <c r="R611" s="336" t="n">
        <f aca="false">+[4]data1cf!Q611</f>
        <v>1127.72594683441</v>
      </c>
      <c r="S611" s="336" t="n">
        <f aca="false">+[4]data1cf!R611</f>
        <v>0</v>
      </c>
      <c r="T611" s="336" t="n">
        <f aca="false">+[4]data1cf!S611</f>
        <v>0</v>
      </c>
      <c r="U611" s="336" t="n">
        <f aca="false">+[4]data1cf!T611</f>
        <v>0</v>
      </c>
      <c r="V611" s="336" t="n">
        <f aca="false">+[4]data1cf!U611</f>
        <v>0</v>
      </c>
      <c r="W611" s="336" t="n">
        <f aca="false">+[4]data1cf!V611</f>
        <v>0</v>
      </c>
      <c r="X611" s="336" t="n">
        <f aca="false">+[4]data1cf!W611</f>
        <v>0</v>
      </c>
      <c r="Y611" s="336" t="n">
        <f aca="false">+[4]data1cf!X611</f>
        <v>0</v>
      </c>
      <c r="Z611" s="336" t="n">
        <f aca="false">+[4]data1cf!Y611</f>
        <v>0</v>
      </c>
      <c r="AA611" s="336" t="n">
        <f aca="false">+[4]data1cf!Z611</f>
        <v>0</v>
      </c>
      <c r="AB611" s="336"/>
      <c r="AC611" s="337" t="n">
        <f aca="false">XNPV(0.1,B611:AA611,$B$1:$AA$1)</f>
        <v>21250.1661745112</v>
      </c>
      <c r="AD611" s="337" t="n">
        <f aca="false">SUMPRODUCT(B611:AA611,$B$1010:$AA$1010)</f>
        <v>54216.8541469322</v>
      </c>
      <c r="AE611" s="338" t="n">
        <f aca="false">SUMPRODUCT(B611:AA611,$B$1012:$AA$1012)</f>
        <v>53531.4530352757</v>
      </c>
      <c r="AF611" s="339" t="n">
        <f aca="false">XIRR(B611:AA611,$B$1:$AA$1)</f>
        <v>0.136805929413507</v>
      </c>
      <c r="AG611" s="340" t="n">
        <f aca="false">1-EXP(-(1/0.25)*(AD611/ABS($AD$1010)))</f>
        <v>0.983256490704056</v>
      </c>
    </row>
    <row r="612" customFormat="false" ht="12.75" hidden="false" customHeight="false" outlineLevel="0" collapsed="false">
      <c r="A612" s="331"/>
      <c r="B612" s="336" t="n">
        <f aca="false">+[4]data1cf!A612</f>
        <v>-102512.247540016</v>
      </c>
      <c r="C612" s="336" t="n">
        <f aca="false">+[4]data1cf!B612</f>
        <v>15299.0940572664</v>
      </c>
      <c r="D612" s="336" t="n">
        <f aca="false">+[4]data1cf!C612</f>
        <v>17050.578502155</v>
      </c>
      <c r="E612" s="336" t="n">
        <f aca="false">+[4]data1cf!D612</f>
        <v>16369.5200134021</v>
      </c>
      <c r="F612" s="336" t="n">
        <f aca="false">+[4]data1cf!E612</f>
        <v>16157.9351474494</v>
      </c>
      <c r="G612" s="336" t="n">
        <f aca="false">+[4]data1cf!F612</f>
        <v>15727.2090475087</v>
      </c>
      <c r="H612" s="336" t="n">
        <f aca="false">+[4]data1cf!G612</f>
        <v>15448.6539141125</v>
      </c>
      <c r="I612" s="336" t="n">
        <f aca="false">+[4]data1cf!H612</f>
        <v>15425.9694433458</v>
      </c>
      <c r="J612" s="336" t="n">
        <f aca="false">+[4]data1cf!I612</f>
        <v>15153.6744176519</v>
      </c>
      <c r="K612" s="336" t="n">
        <f aca="false">+[4]data1cf!J612</f>
        <v>15324.3030344542</v>
      </c>
      <c r="L612" s="336" t="n">
        <f aca="false">+[4]data1cf!K612</f>
        <v>15326.2664841271</v>
      </c>
      <c r="M612" s="336" t="n">
        <f aca="false">+[4]data1cf!L612</f>
        <v>15347.1160595361</v>
      </c>
      <c r="N612" s="336" t="n">
        <f aca="false">+[4]data1cf!M612</f>
        <v>15387.3049799711</v>
      </c>
      <c r="O612" s="336" t="n">
        <f aca="false">+[4]data1cf!N612</f>
        <v>15570.2753549718</v>
      </c>
      <c r="P612" s="336" t="n">
        <f aca="false">+[4]data1cf!O612</f>
        <v>15446.9964821753</v>
      </c>
      <c r="Q612" s="336" t="n">
        <f aca="false">+[4]data1cf!P612</f>
        <v>15260.4175656865</v>
      </c>
      <c r="R612" s="336" t="n">
        <f aca="false">+[4]data1cf!Q612</f>
        <v>1175.77447438497</v>
      </c>
      <c r="S612" s="336" t="n">
        <f aca="false">+[4]data1cf!R612</f>
        <v>0</v>
      </c>
      <c r="T612" s="336" t="n">
        <f aca="false">+[4]data1cf!S612</f>
        <v>0</v>
      </c>
      <c r="U612" s="336" t="n">
        <f aca="false">+[4]data1cf!T612</f>
        <v>0</v>
      </c>
      <c r="V612" s="336" t="n">
        <f aca="false">+[4]data1cf!U612</f>
        <v>0</v>
      </c>
      <c r="W612" s="336" t="n">
        <f aca="false">+[4]data1cf!V612</f>
        <v>0</v>
      </c>
      <c r="X612" s="336" t="n">
        <f aca="false">+[4]data1cf!W612</f>
        <v>0</v>
      </c>
      <c r="Y612" s="336" t="n">
        <f aca="false">+[4]data1cf!X612</f>
        <v>0</v>
      </c>
      <c r="Z612" s="336" t="n">
        <f aca="false">+[4]data1cf!Y612</f>
        <v>0</v>
      </c>
      <c r="AA612" s="336" t="n">
        <f aca="false">+[4]data1cf!Z612</f>
        <v>0</v>
      </c>
      <c r="AB612" s="336"/>
      <c r="AC612" s="337" t="n">
        <f aca="false">XNPV(0.1,B612:AA612,$B$1:$AA$1)</f>
        <v>17417.3282795023</v>
      </c>
      <c r="AD612" s="337" t="n">
        <f aca="false">SUMPRODUCT(B612:AA612,$B$1010:$AA$1010)</f>
        <v>50510.8489700043</v>
      </c>
      <c r="AE612" s="338" t="n">
        <f aca="false">SUMPRODUCT(B612:AA612,$B$1012:$AA$1012)</f>
        <v>49822.8030931889</v>
      </c>
      <c r="AF612" s="339" t="n">
        <f aca="false">XIRR(B612:AA612,$B$1:$AA$1)</f>
        <v>0.129118297232369</v>
      </c>
      <c r="AG612" s="340" t="n">
        <f aca="false">1-EXP(-(1/0.25)*(AD612/ABS($AD$1010)))</f>
        <v>0.977856010965487</v>
      </c>
    </row>
    <row r="613" customFormat="false" ht="12.75" hidden="false" customHeight="false" outlineLevel="0" collapsed="false">
      <c r="A613" s="331"/>
      <c r="B613" s="336" t="n">
        <f aca="false">+[4]data1cf!A613</f>
        <v>-98211.9305341374</v>
      </c>
      <c r="C613" s="336" t="n">
        <f aca="false">+[4]data1cf!B613</f>
        <v>15494.7610518904</v>
      </c>
      <c r="D613" s="336" t="n">
        <f aca="false">+[4]data1cf!C613</f>
        <v>16671.8223985765</v>
      </c>
      <c r="E613" s="336" t="n">
        <f aca="false">+[4]data1cf!D613</f>
        <v>16212.4171501205</v>
      </c>
      <c r="F613" s="336" t="n">
        <f aca="false">+[4]data1cf!E613</f>
        <v>16134.6760471917</v>
      </c>
      <c r="G613" s="336" t="n">
        <f aca="false">+[4]data1cf!F613</f>
        <v>15811.7181493739</v>
      </c>
      <c r="H613" s="336" t="n">
        <f aca="false">+[4]data1cf!G613</f>
        <v>15444.6184258308</v>
      </c>
      <c r="I613" s="336" t="n">
        <f aca="false">+[4]data1cf!H613</f>
        <v>15453.9564994621</v>
      </c>
      <c r="J613" s="336" t="n">
        <f aca="false">+[4]data1cf!I613</f>
        <v>15355.5096191298</v>
      </c>
      <c r="K613" s="336" t="n">
        <f aca="false">+[4]data1cf!J613</f>
        <v>15301.6296397149</v>
      </c>
      <c r="L613" s="336" t="n">
        <f aca="false">+[4]data1cf!K613</f>
        <v>15280.6171017552</v>
      </c>
      <c r="M613" s="336" t="n">
        <f aca="false">+[4]data1cf!L613</f>
        <v>15375.7596705467</v>
      </c>
      <c r="N613" s="336" t="n">
        <f aca="false">+[4]data1cf!M613</f>
        <v>15491.6831182883</v>
      </c>
      <c r="O613" s="336" t="n">
        <f aca="false">+[4]data1cf!N613</f>
        <v>15258.0828024665</v>
      </c>
      <c r="P613" s="336" t="n">
        <f aca="false">+[4]data1cf!O613</f>
        <v>15425.2465345072</v>
      </c>
      <c r="Q613" s="336" t="n">
        <f aca="false">+[4]data1cf!P613</f>
        <v>15437.2990348141</v>
      </c>
      <c r="R613" s="336" t="n">
        <f aca="false">+[4]data1cf!Q613</f>
        <v>1126.45155845434</v>
      </c>
      <c r="S613" s="336" t="n">
        <f aca="false">+[4]data1cf!R613</f>
        <v>0</v>
      </c>
      <c r="T613" s="336" t="n">
        <f aca="false">+[4]data1cf!S613</f>
        <v>0</v>
      </c>
      <c r="U613" s="336" t="n">
        <f aca="false">+[4]data1cf!T613</f>
        <v>0</v>
      </c>
      <c r="V613" s="336" t="n">
        <f aca="false">+[4]data1cf!U613</f>
        <v>0</v>
      </c>
      <c r="W613" s="336" t="n">
        <f aca="false">+[4]data1cf!V613</f>
        <v>0</v>
      </c>
      <c r="X613" s="336" t="n">
        <f aca="false">+[4]data1cf!W613</f>
        <v>0</v>
      </c>
      <c r="Y613" s="336" t="n">
        <f aca="false">+[4]data1cf!X613</f>
        <v>0</v>
      </c>
      <c r="Z613" s="336" t="n">
        <f aca="false">+[4]data1cf!Y613</f>
        <v>0</v>
      </c>
      <c r="AA613" s="336" t="n">
        <f aca="false">+[4]data1cf!Z613</f>
        <v>0</v>
      </c>
      <c r="AB613" s="336"/>
      <c r="AC613" s="337" t="n">
        <f aca="false">XNPV(0.1,B613:AA613,$B$1:$AA$1)</f>
        <v>21558.9073648956</v>
      </c>
      <c r="AD613" s="337" t="n">
        <f aca="false">SUMPRODUCT(B613:AA613,$B$1010:$AA$1010)</f>
        <v>54644.3819200351</v>
      </c>
      <c r="AE613" s="338" t="n">
        <f aca="false">SUMPRODUCT(B613:AA613,$B$1012:$AA$1012)</f>
        <v>53956.5225934508</v>
      </c>
      <c r="AF613" s="339" t="n">
        <f aca="false">XIRR(B613:AA613,$B$1:$AA$1)</f>
        <v>0.13728535683046</v>
      </c>
      <c r="AG613" s="340" t="n">
        <f aca="false">1-EXP(-(1/0.25)*(AD613/ABS($AD$1010)))</f>
        <v>0.98378785035322</v>
      </c>
    </row>
    <row r="614" customFormat="false" ht="12.75" hidden="false" customHeight="false" outlineLevel="0" collapsed="false">
      <c r="A614" s="331"/>
      <c r="B614" s="336" t="n">
        <f aca="false">+[4]data1cf!A614</f>
        <v>-94853.7842939486</v>
      </c>
      <c r="C614" s="336" t="n">
        <f aca="false">+[4]data1cf!B614</f>
        <v>15047.1976885069</v>
      </c>
      <c r="D614" s="336" t="n">
        <f aca="false">+[4]data1cf!C614</f>
        <v>16527.5423892222</v>
      </c>
      <c r="E614" s="336" t="n">
        <f aca="false">+[4]data1cf!D614</f>
        <v>16219.8059487058</v>
      </c>
      <c r="F614" s="336" t="n">
        <f aca="false">+[4]data1cf!E614</f>
        <v>15745.9612006491</v>
      </c>
      <c r="G614" s="336" t="n">
        <f aca="false">+[4]data1cf!F614</f>
        <v>15554.2097406028</v>
      </c>
      <c r="H614" s="336" t="n">
        <f aca="false">+[4]data1cf!G614</f>
        <v>15214.749990537</v>
      </c>
      <c r="I614" s="336" t="n">
        <f aca="false">+[4]data1cf!H614</f>
        <v>15443.046556078</v>
      </c>
      <c r="J614" s="336" t="n">
        <f aca="false">+[4]data1cf!I614</f>
        <v>15429.506307631</v>
      </c>
      <c r="K614" s="336" t="n">
        <f aca="false">+[4]data1cf!J614</f>
        <v>15287.8877796303</v>
      </c>
      <c r="L614" s="336" t="n">
        <f aca="false">+[4]data1cf!K614</f>
        <v>15189.9214221555</v>
      </c>
      <c r="M614" s="336" t="n">
        <f aca="false">+[4]data1cf!L614</f>
        <v>15415.8935681939</v>
      </c>
      <c r="N614" s="336" t="n">
        <f aca="false">+[4]data1cf!M614</f>
        <v>15355.2314043503</v>
      </c>
      <c r="O614" s="336" t="n">
        <f aca="false">+[4]data1cf!N614</f>
        <v>15443.9174095862</v>
      </c>
      <c r="P614" s="336" t="n">
        <f aca="false">+[4]data1cf!O614</f>
        <v>15338.9245355961</v>
      </c>
      <c r="Q614" s="336" t="n">
        <f aca="false">+[4]data1cf!P614</f>
        <v>15123.7200726673</v>
      </c>
      <c r="R614" s="336" t="n">
        <f aca="false">+[4]data1cf!Q614</f>
        <v>1087.93496433787</v>
      </c>
      <c r="S614" s="336" t="n">
        <f aca="false">+[4]data1cf!R614</f>
        <v>0</v>
      </c>
      <c r="T614" s="336" t="n">
        <f aca="false">+[4]data1cf!S614</f>
        <v>0</v>
      </c>
      <c r="U614" s="336" t="n">
        <f aca="false">+[4]data1cf!T614</f>
        <v>0</v>
      </c>
      <c r="V614" s="336" t="n">
        <f aca="false">+[4]data1cf!U614</f>
        <v>0</v>
      </c>
      <c r="W614" s="336" t="n">
        <f aca="false">+[4]data1cf!V614</f>
        <v>0</v>
      </c>
      <c r="X614" s="336" t="n">
        <f aca="false">+[4]data1cf!W614</f>
        <v>0</v>
      </c>
      <c r="Y614" s="336" t="n">
        <f aca="false">+[4]data1cf!X614</f>
        <v>0</v>
      </c>
      <c r="Z614" s="336" t="n">
        <f aca="false">+[4]data1cf!Y614</f>
        <v>0</v>
      </c>
      <c r="AA614" s="336" t="n">
        <f aca="false">+[4]data1cf!Z614</f>
        <v>0</v>
      </c>
      <c r="AB614" s="336"/>
      <c r="AC614" s="337" t="n">
        <f aca="false">XNPV(0.1,B614:AA614,$B$1:$AA$1)</f>
        <v>23748.0235129325</v>
      </c>
      <c r="AD614" s="337" t="n">
        <f aca="false">SUMPRODUCT(B614:AA614,$B$1010:$AA$1010)</f>
        <v>56627.0913437433</v>
      </c>
      <c r="AE614" s="338" t="n">
        <f aca="false">SUMPRODUCT(B614:AA614,$B$1012:$AA$1012)</f>
        <v>55943.3313188272</v>
      </c>
      <c r="AF614" s="339" t="n">
        <f aca="false">XIRR(B614:AA614,$B$1:$AA$1)</f>
        <v>0.142155468556939</v>
      </c>
      <c r="AG614" s="340" t="n">
        <f aca="false">1-EXP(-(1/0.25)*(AD614/ABS($AD$1010)))</f>
        <v>0.986039958785787</v>
      </c>
    </row>
    <row r="615" customFormat="false" ht="12.75" hidden="false" customHeight="false" outlineLevel="0" collapsed="false">
      <c r="A615" s="331"/>
      <c r="B615" s="336" t="n">
        <f aca="false">+[4]data1cf!A615</f>
        <v>-103269.172137468</v>
      </c>
      <c r="C615" s="336" t="n">
        <f aca="false">+[4]data1cf!B615</f>
        <v>15133.4893634904</v>
      </c>
      <c r="D615" s="336" t="n">
        <f aca="false">+[4]data1cf!C615</f>
        <v>16884.2506823654</v>
      </c>
      <c r="E615" s="336" t="n">
        <f aca="false">+[4]data1cf!D615</f>
        <v>16521.9595613923</v>
      </c>
      <c r="F615" s="336" t="n">
        <f aca="false">+[4]data1cf!E615</f>
        <v>16067.314193722</v>
      </c>
      <c r="G615" s="336" t="n">
        <f aca="false">+[4]data1cf!F615</f>
        <v>15654.4007523256</v>
      </c>
      <c r="H615" s="336" t="n">
        <f aca="false">+[4]data1cf!G615</f>
        <v>15479.8944133489</v>
      </c>
      <c r="I615" s="336" t="n">
        <f aca="false">+[4]data1cf!H615</f>
        <v>15493.6743701521</v>
      </c>
      <c r="J615" s="336" t="n">
        <f aca="false">+[4]data1cf!I615</f>
        <v>15200.0400380289</v>
      </c>
      <c r="K615" s="336" t="n">
        <f aca="false">+[4]data1cf!J615</f>
        <v>15379.6576153128</v>
      </c>
      <c r="L615" s="336" t="n">
        <f aca="false">+[4]data1cf!K615</f>
        <v>15381.2236554649</v>
      </c>
      <c r="M615" s="336" t="n">
        <f aca="false">+[4]data1cf!L615</f>
        <v>15554.7665224132</v>
      </c>
      <c r="N615" s="336" t="n">
        <f aca="false">+[4]data1cf!M615</f>
        <v>15358.5198347964</v>
      </c>
      <c r="O615" s="336" t="n">
        <f aca="false">+[4]data1cf!N615</f>
        <v>15251.1399528056</v>
      </c>
      <c r="P615" s="336" t="n">
        <f aca="false">+[4]data1cf!O615</f>
        <v>15264.1686130002</v>
      </c>
      <c r="Q615" s="336" t="n">
        <f aca="false">+[4]data1cf!P615</f>
        <v>15699.4915031563</v>
      </c>
      <c r="R615" s="336" t="n">
        <f aca="false">+[4]data1cf!Q615</f>
        <v>1184.4560967479</v>
      </c>
      <c r="S615" s="336" t="n">
        <f aca="false">+[4]data1cf!R615</f>
        <v>0</v>
      </c>
      <c r="T615" s="336" t="n">
        <f aca="false">+[4]data1cf!S615</f>
        <v>0</v>
      </c>
      <c r="U615" s="336" t="n">
        <f aca="false">+[4]data1cf!T615</f>
        <v>0</v>
      </c>
      <c r="V615" s="336" t="n">
        <f aca="false">+[4]data1cf!U615</f>
        <v>0</v>
      </c>
      <c r="W615" s="336" t="n">
        <f aca="false">+[4]data1cf!V615</f>
        <v>0</v>
      </c>
      <c r="X615" s="336" t="n">
        <f aca="false">+[4]data1cf!W615</f>
        <v>0</v>
      </c>
      <c r="Y615" s="336" t="n">
        <f aca="false">+[4]data1cf!X615</f>
        <v>0</v>
      </c>
      <c r="Z615" s="336" t="n">
        <f aca="false">+[4]data1cf!Y615</f>
        <v>0</v>
      </c>
      <c r="AA615" s="336" t="n">
        <f aca="false">+[4]data1cf!Z615</f>
        <v>0</v>
      </c>
      <c r="AB615" s="336"/>
      <c r="AC615" s="337" t="n">
        <f aca="false">XNPV(0.1,B615:AA615,$B$1:$AA$1)</f>
        <v>16528.4410032059</v>
      </c>
      <c r="AD615" s="337" t="n">
        <f aca="false">SUMPRODUCT(B615:AA615,$B$1010:$AA$1010)</f>
        <v>49659.6586418792</v>
      </c>
      <c r="AE615" s="338" t="n">
        <f aca="false">SUMPRODUCT(B615:AA615,$B$1012:$AA$1012)</f>
        <v>48970.7028788387</v>
      </c>
      <c r="AF615" s="339" t="n">
        <f aca="false">XIRR(B615:AA615,$B$1:$AA$1)</f>
        <v>0.12740927001769</v>
      </c>
      <c r="AG615" s="340" t="n">
        <f aca="false">1-EXP(-(1/0.25)*(AD615/ABS($AD$1010)))</f>
        <v>0.976387552790126</v>
      </c>
    </row>
    <row r="616" customFormat="false" ht="12.75" hidden="false" customHeight="false" outlineLevel="0" collapsed="false">
      <c r="A616" s="331"/>
      <c r="B616" s="336" t="n">
        <f aca="false">+[4]data1cf!A616</f>
        <v>-89732.3611213697</v>
      </c>
      <c r="C616" s="336" t="n">
        <f aca="false">+[4]data1cf!B616</f>
        <v>15135.6433210787</v>
      </c>
      <c r="D616" s="336" t="n">
        <f aca="false">+[4]data1cf!C616</f>
        <v>16477.2885835519</v>
      </c>
      <c r="E616" s="336" t="n">
        <f aca="false">+[4]data1cf!D616</f>
        <v>16021.3828685509</v>
      </c>
      <c r="F616" s="336" t="n">
        <f aca="false">+[4]data1cf!E616</f>
        <v>15874.5740595951</v>
      </c>
      <c r="G616" s="336" t="n">
        <f aca="false">+[4]data1cf!F616</f>
        <v>15444.515628041</v>
      </c>
      <c r="H616" s="336" t="n">
        <f aca="false">+[4]data1cf!G616</f>
        <v>15062.4415792301</v>
      </c>
      <c r="I616" s="336" t="n">
        <f aca="false">+[4]data1cf!H616</f>
        <v>14856.952751243</v>
      </c>
      <c r="J616" s="336" t="n">
        <f aca="false">+[4]data1cf!I616</f>
        <v>15092.7327283335</v>
      </c>
      <c r="K616" s="336" t="n">
        <f aca="false">+[4]data1cf!J616</f>
        <v>15209.0963630686</v>
      </c>
      <c r="L616" s="336" t="n">
        <f aca="false">+[4]data1cf!K616</f>
        <v>15249.529708085</v>
      </c>
      <c r="M616" s="336" t="n">
        <f aca="false">+[4]data1cf!L616</f>
        <v>15079.3191359767</v>
      </c>
      <c r="N616" s="336" t="n">
        <f aca="false">+[4]data1cf!M616</f>
        <v>15040.2103400976</v>
      </c>
      <c r="O616" s="336" t="n">
        <f aca="false">+[4]data1cf!N616</f>
        <v>15046.3616537806</v>
      </c>
      <c r="P616" s="336" t="n">
        <f aca="false">+[4]data1cf!O616</f>
        <v>15047.8940673946</v>
      </c>
      <c r="Q616" s="336" t="n">
        <f aca="false">+[4]data1cf!P616</f>
        <v>15093.237174177</v>
      </c>
      <c r="R616" s="336" t="n">
        <f aca="false">+[4]data1cf!Q616</f>
        <v>1029.19428911766</v>
      </c>
      <c r="S616" s="336" t="n">
        <f aca="false">+[4]data1cf!R616</f>
        <v>0</v>
      </c>
      <c r="T616" s="336" t="n">
        <f aca="false">+[4]data1cf!S616</f>
        <v>0</v>
      </c>
      <c r="U616" s="336" t="n">
        <f aca="false">+[4]data1cf!T616</f>
        <v>0</v>
      </c>
      <c r="V616" s="336" t="n">
        <f aca="false">+[4]data1cf!U616</f>
        <v>0</v>
      </c>
      <c r="W616" s="336" t="n">
        <f aca="false">+[4]data1cf!V616</f>
        <v>0</v>
      </c>
      <c r="X616" s="336" t="n">
        <f aca="false">+[4]data1cf!W616</f>
        <v>0</v>
      </c>
      <c r="Y616" s="336" t="n">
        <f aca="false">+[4]data1cf!X616</f>
        <v>0</v>
      </c>
      <c r="Z616" s="336" t="n">
        <f aca="false">+[4]data1cf!Y616</f>
        <v>0</v>
      </c>
      <c r="AA616" s="336" t="n">
        <f aca="false">+[4]data1cf!Z616</f>
        <v>0</v>
      </c>
      <c r="AB616" s="336"/>
      <c r="AC616" s="337" t="n">
        <f aca="false">XNPV(0.1,B616:AA616,$B$1:$AA$1)</f>
        <v>27795.1717001479</v>
      </c>
      <c r="AD616" s="337" t="n">
        <f aca="false">SUMPRODUCT(B616:AA616,$B$1010:$AA$1010)</f>
        <v>60236.4452898929</v>
      </c>
      <c r="AE616" s="338" t="n">
        <f aca="false">SUMPRODUCT(B616:AA616,$B$1012:$AA$1012)</f>
        <v>59562.0217301232</v>
      </c>
      <c r="AF616" s="339" t="n">
        <f aca="false">XIRR(B616:AA616,$B$1:$AA$1)</f>
        <v>0.151947972771402</v>
      </c>
      <c r="AG616" s="340" t="n">
        <f aca="false">1-EXP(-(1/0.25)*(AD616/ABS($AD$1010)))</f>
        <v>0.9893672980203</v>
      </c>
    </row>
    <row r="617" customFormat="false" ht="12.75" hidden="false" customHeight="false" outlineLevel="0" collapsed="false">
      <c r="A617" s="331"/>
      <c r="B617" s="336" t="n">
        <f aca="false">+[4]data1cf!A617</f>
        <v>-101955.485042108</v>
      </c>
      <c r="C617" s="336" t="n">
        <f aca="false">+[4]data1cf!B617</f>
        <v>15359.8771340341</v>
      </c>
      <c r="D617" s="336" t="n">
        <f aca="false">+[4]data1cf!C617</f>
        <v>16912.3425434313</v>
      </c>
      <c r="E617" s="336" t="n">
        <f aca="false">+[4]data1cf!D617</f>
        <v>16521.9022332954</v>
      </c>
      <c r="F617" s="336" t="n">
        <f aca="false">+[4]data1cf!E617</f>
        <v>16064.105559739</v>
      </c>
      <c r="G617" s="336" t="n">
        <f aca="false">+[4]data1cf!F617</f>
        <v>15715.694510094</v>
      </c>
      <c r="H617" s="336" t="n">
        <f aca="false">+[4]data1cf!G617</f>
        <v>15665.0945830738</v>
      </c>
      <c r="I617" s="336" t="n">
        <f aca="false">+[4]data1cf!H617</f>
        <v>15421.101399294</v>
      </c>
      <c r="J617" s="336" t="n">
        <f aca="false">+[4]data1cf!I617</f>
        <v>15208.851967136</v>
      </c>
      <c r="K617" s="336" t="n">
        <f aca="false">+[4]data1cf!J617</f>
        <v>15285.9420152349</v>
      </c>
      <c r="L617" s="336" t="n">
        <f aca="false">+[4]data1cf!K617</f>
        <v>15277.3243985844</v>
      </c>
      <c r="M617" s="336" t="n">
        <f aca="false">+[4]data1cf!L617</f>
        <v>15320.0986855187</v>
      </c>
      <c r="N617" s="336" t="n">
        <f aca="false">+[4]data1cf!M617</f>
        <v>15490.5771430693</v>
      </c>
      <c r="O617" s="336" t="n">
        <f aca="false">+[4]data1cf!N617</f>
        <v>15580.6778852101</v>
      </c>
      <c r="P617" s="336" t="n">
        <f aca="false">+[4]data1cf!O617</f>
        <v>15447.5843639651</v>
      </c>
      <c r="Q617" s="336" t="n">
        <f aca="false">+[4]data1cf!P617</f>
        <v>15474.7871700536</v>
      </c>
      <c r="R617" s="336" t="n">
        <f aca="false">+[4]data1cf!Q617</f>
        <v>1169.38863123896</v>
      </c>
      <c r="S617" s="336" t="n">
        <f aca="false">+[4]data1cf!R617</f>
        <v>0</v>
      </c>
      <c r="T617" s="336" t="n">
        <f aca="false">+[4]data1cf!S617</f>
        <v>0</v>
      </c>
      <c r="U617" s="336" t="n">
        <f aca="false">+[4]data1cf!T617</f>
        <v>0</v>
      </c>
      <c r="V617" s="336" t="n">
        <f aca="false">+[4]data1cf!U617</f>
        <v>0</v>
      </c>
      <c r="W617" s="336" t="n">
        <f aca="false">+[4]data1cf!V617</f>
        <v>0</v>
      </c>
      <c r="X617" s="336" t="n">
        <f aca="false">+[4]data1cf!W617</f>
        <v>0</v>
      </c>
      <c r="Y617" s="336" t="n">
        <f aca="false">+[4]data1cf!X617</f>
        <v>0</v>
      </c>
      <c r="Z617" s="336" t="n">
        <f aca="false">+[4]data1cf!Y617</f>
        <v>0</v>
      </c>
      <c r="AA617" s="336" t="n">
        <f aca="false">+[4]data1cf!Z617</f>
        <v>0</v>
      </c>
      <c r="AB617" s="336"/>
      <c r="AC617" s="337" t="n">
        <f aca="false">XNPV(0.1,B617:AA617,$B$1:$AA$1)</f>
        <v>18145.0595514464</v>
      </c>
      <c r="AD617" s="337" t="n">
        <f aca="false">SUMPRODUCT(B617:AA617,$B$1010:$AA$1010)</f>
        <v>51306.6777444199</v>
      </c>
      <c r="AE617" s="338" t="n">
        <f aca="false">SUMPRODUCT(B617:AA617,$B$1012:$AA$1012)</f>
        <v>50617.1123791893</v>
      </c>
      <c r="AF617" s="339" t="n">
        <f aca="false">XIRR(B617:AA617,$B$1:$AA$1)</f>
        <v>0.130440165104092</v>
      </c>
      <c r="AG617" s="340" t="n">
        <f aca="false">1-EXP(-(1/0.25)*(AD617/ABS($AD$1010)))</f>
        <v>0.979146240073953</v>
      </c>
    </row>
    <row r="618" customFormat="false" ht="12.75" hidden="false" customHeight="false" outlineLevel="0" collapsed="false">
      <c r="A618" s="331"/>
      <c r="B618" s="336" t="n">
        <f aca="false">+[4]data1cf!A618</f>
        <v>-99044.4623711167</v>
      </c>
      <c r="C618" s="336" t="n">
        <f aca="false">+[4]data1cf!B618</f>
        <v>15096.7214262085</v>
      </c>
      <c r="D618" s="336" t="n">
        <f aca="false">+[4]data1cf!C618</f>
        <v>16624.8852277882</v>
      </c>
      <c r="E618" s="336" t="n">
        <f aca="false">+[4]data1cf!D618</f>
        <v>16409.7467244501</v>
      </c>
      <c r="F618" s="336" t="n">
        <f aca="false">+[4]data1cf!E618</f>
        <v>16220.0325346431</v>
      </c>
      <c r="G618" s="336" t="n">
        <f aca="false">+[4]data1cf!F618</f>
        <v>15755.3311104292</v>
      </c>
      <c r="H618" s="336" t="n">
        <f aca="false">+[4]data1cf!G618</f>
        <v>15451.149693311</v>
      </c>
      <c r="I618" s="336" t="n">
        <f aca="false">+[4]data1cf!H618</f>
        <v>15486.4955475039</v>
      </c>
      <c r="J618" s="336" t="n">
        <f aca="false">+[4]data1cf!I618</f>
        <v>15380.6560019521</v>
      </c>
      <c r="K618" s="336" t="n">
        <f aca="false">+[4]data1cf!J618</f>
        <v>15360.0201242157</v>
      </c>
      <c r="L618" s="336" t="n">
        <f aca="false">+[4]data1cf!K618</f>
        <v>15304.1186186522</v>
      </c>
      <c r="M618" s="336" t="n">
        <f aca="false">+[4]data1cf!L618</f>
        <v>15535.2027142281</v>
      </c>
      <c r="N618" s="336" t="n">
        <f aca="false">+[4]data1cf!M618</f>
        <v>15410.7653932997</v>
      </c>
      <c r="O618" s="336" t="n">
        <f aca="false">+[4]data1cf!N618</f>
        <v>15367.7685661489</v>
      </c>
      <c r="P618" s="336" t="n">
        <f aca="false">+[4]data1cf!O618</f>
        <v>15580.0809208112</v>
      </c>
      <c r="Q618" s="336" t="n">
        <f aca="false">+[4]data1cf!P618</f>
        <v>15550.1559096482</v>
      </c>
      <c r="R618" s="336" t="n">
        <f aca="false">+[4]data1cf!Q618</f>
        <v>1136.00036561176</v>
      </c>
      <c r="S618" s="336" t="n">
        <f aca="false">+[4]data1cf!R618</f>
        <v>0</v>
      </c>
      <c r="T618" s="336" t="n">
        <f aca="false">+[4]data1cf!S618</f>
        <v>0</v>
      </c>
      <c r="U618" s="336" t="n">
        <f aca="false">+[4]data1cf!T618</f>
        <v>0</v>
      </c>
      <c r="V618" s="336" t="n">
        <f aca="false">+[4]data1cf!U618</f>
        <v>0</v>
      </c>
      <c r="W618" s="336" t="n">
        <f aca="false">+[4]data1cf!V618</f>
        <v>0</v>
      </c>
      <c r="X618" s="336" t="n">
        <f aca="false">+[4]data1cf!W618</f>
        <v>0</v>
      </c>
      <c r="Y618" s="336" t="n">
        <f aca="false">+[4]data1cf!X618</f>
        <v>0</v>
      </c>
      <c r="Z618" s="336" t="n">
        <f aca="false">+[4]data1cf!Y618</f>
        <v>0</v>
      </c>
      <c r="AA618" s="336" t="n">
        <f aca="false">+[4]data1cf!Z618</f>
        <v>0</v>
      </c>
      <c r="AB618" s="336"/>
      <c r="AC618" s="337" t="n">
        <f aca="false">XNPV(0.1,B618:AA618,$B$1:$AA$1)</f>
        <v>20694.7621350464</v>
      </c>
      <c r="AD618" s="337" t="n">
        <f aca="false">SUMPRODUCT(B618:AA618,$B$1010:$AA$1010)</f>
        <v>53880.4856992052</v>
      </c>
      <c r="AE618" s="338" t="n">
        <f aca="false">SUMPRODUCT(B618:AA618,$B$1012:$AA$1012)</f>
        <v>53190.2825773682</v>
      </c>
      <c r="AF618" s="339" t="n">
        <f aca="false">XIRR(B618:AA618,$B$1:$AA$1)</f>
        <v>0.135414675559279</v>
      </c>
      <c r="AG618" s="340" t="n">
        <f aca="false">1-EXP(-(1/0.25)*(AD618/ABS($AD$1010)))</f>
        <v>0.982826216801206</v>
      </c>
    </row>
    <row r="619" customFormat="false" ht="12.75" hidden="false" customHeight="false" outlineLevel="0" collapsed="false">
      <c r="A619" s="331"/>
      <c r="B619" s="336" t="n">
        <f aca="false">+[4]data1cf!A619</f>
        <v>-105177.211488307</v>
      </c>
      <c r="C619" s="336" t="n">
        <f aca="false">+[4]data1cf!B619</f>
        <v>15301.4702439832</v>
      </c>
      <c r="D619" s="336" t="n">
        <f aca="false">+[4]data1cf!C619</f>
        <v>16985.8669763812</v>
      </c>
      <c r="E619" s="336" t="n">
        <f aca="false">+[4]data1cf!D619</f>
        <v>16516.7551966582</v>
      </c>
      <c r="F619" s="336" t="n">
        <f aca="false">+[4]data1cf!E619</f>
        <v>16244.8102848812</v>
      </c>
      <c r="G619" s="336" t="n">
        <f aca="false">+[4]data1cf!F619</f>
        <v>15994.6185449374</v>
      </c>
      <c r="H619" s="336" t="n">
        <f aca="false">+[4]data1cf!G619</f>
        <v>15620.5889297117</v>
      </c>
      <c r="I619" s="336" t="n">
        <f aca="false">+[4]data1cf!H619</f>
        <v>15574.5864440624</v>
      </c>
      <c r="J619" s="336" t="n">
        <f aca="false">+[4]data1cf!I619</f>
        <v>15329.771745549</v>
      </c>
      <c r="K619" s="336" t="n">
        <f aca="false">+[4]data1cf!J619</f>
        <v>15620.1771036058</v>
      </c>
      <c r="L619" s="336" t="n">
        <f aca="false">+[4]data1cf!K619</f>
        <v>15458.7537924554</v>
      </c>
      <c r="M619" s="336" t="n">
        <f aca="false">+[4]data1cf!L619</f>
        <v>15522.3454581999</v>
      </c>
      <c r="N619" s="336" t="n">
        <f aca="false">+[4]data1cf!M619</f>
        <v>15478.0160703548</v>
      </c>
      <c r="O619" s="336" t="n">
        <f aca="false">+[4]data1cf!N619</f>
        <v>15634.9476724033</v>
      </c>
      <c r="P619" s="336" t="n">
        <f aca="false">+[4]data1cf!O619</f>
        <v>15414.4786347048</v>
      </c>
      <c r="Q619" s="336" t="n">
        <f aca="false">+[4]data1cf!P619</f>
        <v>15617.5254218698</v>
      </c>
      <c r="R619" s="336" t="n">
        <f aca="false">+[4]data1cf!Q619</f>
        <v>1206.34054488629</v>
      </c>
      <c r="S619" s="336" t="n">
        <f aca="false">+[4]data1cf!R619</f>
        <v>0</v>
      </c>
      <c r="T619" s="336" t="n">
        <f aca="false">+[4]data1cf!S619</f>
        <v>0</v>
      </c>
      <c r="U619" s="336" t="n">
        <f aca="false">+[4]data1cf!T619</f>
        <v>0</v>
      </c>
      <c r="V619" s="336" t="n">
        <f aca="false">+[4]data1cf!U619</f>
        <v>0</v>
      </c>
      <c r="W619" s="336" t="n">
        <f aca="false">+[4]data1cf!V619</f>
        <v>0</v>
      </c>
      <c r="X619" s="336" t="n">
        <f aca="false">+[4]data1cf!W619</f>
        <v>0</v>
      </c>
      <c r="Y619" s="336" t="n">
        <f aca="false">+[4]data1cf!X619</f>
        <v>0</v>
      </c>
      <c r="Z619" s="336" t="n">
        <f aca="false">+[4]data1cf!Y619</f>
        <v>0</v>
      </c>
      <c r="AA619" s="336" t="n">
        <f aca="false">+[4]data1cf!Z619</f>
        <v>0</v>
      </c>
      <c r="AB619" s="336"/>
      <c r="AC619" s="337" t="n">
        <f aca="false">XNPV(0.1,B619:AA619,$B$1:$AA$1)</f>
        <v>15661.2136883354</v>
      </c>
      <c r="AD619" s="337" t="n">
        <f aca="false">SUMPRODUCT(B619:AA619,$B$1010:$AA$1010)</f>
        <v>49077.7757707756</v>
      </c>
      <c r="AE619" s="338" t="n">
        <f aca="false">SUMPRODUCT(B619:AA619,$B$1012:$AA$1012)</f>
        <v>48382.9561554919</v>
      </c>
      <c r="AF619" s="339" t="n">
        <f aca="false">XIRR(B619:AA619,$B$1:$AA$1)</f>
        <v>0.125549172092781</v>
      </c>
      <c r="AG619" s="340" t="n">
        <f aca="false">1-EXP(-(1/0.25)*(AD619/ABS($AD$1010)))</f>
        <v>0.975328043911402</v>
      </c>
    </row>
    <row r="620" customFormat="false" ht="12.75" hidden="false" customHeight="false" outlineLevel="0" collapsed="false">
      <c r="A620" s="331"/>
      <c r="B620" s="336" t="n">
        <f aca="false">+[4]data1cf!A620</f>
        <v>-101211.629947187</v>
      </c>
      <c r="C620" s="336" t="n">
        <f aca="false">+[4]data1cf!B620</f>
        <v>15277.859011237</v>
      </c>
      <c r="D620" s="336" t="n">
        <f aca="false">+[4]data1cf!C620</f>
        <v>16766.3144360834</v>
      </c>
      <c r="E620" s="336" t="n">
        <f aca="false">+[4]data1cf!D620</f>
        <v>16569.1555816003</v>
      </c>
      <c r="F620" s="336" t="n">
        <f aca="false">+[4]data1cf!E620</f>
        <v>16149.2929705403</v>
      </c>
      <c r="G620" s="336" t="n">
        <f aca="false">+[4]data1cf!F620</f>
        <v>15774.1050908145</v>
      </c>
      <c r="H620" s="336" t="n">
        <f aca="false">+[4]data1cf!G620</f>
        <v>15555.6635340563</v>
      </c>
      <c r="I620" s="336" t="n">
        <f aca="false">+[4]data1cf!H620</f>
        <v>15602.6726651611</v>
      </c>
      <c r="J620" s="336" t="n">
        <f aca="false">+[4]data1cf!I620</f>
        <v>15392.041066883</v>
      </c>
      <c r="K620" s="336" t="n">
        <f aca="false">+[4]data1cf!J620</f>
        <v>15356.101253392</v>
      </c>
      <c r="L620" s="336" t="n">
        <f aca="false">+[4]data1cf!K620</f>
        <v>15362.0396562616</v>
      </c>
      <c r="M620" s="336" t="n">
        <f aca="false">+[4]data1cf!L620</f>
        <v>15381.0431927551</v>
      </c>
      <c r="N620" s="336" t="n">
        <f aca="false">+[4]data1cf!M620</f>
        <v>15498.1968060896</v>
      </c>
      <c r="O620" s="336" t="n">
        <f aca="false">+[4]data1cf!N620</f>
        <v>15377.3364903804</v>
      </c>
      <c r="P620" s="336" t="n">
        <f aca="false">+[4]data1cf!O620</f>
        <v>15328.9563078164</v>
      </c>
      <c r="Q620" s="336" t="n">
        <f aca="false">+[4]data1cf!P620</f>
        <v>15471.0308559696</v>
      </c>
      <c r="R620" s="336" t="n">
        <f aca="false">+[4]data1cf!Q620</f>
        <v>1160.85691084226</v>
      </c>
      <c r="S620" s="336" t="n">
        <f aca="false">+[4]data1cf!R620</f>
        <v>0</v>
      </c>
      <c r="T620" s="336" t="n">
        <f aca="false">+[4]data1cf!S620</f>
        <v>0</v>
      </c>
      <c r="U620" s="336" t="n">
        <f aca="false">+[4]data1cf!T620</f>
        <v>0</v>
      </c>
      <c r="V620" s="336" t="n">
        <f aca="false">+[4]data1cf!U620</f>
        <v>0</v>
      </c>
      <c r="W620" s="336" t="n">
        <f aca="false">+[4]data1cf!V620</f>
        <v>0</v>
      </c>
      <c r="X620" s="336" t="n">
        <f aca="false">+[4]data1cf!W620</f>
        <v>0</v>
      </c>
      <c r="Y620" s="336" t="n">
        <f aca="false">+[4]data1cf!X620</f>
        <v>0</v>
      </c>
      <c r="Z620" s="336" t="n">
        <f aca="false">+[4]data1cf!Y620</f>
        <v>0</v>
      </c>
      <c r="AA620" s="336" t="n">
        <f aca="false">+[4]data1cf!Z620</f>
        <v>0</v>
      </c>
      <c r="AB620" s="336"/>
      <c r="AC620" s="337" t="n">
        <f aca="false">XNPV(0.1,B620:AA620,$B$1:$AA$1)</f>
        <v>18933.7533776341</v>
      </c>
      <c r="AD620" s="337" t="n">
        <f aca="false">SUMPRODUCT(B620:AA620,$B$1010:$AA$1010)</f>
        <v>52138.9924916652</v>
      </c>
      <c r="AE620" s="338" t="n">
        <f aca="false">SUMPRODUCT(B620:AA620,$B$1012:$AA$1012)</f>
        <v>51448.8019033256</v>
      </c>
      <c r="AF620" s="339" t="n">
        <f aca="false">XIRR(B620:AA620,$B$1:$AA$1)</f>
        <v>0.131921213705452</v>
      </c>
      <c r="AG620" s="340" t="n">
        <f aca="false">1-EXP(-(1/0.25)*(AD620/ABS($AD$1010)))</f>
        <v>0.980415269733187</v>
      </c>
    </row>
    <row r="621" customFormat="false" ht="12.75" hidden="false" customHeight="false" outlineLevel="0" collapsed="false">
      <c r="A621" s="331"/>
      <c r="B621" s="336" t="n">
        <f aca="false">+[4]data1cf!A621</f>
        <v>-98068.8594687492</v>
      </c>
      <c r="C621" s="336" t="n">
        <f aca="false">+[4]data1cf!B621</f>
        <v>15252.3152669533</v>
      </c>
      <c r="D621" s="336" t="n">
        <f aca="false">+[4]data1cf!C621</f>
        <v>16719.9544537587</v>
      </c>
      <c r="E621" s="336" t="n">
        <f aca="false">+[4]data1cf!D621</f>
        <v>16269.3564941745</v>
      </c>
      <c r="F621" s="336" t="n">
        <f aca="false">+[4]data1cf!E621</f>
        <v>16055.4057522184</v>
      </c>
      <c r="G621" s="336" t="n">
        <f aca="false">+[4]data1cf!F621</f>
        <v>15545.5538964635</v>
      </c>
      <c r="H621" s="336" t="n">
        <f aca="false">+[4]data1cf!G621</f>
        <v>15364.412381749</v>
      </c>
      <c r="I621" s="336" t="n">
        <f aca="false">+[4]data1cf!H621</f>
        <v>15325.1163803512</v>
      </c>
      <c r="J621" s="336" t="n">
        <f aca="false">+[4]data1cf!I621</f>
        <v>15102.0613502019</v>
      </c>
      <c r="K621" s="336" t="n">
        <f aca="false">+[4]data1cf!J621</f>
        <v>15416.8741050743</v>
      </c>
      <c r="L621" s="336" t="n">
        <f aca="false">+[4]data1cf!K621</f>
        <v>15223.4720180396</v>
      </c>
      <c r="M621" s="336" t="n">
        <f aca="false">+[4]data1cf!L621</f>
        <v>15238.1726853795</v>
      </c>
      <c r="N621" s="336" t="n">
        <f aca="false">+[4]data1cf!M621</f>
        <v>15352.9524903913</v>
      </c>
      <c r="O621" s="336" t="n">
        <f aca="false">+[4]data1cf!N621</f>
        <v>15402.8308756643</v>
      </c>
      <c r="P621" s="336" t="n">
        <f aca="false">+[4]data1cf!O621</f>
        <v>15576.6204040869</v>
      </c>
      <c r="Q621" s="336" t="n">
        <f aca="false">+[4]data1cf!P621</f>
        <v>15409.6615810094</v>
      </c>
      <c r="R621" s="336" t="n">
        <f aca="false">+[4]data1cf!Q621</f>
        <v>1124.81059056277</v>
      </c>
      <c r="S621" s="336" t="n">
        <f aca="false">+[4]data1cf!R621</f>
        <v>0</v>
      </c>
      <c r="T621" s="336" t="n">
        <f aca="false">+[4]data1cf!S621</f>
        <v>0</v>
      </c>
      <c r="U621" s="336" t="n">
        <f aca="false">+[4]data1cf!T621</f>
        <v>0</v>
      </c>
      <c r="V621" s="336" t="n">
        <f aca="false">+[4]data1cf!U621</f>
        <v>0</v>
      </c>
      <c r="W621" s="336" t="n">
        <f aca="false">+[4]data1cf!V621</f>
        <v>0</v>
      </c>
      <c r="X621" s="336" t="n">
        <f aca="false">+[4]data1cf!W621</f>
        <v>0</v>
      </c>
      <c r="Y621" s="336" t="n">
        <f aca="false">+[4]data1cf!X621</f>
        <v>0</v>
      </c>
      <c r="Z621" s="336" t="n">
        <f aca="false">+[4]data1cf!Y621</f>
        <v>0</v>
      </c>
      <c r="AA621" s="336" t="n">
        <f aca="false">+[4]data1cf!Z621</f>
        <v>0</v>
      </c>
      <c r="AB621" s="336"/>
      <c r="AC621" s="337" t="n">
        <f aca="false">XNPV(0.1,B621:AA621,$B$1:$AA$1)</f>
        <v>21124.4811361243</v>
      </c>
      <c r="AD621" s="337" t="n">
        <f aca="false">SUMPRODUCT(B621:AA621,$B$1010:$AA$1010)</f>
        <v>54085.7107012018</v>
      </c>
      <c r="AE621" s="338" t="n">
        <f aca="false">SUMPRODUCT(B621:AA621,$B$1012:$AA$1012)</f>
        <v>53400.0495946138</v>
      </c>
      <c r="AF621" s="339" t="n">
        <f aca="false">XIRR(B621:AA621,$B$1:$AA$1)</f>
        <v>0.136559730124972</v>
      </c>
      <c r="AG621" s="340" t="n">
        <f aca="false">1-EXP(-(1/0.25)*(AD621/ABS($AD$1010)))</f>
        <v>0.983090032631013</v>
      </c>
    </row>
    <row r="622" customFormat="false" ht="12.75" hidden="false" customHeight="false" outlineLevel="0" collapsed="false">
      <c r="A622" s="331"/>
      <c r="B622" s="336" t="n">
        <f aca="false">+[4]data1cf!A622</f>
        <v>-108486.641098283</v>
      </c>
      <c r="C622" s="336" t="n">
        <f aca="false">+[4]data1cf!B622</f>
        <v>15236.5888342239</v>
      </c>
      <c r="D622" s="336" t="n">
        <f aca="false">+[4]data1cf!C622</f>
        <v>16926.3968886868</v>
      </c>
      <c r="E622" s="336" t="n">
        <f aca="false">+[4]data1cf!D622</f>
        <v>16676.5317929138</v>
      </c>
      <c r="F622" s="336" t="n">
        <f aca="false">+[4]data1cf!E622</f>
        <v>16318.8643521917</v>
      </c>
      <c r="G622" s="336" t="n">
        <f aca="false">+[4]data1cf!F622</f>
        <v>15758.6938438946</v>
      </c>
      <c r="H622" s="336" t="n">
        <f aca="false">+[4]data1cf!G622</f>
        <v>15594.214427693</v>
      </c>
      <c r="I622" s="336" t="n">
        <f aca="false">+[4]data1cf!H622</f>
        <v>15603.5562945481</v>
      </c>
      <c r="J622" s="336" t="n">
        <f aca="false">+[4]data1cf!I622</f>
        <v>15636.7682628841</v>
      </c>
      <c r="K622" s="336" t="n">
        <f aca="false">+[4]data1cf!J622</f>
        <v>15672.8585892222</v>
      </c>
      <c r="L622" s="336" t="n">
        <f aca="false">+[4]data1cf!K622</f>
        <v>15616.5291611523</v>
      </c>
      <c r="M622" s="336" t="n">
        <f aca="false">+[4]data1cf!L622</f>
        <v>15559.925779229</v>
      </c>
      <c r="N622" s="336" t="n">
        <f aca="false">+[4]data1cf!M622</f>
        <v>15655.1799130082</v>
      </c>
      <c r="O622" s="336" t="n">
        <f aca="false">+[4]data1cf!N622</f>
        <v>15789.0471782713</v>
      </c>
      <c r="P622" s="336" t="n">
        <f aca="false">+[4]data1cf!O622</f>
        <v>15933.6884397559</v>
      </c>
      <c r="Q622" s="336" t="n">
        <f aca="false">+[4]data1cf!P622</f>
        <v>15826.6832308942</v>
      </c>
      <c r="R622" s="336" t="n">
        <f aca="false">+[4]data1cf!Q622</f>
        <v>1244.29837874086</v>
      </c>
      <c r="S622" s="336" t="n">
        <f aca="false">+[4]data1cf!R622</f>
        <v>0</v>
      </c>
      <c r="T622" s="336" t="n">
        <f aca="false">+[4]data1cf!S622</f>
        <v>0</v>
      </c>
      <c r="U622" s="336" t="n">
        <f aca="false">+[4]data1cf!T622</f>
        <v>0</v>
      </c>
      <c r="V622" s="336" t="n">
        <f aca="false">+[4]data1cf!U622</f>
        <v>0</v>
      </c>
      <c r="W622" s="336" t="n">
        <f aca="false">+[4]data1cf!V622</f>
        <v>0</v>
      </c>
      <c r="X622" s="336" t="n">
        <f aca="false">+[4]data1cf!W622</f>
        <v>0</v>
      </c>
      <c r="Y622" s="336" t="n">
        <f aca="false">+[4]data1cf!X622</f>
        <v>0</v>
      </c>
      <c r="Z622" s="336" t="n">
        <f aca="false">+[4]data1cf!Y622</f>
        <v>0</v>
      </c>
      <c r="AA622" s="336" t="n">
        <f aca="false">+[4]data1cf!Z622</f>
        <v>0</v>
      </c>
      <c r="AB622" s="336"/>
      <c r="AC622" s="337" t="n">
        <f aca="false">XNPV(0.1,B622:AA622,$B$1:$AA$1)</f>
        <v>12803.043434857</v>
      </c>
      <c r="AD622" s="337" t="n">
        <f aca="false">SUMPRODUCT(B622:AA622,$B$1010:$AA$1010)</f>
        <v>46472.2672296019</v>
      </c>
      <c r="AE622" s="338" t="n">
        <f aca="false">SUMPRODUCT(B622:AA622,$B$1012:$AA$1012)</f>
        <v>45771.538857827</v>
      </c>
      <c r="AF622" s="339" t="n">
        <f aca="false">XIRR(B622:AA622,$B$1:$AA$1)</f>
        <v>0.120273998407032</v>
      </c>
      <c r="AG622" s="340" t="n">
        <f aca="false">1-EXP(-(1/0.25)*(AD622/ABS($AD$1010)))</f>
        <v>0.969969643108489</v>
      </c>
    </row>
    <row r="623" customFormat="false" ht="12.75" hidden="false" customHeight="false" outlineLevel="0" collapsed="false">
      <c r="A623" s="331"/>
      <c r="B623" s="336" t="n">
        <f aca="false">+[4]data1cf!A623</f>
        <v>-107229.659351404</v>
      </c>
      <c r="C623" s="336" t="n">
        <f aca="false">+[4]data1cf!B623</f>
        <v>15345.4644579415</v>
      </c>
      <c r="D623" s="336" t="n">
        <f aca="false">+[4]data1cf!C623</f>
        <v>16995.0827021736</v>
      </c>
      <c r="E623" s="336" t="n">
        <f aca="false">+[4]data1cf!D623</f>
        <v>16678.4232138467</v>
      </c>
      <c r="F623" s="336" t="n">
        <f aca="false">+[4]data1cf!E623</f>
        <v>16193.310440643</v>
      </c>
      <c r="G623" s="336" t="n">
        <f aca="false">+[4]data1cf!F623</f>
        <v>15944.1930839577</v>
      </c>
      <c r="H623" s="336" t="n">
        <f aca="false">+[4]data1cf!G623</f>
        <v>15728.058493628</v>
      </c>
      <c r="I623" s="336" t="n">
        <f aca="false">+[4]data1cf!H623</f>
        <v>15527.8694172827</v>
      </c>
      <c r="J623" s="336" t="n">
        <f aca="false">+[4]data1cf!I623</f>
        <v>15641.8450802655</v>
      </c>
      <c r="K623" s="336" t="n">
        <f aca="false">+[4]data1cf!J623</f>
        <v>15443.3787877006</v>
      </c>
      <c r="L623" s="336" t="n">
        <f aca="false">+[4]data1cf!K623</f>
        <v>15498.8752383742</v>
      </c>
      <c r="M623" s="336" t="n">
        <f aca="false">+[4]data1cf!L623</f>
        <v>15565.5203731441</v>
      </c>
      <c r="N623" s="336" t="n">
        <f aca="false">+[4]data1cf!M623</f>
        <v>15769.0556308027</v>
      </c>
      <c r="O623" s="336" t="n">
        <f aca="false">+[4]data1cf!N623</f>
        <v>15597.9542985102</v>
      </c>
      <c r="P623" s="336" t="n">
        <f aca="false">+[4]data1cf!O623</f>
        <v>15882.5914711405</v>
      </c>
      <c r="Q623" s="336" t="n">
        <f aca="false">+[4]data1cf!P623</f>
        <v>15762.6372515575</v>
      </c>
      <c r="R623" s="336" t="n">
        <f aca="false">+[4]data1cf!Q623</f>
        <v>1229.88130089686</v>
      </c>
      <c r="S623" s="336" t="n">
        <f aca="false">+[4]data1cf!R623</f>
        <v>0</v>
      </c>
      <c r="T623" s="336" t="n">
        <f aca="false">+[4]data1cf!S623</f>
        <v>0</v>
      </c>
      <c r="U623" s="336" t="n">
        <f aca="false">+[4]data1cf!T623</f>
        <v>0</v>
      </c>
      <c r="V623" s="336" t="n">
        <f aca="false">+[4]data1cf!U623</f>
        <v>0</v>
      </c>
      <c r="W623" s="336" t="n">
        <f aca="false">+[4]data1cf!V623</f>
        <v>0</v>
      </c>
      <c r="X623" s="336" t="n">
        <f aca="false">+[4]data1cf!W623</f>
        <v>0</v>
      </c>
      <c r="Y623" s="336" t="n">
        <f aca="false">+[4]data1cf!X623</f>
        <v>0</v>
      </c>
      <c r="Z623" s="336" t="n">
        <f aca="false">+[4]data1cf!Y623</f>
        <v>0</v>
      </c>
      <c r="AA623" s="336" t="n">
        <f aca="false">+[4]data1cf!Z623</f>
        <v>0</v>
      </c>
      <c r="AB623" s="336"/>
      <c r="AC623" s="337" t="n">
        <f aca="false">XNPV(0.1,B623:AA623,$B$1:$AA$1)</f>
        <v>14094.0696964472</v>
      </c>
      <c r="AD623" s="337" t="n">
        <f aca="false">SUMPRODUCT(B623:AA623,$B$1010:$AA$1010)</f>
        <v>47703.8278302761</v>
      </c>
      <c r="AE623" s="338" t="n">
        <f aca="false">SUMPRODUCT(B623:AA623,$B$1012:$AA$1012)</f>
        <v>47004.5993625596</v>
      </c>
      <c r="AF623" s="339" t="n">
        <f aca="false">XIRR(B623:AA623,$B$1:$AA$1)</f>
        <v>0.122577761745127</v>
      </c>
      <c r="AG623" s="340" t="n">
        <f aca="false">1-EXP(-(1/0.25)*(AD623/ABS($AD$1010)))</f>
        <v>0.972633808896041</v>
      </c>
    </row>
    <row r="624" customFormat="false" ht="12.75" hidden="false" customHeight="false" outlineLevel="0" collapsed="false">
      <c r="A624" s="331"/>
      <c r="B624" s="336" t="n">
        <f aca="false">+[4]data1cf!A624</f>
        <v>-97467.2785867691</v>
      </c>
      <c r="C624" s="336" t="n">
        <f aca="false">+[4]data1cf!B624</f>
        <v>15266.6987976245</v>
      </c>
      <c r="D624" s="336" t="n">
        <f aca="false">+[4]data1cf!C624</f>
        <v>16658.5264101154</v>
      </c>
      <c r="E624" s="336" t="n">
        <f aca="false">+[4]data1cf!D624</f>
        <v>16334.6941430243</v>
      </c>
      <c r="F624" s="336" t="n">
        <f aca="false">+[4]data1cf!E624</f>
        <v>16024.6214932435</v>
      </c>
      <c r="G624" s="336" t="n">
        <f aca="false">+[4]data1cf!F624</f>
        <v>15746.85117623</v>
      </c>
      <c r="H624" s="336" t="n">
        <f aca="false">+[4]data1cf!G624</f>
        <v>15379.3049243081</v>
      </c>
      <c r="I624" s="336" t="n">
        <f aca="false">+[4]data1cf!H624</f>
        <v>15450.4478657599</v>
      </c>
      <c r="J624" s="336" t="n">
        <f aca="false">+[4]data1cf!I624</f>
        <v>15341.4389990715</v>
      </c>
      <c r="K624" s="336" t="n">
        <f aca="false">+[4]data1cf!J624</f>
        <v>15515.3398890586</v>
      </c>
      <c r="L624" s="336" t="n">
        <f aca="false">+[4]data1cf!K624</f>
        <v>15236.4426751348</v>
      </c>
      <c r="M624" s="336" t="n">
        <f aca="false">+[4]data1cf!L624</f>
        <v>15300.417502041</v>
      </c>
      <c r="N624" s="336" t="n">
        <f aca="false">+[4]data1cf!M624</f>
        <v>15226.5073383753</v>
      </c>
      <c r="O624" s="336" t="n">
        <f aca="false">+[4]data1cf!N624</f>
        <v>15446.2630232414</v>
      </c>
      <c r="P624" s="336" t="n">
        <f aca="false">+[4]data1cf!O624</f>
        <v>15305.5988214373</v>
      </c>
      <c r="Q624" s="336" t="n">
        <f aca="false">+[4]data1cf!P624</f>
        <v>15492.8459620511</v>
      </c>
      <c r="R624" s="336" t="n">
        <f aca="false">+[4]data1cf!Q624</f>
        <v>1117.91069847881</v>
      </c>
      <c r="S624" s="336" t="n">
        <f aca="false">+[4]data1cf!R624</f>
        <v>0</v>
      </c>
      <c r="T624" s="336" t="n">
        <f aca="false">+[4]data1cf!S624</f>
        <v>0</v>
      </c>
      <c r="U624" s="336" t="n">
        <f aca="false">+[4]data1cf!T624</f>
        <v>0</v>
      </c>
      <c r="V624" s="336" t="n">
        <f aca="false">+[4]data1cf!U624</f>
        <v>0</v>
      </c>
      <c r="W624" s="336" t="n">
        <f aca="false">+[4]data1cf!V624</f>
        <v>0</v>
      </c>
      <c r="X624" s="336" t="n">
        <f aca="false">+[4]data1cf!W624</f>
        <v>0</v>
      </c>
      <c r="Y624" s="336" t="n">
        <f aca="false">+[4]data1cf!X624</f>
        <v>0</v>
      </c>
      <c r="Z624" s="336" t="n">
        <f aca="false">+[4]data1cf!Y624</f>
        <v>0</v>
      </c>
      <c r="AA624" s="336" t="n">
        <f aca="false">+[4]data1cf!Z624</f>
        <v>0</v>
      </c>
      <c r="AB624" s="336"/>
      <c r="AC624" s="337" t="n">
        <f aca="false">XNPV(0.1,B624:AA624,$B$1:$AA$1)</f>
        <v>22013.6391057</v>
      </c>
      <c r="AD624" s="337" t="n">
        <f aca="false">SUMPRODUCT(B624:AA624,$B$1010:$AA$1010)</f>
        <v>55056.4405541013</v>
      </c>
      <c r="AE624" s="338" t="n">
        <f aca="false">SUMPRODUCT(B624:AA624,$B$1012:$AA$1012)</f>
        <v>54369.4396484247</v>
      </c>
      <c r="AF624" s="339" t="n">
        <f aca="false">XIRR(B624:AA624,$B$1:$AA$1)</f>
        <v>0.138274664183132</v>
      </c>
      <c r="AG624" s="340" t="n">
        <f aca="false">1-EXP(-(1/0.25)*(AD624/ABS($AD$1010)))</f>
        <v>0.984284019119693</v>
      </c>
    </row>
    <row r="625" customFormat="false" ht="12.75" hidden="false" customHeight="false" outlineLevel="0" collapsed="false">
      <c r="A625" s="331"/>
      <c r="B625" s="336" t="n">
        <f aca="false">+[4]data1cf!A625</f>
        <v>-93452.2410740202</v>
      </c>
      <c r="C625" s="336" t="n">
        <f aca="false">+[4]data1cf!B625</f>
        <v>15213.1854299473</v>
      </c>
      <c r="D625" s="336" t="n">
        <f aca="false">+[4]data1cf!C625</f>
        <v>16531.9686966672</v>
      </c>
      <c r="E625" s="336" t="n">
        <f aca="false">+[4]data1cf!D625</f>
        <v>16271.529832825</v>
      </c>
      <c r="F625" s="336" t="n">
        <f aca="false">+[4]data1cf!E625</f>
        <v>15836.7019016917</v>
      </c>
      <c r="G625" s="336" t="n">
        <f aca="false">+[4]data1cf!F625</f>
        <v>15786.6880977435</v>
      </c>
      <c r="H625" s="336" t="n">
        <f aca="false">+[4]data1cf!G625</f>
        <v>15378.2631409425</v>
      </c>
      <c r="I625" s="336" t="n">
        <f aca="false">+[4]data1cf!H625</f>
        <v>15539.5911388379</v>
      </c>
      <c r="J625" s="336" t="n">
        <f aca="false">+[4]data1cf!I625</f>
        <v>15226.8543012104</v>
      </c>
      <c r="K625" s="336" t="n">
        <f aca="false">+[4]data1cf!J625</f>
        <v>15176.0686776982</v>
      </c>
      <c r="L625" s="336" t="n">
        <f aca="false">+[4]data1cf!K625</f>
        <v>15131.1378372774</v>
      </c>
      <c r="M625" s="336" t="n">
        <f aca="false">+[4]data1cf!L625</f>
        <v>15155.557933674</v>
      </c>
      <c r="N625" s="336" t="n">
        <f aca="false">+[4]data1cf!M625</f>
        <v>15372.0862128247</v>
      </c>
      <c r="O625" s="336" t="n">
        <f aca="false">+[4]data1cf!N625</f>
        <v>15430.1339519987</v>
      </c>
      <c r="P625" s="336" t="n">
        <f aca="false">+[4]data1cf!O625</f>
        <v>15389.7796330599</v>
      </c>
      <c r="Q625" s="336" t="n">
        <f aca="false">+[4]data1cf!P625</f>
        <v>15300.3787993431</v>
      </c>
      <c r="R625" s="336" t="n">
        <f aca="false">+[4]data1cf!Q625</f>
        <v>1071.85982422258</v>
      </c>
      <c r="S625" s="336" t="n">
        <f aca="false">+[4]data1cf!R625</f>
        <v>0</v>
      </c>
      <c r="T625" s="336" t="n">
        <f aca="false">+[4]data1cf!S625</f>
        <v>0</v>
      </c>
      <c r="U625" s="336" t="n">
        <f aca="false">+[4]data1cf!T625</f>
        <v>0</v>
      </c>
      <c r="V625" s="336" t="n">
        <f aca="false">+[4]data1cf!U625</f>
        <v>0</v>
      </c>
      <c r="W625" s="336" t="n">
        <f aca="false">+[4]data1cf!V625</f>
        <v>0</v>
      </c>
      <c r="X625" s="336" t="n">
        <f aca="false">+[4]data1cf!W625</f>
        <v>0</v>
      </c>
      <c r="Y625" s="336" t="n">
        <f aca="false">+[4]data1cf!X625</f>
        <v>0</v>
      </c>
      <c r="Z625" s="336" t="n">
        <f aca="false">+[4]data1cf!Y625</f>
        <v>0</v>
      </c>
      <c r="AA625" s="336" t="n">
        <f aca="false">+[4]data1cf!Z625</f>
        <v>0</v>
      </c>
      <c r="AB625" s="336"/>
      <c r="AC625" s="337" t="n">
        <f aca="false">XNPV(0.1,B625:AA625,$B$1:$AA$1)</f>
        <v>25488.8132309113</v>
      </c>
      <c r="AD625" s="337" t="n">
        <f aca="false">SUMPRODUCT(B625:AA625,$B$1010:$AA$1010)</f>
        <v>58389.6138135311</v>
      </c>
      <c r="AE625" s="338" t="n">
        <f aca="false">SUMPRODUCT(B625:AA625,$B$1012:$AA$1012)</f>
        <v>57705.5572026096</v>
      </c>
      <c r="AF625" s="339" t="n">
        <f aca="false">XIRR(B625:AA625,$B$1:$AA$1)</f>
        <v>0.145881490704676</v>
      </c>
      <c r="AG625" s="340" t="n">
        <f aca="false">1-EXP(-(1/0.25)*(AD625/ABS($AD$1010)))</f>
        <v>0.987777890798308</v>
      </c>
    </row>
    <row r="626" customFormat="false" ht="12.75" hidden="false" customHeight="false" outlineLevel="0" collapsed="false">
      <c r="A626" s="331"/>
      <c r="B626" s="336" t="n">
        <f aca="false">+[4]data1cf!A626</f>
        <v>-90949.6787898008</v>
      </c>
      <c r="C626" s="336" t="n">
        <f aca="false">+[4]data1cf!B626</f>
        <v>14991.1065176155</v>
      </c>
      <c r="D626" s="336" t="n">
        <f aca="false">+[4]data1cf!C626</f>
        <v>16417.278995302</v>
      </c>
      <c r="E626" s="336" t="n">
        <f aca="false">+[4]data1cf!D626</f>
        <v>16146.7911924686</v>
      </c>
      <c r="F626" s="336" t="n">
        <f aca="false">+[4]data1cf!E626</f>
        <v>15890.5496229873</v>
      </c>
      <c r="G626" s="336" t="n">
        <f aca="false">+[4]data1cf!F626</f>
        <v>15644.7591618205</v>
      </c>
      <c r="H626" s="336" t="n">
        <f aca="false">+[4]data1cf!G626</f>
        <v>15403.9208458286</v>
      </c>
      <c r="I626" s="336" t="n">
        <f aca="false">+[4]data1cf!H626</f>
        <v>15258.1331354458</v>
      </c>
      <c r="J626" s="336" t="n">
        <f aca="false">+[4]data1cf!I626</f>
        <v>15004.5352243069</v>
      </c>
      <c r="K626" s="336" t="n">
        <f aca="false">+[4]data1cf!J626</f>
        <v>15152.8210705013</v>
      </c>
      <c r="L626" s="336" t="n">
        <f aca="false">+[4]data1cf!K626</f>
        <v>15164.4081907717</v>
      </c>
      <c r="M626" s="336" t="n">
        <f aca="false">+[4]data1cf!L626</f>
        <v>15161.1828067366</v>
      </c>
      <c r="N626" s="336" t="n">
        <f aca="false">+[4]data1cf!M626</f>
        <v>15204.98546406</v>
      </c>
      <c r="O626" s="336" t="n">
        <f aca="false">+[4]data1cf!N626</f>
        <v>15352.2057785003</v>
      </c>
      <c r="P626" s="336" t="n">
        <f aca="false">+[4]data1cf!O626</f>
        <v>15234.3287244509</v>
      </c>
      <c r="Q626" s="336" t="n">
        <f aca="false">+[4]data1cf!P626</f>
        <v>15142.1196685669</v>
      </c>
      <c r="R626" s="336" t="n">
        <f aca="false">+[4]data1cf!Q626</f>
        <v>1043.1564358475</v>
      </c>
      <c r="S626" s="336" t="n">
        <f aca="false">+[4]data1cf!R626</f>
        <v>0</v>
      </c>
      <c r="T626" s="336" t="n">
        <f aca="false">+[4]data1cf!S626</f>
        <v>0</v>
      </c>
      <c r="U626" s="336" t="n">
        <f aca="false">+[4]data1cf!T626</f>
        <v>0</v>
      </c>
      <c r="V626" s="336" t="n">
        <f aca="false">+[4]data1cf!U626</f>
        <v>0</v>
      </c>
      <c r="W626" s="336" t="n">
        <f aca="false">+[4]data1cf!V626</f>
        <v>0</v>
      </c>
      <c r="X626" s="336" t="n">
        <f aca="false">+[4]data1cf!W626</f>
        <v>0</v>
      </c>
      <c r="Y626" s="336" t="n">
        <f aca="false">+[4]data1cf!X626</f>
        <v>0</v>
      </c>
      <c r="Z626" s="336" t="n">
        <f aca="false">+[4]data1cf!Y626</f>
        <v>0</v>
      </c>
      <c r="AA626" s="336" t="n">
        <f aca="false">+[4]data1cf!Z626</f>
        <v>0</v>
      </c>
      <c r="AB626" s="336"/>
      <c r="AC626" s="337" t="n">
        <f aca="false">XNPV(0.1,B626:AA626,$B$1:$AA$1)</f>
        <v>27160.3534301073</v>
      </c>
      <c r="AD626" s="337" t="n">
        <f aca="false">SUMPRODUCT(B626:AA626,$B$1010:$AA$1010)</f>
        <v>59843.4609660241</v>
      </c>
      <c r="AE626" s="338" t="n">
        <f aca="false">SUMPRODUCT(B626:AA626,$B$1012:$AA$1012)</f>
        <v>59163.9293023554</v>
      </c>
      <c r="AF626" s="339" t="n">
        <f aca="false">XIRR(B626:AA626,$B$1:$AA$1)</f>
        <v>0.150013189634325</v>
      </c>
      <c r="AG626" s="340" t="n">
        <f aca="false">1-EXP(-(1/0.25)*(AD626/ABS($AD$1010)))</f>
        <v>0.989047383641653</v>
      </c>
    </row>
    <row r="627" customFormat="false" ht="12.75" hidden="false" customHeight="false" outlineLevel="0" collapsed="false">
      <c r="A627" s="331"/>
      <c r="B627" s="336" t="n">
        <f aca="false">+[4]data1cf!A627</f>
        <v>-98216.0512552113</v>
      </c>
      <c r="C627" s="336" t="n">
        <f aca="false">+[4]data1cf!B627</f>
        <v>15237.4452463601</v>
      </c>
      <c r="D627" s="336" t="n">
        <f aca="false">+[4]data1cf!C627</f>
        <v>16751.1099160966</v>
      </c>
      <c r="E627" s="336" t="n">
        <f aca="false">+[4]data1cf!D627</f>
        <v>16361.7206777279</v>
      </c>
      <c r="F627" s="336" t="n">
        <f aca="false">+[4]data1cf!E627</f>
        <v>16129.8789199785</v>
      </c>
      <c r="G627" s="336" t="n">
        <f aca="false">+[4]data1cf!F627</f>
        <v>15668.5911861369</v>
      </c>
      <c r="H627" s="336" t="n">
        <f aca="false">+[4]data1cf!G627</f>
        <v>15282.5324590385</v>
      </c>
      <c r="I627" s="336" t="n">
        <f aca="false">+[4]data1cf!H627</f>
        <v>15292.9197485157</v>
      </c>
      <c r="J627" s="336" t="n">
        <f aca="false">+[4]data1cf!I627</f>
        <v>15356.3390369734</v>
      </c>
      <c r="K627" s="336" t="n">
        <f aca="false">+[4]data1cf!J627</f>
        <v>15485.0657532107</v>
      </c>
      <c r="L627" s="336" t="n">
        <f aca="false">+[4]data1cf!K627</f>
        <v>15545.7492716291</v>
      </c>
      <c r="M627" s="336" t="n">
        <f aca="false">+[4]data1cf!L627</f>
        <v>15360.6639071419</v>
      </c>
      <c r="N627" s="336" t="n">
        <f aca="false">+[4]data1cf!M627</f>
        <v>15309.4207984783</v>
      </c>
      <c r="O627" s="336" t="n">
        <f aca="false">+[4]data1cf!N627</f>
        <v>15392.8994493841</v>
      </c>
      <c r="P627" s="336" t="n">
        <f aca="false">+[4]data1cf!O627</f>
        <v>15486.7139502858</v>
      </c>
      <c r="Q627" s="336" t="n">
        <f aca="false">+[4]data1cf!P627</f>
        <v>15442.7899984609</v>
      </c>
      <c r="R627" s="336" t="n">
        <f aca="false">+[4]data1cf!Q627</f>
        <v>1126.49882147677</v>
      </c>
      <c r="S627" s="336" t="n">
        <f aca="false">+[4]data1cf!R627</f>
        <v>0</v>
      </c>
      <c r="T627" s="336" t="n">
        <f aca="false">+[4]data1cf!S627</f>
        <v>0</v>
      </c>
      <c r="U627" s="336" t="n">
        <f aca="false">+[4]data1cf!T627</f>
        <v>0</v>
      </c>
      <c r="V627" s="336" t="n">
        <f aca="false">+[4]data1cf!U627</f>
        <v>0</v>
      </c>
      <c r="W627" s="336" t="n">
        <f aca="false">+[4]data1cf!V627</f>
        <v>0</v>
      </c>
      <c r="X627" s="336" t="n">
        <f aca="false">+[4]data1cf!W627</f>
        <v>0</v>
      </c>
      <c r="Y627" s="336" t="n">
        <f aca="false">+[4]data1cf!X627</f>
        <v>0</v>
      </c>
      <c r="Z627" s="336" t="n">
        <f aca="false">+[4]data1cf!Y627</f>
        <v>0</v>
      </c>
      <c r="AA627" s="336" t="n">
        <f aca="false">+[4]data1cf!Z627</f>
        <v>0</v>
      </c>
      <c r="AB627" s="336"/>
      <c r="AC627" s="337" t="n">
        <f aca="false">XNPV(0.1,B627:AA627,$B$1:$AA$1)</f>
        <v>21405.8337396187</v>
      </c>
      <c r="AD627" s="337" t="n">
        <f aca="false">SUMPRODUCT(B627:AA627,$B$1010:$AA$1010)</f>
        <v>54502.1692456507</v>
      </c>
      <c r="AE627" s="338" t="n">
        <f aca="false">SUMPRODUCT(B627:AA627,$B$1012:$AA$1012)</f>
        <v>53813.8370688823</v>
      </c>
      <c r="AF627" s="339" t="n">
        <f aca="false">XIRR(B627:AA627,$B$1:$AA$1)</f>
        <v>0.136957510739432</v>
      </c>
      <c r="AG627" s="340" t="n">
        <f aca="false">1-EXP(-(1/0.25)*(AD627/ABS($AD$1010)))</f>
        <v>0.983612997662893</v>
      </c>
    </row>
    <row r="628" customFormat="false" ht="12.75" hidden="false" customHeight="false" outlineLevel="0" collapsed="false">
      <c r="A628" s="331"/>
      <c r="B628" s="336" t="n">
        <f aca="false">+[4]data1cf!A628</f>
        <v>-103517.840015086</v>
      </c>
      <c r="C628" s="336" t="n">
        <f aca="false">+[4]data1cf!B628</f>
        <v>15133.6425667818</v>
      </c>
      <c r="D628" s="336" t="n">
        <f aca="false">+[4]data1cf!C628</f>
        <v>16938.9270540913</v>
      </c>
      <c r="E628" s="336" t="n">
        <f aca="false">+[4]data1cf!D628</f>
        <v>16406.3727430943</v>
      </c>
      <c r="F628" s="336" t="n">
        <f aca="false">+[4]data1cf!E628</f>
        <v>16119.1338920846</v>
      </c>
      <c r="G628" s="336" t="n">
        <f aca="false">+[4]data1cf!F628</f>
        <v>15639.9287013043</v>
      </c>
      <c r="H628" s="336" t="n">
        <f aca="false">+[4]data1cf!G628</f>
        <v>15463.4188392828</v>
      </c>
      <c r="I628" s="336" t="n">
        <f aca="false">+[4]data1cf!H628</f>
        <v>15296.7592487996</v>
      </c>
      <c r="J628" s="336" t="n">
        <f aca="false">+[4]data1cf!I628</f>
        <v>15452.6079232058</v>
      </c>
      <c r="K628" s="336" t="n">
        <f aca="false">+[4]data1cf!J628</f>
        <v>15540.0484579763</v>
      </c>
      <c r="L628" s="336" t="n">
        <f aca="false">+[4]data1cf!K628</f>
        <v>15502.5155382079</v>
      </c>
      <c r="M628" s="336" t="n">
        <f aca="false">+[4]data1cf!L628</f>
        <v>15431.6212358027</v>
      </c>
      <c r="N628" s="336" t="n">
        <f aca="false">+[4]data1cf!M628</f>
        <v>15388.0344580709</v>
      </c>
      <c r="O628" s="336" t="n">
        <f aca="false">+[4]data1cf!N628</f>
        <v>15448.9628756096</v>
      </c>
      <c r="P628" s="336" t="n">
        <f aca="false">+[4]data1cf!O628</f>
        <v>15614.5691559363</v>
      </c>
      <c r="Q628" s="336" t="n">
        <f aca="false">+[4]data1cf!P628</f>
        <v>15512.4646362232</v>
      </c>
      <c r="R628" s="336" t="n">
        <f aca="false">+[4]data1cf!Q628</f>
        <v>1187.30821783703</v>
      </c>
      <c r="S628" s="336" t="n">
        <f aca="false">+[4]data1cf!R628</f>
        <v>0</v>
      </c>
      <c r="T628" s="336" t="n">
        <f aca="false">+[4]data1cf!S628</f>
        <v>0</v>
      </c>
      <c r="U628" s="336" t="n">
        <f aca="false">+[4]data1cf!T628</f>
        <v>0</v>
      </c>
      <c r="V628" s="336" t="n">
        <f aca="false">+[4]data1cf!U628</f>
        <v>0</v>
      </c>
      <c r="W628" s="336" t="n">
        <f aca="false">+[4]data1cf!V628</f>
        <v>0</v>
      </c>
      <c r="X628" s="336" t="n">
        <f aca="false">+[4]data1cf!W628</f>
        <v>0</v>
      </c>
      <c r="Y628" s="336" t="n">
        <f aca="false">+[4]data1cf!X628</f>
        <v>0</v>
      </c>
      <c r="Z628" s="336" t="n">
        <f aca="false">+[4]data1cf!Y628</f>
        <v>0</v>
      </c>
      <c r="AA628" s="336" t="n">
        <f aca="false">+[4]data1cf!Z628</f>
        <v>0</v>
      </c>
      <c r="AB628" s="336"/>
      <c r="AC628" s="337" t="n">
        <f aca="false">XNPV(0.1,B628:AA628,$B$1:$AA$1)</f>
        <v>16458.4492453491</v>
      </c>
      <c r="AD628" s="337" t="n">
        <f aca="false">SUMPRODUCT(B628:AA628,$B$1010:$AA$1010)</f>
        <v>49684.4463741854</v>
      </c>
      <c r="AE628" s="338" t="n">
        <f aca="false">SUMPRODUCT(B628:AA628,$B$1012:$AA$1012)</f>
        <v>48993.298549065</v>
      </c>
      <c r="AF628" s="339" t="n">
        <f aca="false">XIRR(B628:AA628,$B$1:$AA$1)</f>
        <v>0.127191217011937</v>
      </c>
      <c r="AG628" s="340" t="n">
        <f aca="false">1-EXP(-(1/0.25)*(AD628/ABS($AD$1010)))</f>
        <v>0.976431662449945</v>
      </c>
    </row>
    <row r="629" customFormat="false" ht="12.75" hidden="false" customHeight="false" outlineLevel="0" collapsed="false">
      <c r="A629" s="331"/>
      <c r="B629" s="336" t="n">
        <f aca="false">+[4]data1cf!A629</f>
        <v>-109234.119787064</v>
      </c>
      <c r="C629" s="336" t="n">
        <f aca="false">+[4]data1cf!B629</f>
        <v>15599.0549964362</v>
      </c>
      <c r="D629" s="336" t="n">
        <f aca="false">+[4]data1cf!C629</f>
        <v>17330.4299407304</v>
      </c>
      <c r="E629" s="336" t="n">
        <f aca="false">+[4]data1cf!D629</f>
        <v>16691.2129697959</v>
      </c>
      <c r="F629" s="336" t="n">
        <f aca="false">+[4]data1cf!E629</f>
        <v>16227.9494044524</v>
      </c>
      <c r="G629" s="336" t="n">
        <f aca="false">+[4]data1cf!F629</f>
        <v>15965.0779978539</v>
      </c>
      <c r="H629" s="336" t="n">
        <f aca="false">+[4]data1cf!G629</f>
        <v>15725.6811102927</v>
      </c>
      <c r="I629" s="336" t="n">
        <f aca="false">+[4]data1cf!H629</f>
        <v>15561.7109049006</v>
      </c>
      <c r="J629" s="336" t="n">
        <f aca="false">+[4]data1cf!I629</f>
        <v>15676.6021803138</v>
      </c>
      <c r="K629" s="336" t="n">
        <f aca="false">+[4]data1cf!J629</f>
        <v>15402.369628819</v>
      </c>
      <c r="L629" s="336" t="n">
        <f aca="false">+[4]data1cf!K629</f>
        <v>15600.7946739519</v>
      </c>
      <c r="M629" s="336" t="n">
        <f aca="false">+[4]data1cf!L629</f>
        <v>15346.3956092569</v>
      </c>
      <c r="N629" s="336" t="n">
        <f aca="false">+[4]data1cf!M629</f>
        <v>15547.5579653316</v>
      </c>
      <c r="O629" s="336" t="n">
        <f aca="false">+[4]data1cf!N629</f>
        <v>15644.9416789411</v>
      </c>
      <c r="P629" s="336" t="n">
        <f aca="false">+[4]data1cf!O629</f>
        <v>15700.266137325</v>
      </c>
      <c r="Q629" s="336" t="n">
        <f aca="false">+[4]data1cf!P629</f>
        <v>15698.7656579579</v>
      </c>
      <c r="R629" s="336" t="n">
        <f aca="false">+[4]data1cf!Q629</f>
        <v>1252.87166030971</v>
      </c>
      <c r="S629" s="336" t="n">
        <f aca="false">+[4]data1cf!R629</f>
        <v>0</v>
      </c>
      <c r="T629" s="336" t="n">
        <f aca="false">+[4]data1cf!S629</f>
        <v>0</v>
      </c>
      <c r="U629" s="336" t="n">
        <f aca="false">+[4]data1cf!T629</f>
        <v>0</v>
      </c>
      <c r="V629" s="336" t="n">
        <f aca="false">+[4]data1cf!U629</f>
        <v>0</v>
      </c>
      <c r="W629" s="336" t="n">
        <f aca="false">+[4]data1cf!V629</f>
        <v>0</v>
      </c>
      <c r="X629" s="336" t="n">
        <f aca="false">+[4]data1cf!W629</f>
        <v>0</v>
      </c>
      <c r="Y629" s="336" t="n">
        <f aca="false">+[4]data1cf!X629</f>
        <v>0</v>
      </c>
      <c r="Z629" s="336" t="n">
        <f aca="false">+[4]data1cf!Y629</f>
        <v>0</v>
      </c>
      <c r="AA629" s="336" t="n">
        <f aca="false">+[4]data1cf!Z629</f>
        <v>0</v>
      </c>
      <c r="AB629" s="336"/>
      <c r="AC629" s="337" t="n">
        <f aca="false">XNPV(0.1,B629:AA629,$B$1:$AA$1)</f>
        <v>12505.645879381</v>
      </c>
      <c r="AD629" s="337" t="n">
        <f aca="false">SUMPRODUCT(B629:AA629,$B$1010:$AA$1010)</f>
        <v>46082.6250524171</v>
      </c>
      <c r="AE629" s="338" t="n">
        <f aca="false">SUMPRODUCT(B629:AA629,$B$1012:$AA$1012)</f>
        <v>45384.5715452714</v>
      </c>
      <c r="AF629" s="339" t="n">
        <f aca="false">XIRR(B629:AA629,$B$1:$AA$1)</f>
        <v>0.119819424789594</v>
      </c>
      <c r="AG629" s="340" t="n">
        <f aca="false">1-EXP(-(1/0.25)*(AD629/ABS($AD$1010)))</f>
        <v>0.969073894106703</v>
      </c>
    </row>
    <row r="630" customFormat="false" ht="12.75" hidden="false" customHeight="false" outlineLevel="0" collapsed="false">
      <c r="A630" s="331"/>
      <c r="B630" s="336" t="n">
        <f aca="false">+[4]data1cf!A630</f>
        <v>-100157.802404034</v>
      </c>
      <c r="C630" s="336" t="n">
        <f aca="false">+[4]data1cf!B630</f>
        <v>15293.4980506224</v>
      </c>
      <c r="D630" s="336" t="n">
        <f aca="false">+[4]data1cf!C630</f>
        <v>16919.977364242</v>
      </c>
      <c r="E630" s="336" t="n">
        <f aca="false">+[4]data1cf!D630</f>
        <v>16364.37257982</v>
      </c>
      <c r="F630" s="336" t="n">
        <f aca="false">+[4]data1cf!E630</f>
        <v>16195.0557148646</v>
      </c>
      <c r="G630" s="336" t="n">
        <f aca="false">+[4]data1cf!F630</f>
        <v>15640.6380492803</v>
      </c>
      <c r="H630" s="336" t="n">
        <f aca="false">+[4]data1cf!G630</f>
        <v>15304.8783770146</v>
      </c>
      <c r="I630" s="336" t="n">
        <f aca="false">+[4]data1cf!H630</f>
        <v>15528.3461495725</v>
      </c>
      <c r="J630" s="336" t="n">
        <f aca="false">+[4]data1cf!I630</f>
        <v>15464.1344601612</v>
      </c>
      <c r="K630" s="336" t="n">
        <f aca="false">+[4]data1cf!J630</f>
        <v>15297.4845046578</v>
      </c>
      <c r="L630" s="336" t="n">
        <f aca="false">+[4]data1cf!K630</f>
        <v>15248.5776956223</v>
      </c>
      <c r="M630" s="336" t="n">
        <f aca="false">+[4]data1cf!L630</f>
        <v>15548.539450958</v>
      </c>
      <c r="N630" s="336" t="n">
        <f aca="false">+[4]data1cf!M630</f>
        <v>15288.9089517135</v>
      </c>
      <c r="O630" s="336" t="n">
        <f aca="false">+[4]data1cf!N630</f>
        <v>15393.9094504643</v>
      </c>
      <c r="P630" s="336" t="n">
        <f aca="false">+[4]data1cf!O630</f>
        <v>15382.8303427963</v>
      </c>
      <c r="Q630" s="336" t="n">
        <f aca="false">+[4]data1cf!P630</f>
        <v>15643.1380298482</v>
      </c>
      <c r="R630" s="336" t="n">
        <f aca="false">+[4]data1cf!Q630</f>
        <v>1148.76993045331</v>
      </c>
      <c r="S630" s="336" t="n">
        <f aca="false">+[4]data1cf!R630</f>
        <v>0</v>
      </c>
      <c r="T630" s="336" t="n">
        <f aca="false">+[4]data1cf!S630</f>
        <v>0</v>
      </c>
      <c r="U630" s="336" t="n">
        <f aca="false">+[4]data1cf!T630</f>
        <v>0</v>
      </c>
      <c r="V630" s="336" t="n">
        <f aca="false">+[4]data1cf!U630</f>
        <v>0</v>
      </c>
      <c r="W630" s="336" t="n">
        <f aca="false">+[4]data1cf!V630</f>
        <v>0</v>
      </c>
      <c r="X630" s="336" t="n">
        <f aca="false">+[4]data1cf!W630</f>
        <v>0</v>
      </c>
      <c r="Y630" s="336" t="n">
        <f aca="false">+[4]data1cf!X630</f>
        <v>0</v>
      </c>
      <c r="Z630" s="336" t="n">
        <f aca="false">+[4]data1cf!Y630</f>
        <v>0</v>
      </c>
      <c r="AA630" s="336" t="n">
        <f aca="false">+[4]data1cf!Z630</f>
        <v>0</v>
      </c>
      <c r="AB630" s="336"/>
      <c r="AC630" s="337" t="n">
        <f aca="false">XNPV(0.1,B630:AA630,$B$1:$AA$1)</f>
        <v>19758.3155456596</v>
      </c>
      <c r="AD630" s="337" t="n">
        <f aca="false">SUMPRODUCT(B630:AA630,$B$1010:$AA$1010)</f>
        <v>52902.5453766671</v>
      </c>
      <c r="AE630" s="338" t="n">
        <f aca="false">SUMPRODUCT(B630:AA630,$B$1012:$AA$1012)</f>
        <v>52213.3675984768</v>
      </c>
      <c r="AF630" s="339" t="n">
        <f aca="false">XIRR(B630:AA630,$B$1:$AA$1)</f>
        <v>0.133605812343043</v>
      </c>
      <c r="AG630" s="340" t="n">
        <f aca="false">1-EXP(-(1/0.25)*(AD630/ABS($AD$1010)))</f>
        <v>0.981511423692897</v>
      </c>
    </row>
    <row r="631" customFormat="false" ht="12.75" hidden="false" customHeight="false" outlineLevel="0" collapsed="false">
      <c r="A631" s="331"/>
      <c r="B631" s="336" t="n">
        <f aca="false">+[4]data1cf!A631</f>
        <v>-107483.247056605</v>
      </c>
      <c r="C631" s="336" t="n">
        <f aca="false">+[4]data1cf!B631</f>
        <v>15454.5020585383</v>
      </c>
      <c r="D631" s="336" t="n">
        <f aca="false">+[4]data1cf!C631</f>
        <v>16941.1444935174</v>
      </c>
      <c r="E631" s="336" t="n">
        <f aca="false">+[4]data1cf!D631</f>
        <v>16560.2315100248</v>
      </c>
      <c r="F631" s="336" t="n">
        <f aca="false">+[4]data1cf!E631</f>
        <v>16396.0678462793</v>
      </c>
      <c r="G631" s="336" t="n">
        <f aca="false">+[4]data1cf!F631</f>
        <v>16134.2306634209</v>
      </c>
      <c r="H631" s="336" t="n">
        <f aca="false">+[4]data1cf!G631</f>
        <v>15693.2307474522</v>
      </c>
      <c r="I631" s="336" t="n">
        <f aca="false">+[4]data1cf!H631</f>
        <v>15446.8698219883</v>
      </c>
      <c r="J631" s="336" t="n">
        <f aca="false">+[4]data1cf!I631</f>
        <v>15339.0224117585</v>
      </c>
      <c r="K631" s="336" t="n">
        <f aca="false">+[4]data1cf!J631</f>
        <v>15421.3835617572</v>
      </c>
      <c r="L631" s="336" t="n">
        <f aca="false">+[4]data1cf!K631</f>
        <v>15358.6800939434</v>
      </c>
      <c r="M631" s="336" t="n">
        <f aca="false">+[4]data1cf!L631</f>
        <v>15405.7225869275</v>
      </c>
      <c r="N631" s="336" t="n">
        <f aca="false">+[4]data1cf!M631</f>
        <v>15285.1677813425</v>
      </c>
      <c r="O631" s="336" t="n">
        <f aca="false">+[4]data1cf!N631</f>
        <v>15682.3065036462</v>
      </c>
      <c r="P631" s="336" t="n">
        <f aca="false">+[4]data1cf!O631</f>
        <v>15592.5205240972</v>
      </c>
      <c r="Q631" s="336" t="n">
        <f aca="false">+[4]data1cf!P631</f>
        <v>15792.546455512</v>
      </c>
      <c r="R631" s="336" t="n">
        <f aca="false">+[4]data1cf!Q631</f>
        <v>1232.78985044044</v>
      </c>
      <c r="S631" s="336" t="n">
        <f aca="false">+[4]data1cf!R631</f>
        <v>0</v>
      </c>
      <c r="T631" s="336" t="n">
        <f aca="false">+[4]data1cf!S631</f>
        <v>0</v>
      </c>
      <c r="U631" s="336" t="n">
        <f aca="false">+[4]data1cf!T631</f>
        <v>0</v>
      </c>
      <c r="V631" s="336" t="n">
        <f aca="false">+[4]data1cf!U631</f>
        <v>0</v>
      </c>
      <c r="W631" s="336" t="n">
        <f aca="false">+[4]data1cf!V631</f>
        <v>0</v>
      </c>
      <c r="X631" s="336" t="n">
        <f aca="false">+[4]data1cf!W631</f>
        <v>0</v>
      </c>
      <c r="Y631" s="336" t="n">
        <f aca="false">+[4]data1cf!X631</f>
        <v>0</v>
      </c>
      <c r="Z631" s="336" t="n">
        <f aca="false">+[4]data1cf!Y631</f>
        <v>0</v>
      </c>
      <c r="AA631" s="336" t="n">
        <f aca="false">+[4]data1cf!Z631</f>
        <v>0</v>
      </c>
      <c r="AB631" s="336"/>
      <c r="AC631" s="337" t="n">
        <f aca="false">XNPV(0.1,B631:AA631,$B$1:$AA$1)</f>
        <v>13542.8321178201</v>
      </c>
      <c r="AD631" s="337" t="n">
        <f aca="false">SUMPRODUCT(B631:AA631,$B$1010:$AA$1010)</f>
        <v>46959.6137725324</v>
      </c>
      <c r="AE631" s="338" t="n">
        <f aca="false">SUMPRODUCT(B631:AA631,$B$1012:$AA$1012)</f>
        <v>46264.7699261826</v>
      </c>
      <c r="AF631" s="339" t="n">
        <f aca="false">XIRR(B631:AA631,$B$1:$AA$1)</f>
        <v>0.121739816694576</v>
      </c>
      <c r="AG631" s="340" t="n">
        <f aca="false">1-EXP(-(1/0.25)*(AD631/ABS($AD$1010)))</f>
        <v>0.971053574846356</v>
      </c>
    </row>
    <row r="632" customFormat="false" ht="12.75" hidden="false" customHeight="false" outlineLevel="0" collapsed="false">
      <c r="A632" s="331"/>
      <c r="B632" s="336" t="n">
        <f aca="false">+[4]data1cf!A632</f>
        <v>-103111.423106581</v>
      </c>
      <c r="C632" s="336" t="n">
        <f aca="false">+[4]data1cf!B632</f>
        <v>15188.0072412386</v>
      </c>
      <c r="D632" s="336" t="n">
        <f aca="false">+[4]data1cf!C632</f>
        <v>16957.3347403299</v>
      </c>
      <c r="E632" s="336" t="n">
        <f aca="false">+[4]data1cf!D632</f>
        <v>16452.7427518565</v>
      </c>
      <c r="F632" s="336" t="n">
        <f aca="false">+[4]data1cf!E632</f>
        <v>16186.4792699522</v>
      </c>
      <c r="G632" s="336" t="n">
        <f aca="false">+[4]data1cf!F632</f>
        <v>15687.3125810786</v>
      </c>
      <c r="H632" s="336" t="n">
        <f aca="false">+[4]data1cf!G632</f>
        <v>15522.7873279851</v>
      </c>
      <c r="I632" s="336" t="n">
        <f aca="false">+[4]data1cf!H632</f>
        <v>15260.60241783</v>
      </c>
      <c r="J632" s="336" t="n">
        <f aca="false">+[4]data1cf!I632</f>
        <v>15377.0680199413</v>
      </c>
      <c r="K632" s="336" t="n">
        <f aca="false">+[4]data1cf!J632</f>
        <v>15556.4421309506</v>
      </c>
      <c r="L632" s="336" t="n">
        <f aca="false">+[4]data1cf!K632</f>
        <v>15354.4567733342</v>
      </c>
      <c r="M632" s="336" t="n">
        <f aca="false">+[4]data1cf!L632</f>
        <v>15344.1459866663</v>
      </c>
      <c r="N632" s="336" t="n">
        <f aca="false">+[4]data1cf!M632</f>
        <v>15374.1616682207</v>
      </c>
      <c r="O632" s="336" t="n">
        <f aca="false">+[4]data1cf!N632</f>
        <v>15591.1509596302</v>
      </c>
      <c r="P632" s="336" t="n">
        <f aca="false">+[4]data1cf!O632</f>
        <v>15719.797296263</v>
      </c>
      <c r="Q632" s="336" t="n">
        <f aca="false">+[4]data1cf!P632</f>
        <v>15612.0263677415</v>
      </c>
      <c r="R632" s="336" t="n">
        <f aca="false">+[4]data1cf!Q632</f>
        <v>1182.64677846324</v>
      </c>
      <c r="S632" s="336" t="n">
        <f aca="false">+[4]data1cf!R632</f>
        <v>0</v>
      </c>
      <c r="T632" s="336" t="n">
        <f aca="false">+[4]data1cf!S632</f>
        <v>0</v>
      </c>
      <c r="U632" s="336" t="n">
        <f aca="false">+[4]data1cf!T632</f>
        <v>0</v>
      </c>
      <c r="V632" s="336" t="n">
        <f aca="false">+[4]data1cf!U632</f>
        <v>0</v>
      </c>
      <c r="W632" s="336" t="n">
        <f aca="false">+[4]data1cf!V632</f>
        <v>0</v>
      </c>
      <c r="X632" s="336" t="n">
        <f aca="false">+[4]data1cf!W632</f>
        <v>0</v>
      </c>
      <c r="Y632" s="336" t="n">
        <f aca="false">+[4]data1cf!X632</f>
        <v>0</v>
      </c>
      <c r="Z632" s="336" t="n">
        <f aca="false">+[4]data1cf!Y632</f>
        <v>0</v>
      </c>
      <c r="AA632" s="336" t="n">
        <f aca="false">+[4]data1cf!Z632</f>
        <v>0</v>
      </c>
      <c r="AB632" s="336"/>
      <c r="AC632" s="337" t="n">
        <f aca="false">XNPV(0.1,B632:AA632,$B$1:$AA$1)</f>
        <v>17025.9448395364</v>
      </c>
      <c r="AD632" s="337" t="n">
        <f aca="false">SUMPRODUCT(B632:AA632,$B$1010:$AA$1010)</f>
        <v>50277.796718446</v>
      </c>
      <c r="AE632" s="338" t="n">
        <f aca="false">SUMPRODUCT(B632:AA632,$B$1012:$AA$1012)</f>
        <v>49586.0095437337</v>
      </c>
      <c r="AF632" s="339" t="n">
        <f aca="false">XIRR(B632:AA632,$B$1:$AA$1)</f>
        <v>0.128225846884129</v>
      </c>
      <c r="AG632" s="340" t="n">
        <f aca="false">1-EXP(-(1/0.25)*(AD632/ABS($AD$1010)))</f>
        <v>0.977463280997391</v>
      </c>
    </row>
    <row r="633" customFormat="false" ht="12.75" hidden="false" customHeight="false" outlineLevel="0" collapsed="false">
      <c r="A633" s="331"/>
      <c r="B633" s="336" t="n">
        <f aca="false">+[4]data1cf!A633</f>
        <v>-103184.514711548</v>
      </c>
      <c r="C633" s="336" t="n">
        <f aca="false">+[4]data1cf!B633</f>
        <v>15482.1295693887</v>
      </c>
      <c r="D633" s="336" t="n">
        <f aca="false">+[4]data1cf!C633</f>
        <v>16887.4903382068</v>
      </c>
      <c r="E633" s="336" t="n">
        <f aca="false">+[4]data1cf!D633</f>
        <v>16453.0169951541</v>
      </c>
      <c r="F633" s="336" t="n">
        <f aca="false">+[4]data1cf!E633</f>
        <v>16098.9225922119</v>
      </c>
      <c r="G633" s="336" t="n">
        <f aca="false">+[4]data1cf!F633</f>
        <v>15610.4074381252</v>
      </c>
      <c r="H633" s="336" t="n">
        <f aca="false">+[4]data1cf!G633</f>
        <v>15523.1054592269</v>
      </c>
      <c r="I633" s="336" t="n">
        <f aca="false">+[4]data1cf!H633</f>
        <v>15621.0060859636</v>
      </c>
      <c r="J633" s="336" t="n">
        <f aca="false">+[4]data1cf!I633</f>
        <v>15285.9520001371</v>
      </c>
      <c r="K633" s="336" t="n">
        <f aca="false">+[4]data1cf!J633</f>
        <v>15534.8654720894</v>
      </c>
      <c r="L633" s="336" t="n">
        <f aca="false">+[4]data1cf!K633</f>
        <v>15398.8054428526</v>
      </c>
      <c r="M633" s="336" t="n">
        <f aca="false">+[4]data1cf!L633</f>
        <v>15475.3214891168</v>
      </c>
      <c r="N633" s="336" t="n">
        <f aca="false">+[4]data1cf!M633</f>
        <v>15491.6985685095</v>
      </c>
      <c r="O633" s="336" t="n">
        <f aca="false">+[4]data1cf!N633</f>
        <v>15327.1817012155</v>
      </c>
      <c r="P633" s="336" t="n">
        <f aca="false">+[4]data1cf!O633</f>
        <v>15745.4392751381</v>
      </c>
      <c r="Q633" s="336" t="n">
        <f aca="false">+[4]data1cf!P633</f>
        <v>15631.472290441</v>
      </c>
      <c r="R633" s="336" t="n">
        <f aca="false">+[4]data1cf!Q633</f>
        <v>1183.48510993557</v>
      </c>
      <c r="S633" s="336" t="n">
        <f aca="false">+[4]data1cf!R633</f>
        <v>0</v>
      </c>
      <c r="T633" s="336" t="n">
        <f aca="false">+[4]data1cf!S633</f>
        <v>0</v>
      </c>
      <c r="U633" s="336" t="n">
        <f aca="false">+[4]data1cf!T633</f>
        <v>0</v>
      </c>
      <c r="V633" s="336" t="n">
        <f aca="false">+[4]data1cf!U633</f>
        <v>0</v>
      </c>
      <c r="W633" s="336" t="n">
        <f aca="false">+[4]data1cf!V633</f>
        <v>0</v>
      </c>
      <c r="X633" s="336" t="n">
        <f aca="false">+[4]data1cf!W633</f>
        <v>0</v>
      </c>
      <c r="Y633" s="336" t="n">
        <f aca="false">+[4]data1cf!X633</f>
        <v>0</v>
      </c>
      <c r="Z633" s="336" t="n">
        <f aca="false">+[4]data1cf!Y633</f>
        <v>0</v>
      </c>
      <c r="AA633" s="336" t="n">
        <f aca="false">+[4]data1cf!Z633</f>
        <v>0</v>
      </c>
      <c r="AB633" s="336"/>
      <c r="AC633" s="337" t="n">
        <f aca="false">XNPV(0.1,B633:AA633,$B$1:$AA$1)</f>
        <v>17224.2282566247</v>
      </c>
      <c r="AD633" s="337" t="n">
        <f aca="false">SUMPRODUCT(B633:AA633,$B$1010:$AA$1010)</f>
        <v>50517.3178811628</v>
      </c>
      <c r="AE633" s="338" t="n">
        <f aca="false">SUMPRODUCT(B633:AA633,$B$1012:$AA$1012)</f>
        <v>49824.7788760755</v>
      </c>
      <c r="AF633" s="339" t="n">
        <f aca="false">XIRR(B633:AA633,$B$1:$AA$1)</f>
        <v>0.128561319645674</v>
      </c>
      <c r="AG633" s="340" t="n">
        <f aca="false">1-EXP(-(1/0.25)*(AD633/ABS($AD$1010)))</f>
        <v>0.977866813930274</v>
      </c>
    </row>
    <row r="634" customFormat="false" ht="12.75" hidden="false" customHeight="false" outlineLevel="0" collapsed="false">
      <c r="A634" s="331"/>
      <c r="B634" s="336" t="n">
        <f aca="false">+[4]data1cf!A634</f>
        <v>-103335.526093177</v>
      </c>
      <c r="C634" s="336" t="n">
        <f aca="false">+[4]data1cf!B634</f>
        <v>15348.6229542127</v>
      </c>
      <c r="D634" s="336" t="n">
        <f aca="false">+[4]data1cf!C634</f>
        <v>17074.4951078763</v>
      </c>
      <c r="E634" s="336" t="n">
        <f aca="false">+[4]data1cf!D634</f>
        <v>16432.0331110332</v>
      </c>
      <c r="F634" s="336" t="n">
        <f aca="false">+[4]data1cf!E634</f>
        <v>16263.9215727431</v>
      </c>
      <c r="G634" s="336" t="n">
        <f aca="false">+[4]data1cf!F634</f>
        <v>15865.3866116153</v>
      </c>
      <c r="H634" s="336" t="n">
        <f aca="false">+[4]data1cf!G634</f>
        <v>15360.0163801232</v>
      </c>
      <c r="I634" s="336" t="n">
        <f aca="false">+[4]data1cf!H634</f>
        <v>15322.3597048521</v>
      </c>
      <c r="J634" s="336" t="n">
        <f aca="false">+[4]data1cf!I634</f>
        <v>15542.1878856267</v>
      </c>
      <c r="K634" s="336" t="n">
        <f aca="false">+[4]data1cf!J634</f>
        <v>15248.680407473</v>
      </c>
      <c r="L634" s="336" t="n">
        <f aca="false">+[4]data1cf!K634</f>
        <v>15408.5761979852</v>
      </c>
      <c r="M634" s="336" t="n">
        <f aca="false">+[4]data1cf!L634</f>
        <v>15527.7097463387</v>
      </c>
      <c r="N634" s="336" t="n">
        <f aca="false">+[4]data1cf!M634</f>
        <v>15419.2797010182</v>
      </c>
      <c r="O634" s="336" t="n">
        <f aca="false">+[4]data1cf!N634</f>
        <v>15363.8083675785</v>
      </c>
      <c r="P634" s="336" t="n">
        <f aca="false">+[4]data1cf!O634</f>
        <v>15466.0394176494</v>
      </c>
      <c r="Q634" s="336" t="n">
        <f aca="false">+[4]data1cf!P634</f>
        <v>15436.5288464162</v>
      </c>
      <c r="R634" s="336" t="n">
        <f aca="false">+[4]data1cf!Q634</f>
        <v>1185.21715007831</v>
      </c>
      <c r="S634" s="336" t="n">
        <f aca="false">+[4]data1cf!R634</f>
        <v>0</v>
      </c>
      <c r="T634" s="336" t="n">
        <f aca="false">+[4]data1cf!S634</f>
        <v>0</v>
      </c>
      <c r="U634" s="336" t="n">
        <f aca="false">+[4]data1cf!T634</f>
        <v>0</v>
      </c>
      <c r="V634" s="336" t="n">
        <f aca="false">+[4]data1cf!U634</f>
        <v>0</v>
      </c>
      <c r="W634" s="336" t="n">
        <f aca="false">+[4]data1cf!V634</f>
        <v>0</v>
      </c>
      <c r="X634" s="336" t="n">
        <f aca="false">+[4]data1cf!W634</f>
        <v>0</v>
      </c>
      <c r="Y634" s="336" t="n">
        <f aca="false">+[4]data1cf!X634</f>
        <v>0</v>
      </c>
      <c r="Z634" s="336" t="n">
        <f aca="false">+[4]data1cf!Y634</f>
        <v>0</v>
      </c>
      <c r="AA634" s="336" t="n">
        <f aca="false">+[4]data1cf!Z634</f>
        <v>0</v>
      </c>
      <c r="AB634" s="336"/>
      <c r="AC634" s="337" t="n">
        <f aca="false">XNPV(0.1,B634:AA634,$B$1:$AA$1)</f>
        <v>17004.4401248897</v>
      </c>
      <c r="AD634" s="337" t="n">
        <f aca="false">SUMPRODUCT(B634:AA634,$B$1010:$AA$1010)</f>
        <v>50215.1044900279</v>
      </c>
      <c r="AE634" s="338" t="n">
        <f aca="false">SUMPRODUCT(B634:AA634,$B$1012:$AA$1012)</f>
        <v>49524.7208898349</v>
      </c>
      <c r="AF634" s="339" t="n">
        <f aca="false">XIRR(B634:AA634,$B$1:$AA$1)</f>
        <v>0.128227071185521</v>
      </c>
      <c r="AG634" s="340" t="n">
        <f aca="false">1-EXP(-(1/0.25)*(AD634/ABS($AD$1010)))</f>
        <v>0.97735645091118</v>
      </c>
    </row>
    <row r="635" customFormat="false" ht="12.75" hidden="false" customHeight="false" outlineLevel="0" collapsed="false">
      <c r="A635" s="331"/>
      <c r="B635" s="336" t="n">
        <f aca="false">+[4]data1cf!A635</f>
        <v>-94245.8909176504</v>
      </c>
      <c r="C635" s="336" t="n">
        <f aca="false">+[4]data1cf!B635</f>
        <v>15132.2810016448</v>
      </c>
      <c r="D635" s="336" t="n">
        <f aca="false">+[4]data1cf!C635</f>
        <v>16479.0466259926</v>
      </c>
      <c r="E635" s="336" t="n">
        <f aca="false">+[4]data1cf!D635</f>
        <v>16085.1095331466</v>
      </c>
      <c r="F635" s="336" t="n">
        <f aca="false">+[4]data1cf!E635</f>
        <v>15853.8732675453</v>
      </c>
      <c r="G635" s="336" t="n">
        <f aca="false">+[4]data1cf!F635</f>
        <v>15697.9136407413</v>
      </c>
      <c r="H635" s="336" t="n">
        <f aca="false">+[4]data1cf!G635</f>
        <v>15207.0603634042</v>
      </c>
      <c r="I635" s="336" t="n">
        <f aca="false">+[4]data1cf!H635</f>
        <v>15001.5127314501</v>
      </c>
      <c r="J635" s="336" t="n">
        <f aca="false">+[4]data1cf!I635</f>
        <v>15244.376167586</v>
      </c>
      <c r="K635" s="336" t="n">
        <f aca="false">+[4]data1cf!J635</f>
        <v>15387.4447967223</v>
      </c>
      <c r="L635" s="336" t="n">
        <f aca="false">+[4]data1cf!K635</f>
        <v>15214.3479203893</v>
      </c>
      <c r="M635" s="336" t="n">
        <f aca="false">+[4]data1cf!L635</f>
        <v>15329.098453593</v>
      </c>
      <c r="N635" s="336" t="n">
        <f aca="false">+[4]data1cf!M635</f>
        <v>15140.909398725</v>
      </c>
      <c r="O635" s="336" t="n">
        <f aca="false">+[4]data1cf!N635</f>
        <v>15509.206962356</v>
      </c>
      <c r="P635" s="336" t="n">
        <f aca="false">+[4]data1cf!O635</f>
        <v>15271.2172682989</v>
      </c>
      <c r="Q635" s="336" t="n">
        <f aca="false">+[4]data1cf!P635</f>
        <v>15176.4325971107</v>
      </c>
      <c r="R635" s="336" t="n">
        <f aca="false">+[4]data1cf!Q635</f>
        <v>1080.96267046908</v>
      </c>
      <c r="S635" s="336" t="n">
        <f aca="false">+[4]data1cf!R635</f>
        <v>0</v>
      </c>
      <c r="T635" s="336" t="n">
        <f aca="false">+[4]data1cf!S635</f>
        <v>0</v>
      </c>
      <c r="U635" s="336" t="n">
        <f aca="false">+[4]data1cf!T635</f>
        <v>0</v>
      </c>
      <c r="V635" s="336" t="n">
        <f aca="false">+[4]data1cf!U635</f>
        <v>0</v>
      </c>
      <c r="W635" s="336" t="n">
        <f aca="false">+[4]data1cf!V635</f>
        <v>0</v>
      </c>
      <c r="X635" s="336" t="n">
        <f aca="false">+[4]data1cf!W635</f>
        <v>0</v>
      </c>
      <c r="Y635" s="336" t="n">
        <f aca="false">+[4]data1cf!X635</f>
        <v>0</v>
      </c>
      <c r="Z635" s="336" t="n">
        <f aca="false">+[4]data1cf!Y635</f>
        <v>0</v>
      </c>
      <c r="AA635" s="336" t="n">
        <f aca="false">+[4]data1cf!Z635</f>
        <v>0</v>
      </c>
      <c r="AB635" s="336"/>
      <c r="AC635" s="337" t="n">
        <f aca="false">XNPV(0.1,B635:AA635,$B$1:$AA$1)</f>
        <v>24102.9520839343</v>
      </c>
      <c r="AD635" s="337" t="n">
        <f aca="false">SUMPRODUCT(B635:AA635,$B$1010:$AA$1010)</f>
        <v>56868.0255194599</v>
      </c>
      <c r="AE635" s="338" t="n">
        <f aca="false">SUMPRODUCT(B635:AA635,$B$1012:$AA$1012)</f>
        <v>56186.5186470811</v>
      </c>
      <c r="AF635" s="339" t="n">
        <f aca="false">XIRR(B635:AA635,$B$1:$AA$1)</f>
        <v>0.143082403372759</v>
      </c>
      <c r="AG635" s="340" t="n">
        <f aca="false">1-EXP(-(1/0.25)*(AD635/ABS($AD$1010)))</f>
        <v>0.9862913826145</v>
      </c>
    </row>
    <row r="636" customFormat="false" ht="12.75" hidden="false" customHeight="false" outlineLevel="0" collapsed="false">
      <c r="A636" s="331"/>
      <c r="B636" s="336" t="n">
        <f aca="false">+[4]data1cf!A636</f>
        <v>-98038.3659509934</v>
      </c>
      <c r="C636" s="336" t="n">
        <f aca="false">+[4]data1cf!B636</f>
        <v>15200.2550522138</v>
      </c>
      <c r="D636" s="336" t="n">
        <f aca="false">+[4]data1cf!C636</f>
        <v>16730.8847493467</v>
      </c>
      <c r="E636" s="336" t="n">
        <f aca="false">+[4]data1cf!D636</f>
        <v>16361.3205508842</v>
      </c>
      <c r="F636" s="336" t="n">
        <f aca="false">+[4]data1cf!E636</f>
        <v>15970.6961102861</v>
      </c>
      <c r="G636" s="336" t="n">
        <f aca="false">+[4]data1cf!F636</f>
        <v>15580.3358332339</v>
      </c>
      <c r="H636" s="336" t="n">
        <f aca="false">+[4]data1cf!G636</f>
        <v>15443.3544488236</v>
      </c>
      <c r="I636" s="336" t="n">
        <f aca="false">+[4]data1cf!H636</f>
        <v>15231.9098856919</v>
      </c>
      <c r="J636" s="336" t="n">
        <f aca="false">+[4]data1cf!I636</f>
        <v>15138.7905382689</v>
      </c>
      <c r="K636" s="336" t="n">
        <f aca="false">+[4]data1cf!J636</f>
        <v>15127.3242017463</v>
      </c>
      <c r="L636" s="336" t="n">
        <f aca="false">+[4]data1cf!K636</f>
        <v>15402.7896613508</v>
      </c>
      <c r="M636" s="336" t="n">
        <f aca="false">+[4]data1cf!L636</f>
        <v>15265.5865549383</v>
      </c>
      <c r="N636" s="336" t="n">
        <f aca="false">+[4]data1cf!M636</f>
        <v>15172.2471854437</v>
      </c>
      <c r="O636" s="336" t="n">
        <f aca="false">+[4]data1cf!N636</f>
        <v>15426.3707895103</v>
      </c>
      <c r="P636" s="336" t="n">
        <f aca="false">+[4]data1cf!O636</f>
        <v>15376.9623548784</v>
      </c>
      <c r="Q636" s="336" t="n">
        <f aca="false">+[4]data1cf!P636</f>
        <v>15326.5425207812</v>
      </c>
      <c r="R636" s="336" t="n">
        <f aca="false">+[4]data1cf!Q636</f>
        <v>1124.46084211151</v>
      </c>
      <c r="S636" s="336" t="n">
        <f aca="false">+[4]data1cf!R636</f>
        <v>0</v>
      </c>
      <c r="T636" s="336" t="n">
        <f aca="false">+[4]data1cf!S636</f>
        <v>0</v>
      </c>
      <c r="U636" s="336" t="n">
        <f aca="false">+[4]data1cf!T636</f>
        <v>0</v>
      </c>
      <c r="V636" s="336" t="n">
        <f aca="false">+[4]data1cf!U636</f>
        <v>0</v>
      </c>
      <c r="W636" s="336" t="n">
        <f aca="false">+[4]data1cf!V636</f>
        <v>0</v>
      </c>
      <c r="X636" s="336" t="n">
        <f aca="false">+[4]data1cf!W636</f>
        <v>0</v>
      </c>
      <c r="Y636" s="336" t="n">
        <f aca="false">+[4]data1cf!X636</f>
        <v>0</v>
      </c>
      <c r="Z636" s="336" t="n">
        <f aca="false">+[4]data1cf!Y636</f>
        <v>0</v>
      </c>
      <c r="AA636" s="336" t="n">
        <f aca="false">+[4]data1cf!Z636</f>
        <v>0</v>
      </c>
      <c r="AB636" s="336"/>
      <c r="AC636" s="337" t="n">
        <f aca="false">XNPV(0.1,B636:AA636,$B$1:$AA$1)</f>
        <v>20996.1144595082</v>
      </c>
      <c r="AD636" s="337" t="n">
        <f aca="false">SUMPRODUCT(B636:AA636,$B$1010:$AA$1010)</f>
        <v>53880.3390410855</v>
      </c>
      <c r="AE636" s="338" t="n">
        <f aca="false">SUMPRODUCT(B636:AA636,$B$1012:$AA$1012)</f>
        <v>53196.5241119666</v>
      </c>
      <c r="AF636" s="339" t="n">
        <f aca="false">XIRR(B636:AA636,$B$1:$AA$1)</f>
        <v>0.136397611299087</v>
      </c>
      <c r="AG636" s="340" t="n">
        <f aca="false">1-EXP(-(1/0.25)*(AD636/ABS($AD$1010)))</f>
        <v>0.982826026808747</v>
      </c>
    </row>
    <row r="637" customFormat="false" ht="12.75" hidden="false" customHeight="false" outlineLevel="0" collapsed="false">
      <c r="A637" s="331"/>
      <c r="B637" s="336" t="n">
        <f aca="false">+[4]data1cf!A637</f>
        <v>-102025.880789638</v>
      </c>
      <c r="C637" s="336" t="n">
        <f aca="false">+[4]data1cf!B637</f>
        <v>15446.6038201629</v>
      </c>
      <c r="D637" s="336" t="n">
        <f aca="false">+[4]data1cf!C637</f>
        <v>16683.6942408307</v>
      </c>
      <c r="E637" s="336" t="n">
        <f aca="false">+[4]data1cf!D637</f>
        <v>16320.5038885654</v>
      </c>
      <c r="F637" s="336" t="n">
        <f aca="false">+[4]data1cf!E637</f>
        <v>16122.6221933894</v>
      </c>
      <c r="G637" s="336" t="n">
        <f aca="false">+[4]data1cf!F637</f>
        <v>15698.462211639</v>
      </c>
      <c r="H637" s="336" t="n">
        <f aca="false">+[4]data1cf!G637</f>
        <v>15462.8838899099</v>
      </c>
      <c r="I637" s="336" t="n">
        <f aca="false">+[4]data1cf!H637</f>
        <v>15339.8728018565</v>
      </c>
      <c r="J637" s="336" t="n">
        <f aca="false">+[4]data1cf!I637</f>
        <v>15459.6934486149</v>
      </c>
      <c r="K637" s="336" t="n">
        <f aca="false">+[4]data1cf!J637</f>
        <v>15432.5280940097</v>
      </c>
      <c r="L637" s="336" t="n">
        <f aca="false">+[4]data1cf!K637</f>
        <v>15310.7753319753</v>
      </c>
      <c r="M637" s="336" t="n">
        <f aca="false">+[4]data1cf!L637</f>
        <v>15348.1306246224</v>
      </c>
      <c r="N637" s="336" t="n">
        <f aca="false">+[4]data1cf!M637</f>
        <v>15445.4913753309</v>
      </c>
      <c r="O637" s="336" t="n">
        <f aca="false">+[4]data1cf!N637</f>
        <v>15590.4116717811</v>
      </c>
      <c r="P637" s="336" t="n">
        <f aca="false">+[4]data1cf!O637</f>
        <v>15618.5885252517</v>
      </c>
      <c r="Q637" s="336" t="n">
        <f aca="false">+[4]data1cf!P637</f>
        <v>15351.0815711567</v>
      </c>
      <c r="R637" s="336" t="n">
        <f aca="false">+[4]data1cf!Q637</f>
        <v>1170.19604230484</v>
      </c>
      <c r="S637" s="336" t="n">
        <f aca="false">+[4]data1cf!R637</f>
        <v>0</v>
      </c>
      <c r="T637" s="336" t="n">
        <f aca="false">+[4]data1cf!S637</f>
        <v>0</v>
      </c>
      <c r="U637" s="336" t="n">
        <f aca="false">+[4]data1cf!T637</f>
        <v>0</v>
      </c>
      <c r="V637" s="336" t="n">
        <f aca="false">+[4]data1cf!U637</f>
        <v>0</v>
      </c>
      <c r="W637" s="336" t="n">
        <f aca="false">+[4]data1cf!V637</f>
        <v>0</v>
      </c>
      <c r="X637" s="336" t="n">
        <f aca="false">+[4]data1cf!W637</f>
        <v>0</v>
      </c>
      <c r="Y637" s="336" t="n">
        <f aca="false">+[4]data1cf!X637</f>
        <v>0</v>
      </c>
      <c r="Z637" s="336" t="n">
        <f aca="false">+[4]data1cf!Y637</f>
        <v>0</v>
      </c>
      <c r="AA637" s="336" t="n">
        <f aca="false">+[4]data1cf!Z637</f>
        <v>0</v>
      </c>
      <c r="AB637" s="336"/>
      <c r="AC637" s="337" t="n">
        <f aca="false">XNPV(0.1,B637:AA637,$B$1:$AA$1)</f>
        <v>17892.6672448664</v>
      </c>
      <c r="AD637" s="337" t="n">
        <f aca="false">SUMPRODUCT(B637:AA637,$B$1010:$AA$1010)</f>
        <v>51062.6750629275</v>
      </c>
      <c r="AE637" s="338" t="n">
        <f aca="false">SUMPRODUCT(B637:AA637,$B$1012:$AA$1012)</f>
        <v>50372.7705020754</v>
      </c>
      <c r="AF637" s="339" t="n">
        <f aca="false">XIRR(B637:AA637,$B$1:$AA$1)</f>
        <v>0.129953378771901</v>
      </c>
      <c r="AG637" s="340" t="n">
        <f aca="false">1-EXP(-(1/0.25)*(AD637/ABS($AD$1010)))</f>
        <v>0.978758854220616</v>
      </c>
    </row>
    <row r="638" customFormat="false" ht="12.75" hidden="false" customHeight="false" outlineLevel="0" collapsed="false">
      <c r="A638" s="331"/>
      <c r="B638" s="336" t="n">
        <f aca="false">+[4]data1cf!A638</f>
        <v>-91182.8993063527</v>
      </c>
      <c r="C638" s="336" t="n">
        <f aca="false">+[4]data1cf!B638</f>
        <v>15283.1265180384</v>
      </c>
      <c r="D638" s="336" t="n">
        <f aca="false">+[4]data1cf!C638</f>
        <v>16413.7940309338</v>
      </c>
      <c r="E638" s="336" t="n">
        <f aca="false">+[4]data1cf!D638</f>
        <v>15934.9480165666</v>
      </c>
      <c r="F638" s="336" t="n">
        <f aca="false">+[4]data1cf!E638</f>
        <v>15787.7777750732</v>
      </c>
      <c r="G638" s="336" t="n">
        <f aca="false">+[4]data1cf!F638</f>
        <v>15447.1123948415</v>
      </c>
      <c r="H638" s="336" t="n">
        <f aca="false">+[4]data1cf!G638</f>
        <v>15218.1494826944</v>
      </c>
      <c r="I638" s="336" t="n">
        <f aca="false">+[4]data1cf!H638</f>
        <v>14908.5966846462</v>
      </c>
      <c r="J638" s="336" t="n">
        <f aca="false">+[4]data1cf!I638</f>
        <v>14895.3877051249</v>
      </c>
      <c r="K638" s="336" t="n">
        <f aca="false">+[4]data1cf!J638</f>
        <v>15221.9140291762</v>
      </c>
      <c r="L638" s="336" t="n">
        <f aca="false">+[4]data1cf!K638</f>
        <v>15133.9653862431</v>
      </c>
      <c r="M638" s="336" t="n">
        <f aca="false">+[4]data1cf!L638</f>
        <v>15220.8643321167</v>
      </c>
      <c r="N638" s="336" t="n">
        <f aca="false">+[4]data1cf!M638</f>
        <v>15244.0604237654</v>
      </c>
      <c r="O638" s="336" t="n">
        <f aca="false">+[4]data1cf!N638</f>
        <v>15465.9662098504</v>
      </c>
      <c r="P638" s="336" t="n">
        <f aca="false">+[4]data1cf!O638</f>
        <v>15286.2441937304</v>
      </c>
      <c r="Q638" s="336" t="n">
        <f aca="false">+[4]data1cf!P638</f>
        <v>15264.594655919</v>
      </c>
      <c r="R638" s="336" t="n">
        <f aca="false">+[4]data1cf!Q638</f>
        <v>1045.83138188414</v>
      </c>
      <c r="S638" s="336" t="n">
        <f aca="false">+[4]data1cf!R638</f>
        <v>0</v>
      </c>
      <c r="T638" s="336" t="n">
        <f aca="false">+[4]data1cf!S638</f>
        <v>0</v>
      </c>
      <c r="U638" s="336" t="n">
        <f aca="false">+[4]data1cf!T638</f>
        <v>0</v>
      </c>
      <c r="V638" s="336" t="n">
        <f aca="false">+[4]data1cf!U638</f>
        <v>0</v>
      </c>
      <c r="W638" s="336" t="n">
        <f aca="false">+[4]data1cf!V638</f>
        <v>0</v>
      </c>
      <c r="X638" s="336" t="n">
        <f aca="false">+[4]data1cf!W638</f>
        <v>0</v>
      </c>
      <c r="Y638" s="336" t="n">
        <f aca="false">+[4]data1cf!X638</f>
        <v>0</v>
      </c>
      <c r="Z638" s="336" t="n">
        <f aca="false">+[4]data1cf!Y638</f>
        <v>0</v>
      </c>
      <c r="AA638" s="336" t="n">
        <f aca="false">+[4]data1cf!Z638</f>
        <v>0</v>
      </c>
      <c r="AB638" s="336"/>
      <c r="AC638" s="337" t="n">
        <f aca="false">XNPV(0.1,B638:AA638,$B$1:$AA$1)</f>
        <v>26630.1210264432</v>
      </c>
      <c r="AD638" s="337" t="n">
        <f aca="false">SUMPRODUCT(B638:AA638,$B$1010:$AA$1010)</f>
        <v>59219.6810962215</v>
      </c>
      <c r="AE638" s="338" t="n">
        <f aca="false">SUMPRODUCT(B638:AA638,$B$1012:$AA$1012)</f>
        <v>58541.4687876906</v>
      </c>
      <c r="AF638" s="339" t="n">
        <f aca="false">XIRR(B638:AA638,$B$1:$AA$1)</f>
        <v>0.148979988370405</v>
      </c>
      <c r="AG638" s="340" t="n">
        <f aca="false">1-EXP(-(1/0.25)*(AD638/ABS($AD$1010)))</f>
        <v>0.988519705947652</v>
      </c>
    </row>
    <row r="639" customFormat="false" ht="12.75" hidden="false" customHeight="false" outlineLevel="0" collapsed="false">
      <c r="A639" s="331"/>
      <c r="B639" s="336" t="n">
        <f aca="false">+[4]data1cf!A639</f>
        <v>-108231.057982906</v>
      </c>
      <c r="C639" s="336" t="n">
        <f aca="false">+[4]data1cf!B639</f>
        <v>15402.5626928216</v>
      </c>
      <c r="D639" s="336" t="n">
        <f aca="false">+[4]data1cf!C639</f>
        <v>17021.0877644083</v>
      </c>
      <c r="E639" s="336" t="n">
        <f aca="false">+[4]data1cf!D639</f>
        <v>16440.5267563976</v>
      </c>
      <c r="F639" s="336" t="n">
        <f aca="false">+[4]data1cf!E639</f>
        <v>16207.4126849239</v>
      </c>
      <c r="G639" s="336" t="n">
        <f aca="false">+[4]data1cf!F639</f>
        <v>16002.3298337455</v>
      </c>
      <c r="H639" s="336" t="n">
        <f aca="false">+[4]data1cf!G639</f>
        <v>15657.1592528627</v>
      </c>
      <c r="I639" s="336" t="n">
        <f aca="false">+[4]data1cf!H639</f>
        <v>15388.7280636793</v>
      </c>
      <c r="J639" s="336" t="n">
        <f aca="false">+[4]data1cf!I639</f>
        <v>15469.3213073402</v>
      </c>
      <c r="K639" s="336" t="n">
        <f aca="false">+[4]data1cf!J639</f>
        <v>15532.9159868408</v>
      </c>
      <c r="L639" s="336" t="n">
        <f aca="false">+[4]data1cf!K639</f>
        <v>15481.9265796727</v>
      </c>
      <c r="M639" s="336" t="n">
        <f aca="false">+[4]data1cf!L639</f>
        <v>15518.5971533502</v>
      </c>
      <c r="N639" s="336" t="n">
        <f aca="false">+[4]data1cf!M639</f>
        <v>15683.8638103691</v>
      </c>
      <c r="O639" s="336" t="n">
        <f aca="false">+[4]data1cf!N639</f>
        <v>15482.6776319765</v>
      </c>
      <c r="P639" s="336" t="n">
        <f aca="false">+[4]data1cf!O639</f>
        <v>15726.0319693405</v>
      </c>
      <c r="Q639" s="336" t="n">
        <f aca="false">+[4]data1cf!P639</f>
        <v>15837.7880733844</v>
      </c>
      <c r="R639" s="336" t="n">
        <f aca="false">+[4]data1cf!Q639</f>
        <v>1241.36694264074</v>
      </c>
      <c r="S639" s="336" t="n">
        <f aca="false">+[4]data1cf!R639</f>
        <v>0</v>
      </c>
      <c r="T639" s="336" t="n">
        <f aca="false">+[4]data1cf!S639</f>
        <v>0</v>
      </c>
      <c r="U639" s="336" t="n">
        <f aca="false">+[4]data1cf!T639</f>
        <v>0</v>
      </c>
      <c r="V639" s="336" t="n">
        <f aca="false">+[4]data1cf!U639</f>
        <v>0</v>
      </c>
      <c r="W639" s="336" t="n">
        <f aca="false">+[4]data1cf!V639</f>
        <v>0</v>
      </c>
      <c r="X639" s="336" t="n">
        <f aca="false">+[4]data1cf!W639</f>
        <v>0</v>
      </c>
      <c r="Y639" s="336" t="n">
        <f aca="false">+[4]data1cf!X639</f>
        <v>0</v>
      </c>
      <c r="Z639" s="336" t="n">
        <f aca="false">+[4]data1cf!Y639</f>
        <v>0</v>
      </c>
      <c r="AA639" s="336" t="n">
        <f aca="false">+[4]data1cf!Z639</f>
        <v>0</v>
      </c>
      <c r="AB639" s="336"/>
      <c r="AC639" s="337" t="n">
        <f aca="false">XNPV(0.1,B639:AA639,$B$1:$AA$1)</f>
        <v>12775.0748049848</v>
      </c>
      <c r="AD639" s="337" t="n">
        <f aca="false">SUMPRODUCT(B639:AA639,$B$1010:$AA$1010)</f>
        <v>46269.5260823817</v>
      </c>
      <c r="AE639" s="338" t="n">
        <f aca="false">SUMPRODUCT(B639:AA639,$B$1012:$AA$1012)</f>
        <v>45572.661714662</v>
      </c>
      <c r="AF639" s="339" t="n">
        <f aca="false">XIRR(B639:AA639,$B$1:$AA$1)</f>
        <v>0.120339136661504</v>
      </c>
      <c r="AG639" s="340" t="n">
        <f aca="false">1-EXP(-(1/0.25)*(AD639/ABS($AD$1010)))</f>
        <v>0.969506847300927</v>
      </c>
    </row>
    <row r="640" customFormat="false" ht="12.75" hidden="false" customHeight="false" outlineLevel="0" collapsed="false">
      <c r="A640" s="331"/>
      <c r="B640" s="336" t="n">
        <f aca="false">+[4]data1cf!A640</f>
        <v>-98098.6971937766</v>
      </c>
      <c r="C640" s="336" t="n">
        <f aca="false">+[4]data1cf!B640</f>
        <v>15210.6988120697</v>
      </c>
      <c r="D640" s="336" t="n">
        <f aca="false">+[4]data1cf!C640</f>
        <v>16506.4495054035</v>
      </c>
      <c r="E640" s="336" t="n">
        <f aca="false">+[4]data1cf!D640</f>
        <v>16327.5392976756</v>
      </c>
      <c r="F640" s="336" t="n">
        <f aca="false">+[4]data1cf!E640</f>
        <v>15837.0674658301</v>
      </c>
      <c r="G640" s="336" t="n">
        <f aca="false">+[4]data1cf!F640</f>
        <v>15765.8779386707</v>
      </c>
      <c r="H640" s="336" t="n">
        <f aca="false">+[4]data1cf!G640</f>
        <v>15526.8451153033</v>
      </c>
      <c r="I640" s="336" t="n">
        <f aca="false">+[4]data1cf!H640</f>
        <v>15392.9502413013</v>
      </c>
      <c r="J640" s="336" t="n">
        <f aca="false">+[4]data1cf!I640</f>
        <v>15280.8830133814</v>
      </c>
      <c r="K640" s="336" t="n">
        <f aca="false">+[4]data1cf!J640</f>
        <v>15394.523914933</v>
      </c>
      <c r="L640" s="336" t="n">
        <f aca="false">+[4]data1cf!K640</f>
        <v>15349.4838715238</v>
      </c>
      <c r="M640" s="336" t="n">
        <f aca="false">+[4]data1cf!L640</f>
        <v>15364.0319029966</v>
      </c>
      <c r="N640" s="336" t="n">
        <f aca="false">+[4]data1cf!M640</f>
        <v>15293.3343906266</v>
      </c>
      <c r="O640" s="336" t="n">
        <f aca="false">+[4]data1cf!N640</f>
        <v>15491.6624287574</v>
      </c>
      <c r="P640" s="336" t="n">
        <f aca="false">+[4]data1cf!O640</f>
        <v>15334.6685792487</v>
      </c>
      <c r="Q640" s="336" t="n">
        <f aca="false">+[4]data1cf!P640</f>
        <v>15553.501662738</v>
      </c>
      <c r="R640" s="336" t="n">
        <f aca="false">+[4]data1cf!Q640</f>
        <v>1125.15281733374</v>
      </c>
      <c r="S640" s="336" t="n">
        <f aca="false">+[4]data1cf!R640</f>
        <v>0</v>
      </c>
      <c r="T640" s="336" t="n">
        <f aca="false">+[4]data1cf!S640</f>
        <v>0</v>
      </c>
      <c r="U640" s="336" t="n">
        <f aca="false">+[4]data1cf!T640</f>
        <v>0</v>
      </c>
      <c r="V640" s="336" t="n">
        <f aca="false">+[4]data1cf!U640</f>
        <v>0</v>
      </c>
      <c r="W640" s="336" t="n">
        <f aca="false">+[4]data1cf!V640</f>
        <v>0</v>
      </c>
      <c r="X640" s="336" t="n">
        <f aca="false">+[4]data1cf!W640</f>
        <v>0</v>
      </c>
      <c r="Y640" s="336" t="n">
        <f aca="false">+[4]data1cf!X640</f>
        <v>0</v>
      </c>
      <c r="Z640" s="336" t="n">
        <f aca="false">+[4]data1cf!Y640</f>
        <v>0</v>
      </c>
      <c r="AA640" s="336" t="n">
        <f aca="false">+[4]data1cf!Z640</f>
        <v>0</v>
      </c>
      <c r="AB640" s="336"/>
      <c r="AC640" s="337" t="n">
        <f aca="false">XNPV(0.1,B640:AA640,$B$1:$AA$1)</f>
        <v>21182.3030194818</v>
      </c>
      <c r="AD640" s="337" t="n">
        <f aca="false">SUMPRODUCT(B640:AA640,$B$1010:$AA$1010)</f>
        <v>54233.8646393813</v>
      </c>
      <c r="AE640" s="338" t="n">
        <f aca="false">SUMPRODUCT(B640:AA640,$B$1012:$AA$1012)</f>
        <v>53546.3932926064</v>
      </c>
      <c r="AF640" s="339" t="n">
        <f aca="false">XIRR(B640:AA640,$B$1:$AA$1)</f>
        <v>0.13656772609322</v>
      </c>
      <c r="AG640" s="340" t="n">
        <f aca="false">1-EXP(-(1/0.25)*(AD640/ABS($AD$1010)))</f>
        <v>0.983277961425799</v>
      </c>
    </row>
    <row r="641" customFormat="false" ht="12.75" hidden="false" customHeight="false" outlineLevel="0" collapsed="false">
      <c r="A641" s="331"/>
      <c r="B641" s="336" t="n">
        <f aca="false">+[4]data1cf!A641</f>
        <v>-105627.392510915</v>
      </c>
      <c r="C641" s="336" t="n">
        <f aca="false">+[4]data1cf!B641</f>
        <v>15310.2655166891</v>
      </c>
      <c r="D641" s="336" t="n">
        <f aca="false">+[4]data1cf!C641</f>
        <v>17026.0745164276</v>
      </c>
      <c r="E641" s="336" t="n">
        <f aca="false">+[4]data1cf!D641</f>
        <v>16363.1504237299</v>
      </c>
      <c r="F641" s="336" t="n">
        <f aca="false">+[4]data1cf!E641</f>
        <v>16230.101147069</v>
      </c>
      <c r="G641" s="336" t="n">
        <f aca="false">+[4]data1cf!F641</f>
        <v>15848.9059628629</v>
      </c>
      <c r="H641" s="336" t="n">
        <f aca="false">+[4]data1cf!G641</f>
        <v>15523.7939632873</v>
      </c>
      <c r="I641" s="336" t="n">
        <f aca="false">+[4]data1cf!H641</f>
        <v>15276.1732351468</v>
      </c>
      <c r="J641" s="336" t="n">
        <f aca="false">+[4]data1cf!I641</f>
        <v>15319.0904085956</v>
      </c>
      <c r="K641" s="336" t="n">
        <f aca="false">+[4]data1cf!J641</f>
        <v>15674.5064540394</v>
      </c>
      <c r="L641" s="336" t="n">
        <f aca="false">+[4]data1cf!K641</f>
        <v>15392.5717039399</v>
      </c>
      <c r="M641" s="336" t="n">
        <f aca="false">+[4]data1cf!L641</f>
        <v>15454.9864867059</v>
      </c>
      <c r="N641" s="336" t="n">
        <f aca="false">+[4]data1cf!M641</f>
        <v>15555.6813089643</v>
      </c>
      <c r="O641" s="336" t="n">
        <f aca="false">+[4]data1cf!N641</f>
        <v>15664.718953909</v>
      </c>
      <c r="P641" s="336" t="n">
        <f aca="false">+[4]data1cf!O641</f>
        <v>15704.7472982886</v>
      </c>
      <c r="Q641" s="336" t="n">
        <f aca="false">+[4]data1cf!P641</f>
        <v>15684.3407136359</v>
      </c>
      <c r="R641" s="336" t="n">
        <f aca="false">+[4]data1cf!Q641</f>
        <v>1211.50394114319</v>
      </c>
      <c r="S641" s="336" t="n">
        <f aca="false">+[4]data1cf!R641</f>
        <v>0</v>
      </c>
      <c r="T641" s="336" t="n">
        <f aca="false">+[4]data1cf!S641</f>
        <v>0</v>
      </c>
      <c r="U641" s="336" t="n">
        <f aca="false">+[4]data1cf!T641</f>
        <v>0</v>
      </c>
      <c r="V641" s="336" t="n">
        <f aca="false">+[4]data1cf!U641</f>
        <v>0</v>
      </c>
      <c r="W641" s="336" t="n">
        <f aca="false">+[4]data1cf!V641</f>
        <v>0</v>
      </c>
      <c r="X641" s="336" t="n">
        <f aca="false">+[4]data1cf!W641</f>
        <v>0</v>
      </c>
      <c r="Y641" s="336" t="n">
        <f aca="false">+[4]data1cf!X641</f>
        <v>0</v>
      </c>
      <c r="Z641" s="336" t="n">
        <f aca="false">+[4]data1cf!Y641</f>
        <v>0</v>
      </c>
      <c r="AA641" s="336" t="n">
        <f aca="false">+[4]data1cf!Z641</f>
        <v>0</v>
      </c>
      <c r="AB641" s="336"/>
      <c r="AC641" s="337" t="n">
        <f aca="false">XNPV(0.1,B641:AA641,$B$1:$AA$1)</f>
        <v>14924.4784800564</v>
      </c>
      <c r="AD641" s="337" t="n">
        <f aca="false">SUMPRODUCT(B641:AA641,$B$1010:$AA$1010)</f>
        <v>48296.0420678182</v>
      </c>
      <c r="AE641" s="338" t="n">
        <f aca="false">SUMPRODUCT(B641:AA641,$B$1012:$AA$1012)</f>
        <v>47601.6138577746</v>
      </c>
      <c r="AF641" s="339" t="n">
        <f aca="false">XIRR(B641:AA641,$B$1:$AA$1)</f>
        <v>0.124243919084857</v>
      </c>
      <c r="AG641" s="340" t="n">
        <f aca="false">1-EXP(-(1/0.25)*(AD641/ABS($AD$1010)))</f>
        <v>0.973829421993265</v>
      </c>
    </row>
    <row r="642" customFormat="false" ht="12.75" hidden="false" customHeight="false" outlineLevel="0" collapsed="false">
      <c r="A642" s="331"/>
      <c r="B642" s="336" t="n">
        <f aca="false">+[4]data1cf!A642</f>
        <v>-106576.367230516</v>
      </c>
      <c r="C642" s="336" t="n">
        <f aca="false">+[4]data1cf!B642</f>
        <v>15360.5231430232</v>
      </c>
      <c r="D642" s="336" t="n">
        <f aca="false">+[4]data1cf!C642</f>
        <v>17001.5209854671</v>
      </c>
      <c r="E642" s="336" t="n">
        <f aca="false">+[4]data1cf!D642</f>
        <v>16564.2257982801</v>
      </c>
      <c r="F642" s="336" t="n">
        <f aca="false">+[4]data1cf!E642</f>
        <v>16128.8327319072</v>
      </c>
      <c r="G642" s="336" t="n">
        <f aca="false">+[4]data1cf!F642</f>
        <v>15943.2014361473</v>
      </c>
      <c r="H642" s="336" t="n">
        <f aca="false">+[4]data1cf!G642</f>
        <v>15474.8709784656</v>
      </c>
      <c r="I642" s="336" t="n">
        <f aca="false">+[4]data1cf!H642</f>
        <v>15488.3780237993</v>
      </c>
      <c r="J642" s="336" t="n">
        <f aca="false">+[4]data1cf!I642</f>
        <v>15510.0967743112</v>
      </c>
      <c r="K642" s="336" t="n">
        <f aca="false">+[4]data1cf!J642</f>
        <v>15690.2670422</v>
      </c>
      <c r="L642" s="336" t="n">
        <f aca="false">+[4]data1cf!K642</f>
        <v>15623.3409067617</v>
      </c>
      <c r="M642" s="336" t="n">
        <f aca="false">+[4]data1cf!L642</f>
        <v>15500.8642292205</v>
      </c>
      <c r="N642" s="336" t="n">
        <f aca="false">+[4]data1cf!M642</f>
        <v>15714.7180572615</v>
      </c>
      <c r="O642" s="336" t="n">
        <f aca="false">+[4]data1cf!N642</f>
        <v>15704.3910978099</v>
      </c>
      <c r="P642" s="336" t="n">
        <f aca="false">+[4]data1cf!O642</f>
        <v>15696.5633584502</v>
      </c>
      <c r="Q642" s="336" t="n">
        <f aca="false">+[4]data1cf!P642</f>
        <v>15550.9138432517</v>
      </c>
      <c r="R642" s="336" t="n">
        <f aca="false">+[4]data1cf!Q642</f>
        <v>1222.38830158713</v>
      </c>
      <c r="S642" s="336" t="n">
        <f aca="false">+[4]data1cf!R642</f>
        <v>0</v>
      </c>
      <c r="T642" s="336" t="n">
        <f aca="false">+[4]data1cf!S642</f>
        <v>0</v>
      </c>
      <c r="U642" s="336" t="n">
        <f aca="false">+[4]data1cf!T642</f>
        <v>0</v>
      </c>
      <c r="V642" s="336" t="n">
        <f aca="false">+[4]data1cf!U642</f>
        <v>0</v>
      </c>
      <c r="W642" s="336" t="n">
        <f aca="false">+[4]data1cf!V642</f>
        <v>0</v>
      </c>
      <c r="X642" s="336" t="n">
        <f aca="false">+[4]data1cf!W642</f>
        <v>0</v>
      </c>
      <c r="Y642" s="336" t="n">
        <f aca="false">+[4]data1cf!X642</f>
        <v>0</v>
      </c>
      <c r="Z642" s="336" t="n">
        <f aca="false">+[4]data1cf!Y642</f>
        <v>0</v>
      </c>
      <c r="AA642" s="336" t="n">
        <f aca="false">+[4]data1cf!Z642</f>
        <v>0</v>
      </c>
      <c r="AB642" s="336"/>
      <c r="AC642" s="337" t="n">
        <f aca="false">XNPV(0.1,B642:AA642,$B$1:$AA$1)</f>
        <v>14453.6900852503</v>
      </c>
      <c r="AD642" s="337" t="n">
        <f aca="false">SUMPRODUCT(B642:AA642,$B$1010:$AA$1010)</f>
        <v>47972.5234287112</v>
      </c>
      <c r="AE642" s="338" t="n">
        <f aca="false">SUMPRODUCT(B642:AA642,$B$1012:$AA$1012)</f>
        <v>47275.1956727756</v>
      </c>
      <c r="AF642" s="339" t="n">
        <f aca="false">XIRR(B642:AA642,$B$1:$AA$1)</f>
        <v>0.123284433753061</v>
      </c>
      <c r="AG642" s="340" t="n">
        <f aca="false">1-EXP(-(1/0.25)*(AD642/ABS($AD$1010)))</f>
        <v>0.973182898166507</v>
      </c>
    </row>
    <row r="643" customFormat="false" ht="12.75" hidden="false" customHeight="false" outlineLevel="0" collapsed="false">
      <c r="A643" s="331"/>
      <c r="B643" s="336" t="n">
        <f aca="false">+[4]data1cf!A643</f>
        <v>-96842.4486290675</v>
      </c>
      <c r="C643" s="336" t="n">
        <f aca="false">+[4]data1cf!B643</f>
        <v>15206.1730295592</v>
      </c>
      <c r="D643" s="336" t="n">
        <f aca="false">+[4]data1cf!C643</f>
        <v>16736.0167593106</v>
      </c>
      <c r="E643" s="336" t="n">
        <f aca="false">+[4]data1cf!D643</f>
        <v>16510.8697260214</v>
      </c>
      <c r="F643" s="336" t="n">
        <f aca="false">+[4]data1cf!E643</f>
        <v>16067.4837583119</v>
      </c>
      <c r="G643" s="336" t="n">
        <f aca="false">+[4]data1cf!F643</f>
        <v>15588.5738059568</v>
      </c>
      <c r="H643" s="336" t="n">
        <f aca="false">+[4]data1cf!G643</f>
        <v>15311.4403113846</v>
      </c>
      <c r="I643" s="336" t="n">
        <f aca="false">+[4]data1cf!H643</f>
        <v>15158.0794602882</v>
      </c>
      <c r="J643" s="336" t="n">
        <f aca="false">+[4]data1cf!I643</f>
        <v>15239.3942036825</v>
      </c>
      <c r="K643" s="336" t="n">
        <f aca="false">+[4]data1cf!J643</f>
        <v>15295.0017693735</v>
      </c>
      <c r="L643" s="336" t="n">
        <f aca="false">+[4]data1cf!K643</f>
        <v>15454.8717943647</v>
      </c>
      <c r="M643" s="336" t="n">
        <f aca="false">+[4]data1cf!L643</f>
        <v>15407.3327953195</v>
      </c>
      <c r="N643" s="336" t="n">
        <f aca="false">+[4]data1cf!M643</f>
        <v>15303.2493195982</v>
      </c>
      <c r="O643" s="336" t="n">
        <f aca="false">+[4]data1cf!N643</f>
        <v>15427.4070847103</v>
      </c>
      <c r="P643" s="336" t="n">
        <f aca="false">+[4]data1cf!O643</f>
        <v>15350.2097030247</v>
      </c>
      <c r="Q643" s="336" t="n">
        <f aca="false">+[4]data1cf!P643</f>
        <v>15295.6307966055</v>
      </c>
      <c r="R643" s="336" t="n">
        <f aca="false">+[4]data1cf!Q643</f>
        <v>1110.74414879595</v>
      </c>
      <c r="S643" s="336" t="n">
        <f aca="false">+[4]data1cf!R643</f>
        <v>0</v>
      </c>
      <c r="T643" s="336" t="n">
        <f aca="false">+[4]data1cf!S643</f>
        <v>0</v>
      </c>
      <c r="U643" s="336" t="n">
        <f aca="false">+[4]data1cf!T643</f>
        <v>0</v>
      </c>
      <c r="V643" s="336" t="n">
        <f aca="false">+[4]data1cf!U643</f>
        <v>0</v>
      </c>
      <c r="W643" s="336" t="n">
        <f aca="false">+[4]data1cf!V643</f>
        <v>0</v>
      </c>
      <c r="X643" s="336" t="n">
        <f aca="false">+[4]data1cf!W643</f>
        <v>0</v>
      </c>
      <c r="Y643" s="336" t="n">
        <f aca="false">+[4]data1cf!X643</f>
        <v>0</v>
      </c>
      <c r="Z643" s="336" t="n">
        <f aca="false">+[4]data1cf!Y643</f>
        <v>0</v>
      </c>
      <c r="AA643" s="336" t="n">
        <f aca="false">+[4]data1cf!Z643</f>
        <v>0</v>
      </c>
      <c r="AB643" s="336"/>
      <c r="AC643" s="337" t="n">
        <f aca="false">XNPV(0.1,B643:AA643,$B$1:$AA$1)</f>
        <v>22485.180491921</v>
      </c>
      <c r="AD643" s="337" t="n">
        <f aca="false">SUMPRODUCT(B643:AA643,$B$1010:$AA$1010)</f>
        <v>55454.4125244324</v>
      </c>
      <c r="AE643" s="338" t="n">
        <f aca="false">SUMPRODUCT(B643:AA643,$B$1012:$AA$1012)</f>
        <v>54768.8258265967</v>
      </c>
      <c r="AF643" s="339" t="n">
        <f aca="false">XIRR(B643:AA643,$B$1:$AA$1)</f>
        <v>0.139342342375046</v>
      </c>
      <c r="AG643" s="340" t="n">
        <f aca="false">1-EXP(-(1/0.25)*(AD643/ABS($AD$1010)))</f>
        <v>0.984748805445765</v>
      </c>
    </row>
    <row r="644" customFormat="false" ht="12.75" hidden="false" customHeight="false" outlineLevel="0" collapsed="false">
      <c r="A644" s="331"/>
      <c r="B644" s="336" t="n">
        <f aca="false">+[4]data1cf!A644</f>
        <v>-96041.6252489396</v>
      </c>
      <c r="C644" s="336" t="n">
        <f aca="false">+[4]data1cf!B644</f>
        <v>15280.863736167</v>
      </c>
      <c r="D644" s="336" t="n">
        <f aca="false">+[4]data1cf!C644</f>
        <v>16807.7416844672</v>
      </c>
      <c r="E644" s="336" t="n">
        <f aca="false">+[4]data1cf!D644</f>
        <v>16221.9310670457</v>
      </c>
      <c r="F644" s="336" t="n">
        <f aca="false">+[4]data1cf!E644</f>
        <v>15776.9591483112</v>
      </c>
      <c r="G644" s="336" t="n">
        <f aca="false">+[4]data1cf!F644</f>
        <v>15712.3502700835</v>
      </c>
      <c r="H644" s="336" t="n">
        <f aca="false">+[4]data1cf!G644</f>
        <v>15344.2817966917</v>
      </c>
      <c r="I644" s="336" t="n">
        <f aca="false">+[4]data1cf!H644</f>
        <v>15338.8105999494</v>
      </c>
      <c r="J644" s="336" t="n">
        <f aca="false">+[4]data1cf!I644</f>
        <v>15266.4118915279</v>
      </c>
      <c r="K644" s="336" t="n">
        <f aca="false">+[4]data1cf!J644</f>
        <v>15039.2339789794</v>
      </c>
      <c r="L644" s="336" t="n">
        <f aca="false">+[4]data1cf!K644</f>
        <v>15320.7098227552</v>
      </c>
      <c r="M644" s="336" t="n">
        <f aca="false">+[4]data1cf!L644</f>
        <v>15349.8639869986</v>
      </c>
      <c r="N644" s="336" t="n">
        <f aca="false">+[4]data1cf!M644</f>
        <v>15143.9376298094</v>
      </c>
      <c r="O644" s="336" t="n">
        <f aca="false">+[4]data1cf!N644</f>
        <v>15319.8191487346</v>
      </c>
      <c r="P644" s="336" t="n">
        <f aca="false">+[4]data1cf!O644</f>
        <v>15508.446732622</v>
      </c>
      <c r="Q644" s="336" t="n">
        <f aca="false">+[4]data1cf!P644</f>
        <v>15324.9736885055</v>
      </c>
      <c r="R644" s="336" t="n">
        <f aca="false">+[4]data1cf!Q644</f>
        <v>1101.55902495524</v>
      </c>
      <c r="S644" s="336" t="n">
        <f aca="false">+[4]data1cf!R644</f>
        <v>0</v>
      </c>
      <c r="T644" s="336" t="n">
        <f aca="false">+[4]data1cf!S644</f>
        <v>0</v>
      </c>
      <c r="U644" s="336" t="n">
        <f aca="false">+[4]data1cf!T644</f>
        <v>0</v>
      </c>
      <c r="V644" s="336" t="n">
        <f aca="false">+[4]data1cf!U644</f>
        <v>0</v>
      </c>
      <c r="W644" s="336" t="n">
        <f aca="false">+[4]data1cf!V644</f>
        <v>0</v>
      </c>
      <c r="X644" s="336" t="n">
        <f aca="false">+[4]data1cf!W644</f>
        <v>0</v>
      </c>
      <c r="Y644" s="336" t="n">
        <f aca="false">+[4]data1cf!X644</f>
        <v>0</v>
      </c>
      <c r="Z644" s="336" t="n">
        <f aca="false">+[4]data1cf!Y644</f>
        <v>0</v>
      </c>
      <c r="AA644" s="336" t="n">
        <f aca="false">+[4]data1cf!Z644</f>
        <v>0</v>
      </c>
      <c r="AB644" s="336"/>
      <c r="AC644" s="337" t="n">
        <f aca="false">XNPV(0.1,B644:AA644,$B$1:$AA$1)</f>
        <v>22982.9730213396</v>
      </c>
      <c r="AD644" s="337" t="n">
        <f aca="false">SUMPRODUCT(B644:AA644,$B$1010:$AA$1010)</f>
        <v>55863.6898701802</v>
      </c>
      <c r="AE644" s="338" t="n">
        <f aca="false">SUMPRODUCT(B644:AA644,$B$1012:$AA$1012)</f>
        <v>55179.9538499868</v>
      </c>
      <c r="AF644" s="339" t="n">
        <f aca="false">XIRR(B644:AA644,$B$1:$AA$1)</f>
        <v>0.140519361620852</v>
      </c>
      <c r="AG644" s="340" t="n">
        <f aca="false">1-EXP(-(1/0.25)*(AD644/ABS($AD$1010)))</f>
        <v>0.985212462305946</v>
      </c>
    </row>
    <row r="645" customFormat="false" ht="12.75" hidden="false" customHeight="false" outlineLevel="0" collapsed="false">
      <c r="A645" s="331"/>
      <c r="B645" s="336" t="n">
        <f aca="false">+[4]data1cf!A645</f>
        <v>-93880.6276975203</v>
      </c>
      <c r="C645" s="336" t="n">
        <f aca="false">+[4]data1cf!B645</f>
        <v>15423.022747546</v>
      </c>
      <c r="D645" s="336" t="n">
        <f aca="false">+[4]data1cf!C645</f>
        <v>16562.5400168708</v>
      </c>
      <c r="E645" s="336" t="n">
        <f aca="false">+[4]data1cf!D645</f>
        <v>16239.5065607062</v>
      </c>
      <c r="F645" s="336" t="n">
        <f aca="false">+[4]data1cf!E645</f>
        <v>15826.3297700121</v>
      </c>
      <c r="G645" s="336" t="n">
        <f aca="false">+[4]data1cf!F645</f>
        <v>15440.0889689865</v>
      </c>
      <c r="H645" s="336" t="n">
        <f aca="false">+[4]data1cf!G645</f>
        <v>15330.0758019115</v>
      </c>
      <c r="I645" s="336" t="n">
        <f aca="false">+[4]data1cf!H645</f>
        <v>15259.2738697362</v>
      </c>
      <c r="J645" s="336" t="n">
        <f aca="false">+[4]data1cf!I645</f>
        <v>15069.6758620852</v>
      </c>
      <c r="K645" s="336" t="n">
        <f aca="false">+[4]data1cf!J645</f>
        <v>15421.0916132334</v>
      </c>
      <c r="L645" s="336" t="n">
        <f aca="false">+[4]data1cf!K645</f>
        <v>15100.8657776065</v>
      </c>
      <c r="M645" s="336" t="n">
        <f aca="false">+[4]data1cf!L645</f>
        <v>15191.158162339</v>
      </c>
      <c r="N645" s="336" t="n">
        <f aca="false">+[4]data1cf!M645</f>
        <v>15163.7655835859</v>
      </c>
      <c r="O645" s="336" t="n">
        <f aca="false">+[4]data1cf!N645</f>
        <v>15199.4367119466</v>
      </c>
      <c r="P645" s="336" t="n">
        <f aca="false">+[4]data1cf!O645</f>
        <v>15439.3860239325</v>
      </c>
      <c r="Q645" s="336" t="n">
        <f aca="false">+[4]data1cf!P645</f>
        <v>15290.7126542151</v>
      </c>
      <c r="R645" s="336" t="n">
        <f aca="false">+[4]data1cf!Q645</f>
        <v>1076.77324743948</v>
      </c>
      <c r="S645" s="336" t="n">
        <f aca="false">+[4]data1cf!R645</f>
        <v>0</v>
      </c>
      <c r="T645" s="336" t="n">
        <f aca="false">+[4]data1cf!S645</f>
        <v>0</v>
      </c>
      <c r="U645" s="336" t="n">
        <f aca="false">+[4]data1cf!T645</f>
        <v>0</v>
      </c>
      <c r="V645" s="336" t="n">
        <f aca="false">+[4]data1cf!U645</f>
        <v>0</v>
      </c>
      <c r="W645" s="336" t="n">
        <f aca="false">+[4]data1cf!V645</f>
        <v>0</v>
      </c>
      <c r="X645" s="336" t="n">
        <f aca="false">+[4]data1cf!W645</f>
        <v>0</v>
      </c>
      <c r="Y645" s="336" t="n">
        <f aca="false">+[4]data1cf!X645</f>
        <v>0</v>
      </c>
      <c r="Z645" s="336" t="n">
        <f aca="false">+[4]data1cf!Y645</f>
        <v>0</v>
      </c>
      <c r="AA645" s="336" t="n">
        <f aca="false">+[4]data1cf!Z645</f>
        <v>0</v>
      </c>
      <c r="AB645" s="336"/>
      <c r="AC645" s="337" t="n">
        <f aca="false">XNPV(0.1,B645:AA645,$B$1:$AA$1)</f>
        <v>24769.284811243</v>
      </c>
      <c r="AD645" s="337" t="n">
        <f aca="false">SUMPRODUCT(B645:AA645,$B$1010:$AA$1010)</f>
        <v>57520.7255100562</v>
      </c>
      <c r="AE645" s="338" t="n">
        <f aca="false">SUMPRODUCT(B645:AA645,$B$1012:$AA$1012)</f>
        <v>56839.6576590204</v>
      </c>
      <c r="AF645" s="339" t="n">
        <f aca="false">XIRR(B645:AA645,$B$1:$AA$1)</f>
        <v>0.144546639186028</v>
      </c>
      <c r="AG645" s="340" t="n">
        <f aca="false">1-EXP(-(1/0.25)*(AD645/ABS($AD$1010)))</f>
        <v>0.986949982600495</v>
      </c>
    </row>
    <row r="646" customFormat="false" ht="12.75" hidden="false" customHeight="false" outlineLevel="0" collapsed="false">
      <c r="A646" s="331"/>
      <c r="B646" s="336" t="n">
        <f aca="false">+[4]data1cf!A646</f>
        <v>-106821.261076546</v>
      </c>
      <c r="C646" s="336" t="n">
        <f aca="false">+[4]data1cf!B646</f>
        <v>15248.8857730448</v>
      </c>
      <c r="D646" s="336" t="n">
        <f aca="false">+[4]data1cf!C646</f>
        <v>16938.1142056098</v>
      </c>
      <c r="E646" s="336" t="n">
        <f aca="false">+[4]data1cf!D646</f>
        <v>16432.0378604008</v>
      </c>
      <c r="F646" s="336" t="n">
        <f aca="false">+[4]data1cf!E646</f>
        <v>16155.7301342935</v>
      </c>
      <c r="G646" s="336" t="n">
        <f aca="false">+[4]data1cf!F646</f>
        <v>15685.9270217539</v>
      </c>
      <c r="H646" s="336" t="n">
        <f aca="false">+[4]data1cf!G646</f>
        <v>15445.3437366838</v>
      </c>
      <c r="I646" s="336" t="n">
        <f aca="false">+[4]data1cf!H646</f>
        <v>15669.8413742262</v>
      </c>
      <c r="J646" s="336" t="n">
        <f aca="false">+[4]data1cf!I646</f>
        <v>15393.4214617545</v>
      </c>
      <c r="K646" s="336" t="n">
        <f aca="false">+[4]data1cf!J646</f>
        <v>15567.35431073</v>
      </c>
      <c r="L646" s="336" t="n">
        <f aca="false">+[4]data1cf!K646</f>
        <v>15407.3194262907</v>
      </c>
      <c r="M646" s="336" t="n">
        <f aca="false">+[4]data1cf!L646</f>
        <v>15577.5484120768</v>
      </c>
      <c r="N646" s="336" t="n">
        <f aca="false">+[4]data1cf!M646</f>
        <v>15384.5872906122</v>
      </c>
      <c r="O646" s="336" t="n">
        <f aca="false">+[4]data1cf!N646</f>
        <v>15481.0963776135</v>
      </c>
      <c r="P646" s="336" t="n">
        <f aca="false">+[4]data1cf!O646</f>
        <v>15360.3877341738</v>
      </c>
      <c r="Q646" s="336" t="n">
        <f aca="false">+[4]data1cf!P646</f>
        <v>15529.9392716951</v>
      </c>
      <c r="R646" s="336" t="n">
        <f aca="false">+[4]data1cf!Q646</f>
        <v>1225.19713604355</v>
      </c>
      <c r="S646" s="336" t="n">
        <f aca="false">+[4]data1cf!R646</f>
        <v>0</v>
      </c>
      <c r="T646" s="336" t="n">
        <f aca="false">+[4]data1cf!S646</f>
        <v>0</v>
      </c>
      <c r="U646" s="336" t="n">
        <f aca="false">+[4]data1cf!T646</f>
        <v>0</v>
      </c>
      <c r="V646" s="336" t="n">
        <f aca="false">+[4]data1cf!U646</f>
        <v>0</v>
      </c>
      <c r="W646" s="336" t="n">
        <f aca="false">+[4]data1cf!V646</f>
        <v>0</v>
      </c>
      <c r="X646" s="336" t="n">
        <f aca="false">+[4]data1cf!W646</f>
        <v>0</v>
      </c>
      <c r="Y646" s="336" t="n">
        <f aca="false">+[4]data1cf!X646</f>
        <v>0</v>
      </c>
      <c r="Z646" s="336" t="n">
        <f aca="false">+[4]data1cf!Y646</f>
        <v>0</v>
      </c>
      <c r="AA646" s="336" t="n">
        <f aca="false">+[4]data1cf!Z646</f>
        <v>0</v>
      </c>
      <c r="AB646" s="336"/>
      <c r="AC646" s="337" t="n">
        <f aca="false">XNPV(0.1,B646:AA646,$B$1:$AA$1)</f>
        <v>13465.2623149662</v>
      </c>
      <c r="AD646" s="337" t="n">
        <f aca="false">SUMPRODUCT(B646:AA646,$B$1010:$AA$1010)</f>
        <v>46747.8927393149</v>
      </c>
      <c r="AE646" s="338" t="n">
        <f aca="false">SUMPRODUCT(B646:AA646,$B$1012:$AA$1012)</f>
        <v>46055.8464629876</v>
      </c>
      <c r="AF646" s="339" t="n">
        <f aca="false">XIRR(B646:AA646,$B$1:$AA$1)</f>
        <v>0.12170374615594</v>
      </c>
      <c r="AG646" s="340" t="n">
        <f aca="false">1-EXP(-(1/0.25)*(AD646/ABS($AD$1010)))</f>
        <v>0.970587566775151</v>
      </c>
    </row>
    <row r="647" customFormat="false" ht="12.75" hidden="false" customHeight="false" outlineLevel="0" collapsed="false">
      <c r="A647" s="331"/>
      <c r="B647" s="336" t="n">
        <f aca="false">+[4]data1cf!A647</f>
        <v>-90088.1954913438</v>
      </c>
      <c r="C647" s="336" t="n">
        <f aca="false">+[4]data1cf!B647</f>
        <v>15306.081777298</v>
      </c>
      <c r="D647" s="336" t="n">
        <f aca="false">+[4]data1cf!C647</f>
        <v>16354.0145104358</v>
      </c>
      <c r="E647" s="336" t="n">
        <f aca="false">+[4]data1cf!D647</f>
        <v>16000.1934739435</v>
      </c>
      <c r="F647" s="336" t="n">
        <f aca="false">+[4]data1cf!E647</f>
        <v>15728.6412537375</v>
      </c>
      <c r="G647" s="336" t="n">
        <f aca="false">+[4]data1cf!F647</f>
        <v>15352.9692800393</v>
      </c>
      <c r="H647" s="336" t="n">
        <f aca="false">+[4]data1cf!G647</f>
        <v>15034.3887675328</v>
      </c>
      <c r="I647" s="336" t="n">
        <f aca="false">+[4]data1cf!H647</f>
        <v>15117.0553486866</v>
      </c>
      <c r="J647" s="336" t="n">
        <f aca="false">+[4]data1cf!I647</f>
        <v>14962.4163656143</v>
      </c>
      <c r="K647" s="336" t="n">
        <f aca="false">+[4]data1cf!J647</f>
        <v>15249.9075108773</v>
      </c>
      <c r="L647" s="336" t="n">
        <f aca="false">+[4]data1cf!K647</f>
        <v>15156.1803453652</v>
      </c>
      <c r="M647" s="336" t="n">
        <f aca="false">+[4]data1cf!L647</f>
        <v>15149.8387934158</v>
      </c>
      <c r="N647" s="336" t="n">
        <f aca="false">+[4]data1cf!M647</f>
        <v>15057.5060145303</v>
      </c>
      <c r="O647" s="336" t="n">
        <f aca="false">+[4]data1cf!N647</f>
        <v>15230.6169593221</v>
      </c>
      <c r="P647" s="336" t="n">
        <f aca="false">+[4]data1cf!O647</f>
        <v>15188.2331917737</v>
      </c>
      <c r="Q647" s="336" t="n">
        <f aca="false">+[4]data1cf!P647</f>
        <v>15071.486035207</v>
      </c>
      <c r="R647" s="336" t="n">
        <f aca="false">+[4]data1cf!Q647</f>
        <v>1033.27556700752</v>
      </c>
      <c r="S647" s="336" t="n">
        <f aca="false">+[4]data1cf!R647</f>
        <v>0</v>
      </c>
      <c r="T647" s="336" t="n">
        <f aca="false">+[4]data1cf!S647</f>
        <v>0</v>
      </c>
      <c r="U647" s="336" t="n">
        <f aca="false">+[4]data1cf!T647</f>
        <v>0</v>
      </c>
      <c r="V647" s="336" t="n">
        <f aca="false">+[4]data1cf!U647</f>
        <v>0</v>
      </c>
      <c r="W647" s="336" t="n">
        <f aca="false">+[4]data1cf!V647</f>
        <v>0</v>
      </c>
      <c r="X647" s="336" t="n">
        <f aca="false">+[4]data1cf!W647</f>
        <v>0</v>
      </c>
      <c r="Y647" s="336" t="n">
        <f aca="false">+[4]data1cf!X647</f>
        <v>0</v>
      </c>
      <c r="Z647" s="336" t="n">
        <f aca="false">+[4]data1cf!Y647</f>
        <v>0</v>
      </c>
      <c r="AA647" s="336" t="n">
        <f aca="false">+[4]data1cf!Z647</f>
        <v>0</v>
      </c>
      <c r="AB647" s="336"/>
      <c r="AC647" s="337" t="n">
        <f aca="false">XNPV(0.1,B647:AA647,$B$1:$AA$1)</f>
        <v>27474.3259792913</v>
      </c>
      <c r="AD647" s="337" t="n">
        <f aca="false">SUMPRODUCT(B647:AA647,$B$1010:$AA$1010)</f>
        <v>59950.2471589502</v>
      </c>
      <c r="AE647" s="338" t="n">
        <f aca="false">SUMPRODUCT(B647:AA647,$B$1012:$AA$1012)</f>
        <v>59274.8388031304</v>
      </c>
      <c r="AF647" s="339" t="n">
        <f aca="false">XIRR(B647:AA647,$B$1:$AA$1)</f>
        <v>0.151139518982493</v>
      </c>
      <c r="AG647" s="340" t="n">
        <f aca="false">1-EXP(-(1/0.25)*(AD647/ABS($AD$1010)))</f>
        <v>0.989135254902781</v>
      </c>
    </row>
    <row r="648" customFormat="false" ht="12.75" hidden="false" customHeight="false" outlineLevel="0" collapsed="false">
      <c r="A648" s="331"/>
      <c r="B648" s="336" t="n">
        <f aca="false">+[4]data1cf!A648</f>
        <v>-92720.0352188759</v>
      </c>
      <c r="C648" s="336" t="n">
        <f aca="false">+[4]data1cf!B648</f>
        <v>15293.8508301753</v>
      </c>
      <c r="D648" s="336" t="n">
        <f aca="false">+[4]data1cf!C648</f>
        <v>16339.2296397969</v>
      </c>
      <c r="E648" s="336" t="n">
        <f aca="false">+[4]data1cf!D648</f>
        <v>16029.421169029</v>
      </c>
      <c r="F648" s="336" t="n">
        <f aca="false">+[4]data1cf!E648</f>
        <v>15740.2686563456</v>
      </c>
      <c r="G648" s="336" t="n">
        <f aca="false">+[4]data1cf!F648</f>
        <v>15468.7910697974</v>
      </c>
      <c r="H648" s="336" t="n">
        <f aca="false">+[4]data1cf!G648</f>
        <v>15237.0278430795</v>
      </c>
      <c r="I648" s="336" t="n">
        <f aca="false">+[4]data1cf!H648</f>
        <v>15454.723305747</v>
      </c>
      <c r="J648" s="336" t="n">
        <f aca="false">+[4]data1cf!I648</f>
        <v>15120.8435946207</v>
      </c>
      <c r="K648" s="336" t="n">
        <f aca="false">+[4]data1cf!J648</f>
        <v>15084.0847445572</v>
      </c>
      <c r="L648" s="336" t="n">
        <f aca="false">+[4]data1cf!K648</f>
        <v>15120.5096085395</v>
      </c>
      <c r="M648" s="336" t="n">
        <f aca="false">+[4]data1cf!L648</f>
        <v>15119.4641346748</v>
      </c>
      <c r="N648" s="336" t="n">
        <f aca="false">+[4]data1cf!M648</f>
        <v>15150.8707192823</v>
      </c>
      <c r="O648" s="336" t="n">
        <f aca="false">+[4]data1cf!N648</f>
        <v>15360.4888549828</v>
      </c>
      <c r="P648" s="336" t="n">
        <f aca="false">+[4]data1cf!O648</f>
        <v>15121.4398879188</v>
      </c>
      <c r="Q648" s="336" t="n">
        <f aca="false">+[4]data1cf!P648</f>
        <v>15188.3441753143</v>
      </c>
      <c r="R648" s="336" t="n">
        <f aca="false">+[4]data1cf!Q648</f>
        <v>1063.46171594642</v>
      </c>
      <c r="S648" s="336" t="n">
        <f aca="false">+[4]data1cf!R648</f>
        <v>0</v>
      </c>
      <c r="T648" s="336" t="n">
        <f aca="false">+[4]data1cf!S648</f>
        <v>0</v>
      </c>
      <c r="U648" s="336" t="n">
        <f aca="false">+[4]data1cf!T648</f>
        <v>0</v>
      </c>
      <c r="V648" s="336" t="n">
        <f aca="false">+[4]data1cf!U648</f>
        <v>0</v>
      </c>
      <c r="W648" s="336" t="n">
        <f aca="false">+[4]data1cf!V648</f>
        <v>0</v>
      </c>
      <c r="X648" s="336" t="n">
        <f aca="false">+[4]data1cf!W648</f>
        <v>0</v>
      </c>
      <c r="Y648" s="336" t="n">
        <f aca="false">+[4]data1cf!X648</f>
        <v>0</v>
      </c>
      <c r="Z648" s="336" t="n">
        <f aca="false">+[4]data1cf!Y648</f>
        <v>0</v>
      </c>
      <c r="AA648" s="336" t="n">
        <f aca="false">+[4]data1cf!Z648</f>
        <v>0</v>
      </c>
      <c r="AB648" s="336"/>
      <c r="AC648" s="337" t="n">
        <f aca="false">XNPV(0.1,B648:AA648,$B$1:$AA$1)</f>
        <v>25271.9074746862</v>
      </c>
      <c r="AD648" s="337" t="n">
        <f aca="false">SUMPRODUCT(B648:AA648,$B$1010:$AA$1010)</f>
        <v>57895.5259355226</v>
      </c>
      <c r="AE648" s="338" t="n">
        <f aca="false">SUMPRODUCT(B648:AA648,$B$1012:$AA$1012)</f>
        <v>57217.2232336111</v>
      </c>
      <c r="AF648" s="339" t="n">
        <f aca="false">XIRR(B648:AA648,$B$1:$AA$1)</f>
        <v>0.145880546222742</v>
      </c>
      <c r="AG648" s="340" t="n">
        <f aca="false">1-EXP(-(1/0.25)*(AD648/ABS($AD$1010)))</f>
        <v>0.987313770492078</v>
      </c>
    </row>
    <row r="649" customFormat="false" ht="12.75" hidden="false" customHeight="false" outlineLevel="0" collapsed="false">
      <c r="A649" s="331"/>
      <c r="B649" s="336" t="n">
        <f aca="false">+[4]data1cf!A649</f>
        <v>-107079.413478709</v>
      </c>
      <c r="C649" s="336" t="n">
        <f aca="false">+[4]data1cf!B649</f>
        <v>15544.5391951606</v>
      </c>
      <c r="D649" s="336" t="n">
        <f aca="false">+[4]data1cf!C649</f>
        <v>16981.2798684661</v>
      </c>
      <c r="E649" s="336" t="n">
        <f aca="false">+[4]data1cf!D649</f>
        <v>16864.5061123059</v>
      </c>
      <c r="F649" s="336" t="n">
        <f aca="false">+[4]data1cf!E649</f>
        <v>16211.5248778653</v>
      </c>
      <c r="G649" s="336" t="n">
        <f aca="false">+[4]data1cf!F649</f>
        <v>15924.6087394799</v>
      </c>
      <c r="H649" s="336" t="n">
        <f aca="false">+[4]data1cf!G649</f>
        <v>15636.9031833344</v>
      </c>
      <c r="I649" s="336" t="n">
        <f aca="false">+[4]data1cf!H649</f>
        <v>15674.7724142635</v>
      </c>
      <c r="J649" s="336" t="n">
        <f aca="false">+[4]data1cf!I649</f>
        <v>15547.2128444016</v>
      </c>
      <c r="K649" s="336" t="n">
        <f aca="false">+[4]data1cf!J649</f>
        <v>15560.6772788956</v>
      </c>
      <c r="L649" s="336" t="n">
        <f aca="false">+[4]data1cf!K649</f>
        <v>15469.3811597536</v>
      </c>
      <c r="M649" s="336" t="n">
        <f aca="false">+[4]data1cf!L649</f>
        <v>15774.7300844883</v>
      </c>
      <c r="N649" s="336" t="n">
        <f aca="false">+[4]data1cf!M649</f>
        <v>15620.2201619829</v>
      </c>
      <c r="O649" s="336" t="n">
        <f aca="false">+[4]data1cf!N649</f>
        <v>15676.0481440324</v>
      </c>
      <c r="P649" s="336" t="n">
        <f aca="false">+[4]data1cf!O649</f>
        <v>15588.1068890375</v>
      </c>
      <c r="Q649" s="336" t="n">
        <f aca="false">+[4]data1cf!P649</f>
        <v>15624.5143593182</v>
      </c>
      <c r="R649" s="336" t="n">
        <f aca="false">+[4]data1cf!Q649</f>
        <v>1228.15804083541</v>
      </c>
      <c r="S649" s="336" t="n">
        <f aca="false">+[4]data1cf!R649</f>
        <v>0</v>
      </c>
      <c r="T649" s="336" t="n">
        <f aca="false">+[4]data1cf!S649</f>
        <v>0</v>
      </c>
      <c r="U649" s="336" t="n">
        <f aca="false">+[4]data1cf!T649</f>
        <v>0</v>
      </c>
      <c r="V649" s="336" t="n">
        <f aca="false">+[4]data1cf!U649</f>
        <v>0</v>
      </c>
      <c r="W649" s="336" t="n">
        <f aca="false">+[4]data1cf!V649</f>
        <v>0</v>
      </c>
      <c r="X649" s="336" t="n">
        <f aca="false">+[4]data1cf!W649</f>
        <v>0</v>
      </c>
      <c r="Y649" s="336" t="n">
        <f aca="false">+[4]data1cf!X649</f>
        <v>0</v>
      </c>
      <c r="Z649" s="336" t="n">
        <f aca="false">+[4]data1cf!Y649</f>
        <v>0</v>
      </c>
      <c r="AA649" s="336" t="n">
        <f aca="false">+[4]data1cf!Z649</f>
        <v>0</v>
      </c>
      <c r="AB649" s="336"/>
      <c r="AC649" s="337" t="n">
        <f aca="false">XNPV(0.1,B649:AA649,$B$1:$AA$1)</f>
        <v>14509.7046816613</v>
      </c>
      <c r="AD649" s="337" t="n">
        <f aca="false">SUMPRODUCT(B649:AA649,$B$1010:$AA$1010)</f>
        <v>48110.699008864</v>
      </c>
      <c r="AE649" s="338" t="n">
        <f aca="false">SUMPRODUCT(B649:AA649,$B$1012:$AA$1012)</f>
        <v>47412.0124096536</v>
      </c>
      <c r="AF649" s="339" t="n">
        <f aca="false">XIRR(B649:AA649,$B$1:$AA$1)</f>
        <v>0.123322352443851</v>
      </c>
      <c r="AG649" s="340" t="n">
        <f aca="false">1-EXP(-(1/0.25)*(AD649/ABS($AD$1010)))</f>
        <v>0.973460961451312</v>
      </c>
    </row>
    <row r="650" customFormat="false" ht="12.75" hidden="false" customHeight="false" outlineLevel="0" collapsed="false">
      <c r="A650" s="331"/>
      <c r="B650" s="336" t="n">
        <f aca="false">+[4]data1cf!A650</f>
        <v>-103041.848616582</v>
      </c>
      <c r="C650" s="336" t="n">
        <f aca="false">+[4]data1cf!B650</f>
        <v>15159.292080034</v>
      </c>
      <c r="D650" s="336" t="n">
        <f aca="false">+[4]data1cf!C650</f>
        <v>17226.5835754001</v>
      </c>
      <c r="E650" s="336" t="n">
        <f aca="false">+[4]data1cf!D650</f>
        <v>16437.3972252811</v>
      </c>
      <c r="F650" s="336" t="n">
        <f aca="false">+[4]data1cf!E650</f>
        <v>16076.9574339449</v>
      </c>
      <c r="G650" s="336" t="n">
        <f aca="false">+[4]data1cf!F650</f>
        <v>15845.3746493795</v>
      </c>
      <c r="H650" s="336" t="n">
        <f aca="false">+[4]data1cf!G650</f>
        <v>15381.9409201668</v>
      </c>
      <c r="I650" s="336" t="n">
        <f aca="false">+[4]data1cf!H650</f>
        <v>15539.8911363249</v>
      </c>
      <c r="J650" s="336" t="n">
        <f aca="false">+[4]data1cf!I650</f>
        <v>15317.184632571</v>
      </c>
      <c r="K650" s="336" t="n">
        <f aca="false">+[4]data1cf!J650</f>
        <v>15343.1397042865</v>
      </c>
      <c r="L650" s="336" t="n">
        <f aca="false">+[4]data1cf!K650</f>
        <v>15494.3144384228</v>
      </c>
      <c r="M650" s="336" t="n">
        <f aca="false">+[4]data1cf!L650</f>
        <v>15369.8178073196</v>
      </c>
      <c r="N650" s="336" t="n">
        <f aca="false">+[4]data1cf!M650</f>
        <v>15459.4792706338</v>
      </c>
      <c r="O650" s="336" t="n">
        <f aca="false">+[4]data1cf!N650</f>
        <v>15243.9592425334</v>
      </c>
      <c r="P650" s="336" t="n">
        <f aca="false">+[4]data1cf!O650</f>
        <v>15874.3217619924</v>
      </c>
      <c r="Q650" s="336" t="n">
        <f aca="false">+[4]data1cf!P650</f>
        <v>15598.2044860392</v>
      </c>
      <c r="R650" s="336" t="n">
        <f aca="false">+[4]data1cf!Q650</f>
        <v>1181.84878689275</v>
      </c>
      <c r="S650" s="336" t="n">
        <f aca="false">+[4]data1cf!R650</f>
        <v>0</v>
      </c>
      <c r="T650" s="336" t="n">
        <f aca="false">+[4]data1cf!S650</f>
        <v>0</v>
      </c>
      <c r="U650" s="336" t="n">
        <f aca="false">+[4]data1cf!T650</f>
        <v>0</v>
      </c>
      <c r="V650" s="336" t="n">
        <f aca="false">+[4]data1cf!U650</f>
        <v>0</v>
      </c>
      <c r="W650" s="336" t="n">
        <f aca="false">+[4]data1cf!V650</f>
        <v>0</v>
      </c>
      <c r="X650" s="336" t="n">
        <f aca="false">+[4]data1cf!W650</f>
        <v>0</v>
      </c>
      <c r="Y650" s="336" t="n">
        <f aca="false">+[4]data1cf!X650</f>
        <v>0</v>
      </c>
      <c r="Z650" s="336" t="n">
        <f aca="false">+[4]data1cf!Y650</f>
        <v>0</v>
      </c>
      <c r="AA650" s="336" t="n">
        <f aca="false">+[4]data1cf!Z650</f>
        <v>0</v>
      </c>
      <c r="AB650" s="336"/>
      <c r="AC650" s="337" t="n">
        <f aca="false">XNPV(0.1,B650:AA650,$B$1:$AA$1)</f>
        <v>17275.8423094386</v>
      </c>
      <c r="AD650" s="337" t="n">
        <f aca="false">SUMPRODUCT(B650:AA650,$B$1010:$AA$1010)</f>
        <v>50541.3829958603</v>
      </c>
      <c r="AE650" s="338" t="n">
        <f aca="false">SUMPRODUCT(B650:AA650,$B$1012:$AA$1012)</f>
        <v>49849.4843783361</v>
      </c>
      <c r="AF650" s="339" t="n">
        <f aca="false">XIRR(B650:AA650,$B$1:$AA$1)</f>
        <v>0.128683378131519</v>
      </c>
      <c r="AG650" s="340" t="n">
        <f aca="false">1-EXP(-(1/0.25)*(AD650/ABS($AD$1010)))</f>
        <v>0.977906955986508</v>
      </c>
    </row>
    <row r="651" customFormat="false" ht="12.75" hidden="false" customHeight="false" outlineLevel="0" collapsed="false">
      <c r="A651" s="331"/>
      <c r="B651" s="336" t="n">
        <f aca="false">+[4]data1cf!A651</f>
        <v>-102362.084603795</v>
      </c>
      <c r="C651" s="336" t="n">
        <f aca="false">+[4]data1cf!B651</f>
        <v>15340.7674311936</v>
      </c>
      <c r="D651" s="336" t="n">
        <f aca="false">+[4]data1cf!C651</f>
        <v>16770.6411194724</v>
      </c>
      <c r="E651" s="336" t="n">
        <f aca="false">+[4]data1cf!D651</f>
        <v>16422.6114855079</v>
      </c>
      <c r="F651" s="336" t="n">
        <f aca="false">+[4]data1cf!E651</f>
        <v>15903.937943525</v>
      </c>
      <c r="G651" s="336" t="n">
        <f aca="false">+[4]data1cf!F651</f>
        <v>15610.9822757133</v>
      </c>
      <c r="H651" s="336" t="n">
        <f aca="false">+[4]data1cf!G651</f>
        <v>15550.3286763632</v>
      </c>
      <c r="I651" s="336" t="n">
        <f aca="false">+[4]data1cf!H651</f>
        <v>15422.6137966813</v>
      </c>
      <c r="J651" s="336" t="n">
        <f aca="false">+[4]data1cf!I651</f>
        <v>15353.0467981253</v>
      </c>
      <c r="K651" s="336" t="n">
        <f aca="false">+[4]data1cf!J651</f>
        <v>15595.1005374659</v>
      </c>
      <c r="L651" s="336" t="n">
        <f aca="false">+[4]data1cf!K651</f>
        <v>15151.334664208</v>
      </c>
      <c r="M651" s="336" t="n">
        <f aca="false">+[4]data1cf!L651</f>
        <v>15194.7139914548</v>
      </c>
      <c r="N651" s="336" t="n">
        <f aca="false">+[4]data1cf!M651</f>
        <v>15345.2155895059</v>
      </c>
      <c r="O651" s="336" t="n">
        <f aca="false">+[4]data1cf!N651</f>
        <v>15531.0825873143</v>
      </c>
      <c r="P651" s="336" t="n">
        <f aca="false">+[4]data1cf!O651</f>
        <v>15405.0639738857</v>
      </c>
      <c r="Q651" s="336" t="n">
        <f aca="false">+[4]data1cf!P651</f>
        <v>15630.1563523321</v>
      </c>
      <c r="R651" s="336" t="n">
        <f aca="false">+[4]data1cf!Q651</f>
        <v>1174.05216557169</v>
      </c>
      <c r="S651" s="336" t="n">
        <f aca="false">+[4]data1cf!R651</f>
        <v>0</v>
      </c>
      <c r="T651" s="336" t="n">
        <f aca="false">+[4]data1cf!S651</f>
        <v>0</v>
      </c>
      <c r="U651" s="336" t="n">
        <f aca="false">+[4]data1cf!T651</f>
        <v>0</v>
      </c>
      <c r="V651" s="336" t="n">
        <f aca="false">+[4]data1cf!U651</f>
        <v>0</v>
      </c>
      <c r="W651" s="336" t="n">
        <f aca="false">+[4]data1cf!V651</f>
        <v>0</v>
      </c>
      <c r="X651" s="336" t="n">
        <f aca="false">+[4]data1cf!W651</f>
        <v>0</v>
      </c>
      <c r="Y651" s="336" t="n">
        <f aca="false">+[4]data1cf!X651</f>
        <v>0</v>
      </c>
      <c r="Z651" s="336" t="n">
        <f aca="false">+[4]data1cf!Y651</f>
        <v>0</v>
      </c>
      <c r="AA651" s="336" t="n">
        <f aca="false">+[4]data1cf!Z651</f>
        <v>0</v>
      </c>
      <c r="AB651" s="336"/>
      <c r="AC651" s="337" t="n">
        <f aca="false">XNPV(0.1,B651:AA651,$B$1:$AA$1)</f>
        <v>17363.2662881302</v>
      </c>
      <c r="AD651" s="337" t="n">
        <f aca="false">SUMPRODUCT(B651:AA651,$B$1010:$AA$1010)</f>
        <v>50474.1856130168</v>
      </c>
      <c r="AE651" s="338" t="n">
        <f aca="false">SUMPRODUCT(B651:AA651,$B$1012:$AA$1012)</f>
        <v>49785.5396436035</v>
      </c>
      <c r="AF651" s="339" t="n">
        <f aca="false">XIRR(B651:AA651,$B$1:$AA$1)</f>
        <v>0.129005623730828</v>
      </c>
      <c r="AG651" s="340" t="n">
        <f aca="false">1-EXP(-(1/0.25)*(AD651/ABS($AD$1010)))</f>
        <v>0.977794684117248</v>
      </c>
    </row>
    <row r="652" customFormat="false" ht="12.75" hidden="false" customHeight="false" outlineLevel="0" collapsed="false">
      <c r="A652" s="331"/>
      <c r="B652" s="336" t="n">
        <f aca="false">+[4]data1cf!A652</f>
        <v>-97697.5986457512</v>
      </c>
      <c r="C652" s="336" t="n">
        <f aca="false">+[4]data1cf!B652</f>
        <v>15151.8059487519</v>
      </c>
      <c r="D652" s="336" t="n">
        <f aca="false">+[4]data1cf!C652</f>
        <v>16617.8847656123</v>
      </c>
      <c r="E652" s="336" t="n">
        <f aca="false">+[4]data1cf!D652</f>
        <v>16205.0770987677</v>
      </c>
      <c r="F652" s="336" t="n">
        <f aca="false">+[4]data1cf!E652</f>
        <v>16114.6401811641</v>
      </c>
      <c r="G652" s="336" t="n">
        <f aca="false">+[4]data1cf!F652</f>
        <v>15716.2515111937</v>
      </c>
      <c r="H652" s="336" t="n">
        <f aca="false">+[4]data1cf!G652</f>
        <v>15368.7209189669</v>
      </c>
      <c r="I652" s="336" t="n">
        <f aca="false">+[4]data1cf!H652</f>
        <v>15195.9731543875</v>
      </c>
      <c r="J652" s="336" t="n">
        <f aca="false">+[4]data1cf!I652</f>
        <v>15230.0075483892</v>
      </c>
      <c r="K652" s="336" t="n">
        <f aca="false">+[4]data1cf!J652</f>
        <v>15112.2246635341</v>
      </c>
      <c r="L652" s="336" t="n">
        <f aca="false">+[4]data1cf!K652</f>
        <v>15312.8351427101</v>
      </c>
      <c r="M652" s="336" t="n">
        <f aca="false">+[4]data1cf!L652</f>
        <v>15370.1198285873</v>
      </c>
      <c r="N652" s="336" t="n">
        <f aca="false">+[4]data1cf!M652</f>
        <v>15203.2490148989</v>
      </c>
      <c r="O652" s="336" t="n">
        <f aca="false">+[4]data1cf!N652</f>
        <v>15400.4665618687</v>
      </c>
      <c r="P652" s="336" t="n">
        <f aca="false">+[4]data1cf!O652</f>
        <v>15291.9037200778</v>
      </c>
      <c r="Q652" s="336" t="n">
        <f aca="false">+[4]data1cf!P652</f>
        <v>15325.9377852511</v>
      </c>
      <c r="R652" s="336" t="n">
        <f aca="false">+[4]data1cf!Q652</f>
        <v>1120.55237742731</v>
      </c>
      <c r="S652" s="336" t="n">
        <f aca="false">+[4]data1cf!R652</f>
        <v>0</v>
      </c>
      <c r="T652" s="336" t="n">
        <f aca="false">+[4]data1cf!S652</f>
        <v>0</v>
      </c>
      <c r="U652" s="336" t="n">
        <f aca="false">+[4]data1cf!T652</f>
        <v>0</v>
      </c>
      <c r="V652" s="336" t="n">
        <f aca="false">+[4]data1cf!U652</f>
        <v>0</v>
      </c>
      <c r="W652" s="336" t="n">
        <f aca="false">+[4]data1cf!V652</f>
        <v>0</v>
      </c>
      <c r="X652" s="336" t="n">
        <f aca="false">+[4]data1cf!W652</f>
        <v>0</v>
      </c>
      <c r="Y652" s="336" t="n">
        <f aca="false">+[4]data1cf!X652</f>
        <v>0</v>
      </c>
      <c r="Z652" s="336" t="n">
        <f aca="false">+[4]data1cf!Y652</f>
        <v>0</v>
      </c>
      <c r="AA652" s="336" t="n">
        <f aca="false">+[4]data1cf!Z652</f>
        <v>0</v>
      </c>
      <c r="AB652" s="336"/>
      <c r="AC652" s="337" t="n">
        <f aca="false">XNPV(0.1,B652:AA652,$B$1:$AA$1)</f>
        <v>21221.3278603076</v>
      </c>
      <c r="AD652" s="337" t="n">
        <f aca="false">SUMPRODUCT(B652:AA652,$B$1010:$AA$1010)</f>
        <v>54102.6307664121</v>
      </c>
      <c r="AE652" s="338" t="n">
        <f aca="false">SUMPRODUCT(B652:AA652,$B$1012:$AA$1012)</f>
        <v>53418.9214031807</v>
      </c>
      <c r="AF652" s="339" t="n">
        <f aca="false">XIRR(B652:AA652,$B$1:$AA$1)</f>
        <v>0.136863282861872</v>
      </c>
      <c r="AG652" s="340" t="n">
        <f aca="false">1-EXP(-(1/0.25)*(AD652/ABS($AD$1010)))</f>
        <v>0.983111601608264</v>
      </c>
    </row>
    <row r="653" customFormat="false" ht="12.75" hidden="false" customHeight="false" outlineLevel="0" collapsed="false">
      <c r="A653" s="331"/>
      <c r="B653" s="336" t="n">
        <f aca="false">+[4]data1cf!A653</f>
        <v>-99303.4353536663</v>
      </c>
      <c r="C653" s="336" t="n">
        <f aca="false">+[4]data1cf!B653</f>
        <v>15355.8441710751</v>
      </c>
      <c r="D653" s="336" t="n">
        <f aca="false">+[4]data1cf!C653</f>
        <v>16588.1164303659</v>
      </c>
      <c r="E653" s="336" t="n">
        <f aca="false">+[4]data1cf!D653</f>
        <v>16169.031718931</v>
      </c>
      <c r="F653" s="336" t="n">
        <f aca="false">+[4]data1cf!E653</f>
        <v>16047.0694615031</v>
      </c>
      <c r="G653" s="336" t="n">
        <f aca="false">+[4]data1cf!F653</f>
        <v>15635.931079708</v>
      </c>
      <c r="H653" s="336" t="n">
        <f aca="false">+[4]data1cf!G653</f>
        <v>15471.9756873701</v>
      </c>
      <c r="I653" s="336" t="n">
        <f aca="false">+[4]data1cf!H653</f>
        <v>15336.5136225156</v>
      </c>
      <c r="J653" s="336" t="n">
        <f aca="false">+[4]data1cf!I653</f>
        <v>15234.8936941437</v>
      </c>
      <c r="K653" s="336" t="n">
        <f aca="false">+[4]data1cf!J653</f>
        <v>15373.229808169</v>
      </c>
      <c r="L653" s="336" t="n">
        <f aca="false">+[4]data1cf!K653</f>
        <v>15141.7852686003</v>
      </c>
      <c r="M653" s="336" t="n">
        <f aca="false">+[4]data1cf!L653</f>
        <v>15429.6016004515</v>
      </c>
      <c r="N653" s="336" t="n">
        <f aca="false">+[4]data1cf!M653</f>
        <v>15324.8925191093</v>
      </c>
      <c r="O653" s="336" t="n">
        <f aca="false">+[4]data1cf!N653</f>
        <v>15481.3222692965</v>
      </c>
      <c r="P653" s="336" t="n">
        <f aca="false">+[4]data1cf!O653</f>
        <v>15223.7252323217</v>
      </c>
      <c r="Q653" s="336" t="n">
        <f aca="false">+[4]data1cf!P653</f>
        <v>15319.6170126018</v>
      </c>
      <c r="R653" s="336" t="n">
        <f aca="false">+[4]data1cf!Q653</f>
        <v>1138.97068213241</v>
      </c>
      <c r="S653" s="336" t="n">
        <f aca="false">+[4]data1cf!R653</f>
        <v>0</v>
      </c>
      <c r="T653" s="336" t="n">
        <f aca="false">+[4]data1cf!S653</f>
        <v>0</v>
      </c>
      <c r="U653" s="336" t="n">
        <f aca="false">+[4]data1cf!T653</f>
        <v>0</v>
      </c>
      <c r="V653" s="336" t="n">
        <f aca="false">+[4]data1cf!U653</f>
        <v>0</v>
      </c>
      <c r="W653" s="336" t="n">
        <f aca="false">+[4]data1cf!V653</f>
        <v>0</v>
      </c>
      <c r="X653" s="336" t="n">
        <f aca="false">+[4]data1cf!W653</f>
        <v>0</v>
      </c>
      <c r="Y653" s="336" t="n">
        <f aca="false">+[4]data1cf!X653</f>
        <v>0</v>
      </c>
      <c r="Z653" s="336" t="n">
        <f aca="false">+[4]data1cf!Y653</f>
        <v>0</v>
      </c>
      <c r="AA653" s="336" t="n">
        <f aca="false">+[4]data1cf!Z653</f>
        <v>0</v>
      </c>
      <c r="AB653" s="336"/>
      <c r="AC653" s="337" t="n">
        <f aca="false">XNPV(0.1,B653:AA653,$B$1:$AA$1)</f>
        <v>19898.185102083</v>
      </c>
      <c r="AD653" s="337" t="n">
        <f aca="false">SUMPRODUCT(B653:AA653,$B$1010:$AA$1010)</f>
        <v>52852.7530593779</v>
      </c>
      <c r="AE653" s="338" t="n">
        <f aca="false">SUMPRODUCT(B653:AA653,$B$1012:$AA$1012)</f>
        <v>52167.5170989401</v>
      </c>
      <c r="AF653" s="339" t="n">
        <f aca="false">XIRR(B653:AA653,$B$1:$AA$1)</f>
        <v>0.134105179646572</v>
      </c>
      <c r="AG653" s="340" t="n">
        <f aca="false">1-EXP(-(1/0.25)*(AD653/ABS($AD$1010)))</f>
        <v>0.981441850242958</v>
      </c>
    </row>
    <row r="654" customFormat="false" ht="12.75" hidden="false" customHeight="false" outlineLevel="0" collapsed="false">
      <c r="A654" s="331"/>
      <c r="B654" s="336" t="n">
        <f aca="false">+[4]data1cf!A654</f>
        <v>-97184.6474580954</v>
      </c>
      <c r="C654" s="336" t="n">
        <f aca="false">+[4]data1cf!B654</f>
        <v>15171.2107180028</v>
      </c>
      <c r="D654" s="336" t="n">
        <f aca="false">+[4]data1cf!C654</f>
        <v>16932.4872072373</v>
      </c>
      <c r="E654" s="336" t="n">
        <f aca="false">+[4]data1cf!D654</f>
        <v>16504.473883088</v>
      </c>
      <c r="F654" s="336" t="n">
        <f aca="false">+[4]data1cf!E654</f>
        <v>15931.9584440896</v>
      </c>
      <c r="G654" s="336" t="n">
        <f aca="false">+[4]data1cf!F654</f>
        <v>15616.1985850741</v>
      </c>
      <c r="H654" s="336" t="n">
        <f aca="false">+[4]data1cf!G654</f>
        <v>15383.187981409</v>
      </c>
      <c r="I654" s="336" t="n">
        <f aca="false">+[4]data1cf!H654</f>
        <v>15129.767991314</v>
      </c>
      <c r="J654" s="336" t="n">
        <f aca="false">+[4]data1cf!I654</f>
        <v>15301.0487255849</v>
      </c>
      <c r="K654" s="336" t="n">
        <f aca="false">+[4]data1cf!J654</f>
        <v>15476.3115941989</v>
      </c>
      <c r="L654" s="336" t="n">
        <f aca="false">+[4]data1cf!K654</f>
        <v>15297.9086756086</v>
      </c>
      <c r="M654" s="336" t="n">
        <f aca="false">+[4]data1cf!L654</f>
        <v>15552.0127368859</v>
      </c>
      <c r="N654" s="336" t="n">
        <f aca="false">+[4]data1cf!M654</f>
        <v>15343.733674036</v>
      </c>
      <c r="O654" s="336" t="n">
        <f aca="false">+[4]data1cf!N654</f>
        <v>15443.3373207369</v>
      </c>
      <c r="P654" s="336" t="n">
        <f aca="false">+[4]data1cf!O654</f>
        <v>15267.2626107377</v>
      </c>
      <c r="Q654" s="336" t="n">
        <f aca="false">+[4]data1cf!P654</f>
        <v>15380.1865260377</v>
      </c>
      <c r="R654" s="336" t="n">
        <f aca="false">+[4]data1cf!Q654</f>
        <v>1114.66903248537</v>
      </c>
      <c r="S654" s="336" t="n">
        <f aca="false">+[4]data1cf!R654</f>
        <v>0</v>
      </c>
      <c r="T654" s="336" t="n">
        <f aca="false">+[4]data1cf!S654</f>
        <v>0</v>
      </c>
      <c r="U654" s="336" t="n">
        <f aca="false">+[4]data1cf!T654</f>
        <v>0</v>
      </c>
      <c r="V654" s="336" t="n">
        <f aca="false">+[4]data1cf!U654</f>
        <v>0</v>
      </c>
      <c r="W654" s="336" t="n">
        <f aca="false">+[4]data1cf!V654</f>
        <v>0</v>
      </c>
      <c r="X654" s="336" t="n">
        <f aca="false">+[4]data1cf!W654</f>
        <v>0</v>
      </c>
      <c r="Y654" s="336" t="n">
        <f aca="false">+[4]data1cf!X654</f>
        <v>0</v>
      </c>
      <c r="Z654" s="336" t="n">
        <f aca="false">+[4]data1cf!Y654</f>
        <v>0</v>
      </c>
      <c r="AA654" s="336" t="n">
        <f aca="false">+[4]data1cf!Z654</f>
        <v>0</v>
      </c>
      <c r="AB654" s="336"/>
      <c r="AC654" s="337" t="n">
        <f aca="false">XNPV(0.1,B654:AA654,$B$1:$AA$1)</f>
        <v>22331.8441992734</v>
      </c>
      <c r="AD654" s="337" t="n">
        <f aca="false">SUMPRODUCT(B654:AA654,$B$1010:$AA$1010)</f>
        <v>55356.1413235454</v>
      </c>
      <c r="AE654" s="338" t="n">
        <f aca="false">SUMPRODUCT(B654:AA654,$B$1012:$AA$1012)</f>
        <v>54669.3958839894</v>
      </c>
      <c r="AF654" s="339" t="n">
        <f aca="false">XIRR(B654:AA654,$B$1:$AA$1)</f>
        <v>0.138947689355178</v>
      </c>
      <c r="AG654" s="340" t="n">
        <f aca="false">1-EXP(-(1/0.25)*(AD654/ABS($AD$1010)))</f>
        <v>0.984635329794842</v>
      </c>
    </row>
    <row r="655" customFormat="false" ht="12.75" hidden="false" customHeight="false" outlineLevel="0" collapsed="false">
      <c r="A655" s="331"/>
      <c r="B655" s="336" t="n">
        <f aca="false">+[4]data1cf!A655</f>
        <v>-90936.6047698709</v>
      </c>
      <c r="C655" s="336" t="n">
        <f aca="false">+[4]data1cf!B655</f>
        <v>15142.8813129771</v>
      </c>
      <c r="D655" s="336" t="n">
        <f aca="false">+[4]data1cf!C655</f>
        <v>16523.680798482</v>
      </c>
      <c r="E655" s="336" t="n">
        <f aca="false">+[4]data1cf!D655</f>
        <v>16080.2448260438</v>
      </c>
      <c r="F655" s="336" t="n">
        <f aca="false">+[4]data1cf!E655</f>
        <v>15789.3629542255</v>
      </c>
      <c r="G655" s="336" t="n">
        <f aca="false">+[4]data1cf!F655</f>
        <v>15498.6301190834</v>
      </c>
      <c r="H655" s="336" t="n">
        <f aca="false">+[4]data1cf!G655</f>
        <v>15107.6303775952</v>
      </c>
      <c r="I655" s="336" t="n">
        <f aca="false">+[4]data1cf!H655</f>
        <v>15047.4026076693</v>
      </c>
      <c r="J655" s="336" t="n">
        <f aca="false">+[4]data1cf!I655</f>
        <v>15097.1918965662</v>
      </c>
      <c r="K655" s="336" t="n">
        <f aca="false">+[4]data1cf!J655</f>
        <v>15149.7614145415</v>
      </c>
      <c r="L655" s="336" t="n">
        <f aca="false">+[4]data1cf!K655</f>
        <v>15250.2398117637</v>
      </c>
      <c r="M655" s="336" t="n">
        <f aca="false">+[4]data1cf!L655</f>
        <v>15251.5213701357</v>
      </c>
      <c r="N655" s="336" t="n">
        <f aca="false">+[4]data1cf!M655</f>
        <v>14997.6238748101</v>
      </c>
      <c r="O655" s="336" t="n">
        <f aca="false">+[4]data1cf!N655</f>
        <v>15106.0334744441</v>
      </c>
      <c r="P655" s="336" t="n">
        <f aca="false">+[4]data1cf!O655</f>
        <v>15248.9616765835</v>
      </c>
      <c r="Q655" s="336" t="n">
        <f aca="false">+[4]data1cf!P655</f>
        <v>15196.5920303258</v>
      </c>
      <c r="R655" s="336" t="n">
        <f aca="false">+[4]data1cf!Q655</f>
        <v>1043.00648206851</v>
      </c>
      <c r="S655" s="336" t="n">
        <f aca="false">+[4]data1cf!R655</f>
        <v>0</v>
      </c>
      <c r="T655" s="336" t="n">
        <f aca="false">+[4]data1cf!S655</f>
        <v>0</v>
      </c>
      <c r="U655" s="336" t="n">
        <f aca="false">+[4]data1cf!T655</f>
        <v>0</v>
      </c>
      <c r="V655" s="336" t="n">
        <f aca="false">+[4]data1cf!U655</f>
        <v>0</v>
      </c>
      <c r="W655" s="336" t="n">
        <f aca="false">+[4]data1cf!V655</f>
        <v>0</v>
      </c>
      <c r="X655" s="336" t="n">
        <f aca="false">+[4]data1cf!W655</f>
        <v>0</v>
      </c>
      <c r="Y655" s="336" t="n">
        <f aca="false">+[4]data1cf!X655</f>
        <v>0</v>
      </c>
      <c r="Z655" s="336" t="n">
        <f aca="false">+[4]data1cf!Y655</f>
        <v>0</v>
      </c>
      <c r="AA655" s="336" t="n">
        <f aca="false">+[4]data1cf!Z655</f>
        <v>0</v>
      </c>
      <c r="AB655" s="336"/>
      <c r="AC655" s="337" t="n">
        <f aca="false">XNPV(0.1,B655:AA655,$B$1:$AA$1)</f>
        <v>26900.4669469077</v>
      </c>
      <c r="AD655" s="337" t="n">
        <f aca="false">SUMPRODUCT(B655:AA655,$B$1010:$AA$1010)</f>
        <v>59458.5939100602</v>
      </c>
      <c r="AE655" s="338" t="n">
        <f aca="false">SUMPRODUCT(B655:AA655,$B$1012:$AA$1012)</f>
        <v>58781.5741768462</v>
      </c>
      <c r="AF655" s="339" t="n">
        <f aca="false">XIRR(B655:AA655,$B$1:$AA$1)</f>
        <v>0.149655851148585</v>
      </c>
      <c r="AG655" s="340" t="n">
        <f aca="false">1-EXP(-(1/0.25)*(AD655/ABS($AD$1010)))</f>
        <v>0.988724749819064</v>
      </c>
    </row>
    <row r="656" customFormat="false" ht="12.75" hidden="false" customHeight="false" outlineLevel="0" collapsed="false">
      <c r="A656" s="331"/>
      <c r="B656" s="336" t="n">
        <f aca="false">+[4]data1cf!A656</f>
        <v>-106176.852758926</v>
      </c>
      <c r="C656" s="336" t="n">
        <f aca="false">+[4]data1cf!B656</f>
        <v>15427.0829419779</v>
      </c>
      <c r="D656" s="336" t="n">
        <f aca="false">+[4]data1cf!C656</f>
        <v>16845.5222434263</v>
      </c>
      <c r="E656" s="336" t="n">
        <f aca="false">+[4]data1cf!D656</f>
        <v>16518.2987377133</v>
      </c>
      <c r="F656" s="336" t="n">
        <f aca="false">+[4]data1cf!E656</f>
        <v>16143.2358871232</v>
      </c>
      <c r="G656" s="336" t="n">
        <f aca="false">+[4]data1cf!F656</f>
        <v>15832.7771645478</v>
      </c>
      <c r="H656" s="336" t="n">
        <f aca="false">+[4]data1cf!G656</f>
        <v>15567.4027783973</v>
      </c>
      <c r="I656" s="336" t="n">
        <f aca="false">+[4]data1cf!H656</f>
        <v>15557.4896981613</v>
      </c>
      <c r="J656" s="336" t="n">
        <f aca="false">+[4]data1cf!I656</f>
        <v>15593.9493822344</v>
      </c>
      <c r="K656" s="336" t="n">
        <f aca="false">+[4]data1cf!J656</f>
        <v>15448.1646424454</v>
      </c>
      <c r="L656" s="336" t="n">
        <f aca="false">+[4]data1cf!K656</f>
        <v>15532.1397767526</v>
      </c>
      <c r="M656" s="336" t="n">
        <f aca="false">+[4]data1cf!L656</f>
        <v>15536.3891986788</v>
      </c>
      <c r="N656" s="336" t="n">
        <f aca="false">+[4]data1cf!M656</f>
        <v>15486.0659251516</v>
      </c>
      <c r="O656" s="336" t="n">
        <f aca="false">+[4]data1cf!N656</f>
        <v>15438.8098154061</v>
      </c>
      <c r="P656" s="336" t="n">
        <f aca="false">+[4]data1cf!O656</f>
        <v>15444.8980549954</v>
      </c>
      <c r="Q656" s="336" t="n">
        <f aca="false">+[4]data1cf!P656</f>
        <v>15613.2177497451</v>
      </c>
      <c r="R656" s="336" t="n">
        <f aca="false">+[4]data1cf!Q656</f>
        <v>1217.80603040378</v>
      </c>
      <c r="S656" s="336" t="n">
        <f aca="false">+[4]data1cf!R656</f>
        <v>0</v>
      </c>
      <c r="T656" s="336" t="n">
        <f aca="false">+[4]data1cf!S656</f>
        <v>0</v>
      </c>
      <c r="U656" s="336" t="n">
        <f aca="false">+[4]data1cf!T656</f>
        <v>0</v>
      </c>
      <c r="V656" s="336" t="n">
        <f aca="false">+[4]data1cf!U656</f>
        <v>0</v>
      </c>
      <c r="W656" s="336" t="n">
        <f aca="false">+[4]data1cf!V656</f>
        <v>0</v>
      </c>
      <c r="X656" s="336" t="n">
        <f aca="false">+[4]data1cf!W656</f>
        <v>0</v>
      </c>
      <c r="Y656" s="336" t="n">
        <f aca="false">+[4]data1cf!X656</f>
        <v>0</v>
      </c>
      <c r="Z656" s="336" t="n">
        <f aca="false">+[4]data1cf!Y656</f>
        <v>0</v>
      </c>
      <c r="AA656" s="336" t="n">
        <f aca="false">+[4]data1cf!Z656</f>
        <v>0</v>
      </c>
      <c r="AB656" s="336"/>
      <c r="AC656" s="337" t="n">
        <f aca="false">XNPV(0.1,B656:AA656,$B$1:$AA$1)</f>
        <v>14491.081644631</v>
      </c>
      <c r="AD656" s="337" t="n">
        <f aca="false">SUMPRODUCT(B656:AA656,$B$1010:$AA$1010)</f>
        <v>47866.6616695432</v>
      </c>
      <c r="AE656" s="338" t="n">
        <f aca="false">SUMPRODUCT(B656:AA656,$B$1012:$AA$1012)</f>
        <v>47172.7113427371</v>
      </c>
      <c r="AF656" s="339" t="n">
        <f aca="false">XIRR(B656:AA656,$B$1:$AA$1)</f>
        <v>0.123467381929209</v>
      </c>
      <c r="AG656" s="340" t="n">
        <f aca="false">1-EXP(-(1/0.25)*(AD656/ABS($AD$1010)))</f>
        <v>0.972967893443822</v>
      </c>
    </row>
    <row r="657" customFormat="false" ht="12.75" hidden="false" customHeight="false" outlineLevel="0" collapsed="false">
      <c r="A657" s="331"/>
      <c r="B657" s="336" t="n">
        <f aca="false">+[4]data1cf!A657</f>
        <v>-93355.6796066257</v>
      </c>
      <c r="C657" s="336" t="n">
        <f aca="false">+[4]data1cf!B657</f>
        <v>15026.9257013434</v>
      </c>
      <c r="D657" s="336" t="n">
        <f aca="false">+[4]data1cf!C657</f>
        <v>16697.7722478773</v>
      </c>
      <c r="E657" s="336" t="n">
        <f aca="false">+[4]data1cf!D657</f>
        <v>16174.7160802806</v>
      </c>
      <c r="F657" s="336" t="n">
        <f aca="false">+[4]data1cf!E657</f>
        <v>15843.6647689279</v>
      </c>
      <c r="G657" s="336" t="n">
        <f aca="false">+[4]data1cf!F657</f>
        <v>15677.8957720279</v>
      </c>
      <c r="H657" s="336" t="n">
        <f aca="false">+[4]data1cf!G657</f>
        <v>15174.4424228525</v>
      </c>
      <c r="I657" s="336" t="n">
        <f aca="false">+[4]data1cf!H657</f>
        <v>15152.1383547239</v>
      </c>
      <c r="J657" s="336" t="n">
        <f aca="false">+[4]data1cf!I657</f>
        <v>15391.1103697867</v>
      </c>
      <c r="K657" s="336" t="n">
        <f aca="false">+[4]data1cf!J657</f>
        <v>15313.1656498848</v>
      </c>
      <c r="L657" s="336" t="n">
        <f aca="false">+[4]data1cf!K657</f>
        <v>15337.5834886009</v>
      </c>
      <c r="M657" s="336" t="n">
        <f aca="false">+[4]data1cf!L657</f>
        <v>15289.3128625557</v>
      </c>
      <c r="N657" s="336" t="n">
        <f aca="false">+[4]data1cf!M657</f>
        <v>15205.4220567031</v>
      </c>
      <c r="O657" s="336" t="n">
        <f aca="false">+[4]data1cf!N657</f>
        <v>15258.8092320457</v>
      </c>
      <c r="P657" s="336" t="n">
        <f aca="false">+[4]data1cf!O657</f>
        <v>15336.2891414976</v>
      </c>
      <c r="Q657" s="336" t="n">
        <f aca="false">+[4]data1cf!P657</f>
        <v>15197.7923270984</v>
      </c>
      <c r="R657" s="336" t="n">
        <f aca="false">+[4]data1cf!Q657</f>
        <v>1070.75230281615</v>
      </c>
      <c r="S657" s="336" t="n">
        <f aca="false">+[4]data1cf!R657</f>
        <v>0</v>
      </c>
      <c r="T657" s="336" t="n">
        <f aca="false">+[4]data1cf!S657</f>
        <v>0</v>
      </c>
      <c r="U657" s="336" t="n">
        <f aca="false">+[4]data1cf!T657</f>
        <v>0</v>
      </c>
      <c r="V657" s="336" t="n">
        <f aca="false">+[4]data1cf!U657</f>
        <v>0</v>
      </c>
      <c r="W657" s="336" t="n">
        <f aca="false">+[4]data1cf!V657</f>
        <v>0</v>
      </c>
      <c r="X657" s="336" t="n">
        <f aca="false">+[4]data1cf!W657</f>
        <v>0</v>
      </c>
      <c r="Y657" s="336" t="n">
        <f aca="false">+[4]data1cf!X657</f>
        <v>0</v>
      </c>
      <c r="Z657" s="336" t="n">
        <f aca="false">+[4]data1cf!Y657</f>
        <v>0</v>
      </c>
      <c r="AA657" s="336" t="n">
        <f aca="false">+[4]data1cf!Z657</f>
        <v>0</v>
      </c>
      <c r="AB657" s="336"/>
      <c r="AC657" s="337" t="n">
        <f aca="false">XNPV(0.1,B657:AA657,$B$1:$AA$1)</f>
        <v>25223.4082061681</v>
      </c>
      <c r="AD657" s="337" t="n">
        <f aca="false">SUMPRODUCT(B657:AA657,$B$1010:$AA$1010)</f>
        <v>58037.8989230149</v>
      </c>
      <c r="AE657" s="338" t="n">
        <f aca="false">SUMPRODUCT(B657:AA657,$B$1012:$AA$1012)</f>
        <v>57355.5986397492</v>
      </c>
      <c r="AF657" s="339" t="n">
        <f aca="false">XIRR(B657:AA657,$B$1:$AA$1)</f>
        <v>0.145443352981938</v>
      </c>
      <c r="AG657" s="340" t="n">
        <f aca="false">1-EXP(-(1/0.25)*(AD657/ABS($AD$1010)))</f>
        <v>0.987449286949624</v>
      </c>
    </row>
    <row r="658" customFormat="false" ht="12.75" hidden="false" customHeight="false" outlineLevel="0" collapsed="false">
      <c r="A658" s="331"/>
      <c r="B658" s="336" t="n">
        <f aca="false">+[4]data1cf!A658</f>
        <v>-103232.353426587</v>
      </c>
      <c r="C658" s="336" t="n">
        <f aca="false">+[4]data1cf!B658</f>
        <v>15438.020890552</v>
      </c>
      <c r="D658" s="336" t="n">
        <f aca="false">+[4]data1cf!C658</f>
        <v>16900.2052953598</v>
      </c>
      <c r="E658" s="336" t="n">
        <f aca="false">+[4]data1cf!D658</f>
        <v>16546.5812067339</v>
      </c>
      <c r="F658" s="336" t="n">
        <f aca="false">+[4]data1cf!E658</f>
        <v>16162.1101339752</v>
      </c>
      <c r="G658" s="336" t="n">
        <f aca="false">+[4]data1cf!F658</f>
        <v>15886.7476742552</v>
      </c>
      <c r="H658" s="336" t="n">
        <f aca="false">+[4]data1cf!G658</f>
        <v>15562.9677156466</v>
      </c>
      <c r="I658" s="336" t="n">
        <f aca="false">+[4]data1cf!H658</f>
        <v>15416.9595462114</v>
      </c>
      <c r="J658" s="336" t="n">
        <f aca="false">+[4]data1cf!I658</f>
        <v>15395.4724248778</v>
      </c>
      <c r="K658" s="336" t="n">
        <f aca="false">+[4]data1cf!J658</f>
        <v>15355.6045337591</v>
      </c>
      <c r="L658" s="336" t="n">
        <f aca="false">+[4]data1cf!K658</f>
        <v>15487.8869398653</v>
      </c>
      <c r="M658" s="336" t="n">
        <f aca="false">+[4]data1cf!L658</f>
        <v>15283.6285223774</v>
      </c>
      <c r="N658" s="336" t="n">
        <f aca="false">+[4]data1cf!M658</f>
        <v>15405.2651639916</v>
      </c>
      <c r="O658" s="336" t="n">
        <f aca="false">+[4]data1cf!N658</f>
        <v>15490.7105746619</v>
      </c>
      <c r="P658" s="336" t="n">
        <f aca="false">+[4]data1cf!O658</f>
        <v>15612.2542940532</v>
      </c>
      <c r="Q658" s="336" t="n">
        <f aca="false">+[4]data1cf!P658</f>
        <v>15410.7527473029</v>
      </c>
      <c r="R658" s="336" t="n">
        <f aca="false">+[4]data1cf!Q658</f>
        <v>1184.03380086158</v>
      </c>
      <c r="S658" s="336" t="n">
        <f aca="false">+[4]data1cf!R658</f>
        <v>0</v>
      </c>
      <c r="T658" s="336" t="n">
        <f aca="false">+[4]data1cf!S658</f>
        <v>0</v>
      </c>
      <c r="U658" s="336" t="n">
        <f aca="false">+[4]data1cf!T658</f>
        <v>0</v>
      </c>
      <c r="V658" s="336" t="n">
        <f aca="false">+[4]data1cf!U658</f>
        <v>0</v>
      </c>
      <c r="W658" s="336" t="n">
        <f aca="false">+[4]data1cf!V658</f>
        <v>0</v>
      </c>
      <c r="X658" s="336" t="n">
        <f aca="false">+[4]data1cf!W658</f>
        <v>0</v>
      </c>
      <c r="Y658" s="336" t="n">
        <f aca="false">+[4]data1cf!X658</f>
        <v>0</v>
      </c>
      <c r="Z658" s="336" t="n">
        <f aca="false">+[4]data1cf!Y658</f>
        <v>0</v>
      </c>
      <c r="AA658" s="336" t="n">
        <f aca="false">+[4]data1cf!Z658</f>
        <v>0</v>
      </c>
      <c r="AB658" s="336"/>
      <c r="AC658" s="337" t="n">
        <f aca="false">XNPV(0.1,B658:AA658,$B$1:$AA$1)</f>
        <v>17223.9751053362</v>
      </c>
      <c r="AD658" s="337" t="n">
        <f aca="false">SUMPRODUCT(B658:AA658,$B$1010:$AA$1010)</f>
        <v>50474.9708689655</v>
      </c>
      <c r="AE658" s="338" t="n">
        <f aca="false">SUMPRODUCT(B658:AA658,$B$1012:$AA$1012)</f>
        <v>49783.6913354437</v>
      </c>
      <c r="AF658" s="339" t="n">
        <f aca="false">XIRR(B658:AA658,$B$1:$AA$1)</f>
        <v>0.128599673648459</v>
      </c>
      <c r="AG658" s="340" t="n">
        <f aca="false">1-EXP(-(1/0.25)*(AD658/ABS($AD$1010)))</f>
        <v>0.977795999394174</v>
      </c>
    </row>
    <row r="659" customFormat="false" ht="12.75" hidden="false" customHeight="false" outlineLevel="0" collapsed="false">
      <c r="A659" s="331"/>
      <c r="B659" s="336" t="n">
        <f aca="false">+[4]data1cf!A659</f>
        <v>-101904.395265553</v>
      </c>
      <c r="C659" s="336" t="n">
        <f aca="false">+[4]data1cf!B659</f>
        <v>15155.7627493041</v>
      </c>
      <c r="D659" s="336" t="n">
        <f aca="false">+[4]data1cf!C659</f>
        <v>16831.1742892916</v>
      </c>
      <c r="E659" s="336" t="n">
        <f aca="false">+[4]data1cf!D659</f>
        <v>16585.3698847595</v>
      </c>
      <c r="F659" s="336" t="n">
        <f aca="false">+[4]data1cf!E659</f>
        <v>16134.0928912277</v>
      </c>
      <c r="G659" s="336" t="n">
        <f aca="false">+[4]data1cf!F659</f>
        <v>15943.7794078112</v>
      </c>
      <c r="H659" s="336" t="n">
        <f aca="false">+[4]data1cf!G659</f>
        <v>15812.9711783449</v>
      </c>
      <c r="I659" s="336" t="n">
        <f aca="false">+[4]data1cf!H659</f>
        <v>15454.091950762</v>
      </c>
      <c r="J659" s="336" t="n">
        <f aca="false">+[4]data1cf!I659</f>
        <v>15505.2871752863</v>
      </c>
      <c r="K659" s="336" t="n">
        <f aca="false">+[4]data1cf!J659</f>
        <v>15579.7805423572</v>
      </c>
      <c r="L659" s="336" t="n">
        <f aca="false">+[4]data1cf!K659</f>
        <v>15351.3307276414</v>
      </c>
      <c r="M659" s="336" t="n">
        <f aca="false">+[4]data1cf!L659</f>
        <v>15570.6088019452</v>
      </c>
      <c r="N659" s="336" t="n">
        <f aca="false">+[4]data1cf!M659</f>
        <v>15550.7837266191</v>
      </c>
      <c r="O659" s="336" t="n">
        <f aca="false">+[4]data1cf!N659</f>
        <v>15530.3551602189</v>
      </c>
      <c r="P659" s="336" t="n">
        <f aca="false">+[4]data1cf!O659</f>
        <v>15612.996208205</v>
      </c>
      <c r="Q659" s="336" t="n">
        <f aca="false">+[4]data1cf!P659</f>
        <v>15335.585665671</v>
      </c>
      <c r="R659" s="336" t="n">
        <f aca="false">+[4]data1cf!Q659</f>
        <v>1168.80265193779</v>
      </c>
      <c r="S659" s="336" t="n">
        <f aca="false">+[4]data1cf!R659</f>
        <v>0</v>
      </c>
      <c r="T659" s="336" t="n">
        <f aca="false">+[4]data1cf!S659</f>
        <v>0</v>
      </c>
      <c r="U659" s="336" t="n">
        <f aca="false">+[4]data1cf!T659</f>
        <v>0</v>
      </c>
      <c r="V659" s="336" t="n">
        <f aca="false">+[4]data1cf!U659</f>
        <v>0</v>
      </c>
      <c r="W659" s="336" t="n">
        <f aca="false">+[4]data1cf!V659</f>
        <v>0</v>
      </c>
      <c r="X659" s="336" t="n">
        <f aca="false">+[4]data1cf!W659</f>
        <v>0</v>
      </c>
      <c r="Y659" s="336" t="n">
        <f aca="false">+[4]data1cf!X659</f>
        <v>0</v>
      </c>
      <c r="Z659" s="336" t="n">
        <f aca="false">+[4]data1cf!Y659</f>
        <v>0</v>
      </c>
      <c r="AA659" s="336" t="n">
        <f aca="false">+[4]data1cf!Z659</f>
        <v>0</v>
      </c>
      <c r="AB659" s="336"/>
      <c r="AC659" s="337" t="n">
        <f aca="false">XNPV(0.1,B659:AA659,$B$1:$AA$1)</f>
        <v>18674.6355265087</v>
      </c>
      <c r="AD659" s="337" t="n">
        <f aca="false">SUMPRODUCT(B659:AA659,$B$1010:$AA$1010)</f>
        <v>52062.3188331361</v>
      </c>
      <c r="AE659" s="338" t="n">
        <f aca="false">SUMPRODUCT(B659:AA659,$B$1012:$AA$1012)</f>
        <v>51368.1985356098</v>
      </c>
      <c r="AF659" s="339" t="n">
        <f aca="false">XIRR(B659:AA659,$B$1:$AA$1)</f>
        <v>0.131221067345012</v>
      </c>
      <c r="AG659" s="340" t="n">
        <f aca="false">1-EXP(-(1/0.25)*(AD659/ABS($AD$1010)))</f>
        <v>0.980301668726373</v>
      </c>
    </row>
    <row r="660" customFormat="false" ht="12.75" hidden="false" customHeight="false" outlineLevel="0" collapsed="false">
      <c r="A660" s="331"/>
      <c r="B660" s="336" t="n">
        <f aca="false">+[4]data1cf!A660</f>
        <v>-90039.5862583442</v>
      </c>
      <c r="C660" s="336" t="n">
        <f aca="false">+[4]data1cf!B660</f>
        <v>14940.6832187316</v>
      </c>
      <c r="D660" s="336" t="n">
        <f aca="false">+[4]data1cf!C660</f>
        <v>16349.655804597</v>
      </c>
      <c r="E660" s="336" t="n">
        <f aca="false">+[4]data1cf!D660</f>
        <v>15838.9881097059</v>
      </c>
      <c r="F660" s="336" t="n">
        <f aca="false">+[4]data1cf!E660</f>
        <v>15638.7751740839</v>
      </c>
      <c r="G660" s="336" t="n">
        <f aca="false">+[4]data1cf!F660</f>
        <v>15625.668433433</v>
      </c>
      <c r="H660" s="336" t="n">
        <f aca="false">+[4]data1cf!G660</f>
        <v>15257.6062780893</v>
      </c>
      <c r="I660" s="336" t="n">
        <f aca="false">+[4]data1cf!H660</f>
        <v>14902.0534047515</v>
      </c>
      <c r="J660" s="336" t="n">
        <f aca="false">+[4]data1cf!I660</f>
        <v>14979.5459194849</v>
      </c>
      <c r="K660" s="336" t="n">
        <f aca="false">+[4]data1cf!J660</f>
        <v>15058.2652142853</v>
      </c>
      <c r="L660" s="336" t="n">
        <f aca="false">+[4]data1cf!K660</f>
        <v>15273.5560643761</v>
      </c>
      <c r="M660" s="336" t="n">
        <f aca="false">+[4]data1cf!L660</f>
        <v>15038.1035939681</v>
      </c>
      <c r="N660" s="336" t="n">
        <f aca="false">+[4]data1cf!M660</f>
        <v>15066.9057897165</v>
      </c>
      <c r="O660" s="336" t="n">
        <f aca="false">+[4]data1cf!N660</f>
        <v>15119.074761079</v>
      </c>
      <c r="P660" s="336" t="n">
        <f aca="false">+[4]data1cf!O660</f>
        <v>15350.1101736569</v>
      </c>
      <c r="Q660" s="336" t="n">
        <f aca="false">+[4]data1cf!P660</f>
        <v>15267.8274065529</v>
      </c>
      <c r="R660" s="336" t="n">
        <f aca="false">+[4]data1cf!Q660</f>
        <v>1032.7180385487</v>
      </c>
      <c r="S660" s="336" t="n">
        <f aca="false">+[4]data1cf!R660</f>
        <v>0</v>
      </c>
      <c r="T660" s="336" t="n">
        <f aca="false">+[4]data1cf!S660</f>
        <v>0</v>
      </c>
      <c r="U660" s="336" t="n">
        <f aca="false">+[4]data1cf!T660</f>
        <v>0</v>
      </c>
      <c r="V660" s="336" t="n">
        <f aca="false">+[4]data1cf!U660</f>
        <v>0</v>
      </c>
      <c r="W660" s="336" t="n">
        <f aca="false">+[4]data1cf!V660</f>
        <v>0</v>
      </c>
      <c r="X660" s="336" t="n">
        <f aca="false">+[4]data1cf!W660</f>
        <v>0</v>
      </c>
      <c r="Y660" s="336" t="n">
        <f aca="false">+[4]data1cf!X660</f>
        <v>0</v>
      </c>
      <c r="Z660" s="336" t="n">
        <f aca="false">+[4]data1cf!Y660</f>
        <v>0</v>
      </c>
      <c r="AA660" s="336" t="n">
        <f aca="false">+[4]data1cf!Z660</f>
        <v>0</v>
      </c>
      <c r="AB660" s="336"/>
      <c r="AC660" s="337" t="n">
        <f aca="false">XNPV(0.1,B660:AA660,$B$1:$AA$1)</f>
        <v>27182.6118361757</v>
      </c>
      <c r="AD660" s="337" t="n">
        <f aca="false">SUMPRODUCT(B660:AA660,$B$1010:$AA$1010)</f>
        <v>59661.8300351863</v>
      </c>
      <c r="AE660" s="338" t="n">
        <f aca="false">SUMPRODUCT(B660:AA660,$B$1012:$AA$1012)</f>
        <v>58986.1095582286</v>
      </c>
      <c r="AF660" s="339" t="n">
        <f aca="false">XIRR(B660:AA660,$B$1:$AA$1)</f>
        <v>0.150463228763447</v>
      </c>
      <c r="AG660" s="340" t="n">
        <f aca="false">1-EXP(-(1/0.25)*(AD660/ABS($AD$1010)))</f>
        <v>0.988896289340394</v>
      </c>
    </row>
    <row r="661" customFormat="false" ht="12.75" hidden="false" customHeight="false" outlineLevel="0" collapsed="false">
      <c r="A661" s="331"/>
      <c r="B661" s="336" t="n">
        <f aca="false">+[4]data1cf!A661</f>
        <v>-95309.484381261</v>
      </c>
      <c r="C661" s="336" t="n">
        <f aca="false">+[4]data1cf!B661</f>
        <v>15139.865532309</v>
      </c>
      <c r="D661" s="336" t="n">
        <f aca="false">+[4]data1cf!C661</f>
        <v>16647.3473149449</v>
      </c>
      <c r="E661" s="336" t="n">
        <f aca="false">+[4]data1cf!D661</f>
        <v>16242.6992979736</v>
      </c>
      <c r="F661" s="336" t="n">
        <f aca="false">+[4]data1cf!E661</f>
        <v>15901.1804983157</v>
      </c>
      <c r="G661" s="336" t="n">
        <f aca="false">+[4]data1cf!F661</f>
        <v>15587.9391807594</v>
      </c>
      <c r="H661" s="336" t="n">
        <f aca="false">+[4]data1cf!G661</f>
        <v>15192.5220748139</v>
      </c>
      <c r="I661" s="336" t="n">
        <f aca="false">+[4]data1cf!H661</f>
        <v>15298.4847974377</v>
      </c>
      <c r="J661" s="336" t="n">
        <f aca="false">+[4]data1cf!I661</f>
        <v>15161.7954374791</v>
      </c>
      <c r="K661" s="336" t="n">
        <f aca="false">+[4]data1cf!J661</f>
        <v>15247.1558643659</v>
      </c>
      <c r="L661" s="336" t="n">
        <f aca="false">+[4]data1cf!K661</f>
        <v>15261.7808722804</v>
      </c>
      <c r="M661" s="336" t="n">
        <f aca="false">+[4]data1cf!L661</f>
        <v>15227.9243254017</v>
      </c>
      <c r="N661" s="336" t="n">
        <f aca="false">+[4]data1cf!M661</f>
        <v>15367.1865036318</v>
      </c>
      <c r="O661" s="336" t="n">
        <f aca="false">+[4]data1cf!N661</f>
        <v>15407.0161425968</v>
      </c>
      <c r="P661" s="336" t="n">
        <f aca="false">+[4]data1cf!O661</f>
        <v>15494.331891389</v>
      </c>
      <c r="Q661" s="336" t="n">
        <f aca="false">+[4]data1cf!P661</f>
        <v>15338.4709647422</v>
      </c>
      <c r="R661" s="336" t="n">
        <f aca="false">+[4]data1cf!Q661</f>
        <v>1093.16166205931</v>
      </c>
      <c r="S661" s="336" t="n">
        <f aca="false">+[4]data1cf!R661</f>
        <v>0</v>
      </c>
      <c r="T661" s="336" t="n">
        <f aca="false">+[4]data1cf!S661</f>
        <v>0</v>
      </c>
      <c r="U661" s="336" t="n">
        <f aca="false">+[4]data1cf!T661</f>
        <v>0</v>
      </c>
      <c r="V661" s="336" t="n">
        <f aca="false">+[4]data1cf!U661</f>
        <v>0</v>
      </c>
      <c r="W661" s="336" t="n">
        <f aca="false">+[4]data1cf!V661</f>
        <v>0</v>
      </c>
      <c r="X661" s="336" t="n">
        <f aca="false">+[4]data1cf!W661</f>
        <v>0</v>
      </c>
      <c r="Y661" s="336" t="n">
        <f aca="false">+[4]data1cf!X661</f>
        <v>0</v>
      </c>
      <c r="Z661" s="336" t="n">
        <f aca="false">+[4]data1cf!Y661</f>
        <v>0</v>
      </c>
      <c r="AA661" s="336" t="n">
        <f aca="false">+[4]data1cf!Z661</f>
        <v>0</v>
      </c>
      <c r="AB661" s="336"/>
      <c r="AC661" s="337" t="n">
        <f aca="false">XNPV(0.1,B661:AA661,$B$1:$AA$1)</f>
        <v>23439.2536507607</v>
      </c>
      <c r="AD661" s="337" t="n">
        <f aca="false">SUMPRODUCT(B661:AA661,$B$1010:$AA$1010)</f>
        <v>56305.5336770928</v>
      </c>
      <c r="AE661" s="338" t="n">
        <f aca="false">SUMPRODUCT(B661:AA661,$B$1012:$AA$1012)</f>
        <v>55621.8127086047</v>
      </c>
      <c r="AF661" s="339" t="n">
        <f aca="false">XIRR(B661:AA661,$B$1:$AA$1)</f>
        <v>0.141505572878595</v>
      </c>
      <c r="AG661" s="340" t="n">
        <f aca="false">1-EXP(-(1/0.25)*(AD661/ABS($AD$1010)))</f>
        <v>0.985697202655446</v>
      </c>
    </row>
    <row r="662" customFormat="false" ht="12.75" hidden="false" customHeight="false" outlineLevel="0" collapsed="false">
      <c r="A662" s="331"/>
      <c r="B662" s="336" t="n">
        <f aca="false">+[4]data1cf!A662</f>
        <v>-108985.962041573</v>
      </c>
      <c r="C662" s="336" t="n">
        <f aca="false">+[4]data1cf!B662</f>
        <v>15415.9620580569</v>
      </c>
      <c r="D662" s="336" t="n">
        <f aca="false">+[4]data1cf!C662</f>
        <v>17206.0075904906</v>
      </c>
      <c r="E662" s="336" t="n">
        <f aca="false">+[4]data1cf!D662</f>
        <v>16593.6371319581</v>
      </c>
      <c r="F662" s="336" t="n">
        <f aca="false">+[4]data1cf!E662</f>
        <v>16523.2287646015</v>
      </c>
      <c r="G662" s="336" t="n">
        <f aca="false">+[4]data1cf!F662</f>
        <v>16089.3997527077</v>
      </c>
      <c r="H662" s="336" t="n">
        <f aca="false">+[4]data1cf!G662</f>
        <v>15583.5573424515</v>
      </c>
      <c r="I662" s="336" t="n">
        <f aca="false">+[4]data1cf!H662</f>
        <v>15433.0751468518</v>
      </c>
      <c r="J662" s="336" t="n">
        <f aca="false">+[4]data1cf!I662</f>
        <v>15439.8727190973</v>
      </c>
      <c r="K662" s="336" t="n">
        <f aca="false">+[4]data1cf!J662</f>
        <v>15688.1041211385</v>
      </c>
      <c r="L662" s="336" t="n">
        <f aca="false">+[4]data1cf!K662</f>
        <v>15676.0308828949</v>
      </c>
      <c r="M662" s="336" t="n">
        <f aca="false">+[4]data1cf!L662</f>
        <v>15525.6743176081</v>
      </c>
      <c r="N662" s="336" t="n">
        <f aca="false">+[4]data1cf!M662</f>
        <v>15653.7433740093</v>
      </c>
      <c r="O662" s="336" t="n">
        <f aca="false">+[4]data1cf!N662</f>
        <v>15581.6952294499</v>
      </c>
      <c r="P662" s="336" t="n">
        <f aca="false">+[4]data1cf!O662</f>
        <v>15593.4484999588</v>
      </c>
      <c r="Q662" s="336" t="n">
        <f aca="false">+[4]data1cf!P662</f>
        <v>15835.0446016188</v>
      </c>
      <c r="R662" s="336" t="n">
        <f aca="false">+[4]data1cf!Q662</f>
        <v>1250.02539023202</v>
      </c>
      <c r="S662" s="336" t="n">
        <f aca="false">+[4]data1cf!R662</f>
        <v>0</v>
      </c>
      <c r="T662" s="336" t="n">
        <f aca="false">+[4]data1cf!S662</f>
        <v>0</v>
      </c>
      <c r="U662" s="336" t="n">
        <f aca="false">+[4]data1cf!T662</f>
        <v>0</v>
      </c>
      <c r="V662" s="336" t="n">
        <f aca="false">+[4]data1cf!U662</f>
        <v>0</v>
      </c>
      <c r="W662" s="336" t="n">
        <f aca="false">+[4]data1cf!V662</f>
        <v>0</v>
      </c>
      <c r="X662" s="336" t="n">
        <f aca="false">+[4]data1cf!W662</f>
        <v>0</v>
      </c>
      <c r="Y662" s="336" t="n">
        <f aca="false">+[4]data1cf!X662</f>
        <v>0</v>
      </c>
      <c r="Z662" s="336" t="n">
        <f aca="false">+[4]data1cf!Y662</f>
        <v>0</v>
      </c>
      <c r="AA662" s="336" t="n">
        <f aca="false">+[4]data1cf!Z662</f>
        <v>0</v>
      </c>
      <c r="AB662" s="336"/>
      <c r="AC662" s="337" t="n">
        <f aca="false">XNPV(0.1,B662:AA662,$B$1:$AA$1)</f>
        <v>12665.7870316244</v>
      </c>
      <c r="AD662" s="337" t="n">
        <f aca="false">SUMPRODUCT(B662:AA662,$B$1010:$AA$1010)</f>
        <v>46283.4246108918</v>
      </c>
      <c r="AE662" s="338" t="n">
        <f aca="false">SUMPRODUCT(B662:AA662,$B$1012:$AA$1012)</f>
        <v>45584.2715460833</v>
      </c>
      <c r="AF662" s="339" t="n">
        <f aca="false">XIRR(B662:AA662,$B$1:$AA$1)</f>
        <v>0.120066333465522</v>
      </c>
      <c r="AG662" s="340" t="n">
        <f aca="false">1-EXP(-(1/0.25)*(AD662/ABS($AD$1010)))</f>
        <v>0.969538799840741</v>
      </c>
    </row>
    <row r="663" customFormat="false" ht="12.75" hidden="false" customHeight="false" outlineLevel="0" collapsed="false">
      <c r="A663" s="331"/>
      <c r="B663" s="336" t="n">
        <f aca="false">+[4]data1cf!A663</f>
        <v>-103304.68544069</v>
      </c>
      <c r="C663" s="336" t="n">
        <f aca="false">+[4]data1cf!B663</f>
        <v>15560.3806280434</v>
      </c>
      <c r="D663" s="336" t="n">
        <f aca="false">+[4]data1cf!C663</f>
        <v>16862.6911037266</v>
      </c>
      <c r="E663" s="336" t="n">
        <f aca="false">+[4]data1cf!D663</f>
        <v>16594.0605257219</v>
      </c>
      <c r="F663" s="336" t="n">
        <f aca="false">+[4]data1cf!E663</f>
        <v>16225.063110551</v>
      </c>
      <c r="G663" s="336" t="n">
        <f aca="false">+[4]data1cf!F663</f>
        <v>15848.6429616552</v>
      </c>
      <c r="H663" s="336" t="n">
        <f aca="false">+[4]data1cf!G663</f>
        <v>15545.5701515779</v>
      </c>
      <c r="I663" s="336" t="n">
        <f aca="false">+[4]data1cf!H663</f>
        <v>15263.9894514505</v>
      </c>
      <c r="J663" s="336" t="n">
        <f aca="false">+[4]data1cf!I663</f>
        <v>15639.533398768</v>
      </c>
      <c r="K663" s="336" t="n">
        <f aca="false">+[4]data1cf!J663</f>
        <v>15442.8911915109</v>
      </c>
      <c r="L663" s="336" t="n">
        <f aca="false">+[4]data1cf!K663</f>
        <v>15472.1921533525</v>
      </c>
      <c r="M663" s="336" t="n">
        <f aca="false">+[4]data1cf!L663</f>
        <v>15397.265549432</v>
      </c>
      <c r="N663" s="336" t="n">
        <f aca="false">+[4]data1cf!M663</f>
        <v>15423.1650466376</v>
      </c>
      <c r="O663" s="336" t="n">
        <f aca="false">+[4]data1cf!N663</f>
        <v>15556.3934241652</v>
      </c>
      <c r="P663" s="336" t="n">
        <f aca="false">+[4]data1cf!O663</f>
        <v>15499.0754706853</v>
      </c>
      <c r="Q663" s="336" t="n">
        <f aca="false">+[4]data1cf!P663</f>
        <v>15512.4394630636</v>
      </c>
      <c r="R663" s="336" t="n">
        <f aca="false">+[4]data1cf!Q663</f>
        <v>1184.86342013053</v>
      </c>
      <c r="S663" s="336" t="n">
        <f aca="false">+[4]data1cf!R663</f>
        <v>0</v>
      </c>
      <c r="T663" s="336" t="n">
        <f aca="false">+[4]data1cf!S663</f>
        <v>0</v>
      </c>
      <c r="U663" s="336" t="n">
        <f aca="false">+[4]data1cf!T663</f>
        <v>0</v>
      </c>
      <c r="V663" s="336" t="n">
        <f aca="false">+[4]data1cf!U663</f>
        <v>0</v>
      </c>
      <c r="W663" s="336" t="n">
        <f aca="false">+[4]data1cf!V663</f>
        <v>0</v>
      </c>
      <c r="X663" s="336" t="n">
        <f aca="false">+[4]data1cf!W663</f>
        <v>0</v>
      </c>
      <c r="Y663" s="336" t="n">
        <f aca="false">+[4]data1cf!X663</f>
        <v>0</v>
      </c>
      <c r="Z663" s="336" t="n">
        <f aca="false">+[4]data1cf!Y663</f>
        <v>0</v>
      </c>
      <c r="AA663" s="336" t="n">
        <f aca="false">+[4]data1cf!Z663</f>
        <v>0</v>
      </c>
      <c r="AB663" s="336"/>
      <c r="AC663" s="337" t="n">
        <f aca="false">XNPV(0.1,B663:AA663,$B$1:$AA$1)</f>
        <v>17402.5896487745</v>
      </c>
      <c r="AD663" s="337" t="n">
        <f aca="false">SUMPRODUCT(B663:AA663,$B$1010:$AA$1010)</f>
        <v>50721.1510430104</v>
      </c>
      <c r="AE663" s="338" t="n">
        <f aca="false">SUMPRODUCT(B663:AA663,$B$1012:$AA$1012)</f>
        <v>50028.4528652666</v>
      </c>
      <c r="AF663" s="339" t="n">
        <f aca="false">XIRR(B663:AA663,$B$1:$AA$1)</f>
        <v>0.128872128459023</v>
      </c>
      <c r="AG663" s="340" t="n">
        <f aca="false">1-EXP(-(1/0.25)*(AD663/ABS($AD$1010)))</f>
        <v>0.978204525642417</v>
      </c>
    </row>
    <row r="664" customFormat="false" ht="12.75" hidden="false" customHeight="false" outlineLevel="0" collapsed="false">
      <c r="A664" s="331"/>
      <c r="B664" s="336" t="n">
        <f aca="false">+[4]data1cf!A664</f>
        <v>-96692.5182136579</v>
      </c>
      <c r="C664" s="336" t="n">
        <f aca="false">+[4]data1cf!B664</f>
        <v>15154.5405493039</v>
      </c>
      <c r="D664" s="336" t="n">
        <f aca="false">+[4]data1cf!C664</f>
        <v>16803.5858039207</v>
      </c>
      <c r="E664" s="336" t="n">
        <f aca="false">+[4]data1cf!D664</f>
        <v>16344.4076896362</v>
      </c>
      <c r="F664" s="336" t="n">
        <f aca="false">+[4]data1cf!E664</f>
        <v>15854.1996490802</v>
      </c>
      <c r="G664" s="336" t="n">
        <f aca="false">+[4]data1cf!F664</f>
        <v>15534.3364322335</v>
      </c>
      <c r="H664" s="336" t="n">
        <f aca="false">+[4]data1cf!G664</f>
        <v>15572.1253602891</v>
      </c>
      <c r="I664" s="336" t="n">
        <f aca="false">+[4]data1cf!H664</f>
        <v>15075.3985215612</v>
      </c>
      <c r="J664" s="336" t="n">
        <f aca="false">+[4]data1cf!I664</f>
        <v>15154.6600476129</v>
      </c>
      <c r="K664" s="336" t="n">
        <f aca="false">+[4]data1cf!J664</f>
        <v>15418.4813543406</v>
      </c>
      <c r="L664" s="336" t="n">
        <f aca="false">+[4]data1cf!K664</f>
        <v>15165.5173129458</v>
      </c>
      <c r="M664" s="336" t="n">
        <f aca="false">+[4]data1cf!L664</f>
        <v>15097.910692796</v>
      </c>
      <c r="N664" s="336" t="n">
        <f aca="false">+[4]data1cf!M664</f>
        <v>15277.4788404861</v>
      </c>
      <c r="O664" s="336" t="n">
        <f aca="false">+[4]data1cf!N664</f>
        <v>15439.4200433464</v>
      </c>
      <c r="P664" s="336" t="n">
        <f aca="false">+[4]data1cf!O664</f>
        <v>15381.9820233808</v>
      </c>
      <c r="Q664" s="336" t="n">
        <f aca="false">+[4]data1cf!P664</f>
        <v>15466.21022542</v>
      </c>
      <c r="R664" s="336" t="n">
        <f aca="false">+[4]data1cf!Q664</f>
        <v>1109.02450690337</v>
      </c>
      <c r="S664" s="336" t="n">
        <f aca="false">+[4]data1cf!R664</f>
        <v>0</v>
      </c>
      <c r="T664" s="336" t="n">
        <f aca="false">+[4]data1cf!S664</f>
        <v>0</v>
      </c>
      <c r="U664" s="336" t="n">
        <f aca="false">+[4]data1cf!T664</f>
        <v>0</v>
      </c>
      <c r="V664" s="336" t="n">
        <f aca="false">+[4]data1cf!U664</f>
        <v>0</v>
      </c>
      <c r="W664" s="336" t="n">
        <f aca="false">+[4]data1cf!V664</f>
        <v>0</v>
      </c>
      <c r="X664" s="336" t="n">
        <f aca="false">+[4]data1cf!W664</f>
        <v>0</v>
      </c>
      <c r="Y664" s="336" t="n">
        <f aca="false">+[4]data1cf!X664</f>
        <v>0</v>
      </c>
      <c r="Z664" s="336" t="n">
        <f aca="false">+[4]data1cf!Y664</f>
        <v>0</v>
      </c>
      <c r="AA664" s="336" t="n">
        <f aca="false">+[4]data1cf!Z664</f>
        <v>0</v>
      </c>
      <c r="AB664" s="336"/>
      <c r="AC664" s="337" t="n">
        <f aca="false">XNPV(0.1,B664:AA664,$B$1:$AA$1)</f>
        <v>22281.3713459795</v>
      </c>
      <c r="AD664" s="337" t="n">
        <f aca="false">SUMPRODUCT(B664:AA664,$B$1010:$AA$1010)</f>
        <v>55162.0413010494</v>
      </c>
      <c r="AE664" s="338" t="n">
        <f aca="false">SUMPRODUCT(B664:AA664,$B$1012:$AA$1012)</f>
        <v>54478.1634132079</v>
      </c>
      <c r="AF664" s="339" t="n">
        <f aca="false">XIRR(B664:AA664,$B$1:$AA$1)</f>
        <v>0.139045418670153</v>
      </c>
      <c r="AG664" s="340" t="n">
        <f aca="false">1-EXP(-(1/0.25)*(AD664/ABS($AD$1010)))</f>
        <v>0.984408712027817</v>
      </c>
    </row>
    <row r="665" customFormat="false" ht="12.75" hidden="false" customHeight="false" outlineLevel="0" collapsed="false">
      <c r="A665" s="331"/>
      <c r="B665" s="336" t="n">
        <f aca="false">+[4]data1cf!A665</f>
        <v>-101105.91931877</v>
      </c>
      <c r="C665" s="336" t="n">
        <f aca="false">+[4]data1cf!B665</f>
        <v>15413.5552385198</v>
      </c>
      <c r="D665" s="336" t="n">
        <f aca="false">+[4]data1cf!C665</f>
        <v>16799.8428365769</v>
      </c>
      <c r="E665" s="336" t="n">
        <f aca="false">+[4]data1cf!D665</f>
        <v>16214.2965177998</v>
      </c>
      <c r="F665" s="336" t="n">
        <f aca="false">+[4]data1cf!E665</f>
        <v>15918.9920376487</v>
      </c>
      <c r="G665" s="336" t="n">
        <f aca="false">+[4]data1cf!F665</f>
        <v>15875.3245306104</v>
      </c>
      <c r="H665" s="336" t="n">
        <f aca="false">+[4]data1cf!G665</f>
        <v>15718.400746198</v>
      </c>
      <c r="I665" s="336" t="n">
        <f aca="false">+[4]data1cf!H665</f>
        <v>15281.0165159779</v>
      </c>
      <c r="J665" s="336" t="n">
        <f aca="false">+[4]data1cf!I665</f>
        <v>15422.445120471</v>
      </c>
      <c r="K665" s="336" t="n">
        <f aca="false">+[4]data1cf!J665</f>
        <v>15277.6050762752</v>
      </c>
      <c r="L665" s="336" t="n">
        <f aca="false">+[4]data1cf!K665</f>
        <v>15357.1363358952</v>
      </c>
      <c r="M665" s="336" t="n">
        <f aca="false">+[4]data1cf!L665</f>
        <v>15443.9208160519</v>
      </c>
      <c r="N665" s="336" t="n">
        <f aca="false">+[4]data1cf!M665</f>
        <v>15422.6375632775</v>
      </c>
      <c r="O665" s="336" t="n">
        <f aca="false">+[4]data1cf!N665</f>
        <v>15401.5324415559</v>
      </c>
      <c r="P665" s="336" t="n">
        <f aca="false">+[4]data1cf!O665</f>
        <v>15355.4219471194</v>
      </c>
      <c r="Q665" s="336" t="n">
        <f aca="false">+[4]data1cf!P665</f>
        <v>15442.9198577459</v>
      </c>
      <c r="R665" s="336" t="n">
        <f aca="false">+[4]data1cf!Q665</f>
        <v>1159.64445221856</v>
      </c>
      <c r="S665" s="336" t="n">
        <f aca="false">+[4]data1cf!R665</f>
        <v>0</v>
      </c>
      <c r="T665" s="336" t="n">
        <f aca="false">+[4]data1cf!S665</f>
        <v>0</v>
      </c>
      <c r="U665" s="336" t="n">
        <f aca="false">+[4]data1cf!T665</f>
        <v>0</v>
      </c>
      <c r="V665" s="336" t="n">
        <f aca="false">+[4]data1cf!U665</f>
        <v>0</v>
      </c>
      <c r="W665" s="336" t="n">
        <f aca="false">+[4]data1cf!V665</f>
        <v>0</v>
      </c>
      <c r="X665" s="336" t="n">
        <f aca="false">+[4]data1cf!W665</f>
        <v>0</v>
      </c>
      <c r="Y665" s="336" t="n">
        <f aca="false">+[4]data1cf!X665</f>
        <v>0</v>
      </c>
      <c r="Z665" s="336" t="n">
        <f aca="false">+[4]data1cf!Y665</f>
        <v>0</v>
      </c>
      <c r="AA665" s="336" t="n">
        <f aca="false">+[4]data1cf!Z665</f>
        <v>0</v>
      </c>
      <c r="AB665" s="336"/>
      <c r="AC665" s="337" t="n">
        <f aca="false">XNPV(0.1,B665:AA665,$B$1:$AA$1)</f>
        <v>18740.3572015243</v>
      </c>
      <c r="AD665" s="337" t="n">
        <f aca="false">SUMPRODUCT(B665:AA665,$B$1010:$AA$1010)</f>
        <v>51866.1271504364</v>
      </c>
      <c r="AE665" s="338" t="n">
        <f aca="false">SUMPRODUCT(B665:AA665,$B$1012:$AA$1012)</f>
        <v>51177.378054037</v>
      </c>
      <c r="AF665" s="339" t="n">
        <f aca="false">XIRR(B665:AA665,$B$1:$AA$1)</f>
        <v>0.131633189424382</v>
      </c>
      <c r="AG665" s="340" t="n">
        <f aca="false">1-EXP(-(1/0.25)*(AD665/ABS($AD$1010)))</f>
        <v>0.980007978494622</v>
      </c>
    </row>
    <row r="666" customFormat="false" ht="12.75" hidden="false" customHeight="false" outlineLevel="0" collapsed="false">
      <c r="A666" s="331"/>
      <c r="B666" s="336" t="n">
        <f aca="false">+[4]data1cf!A666</f>
        <v>-91740.634603361</v>
      </c>
      <c r="C666" s="336" t="n">
        <f aca="false">+[4]data1cf!B666</f>
        <v>14984.6608892451</v>
      </c>
      <c r="D666" s="336" t="n">
        <f aca="false">+[4]data1cf!C666</f>
        <v>16426.0057392559</v>
      </c>
      <c r="E666" s="336" t="n">
        <f aca="false">+[4]data1cf!D666</f>
        <v>15963.4057009353</v>
      </c>
      <c r="F666" s="336" t="n">
        <f aca="false">+[4]data1cf!E666</f>
        <v>15777.7808955879</v>
      </c>
      <c r="G666" s="336" t="n">
        <f aca="false">+[4]data1cf!F666</f>
        <v>15457.0444077488</v>
      </c>
      <c r="H666" s="336" t="n">
        <f aca="false">+[4]data1cf!G666</f>
        <v>15228.9327864254</v>
      </c>
      <c r="I666" s="336" t="n">
        <f aca="false">+[4]data1cf!H666</f>
        <v>15022.9615470302</v>
      </c>
      <c r="J666" s="336" t="n">
        <f aca="false">+[4]data1cf!I666</f>
        <v>15040.7803658105</v>
      </c>
      <c r="K666" s="336" t="n">
        <f aca="false">+[4]data1cf!J666</f>
        <v>15306.4273472997</v>
      </c>
      <c r="L666" s="336" t="n">
        <f aca="false">+[4]data1cf!K666</f>
        <v>15179.0076865263</v>
      </c>
      <c r="M666" s="336" t="n">
        <f aca="false">+[4]data1cf!L666</f>
        <v>15079.232869128</v>
      </c>
      <c r="N666" s="336" t="n">
        <f aca="false">+[4]data1cf!M666</f>
        <v>14994.2759090613</v>
      </c>
      <c r="O666" s="336" t="n">
        <f aca="false">+[4]data1cf!N666</f>
        <v>15191.8078583452</v>
      </c>
      <c r="P666" s="336" t="n">
        <f aca="false">+[4]data1cf!O666</f>
        <v>15214.5833087562</v>
      </c>
      <c r="Q666" s="336" t="n">
        <f aca="false">+[4]data1cf!P666</f>
        <v>15151.6823176572</v>
      </c>
      <c r="R666" s="336" t="n">
        <f aca="false">+[4]data1cf!Q666</f>
        <v>1052.22838264671</v>
      </c>
      <c r="S666" s="336" t="n">
        <f aca="false">+[4]data1cf!R666</f>
        <v>0</v>
      </c>
      <c r="T666" s="336" t="n">
        <f aca="false">+[4]data1cf!S666</f>
        <v>0</v>
      </c>
      <c r="U666" s="336" t="n">
        <f aca="false">+[4]data1cf!T666</f>
        <v>0</v>
      </c>
      <c r="V666" s="336" t="n">
        <f aca="false">+[4]data1cf!U666</f>
        <v>0</v>
      </c>
      <c r="W666" s="336" t="n">
        <f aca="false">+[4]data1cf!V666</f>
        <v>0</v>
      </c>
      <c r="X666" s="336" t="n">
        <f aca="false">+[4]data1cf!W666</f>
        <v>0</v>
      </c>
      <c r="Y666" s="336" t="n">
        <f aca="false">+[4]data1cf!X666</f>
        <v>0</v>
      </c>
      <c r="Z666" s="336" t="n">
        <f aca="false">+[4]data1cf!Y666</f>
        <v>0</v>
      </c>
      <c r="AA666" s="336" t="n">
        <f aca="false">+[4]data1cf!Z666</f>
        <v>0</v>
      </c>
      <c r="AB666" s="336"/>
      <c r="AC666" s="337" t="n">
        <f aca="false">XNPV(0.1,B666:AA666,$B$1:$AA$1)</f>
        <v>25764.6215372417</v>
      </c>
      <c r="AD666" s="337" t="n">
        <f aca="false">SUMPRODUCT(B666:AA666,$B$1010:$AA$1010)</f>
        <v>58282.5818241283</v>
      </c>
      <c r="AE666" s="338" t="n">
        <f aca="false">SUMPRODUCT(B666:AA666,$B$1012:$AA$1012)</f>
        <v>57606.3419106537</v>
      </c>
      <c r="AF666" s="339" t="n">
        <f aca="false">XIRR(B666:AA666,$B$1:$AA$1)</f>
        <v>0.1471562045669</v>
      </c>
      <c r="AG666" s="340" t="n">
        <f aca="false">1-EXP(-(1/0.25)*(AD666/ABS($AD$1010)))</f>
        <v>0.987678813078459</v>
      </c>
    </row>
    <row r="667" customFormat="false" ht="12.75" hidden="false" customHeight="false" outlineLevel="0" collapsed="false">
      <c r="A667" s="331"/>
      <c r="B667" s="336" t="n">
        <f aca="false">+[4]data1cf!A667</f>
        <v>-109056.08206081</v>
      </c>
      <c r="C667" s="336" t="n">
        <f aca="false">+[4]data1cf!B667</f>
        <v>15603.817839484</v>
      </c>
      <c r="D667" s="336" t="n">
        <f aca="false">+[4]data1cf!C667</f>
        <v>17199.1895023613</v>
      </c>
      <c r="E667" s="336" t="n">
        <f aca="false">+[4]data1cf!D667</f>
        <v>16747.0284068791</v>
      </c>
      <c r="F667" s="336" t="n">
        <f aca="false">+[4]data1cf!E667</f>
        <v>16185.2891308021</v>
      </c>
      <c r="G667" s="336" t="n">
        <f aca="false">+[4]data1cf!F667</f>
        <v>15980.6206515391</v>
      </c>
      <c r="H667" s="336" t="n">
        <f aca="false">+[4]data1cf!G667</f>
        <v>15611.1713228032</v>
      </c>
      <c r="I667" s="336" t="n">
        <f aca="false">+[4]data1cf!H667</f>
        <v>15549.5478531369</v>
      </c>
      <c r="J667" s="336" t="n">
        <f aca="false">+[4]data1cf!I667</f>
        <v>15488.5525845099</v>
      </c>
      <c r="K667" s="336" t="n">
        <f aca="false">+[4]data1cf!J667</f>
        <v>15495.0099683728</v>
      </c>
      <c r="L667" s="336" t="n">
        <f aca="false">+[4]data1cf!K667</f>
        <v>15447.2198605551</v>
      </c>
      <c r="M667" s="336" t="n">
        <f aca="false">+[4]data1cf!L667</f>
        <v>15412.0020136719</v>
      </c>
      <c r="N667" s="336" t="n">
        <f aca="false">+[4]data1cf!M667</f>
        <v>15547.9511204035</v>
      </c>
      <c r="O667" s="336" t="n">
        <f aca="false">+[4]data1cf!N667</f>
        <v>15727.4812753948</v>
      </c>
      <c r="P667" s="336" t="n">
        <f aca="false">+[4]data1cf!O667</f>
        <v>15494.6456418147</v>
      </c>
      <c r="Q667" s="336" t="n">
        <f aca="false">+[4]data1cf!P667</f>
        <v>15524.8678629912</v>
      </c>
      <c r="R667" s="336" t="n">
        <f aca="false">+[4]data1cf!Q667</f>
        <v>1250.82963880467</v>
      </c>
      <c r="S667" s="336" t="n">
        <f aca="false">+[4]data1cf!R667</f>
        <v>0</v>
      </c>
      <c r="T667" s="336" t="n">
        <f aca="false">+[4]data1cf!S667</f>
        <v>0</v>
      </c>
      <c r="U667" s="336" t="n">
        <f aca="false">+[4]data1cf!T667</f>
        <v>0</v>
      </c>
      <c r="V667" s="336" t="n">
        <f aca="false">+[4]data1cf!U667</f>
        <v>0</v>
      </c>
      <c r="W667" s="336" t="n">
        <f aca="false">+[4]data1cf!V667</f>
        <v>0</v>
      </c>
      <c r="X667" s="336" t="n">
        <f aca="false">+[4]data1cf!W667</f>
        <v>0</v>
      </c>
      <c r="Y667" s="336" t="n">
        <f aca="false">+[4]data1cf!X667</f>
        <v>0</v>
      </c>
      <c r="Z667" s="336" t="n">
        <f aca="false">+[4]data1cf!Y667</f>
        <v>0</v>
      </c>
      <c r="AA667" s="336" t="n">
        <f aca="false">+[4]data1cf!Z667</f>
        <v>0</v>
      </c>
      <c r="AB667" s="336"/>
      <c r="AC667" s="337" t="n">
        <f aca="false">XNPV(0.1,B667:AA667,$B$1:$AA$1)</f>
        <v>12374.4743881198</v>
      </c>
      <c r="AD667" s="337" t="n">
        <f aca="false">SUMPRODUCT(B667:AA667,$B$1010:$AA$1010)</f>
        <v>45845.7959621203</v>
      </c>
      <c r="AE667" s="338" t="n">
        <f aca="false">SUMPRODUCT(B667:AA667,$B$1012:$AA$1012)</f>
        <v>45150.0107162355</v>
      </c>
      <c r="AF667" s="339" t="n">
        <f aca="false">XIRR(B667:AA667,$B$1:$AA$1)</f>
        <v>0.119658367042461</v>
      </c>
      <c r="AG667" s="340" t="n">
        <f aca="false">1-EXP(-(1/0.25)*(AD667/ABS($AD$1010)))</f>
        <v>0.968516442444767</v>
      </c>
    </row>
    <row r="668" customFormat="false" ht="12.75" hidden="false" customHeight="false" outlineLevel="0" collapsed="false">
      <c r="A668" s="331"/>
      <c r="B668" s="336" t="n">
        <f aca="false">+[4]data1cf!A668</f>
        <v>-92140.7112545617</v>
      </c>
      <c r="C668" s="336" t="n">
        <f aca="false">+[4]data1cf!B668</f>
        <v>15172.3068599136</v>
      </c>
      <c r="D668" s="336" t="n">
        <f aca="false">+[4]data1cf!C668</f>
        <v>16432.4101171057</v>
      </c>
      <c r="E668" s="336" t="n">
        <f aca="false">+[4]data1cf!D668</f>
        <v>16104.5695588176</v>
      </c>
      <c r="F668" s="336" t="n">
        <f aca="false">+[4]data1cf!E668</f>
        <v>15761.1515597502</v>
      </c>
      <c r="G668" s="336" t="n">
        <f aca="false">+[4]data1cf!F668</f>
        <v>15278.1141782337</v>
      </c>
      <c r="H668" s="336" t="n">
        <f aca="false">+[4]data1cf!G668</f>
        <v>15151.4613306644</v>
      </c>
      <c r="I668" s="336" t="n">
        <f aca="false">+[4]data1cf!H668</f>
        <v>14993.6284537134</v>
      </c>
      <c r="J668" s="336" t="n">
        <f aca="false">+[4]data1cf!I668</f>
        <v>15186.1054125504</v>
      </c>
      <c r="K668" s="336" t="n">
        <f aca="false">+[4]data1cf!J668</f>
        <v>15155.8055804638</v>
      </c>
      <c r="L668" s="336" t="n">
        <f aca="false">+[4]data1cf!K668</f>
        <v>15126.8815282292</v>
      </c>
      <c r="M668" s="336" t="n">
        <f aca="false">+[4]data1cf!L668</f>
        <v>15298.9675560257</v>
      </c>
      <c r="N668" s="336" t="n">
        <f aca="false">+[4]data1cf!M668</f>
        <v>15153.9251822974</v>
      </c>
      <c r="O668" s="336" t="n">
        <f aca="false">+[4]data1cf!N668</f>
        <v>15322.5124575205</v>
      </c>
      <c r="P668" s="336" t="n">
        <f aca="false">+[4]data1cf!O668</f>
        <v>15182.0709602319</v>
      </c>
      <c r="Q668" s="336" t="n">
        <f aca="false">+[4]data1cf!P668</f>
        <v>15119.8953556497</v>
      </c>
      <c r="R668" s="336" t="n">
        <f aca="false">+[4]data1cf!Q668</f>
        <v>1056.81710180532</v>
      </c>
      <c r="S668" s="336" t="n">
        <f aca="false">+[4]data1cf!R668</f>
        <v>0</v>
      </c>
      <c r="T668" s="336" t="n">
        <f aca="false">+[4]data1cf!S668</f>
        <v>0</v>
      </c>
      <c r="U668" s="336" t="n">
        <f aca="false">+[4]data1cf!T668</f>
        <v>0</v>
      </c>
      <c r="V668" s="336" t="n">
        <f aca="false">+[4]data1cf!U668</f>
        <v>0</v>
      </c>
      <c r="W668" s="336" t="n">
        <f aca="false">+[4]data1cf!V668</f>
        <v>0</v>
      </c>
      <c r="X668" s="336" t="n">
        <f aca="false">+[4]data1cf!W668</f>
        <v>0</v>
      </c>
      <c r="Y668" s="336" t="n">
        <f aca="false">+[4]data1cf!X668</f>
        <v>0</v>
      </c>
      <c r="Z668" s="336" t="n">
        <f aca="false">+[4]data1cf!Y668</f>
        <v>0</v>
      </c>
      <c r="AA668" s="336" t="n">
        <f aca="false">+[4]data1cf!Z668</f>
        <v>0</v>
      </c>
      <c r="AB668" s="336"/>
      <c r="AC668" s="337" t="n">
        <f aca="false">XNPV(0.1,B668:AA668,$B$1:$AA$1)</f>
        <v>25599.5669203559</v>
      </c>
      <c r="AD668" s="337" t="n">
        <f aca="false">SUMPRODUCT(B668:AA668,$B$1010:$AA$1010)</f>
        <v>58161.9569766192</v>
      </c>
      <c r="AE668" s="338" t="n">
        <f aca="false">SUMPRODUCT(B668:AA668,$B$1012:$AA$1012)</f>
        <v>57484.6698169733</v>
      </c>
      <c r="AF668" s="339" t="n">
        <f aca="false">XIRR(B668:AA668,$B$1:$AA$1)</f>
        <v>0.146711027579566</v>
      </c>
      <c r="AG668" s="340" t="n">
        <f aca="false">1-EXP(-(1/0.25)*(AD668/ABS($AD$1010)))</f>
        <v>0.987566189702833</v>
      </c>
    </row>
    <row r="669" customFormat="false" ht="12.75" hidden="false" customHeight="false" outlineLevel="0" collapsed="false">
      <c r="A669" s="331"/>
      <c r="B669" s="336" t="n">
        <f aca="false">+[4]data1cf!A669</f>
        <v>-89734.2479006267</v>
      </c>
      <c r="C669" s="336" t="n">
        <f aca="false">+[4]data1cf!B669</f>
        <v>15142.2724881055</v>
      </c>
      <c r="D669" s="336" t="n">
        <f aca="false">+[4]data1cf!C669</f>
        <v>16400.0274025973</v>
      </c>
      <c r="E669" s="336" t="n">
        <f aca="false">+[4]data1cf!D669</f>
        <v>15963.6505418945</v>
      </c>
      <c r="F669" s="336" t="n">
        <f aca="false">+[4]data1cf!E669</f>
        <v>15764.7949074831</v>
      </c>
      <c r="G669" s="336" t="n">
        <f aca="false">+[4]data1cf!F669</f>
        <v>15462.4724553378</v>
      </c>
      <c r="H669" s="336" t="n">
        <f aca="false">+[4]data1cf!G669</f>
        <v>15183.4583296579</v>
      </c>
      <c r="I669" s="336" t="n">
        <f aca="false">+[4]data1cf!H669</f>
        <v>15186.1646304765</v>
      </c>
      <c r="J669" s="336" t="n">
        <f aca="false">+[4]data1cf!I669</f>
        <v>15085.2353406148</v>
      </c>
      <c r="K669" s="336" t="n">
        <f aca="false">+[4]data1cf!J669</f>
        <v>14983.0652104844</v>
      </c>
      <c r="L669" s="336" t="n">
        <f aca="false">+[4]data1cf!K669</f>
        <v>15110.4269510976</v>
      </c>
      <c r="M669" s="336" t="n">
        <f aca="false">+[4]data1cf!L669</f>
        <v>15198.4228432097</v>
      </c>
      <c r="N669" s="336" t="n">
        <f aca="false">+[4]data1cf!M669</f>
        <v>15251.6098786815</v>
      </c>
      <c r="O669" s="336" t="n">
        <f aca="false">+[4]data1cf!N669</f>
        <v>15080.419814667</v>
      </c>
      <c r="P669" s="336" t="n">
        <f aca="false">+[4]data1cf!O669</f>
        <v>15148.1872626018</v>
      </c>
      <c r="Q669" s="336" t="n">
        <f aca="false">+[4]data1cf!P669</f>
        <v>15265.2197092491</v>
      </c>
      <c r="R669" s="336" t="n">
        <f aca="false">+[4]data1cf!Q669</f>
        <v>1029.21592972103</v>
      </c>
      <c r="S669" s="336" t="n">
        <f aca="false">+[4]data1cf!R669</f>
        <v>0</v>
      </c>
      <c r="T669" s="336" t="n">
        <f aca="false">+[4]data1cf!S669</f>
        <v>0</v>
      </c>
      <c r="U669" s="336" t="n">
        <f aca="false">+[4]data1cf!T669</f>
        <v>0</v>
      </c>
      <c r="V669" s="336" t="n">
        <f aca="false">+[4]data1cf!U669</f>
        <v>0</v>
      </c>
      <c r="W669" s="336" t="n">
        <f aca="false">+[4]data1cf!V669</f>
        <v>0</v>
      </c>
      <c r="X669" s="336" t="n">
        <f aca="false">+[4]data1cf!W669</f>
        <v>0</v>
      </c>
      <c r="Y669" s="336" t="n">
        <f aca="false">+[4]data1cf!X669</f>
        <v>0</v>
      </c>
      <c r="Z669" s="336" t="n">
        <f aca="false">+[4]data1cf!Y669</f>
        <v>0</v>
      </c>
      <c r="AA669" s="336" t="n">
        <f aca="false">+[4]data1cf!Z669</f>
        <v>0</v>
      </c>
      <c r="AB669" s="336"/>
      <c r="AC669" s="337" t="n">
        <f aca="false">XNPV(0.1,B669:AA669,$B$1:$AA$1)</f>
        <v>27898.9209688662</v>
      </c>
      <c r="AD669" s="337" t="n">
        <f aca="false">SUMPRODUCT(B669:AA669,$B$1010:$AA$1010)</f>
        <v>60431.8029825186</v>
      </c>
      <c r="AE669" s="338" t="n">
        <f aca="false">SUMPRODUCT(B669:AA669,$B$1012:$AA$1012)</f>
        <v>59755.2594575293</v>
      </c>
      <c r="AF669" s="339" t="n">
        <f aca="false">XIRR(B669:AA669,$B$1:$AA$1)</f>
        <v>0.15202404324578</v>
      </c>
      <c r="AG669" s="340" t="n">
        <f aca="false">1-EXP(-(1/0.25)*(AD669/ABS($AD$1010)))</f>
        <v>0.989522837264878</v>
      </c>
    </row>
    <row r="670" customFormat="false" ht="12.75" hidden="false" customHeight="false" outlineLevel="0" collapsed="false">
      <c r="A670" s="331"/>
      <c r="B670" s="336" t="n">
        <f aca="false">+[4]data1cf!A670</f>
        <v>-104685.286510068</v>
      </c>
      <c r="C670" s="336" t="n">
        <f aca="false">+[4]data1cf!B670</f>
        <v>15382.8251271113</v>
      </c>
      <c r="D670" s="336" t="n">
        <f aca="false">+[4]data1cf!C670</f>
        <v>16941.5286125964</v>
      </c>
      <c r="E670" s="336" t="n">
        <f aca="false">+[4]data1cf!D670</f>
        <v>16547.0930724316</v>
      </c>
      <c r="F670" s="336" t="n">
        <f aca="false">+[4]data1cf!E670</f>
        <v>16079.3583983357</v>
      </c>
      <c r="G670" s="336" t="n">
        <f aca="false">+[4]data1cf!F670</f>
        <v>15848.6714983053</v>
      </c>
      <c r="H670" s="336" t="n">
        <f aca="false">+[4]data1cf!G670</f>
        <v>15507.8268462437</v>
      </c>
      <c r="I670" s="336" t="n">
        <f aca="false">+[4]data1cf!H670</f>
        <v>15434.8931101323</v>
      </c>
      <c r="J670" s="336" t="n">
        <f aca="false">+[4]data1cf!I670</f>
        <v>15296.1665458336</v>
      </c>
      <c r="K670" s="336" t="n">
        <f aca="false">+[4]data1cf!J670</f>
        <v>15445.655152601</v>
      </c>
      <c r="L670" s="336" t="n">
        <f aca="false">+[4]data1cf!K670</f>
        <v>15364.0664664477</v>
      </c>
      <c r="M670" s="336" t="n">
        <f aca="false">+[4]data1cf!L670</f>
        <v>15384.4892533016</v>
      </c>
      <c r="N670" s="336" t="n">
        <f aca="false">+[4]data1cf!M670</f>
        <v>15496.8388120443</v>
      </c>
      <c r="O670" s="336" t="n">
        <f aca="false">+[4]data1cf!N670</f>
        <v>15675.3684464902</v>
      </c>
      <c r="P670" s="336" t="n">
        <f aca="false">+[4]data1cf!O670</f>
        <v>15400.2248866693</v>
      </c>
      <c r="Q670" s="336" t="n">
        <f aca="false">+[4]data1cf!P670</f>
        <v>15627.434189329</v>
      </c>
      <c r="R670" s="336" t="n">
        <f aca="false">+[4]data1cf!Q670</f>
        <v>1200.69836215587</v>
      </c>
      <c r="S670" s="336" t="n">
        <f aca="false">+[4]data1cf!R670</f>
        <v>0</v>
      </c>
      <c r="T670" s="336" t="n">
        <f aca="false">+[4]data1cf!S670</f>
        <v>0</v>
      </c>
      <c r="U670" s="336" t="n">
        <f aca="false">+[4]data1cf!T670</f>
        <v>0</v>
      </c>
      <c r="V670" s="336" t="n">
        <f aca="false">+[4]data1cf!U670</f>
        <v>0</v>
      </c>
      <c r="W670" s="336" t="n">
        <f aca="false">+[4]data1cf!V670</f>
        <v>0</v>
      </c>
      <c r="X670" s="336" t="n">
        <f aca="false">+[4]data1cf!W670</f>
        <v>0</v>
      </c>
      <c r="Y670" s="336" t="n">
        <f aca="false">+[4]data1cf!X670</f>
        <v>0</v>
      </c>
      <c r="Z670" s="336" t="n">
        <f aca="false">+[4]data1cf!Y670</f>
        <v>0</v>
      </c>
      <c r="AA670" s="336" t="n">
        <f aca="false">+[4]data1cf!Z670</f>
        <v>0</v>
      </c>
      <c r="AB670" s="336"/>
      <c r="AC670" s="337" t="n">
        <f aca="false">XNPV(0.1,B670:AA670,$B$1:$AA$1)</f>
        <v>15715.0951437939</v>
      </c>
      <c r="AD670" s="337" t="n">
        <f aca="false">SUMPRODUCT(B670:AA670,$B$1010:$AA$1010)</f>
        <v>48985.123479932</v>
      </c>
      <c r="AE670" s="338" t="n">
        <f aca="false">SUMPRODUCT(B670:AA670,$B$1012:$AA$1012)</f>
        <v>48293.1640874151</v>
      </c>
      <c r="AF670" s="339" t="n">
        <f aca="false">XIRR(B670:AA670,$B$1:$AA$1)</f>
        <v>0.125773072390305</v>
      </c>
      <c r="AG670" s="340" t="n">
        <f aca="false">1-EXP(-(1/0.25)*(AD670/ABS($AD$1010)))</f>
        <v>0.975155006442175</v>
      </c>
    </row>
    <row r="671" customFormat="false" ht="12.75" hidden="false" customHeight="false" outlineLevel="0" collapsed="false">
      <c r="A671" s="331"/>
      <c r="B671" s="336" t="n">
        <f aca="false">+[4]data1cf!A671</f>
        <v>-100960.942625348</v>
      </c>
      <c r="C671" s="336" t="n">
        <f aca="false">+[4]data1cf!B671</f>
        <v>15362.5133339597</v>
      </c>
      <c r="D671" s="336" t="n">
        <f aca="false">+[4]data1cf!C671</f>
        <v>16775.4257642862</v>
      </c>
      <c r="E671" s="336" t="n">
        <f aca="false">+[4]data1cf!D671</f>
        <v>16505.8026265453</v>
      </c>
      <c r="F671" s="336" t="n">
        <f aca="false">+[4]data1cf!E671</f>
        <v>16045.3150265826</v>
      </c>
      <c r="G671" s="336" t="n">
        <f aca="false">+[4]data1cf!F671</f>
        <v>15911.4646271673</v>
      </c>
      <c r="H671" s="336" t="n">
        <f aca="false">+[4]data1cf!G671</f>
        <v>15528.564349997</v>
      </c>
      <c r="I671" s="336" t="n">
        <f aca="false">+[4]data1cf!H671</f>
        <v>15305.8727623848</v>
      </c>
      <c r="J671" s="336" t="n">
        <f aca="false">+[4]data1cf!I671</f>
        <v>15311.8954478347</v>
      </c>
      <c r="K671" s="336" t="n">
        <f aca="false">+[4]data1cf!J671</f>
        <v>15166.4082832559</v>
      </c>
      <c r="L671" s="336" t="n">
        <f aca="false">+[4]data1cf!K671</f>
        <v>15328.1610933026</v>
      </c>
      <c r="M671" s="336" t="n">
        <f aca="false">+[4]data1cf!L671</f>
        <v>15367.3448934654</v>
      </c>
      <c r="N671" s="336" t="n">
        <f aca="false">+[4]data1cf!M671</f>
        <v>15421.00390232</v>
      </c>
      <c r="O671" s="336" t="n">
        <f aca="false">+[4]data1cf!N671</f>
        <v>15609.9876391561</v>
      </c>
      <c r="P671" s="336" t="n">
        <f aca="false">+[4]data1cf!O671</f>
        <v>15437.5632574629</v>
      </c>
      <c r="Q671" s="336" t="n">
        <f aca="false">+[4]data1cf!P671</f>
        <v>15329.8165145913</v>
      </c>
      <c r="R671" s="336" t="n">
        <f aca="false">+[4]data1cf!Q671</f>
        <v>1157.98162753569</v>
      </c>
      <c r="S671" s="336" t="n">
        <f aca="false">+[4]data1cf!R671</f>
        <v>0</v>
      </c>
      <c r="T671" s="336" t="n">
        <f aca="false">+[4]data1cf!S671</f>
        <v>0</v>
      </c>
      <c r="U671" s="336" t="n">
        <f aca="false">+[4]data1cf!T671</f>
        <v>0</v>
      </c>
      <c r="V671" s="336" t="n">
        <f aca="false">+[4]data1cf!U671</f>
        <v>0</v>
      </c>
      <c r="W671" s="336" t="n">
        <f aca="false">+[4]data1cf!V671</f>
        <v>0</v>
      </c>
      <c r="X671" s="336" t="n">
        <f aca="false">+[4]data1cf!W671</f>
        <v>0</v>
      </c>
      <c r="Y671" s="336" t="n">
        <f aca="false">+[4]data1cf!X671</f>
        <v>0</v>
      </c>
      <c r="Z671" s="336" t="n">
        <f aca="false">+[4]data1cf!Y671</f>
        <v>0</v>
      </c>
      <c r="AA671" s="336" t="n">
        <f aca="false">+[4]data1cf!Z671</f>
        <v>0</v>
      </c>
      <c r="AB671" s="336"/>
      <c r="AC671" s="337" t="n">
        <f aca="false">XNPV(0.1,B671:AA671,$B$1:$AA$1)</f>
        <v>18969.4058821728</v>
      </c>
      <c r="AD671" s="337" t="n">
        <f aca="false">SUMPRODUCT(B671:AA671,$B$1010:$AA$1010)</f>
        <v>52086.9040125926</v>
      </c>
      <c r="AE671" s="338" t="n">
        <f aca="false">SUMPRODUCT(B671:AA671,$B$1012:$AA$1012)</f>
        <v>51398.3288927872</v>
      </c>
      <c r="AF671" s="339" t="n">
        <f aca="false">XIRR(B671:AA671,$B$1:$AA$1)</f>
        <v>0.132082034366985</v>
      </c>
      <c r="AG671" s="340" t="n">
        <f aca="false">1-EXP(-(1/0.25)*(AD671/ABS($AD$1010)))</f>
        <v>0.980338166136471</v>
      </c>
    </row>
    <row r="672" customFormat="false" ht="12.75" hidden="false" customHeight="false" outlineLevel="0" collapsed="false">
      <c r="A672" s="331"/>
      <c r="B672" s="336" t="n">
        <f aca="false">+[4]data1cf!A672</f>
        <v>-104353.461502378</v>
      </c>
      <c r="C672" s="336" t="n">
        <f aca="false">+[4]data1cf!B672</f>
        <v>15246.5540448063</v>
      </c>
      <c r="D672" s="336" t="n">
        <f aca="false">+[4]data1cf!C672</f>
        <v>16933.2712052401</v>
      </c>
      <c r="E672" s="336" t="n">
        <f aca="false">+[4]data1cf!D672</f>
        <v>16405.7962311782</v>
      </c>
      <c r="F672" s="336" t="n">
        <f aca="false">+[4]data1cf!E672</f>
        <v>15955.5679953694</v>
      </c>
      <c r="G672" s="336" t="n">
        <f aca="false">+[4]data1cf!F672</f>
        <v>15804.5740425797</v>
      </c>
      <c r="H672" s="336" t="n">
        <f aca="false">+[4]data1cf!G672</f>
        <v>15470.8502078336</v>
      </c>
      <c r="I672" s="336" t="n">
        <f aca="false">+[4]data1cf!H672</f>
        <v>15251.1270399799</v>
      </c>
      <c r="J672" s="336" t="n">
        <f aca="false">+[4]data1cf!I672</f>
        <v>15416.793501219</v>
      </c>
      <c r="K672" s="336" t="n">
        <f aca="false">+[4]data1cf!J672</f>
        <v>15526.8921389584</v>
      </c>
      <c r="L672" s="336" t="n">
        <f aca="false">+[4]data1cf!K672</f>
        <v>15498.6466174798</v>
      </c>
      <c r="M672" s="336" t="n">
        <f aca="false">+[4]data1cf!L672</f>
        <v>15376.6002663304</v>
      </c>
      <c r="N672" s="336" t="n">
        <f aca="false">+[4]data1cf!M672</f>
        <v>15454.1213533803</v>
      </c>
      <c r="O672" s="336" t="n">
        <f aca="false">+[4]data1cf!N672</f>
        <v>15378.2064731036</v>
      </c>
      <c r="P672" s="336" t="n">
        <f aca="false">+[4]data1cf!O672</f>
        <v>15536.8645989678</v>
      </c>
      <c r="Q672" s="336" t="n">
        <f aca="false">+[4]data1cf!P672</f>
        <v>15498.2801798466</v>
      </c>
      <c r="R672" s="336" t="n">
        <f aca="false">+[4]data1cf!Q672</f>
        <v>1196.89246204767</v>
      </c>
      <c r="S672" s="336" t="n">
        <f aca="false">+[4]data1cf!R672</f>
        <v>0</v>
      </c>
      <c r="T672" s="336" t="n">
        <f aca="false">+[4]data1cf!S672</f>
        <v>0</v>
      </c>
      <c r="U672" s="336" t="n">
        <f aca="false">+[4]data1cf!T672</f>
        <v>0</v>
      </c>
      <c r="V672" s="336" t="n">
        <f aca="false">+[4]data1cf!U672</f>
        <v>0</v>
      </c>
      <c r="W672" s="336" t="n">
        <f aca="false">+[4]data1cf!V672</f>
        <v>0</v>
      </c>
      <c r="X672" s="336" t="n">
        <f aca="false">+[4]data1cf!W672</f>
        <v>0</v>
      </c>
      <c r="Y672" s="336" t="n">
        <f aca="false">+[4]data1cf!X672</f>
        <v>0</v>
      </c>
      <c r="Z672" s="336" t="n">
        <f aca="false">+[4]data1cf!Y672</f>
        <v>0</v>
      </c>
      <c r="AA672" s="336" t="n">
        <f aca="false">+[4]data1cf!Z672</f>
        <v>0</v>
      </c>
      <c r="AB672" s="336"/>
      <c r="AC672" s="337" t="n">
        <f aca="false">XNPV(0.1,B672:AA672,$B$1:$AA$1)</f>
        <v>15627.4500017401</v>
      </c>
      <c r="AD672" s="337" t="n">
        <f aca="false">SUMPRODUCT(B672:AA672,$B$1010:$AA$1010)</f>
        <v>48822.1218876953</v>
      </c>
      <c r="AE672" s="338" t="n">
        <f aca="false">SUMPRODUCT(B672:AA672,$B$1012:$AA$1012)</f>
        <v>48131.6952505326</v>
      </c>
      <c r="AF672" s="339" t="n">
        <f aca="false">XIRR(B672:AA672,$B$1:$AA$1)</f>
        <v>0.125678881239942</v>
      </c>
      <c r="AG672" s="340" t="n">
        <f aca="false">1-EXP(-(1/0.25)*(AD672/ABS($AD$1010)))</f>
        <v>0.974847633719444</v>
      </c>
    </row>
    <row r="673" customFormat="false" ht="12.75" hidden="false" customHeight="false" outlineLevel="0" collapsed="false">
      <c r="A673" s="331"/>
      <c r="B673" s="336" t="n">
        <f aca="false">+[4]data1cf!A673</f>
        <v>-102507.433059657</v>
      </c>
      <c r="C673" s="336" t="n">
        <f aca="false">+[4]data1cf!B673</f>
        <v>15316.23849751</v>
      </c>
      <c r="D673" s="336" t="n">
        <f aca="false">+[4]data1cf!C673</f>
        <v>16710.5748713192</v>
      </c>
      <c r="E673" s="336" t="n">
        <f aca="false">+[4]data1cf!D673</f>
        <v>16395.7060839837</v>
      </c>
      <c r="F673" s="336" t="n">
        <f aca="false">+[4]data1cf!E673</f>
        <v>15867.8410906106</v>
      </c>
      <c r="G673" s="336" t="n">
        <f aca="false">+[4]data1cf!F673</f>
        <v>15873.3692101104</v>
      </c>
      <c r="H673" s="336" t="n">
        <f aca="false">+[4]data1cf!G673</f>
        <v>15594.7697153017</v>
      </c>
      <c r="I673" s="336" t="n">
        <f aca="false">+[4]data1cf!H673</f>
        <v>15365.4458614984</v>
      </c>
      <c r="J673" s="336" t="n">
        <f aca="false">+[4]data1cf!I673</f>
        <v>15119.7811415962</v>
      </c>
      <c r="K673" s="336" t="n">
        <f aca="false">+[4]data1cf!J673</f>
        <v>15352.5503448322</v>
      </c>
      <c r="L673" s="336" t="n">
        <f aca="false">+[4]data1cf!K673</f>
        <v>15293.6285409004</v>
      </c>
      <c r="M673" s="336" t="n">
        <f aca="false">+[4]data1cf!L673</f>
        <v>15333.3706785717</v>
      </c>
      <c r="N673" s="336" t="n">
        <f aca="false">+[4]data1cf!M673</f>
        <v>15282.7975660572</v>
      </c>
      <c r="O673" s="336" t="n">
        <f aca="false">+[4]data1cf!N673</f>
        <v>15433.9273462007</v>
      </c>
      <c r="P673" s="336" t="n">
        <f aca="false">+[4]data1cf!O673</f>
        <v>15566.2840273454</v>
      </c>
      <c r="Q673" s="336" t="n">
        <f aca="false">+[4]data1cf!P673</f>
        <v>15571.1875040517</v>
      </c>
      <c r="R673" s="336" t="n">
        <f aca="false">+[4]data1cf!Q673</f>
        <v>1175.71925422104</v>
      </c>
      <c r="S673" s="336" t="n">
        <f aca="false">+[4]data1cf!R673</f>
        <v>0</v>
      </c>
      <c r="T673" s="336" t="n">
        <f aca="false">+[4]data1cf!S673</f>
        <v>0</v>
      </c>
      <c r="U673" s="336" t="n">
        <f aca="false">+[4]data1cf!T673</f>
        <v>0</v>
      </c>
      <c r="V673" s="336" t="n">
        <f aca="false">+[4]data1cf!U673</f>
        <v>0</v>
      </c>
      <c r="W673" s="336" t="n">
        <f aca="false">+[4]data1cf!V673</f>
        <v>0</v>
      </c>
      <c r="X673" s="336" t="n">
        <f aca="false">+[4]data1cf!W673</f>
        <v>0</v>
      </c>
      <c r="Y673" s="336" t="n">
        <f aca="false">+[4]data1cf!X673</f>
        <v>0</v>
      </c>
      <c r="Z673" s="336" t="n">
        <f aca="false">+[4]data1cf!Y673</f>
        <v>0</v>
      </c>
      <c r="AA673" s="336" t="n">
        <f aca="false">+[4]data1cf!Z673</f>
        <v>0</v>
      </c>
      <c r="AB673" s="336"/>
      <c r="AC673" s="337" t="n">
        <f aca="false">XNPV(0.1,B673:AA673,$B$1:$AA$1)</f>
        <v>17132.2443442325</v>
      </c>
      <c r="AD673" s="337" t="n">
        <f aca="false">SUMPRODUCT(B673:AA673,$B$1010:$AA$1010)</f>
        <v>50217.7697012729</v>
      </c>
      <c r="AE673" s="338" t="n">
        <f aca="false">SUMPRODUCT(B673:AA673,$B$1012:$AA$1012)</f>
        <v>49529.5641702049</v>
      </c>
      <c r="AF673" s="339" t="n">
        <f aca="false">XIRR(B673:AA673,$B$1:$AA$1)</f>
        <v>0.12858745498509</v>
      </c>
      <c r="AG673" s="340" t="n">
        <f aca="false">1-EXP(-(1/0.25)*(AD673/ABS($AD$1010)))</f>
        <v>0.977361002828367</v>
      </c>
    </row>
    <row r="674" customFormat="false" ht="12.75" hidden="false" customHeight="false" outlineLevel="0" collapsed="false">
      <c r="A674" s="331"/>
      <c r="B674" s="336" t="n">
        <f aca="false">+[4]data1cf!A674</f>
        <v>-97333.570744029</v>
      </c>
      <c r="C674" s="336" t="n">
        <f aca="false">+[4]data1cf!B674</f>
        <v>15093.2544594052</v>
      </c>
      <c r="D674" s="336" t="n">
        <f aca="false">+[4]data1cf!C674</f>
        <v>16597.3900228964</v>
      </c>
      <c r="E674" s="336" t="n">
        <f aca="false">+[4]data1cf!D674</f>
        <v>16192.9419828259</v>
      </c>
      <c r="F674" s="336" t="n">
        <f aca="false">+[4]data1cf!E674</f>
        <v>15784.5634041187</v>
      </c>
      <c r="G674" s="336" t="n">
        <f aca="false">+[4]data1cf!F674</f>
        <v>15569.3242415677</v>
      </c>
      <c r="H674" s="336" t="n">
        <f aca="false">+[4]data1cf!G674</f>
        <v>15277.8914199026</v>
      </c>
      <c r="I674" s="336" t="n">
        <f aca="false">+[4]data1cf!H674</f>
        <v>15225.5442556615</v>
      </c>
      <c r="J674" s="336" t="n">
        <f aca="false">+[4]data1cf!I674</f>
        <v>15433.0987913307</v>
      </c>
      <c r="K674" s="336" t="n">
        <f aca="false">+[4]data1cf!J674</f>
        <v>15173.8574497323</v>
      </c>
      <c r="L674" s="336" t="n">
        <f aca="false">+[4]data1cf!K674</f>
        <v>15184.5412384838</v>
      </c>
      <c r="M674" s="336" t="n">
        <f aca="false">+[4]data1cf!L674</f>
        <v>15259.2336797364</v>
      </c>
      <c r="N674" s="336" t="n">
        <f aca="false">+[4]data1cf!M674</f>
        <v>15119.8806072541</v>
      </c>
      <c r="O674" s="336" t="n">
        <f aca="false">+[4]data1cf!N674</f>
        <v>15388.5416703062</v>
      </c>
      <c r="P674" s="336" t="n">
        <f aca="false">+[4]data1cf!O674</f>
        <v>15427.5565381184</v>
      </c>
      <c r="Q674" s="336" t="n">
        <f aca="false">+[4]data1cf!P674</f>
        <v>15323.6614427771</v>
      </c>
      <c r="R674" s="336" t="n">
        <f aca="false">+[4]data1cf!Q674</f>
        <v>1116.37712300572</v>
      </c>
      <c r="S674" s="336" t="n">
        <f aca="false">+[4]data1cf!R674</f>
        <v>0</v>
      </c>
      <c r="T674" s="336" t="n">
        <f aca="false">+[4]data1cf!S674</f>
        <v>0</v>
      </c>
      <c r="U674" s="336" t="n">
        <f aca="false">+[4]data1cf!T674</f>
        <v>0</v>
      </c>
      <c r="V674" s="336" t="n">
        <f aca="false">+[4]data1cf!U674</f>
        <v>0</v>
      </c>
      <c r="W674" s="336" t="n">
        <f aca="false">+[4]data1cf!V674</f>
        <v>0</v>
      </c>
      <c r="X674" s="336" t="n">
        <f aca="false">+[4]data1cf!W674</f>
        <v>0</v>
      </c>
      <c r="Y674" s="336" t="n">
        <f aca="false">+[4]data1cf!X674</f>
        <v>0</v>
      </c>
      <c r="Z674" s="336" t="n">
        <f aca="false">+[4]data1cf!Y674</f>
        <v>0</v>
      </c>
      <c r="AA674" s="336" t="n">
        <f aca="false">+[4]data1cf!Z674</f>
        <v>0</v>
      </c>
      <c r="AB674" s="336"/>
      <c r="AC674" s="337" t="n">
        <f aca="false">XNPV(0.1,B674:AA674,$B$1:$AA$1)</f>
        <v>21190.2049456857</v>
      </c>
      <c r="AD674" s="337" t="n">
        <f aca="false">SUMPRODUCT(B674:AA674,$B$1010:$AA$1010)</f>
        <v>54007.7954918336</v>
      </c>
      <c r="AE674" s="338" t="n">
        <f aca="false">SUMPRODUCT(B674:AA674,$B$1012:$AA$1012)</f>
        <v>53325.2529075788</v>
      </c>
      <c r="AF674" s="339" t="n">
        <f aca="false">XIRR(B674:AA674,$B$1:$AA$1)</f>
        <v>0.136893262807705</v>
      </c>
      <c r="AG674" s="340" t="n">
        <f aca="false">1-EXP(-(1/0.25)*(AD674/ABS($AD$1010)))</f>
        <v>0.98299035360918</v>
      </c>
    </row>
    <row r="675" customFormat="false" ht="12.75" hidden="false" customHeight="false" outlineLevel="0" collapsed="false">
      <c r="A675" s="331"/>
      <c r="B675" s="336" t="n">
        <f aca="false">+[4]data1cf!A675</f>
        <v>-100521.946283245</v>
      </c>
      <c r="C675" s="336" t="n">
        <f aca="false">+[4]data1cf!B675</f>
        <v>15316.9864878921</v>
      </c>
      <c r="D675" s="336" t="n">
        <f aca="false">+[4]data1cf!C675</f>
        <v>16895.5466298878</v>
      </c>
      <c r="E675" s="336" t="n">
        <f aca="false">+[4]data1cf!D675</f>
        <v>16504.9837088085</v>
      </c>
      <c r="F675" s="336" t="n">
        <f aca="false">+[4]data1cf!E675</f>
        <v>16183.3819348213</v>
      </c>
      <c r="G675" s="336" t="n">
        <f aca="false">+[4]data1cf!F675</f>
        <v>15804.1169479864</v>
      </c>
      <c r="H675" s="336" t="n">
        <f aca="false">+[4]data1cf!G675</f>
        <v>15348.0609544936</v>
      </c>
      <c r="I675" s="336" t="n">
        <f aca="false">+[4]data1cf!H675</f>
        <v>15255.0081843858</v>
      </c>
      <c r="J675" s="336" t="n">
        <f aca="false">+[4]data1cf!I675</f>
        <v>15248.610067517</v>
      </c>
      <c r="K675" s="336" t="n">
        <f aca="false">+[4]data1cf!J675</f>
        <v>15451.2395765544</v>
      </c>
      <c r="L675" s="336" t="n">
        <f aca="false">+[4]data1cf!K675</f>
        <v>15330.7263684071</v>
      </c>
      <c r="M675" s="336" t="n">
        <f aca="false">+[4]data1cf!L675</f>
        <v>15238.1183357551</v>
      </c>
      <c r="N675" s="336" t="n">
        <f aca="false">+[4]data1cf!M675</f>
        <v>15486.1545850371</v>
      </c>
      <c r="O675" s="336" t="n">
        <f aca="false">+[4]data1cf!N675</f>
        <v>15537.761141061</v>
      </c>
      <c r="P675" s="336" t="n">
        <f aca="false">+[4]data1cf!O675</f>
        <v>15366.4125505233</v>
      </c>
      <c r="Q675" s="336" t="n">
        <f aca="false">+[4]data1cf!P675</f>
        <v>15425.5893814554</v>
      </c>
      <c r="R675" s="336" t="n">
        <f aca="false">+[4]data1cf!Q675</f>
        <v>1152.9465150903</v>
      </c>
      <c r="S675" s="336" t="n">
        <f aca="false">+[4]data1cf!R675</f>
        <v>0</v>
      </c>
      <c r="T675" s="336" t="n">
        <f aca="false">+[4]data1cf!S675</f>
        <v>0</v>
      </c>
      <c r="U675" s="336" t="n">
        <f aca="false">+[4]data1cf!T675</f>
        <v>0</v>
      </c>
      <c r="V675" s="336" t="n">
        <f aca="false">+[4]data1cf!U675</f>
        <v>0</v>
      </c>
      <c r="W675" s="336" t="n">
        <f aca="false">+[4]data1cf!V675</f>
        <v>0</v>
      </c>
      <c r="X675" s="336" t="n">
        <f aca="false">+[4]data1cf!W675</f>
        <v>0</v>
      </c>
      <c r="Y675" s="336" t="n">
        <f aca="false">+[4]data1cf!X675</f>
        <v>0</v>
      </c>
      <c r="Z675" s="336" t="n">
        <f aca="false">+[4]data1cf!Y675</f>
        <v>0</v>
      </c>
      <c r="AA675" s="336" t="n">
        <f aca="false">+[4]data1cf!Z675</f>
        <v>0</v>
      </c>
      <c r="AB675" s="336"/>
      <c r="AC675" s="337" t="n">
        <f aca="false">XNPV(0.1,B675:AA675,$B$1:$AA$1)</f>
        <v>19415.2481265427</v>
      </c>
      <c r="AD675" s="337" t="n">
        <f aca="false">SUMPRODUCT(B675:AA675,$B$1010:$AA$1010)</f>
        <v>52521.730592067</v>
      </c>
      <c r="AE675" s="338" t="n">
        <f aca="false">SUMPRODUCT(B675:AA675,$B$1012:$AA$1012)</f>
        <v>51833.3409364004</v>
      </c>
      <c r="AF675" s="339" t="n">
        <f aca="false">XIRR(B675:AA675,$B$1:$AA$1)</f>
        <v>0.132963515357071</v>
      </c>
      <c r="AG675" s="340" t="n">
        <f aca="false">1-EXP(-(1/0.25)*(AD675/ABS($AD$1010)))</f>
        <v>0.980972618397657</v>
      </c>
    </row>
    <row r="676" customFormat="false" ht="12.75" hidden="false" customHeight="false" outlineLevel="0" collapsed="false">
      <c r="A676" s="331"/>
      <c r="B676" s="336" t="n">
        <f aca="false">+[4]data1cf!A676</f>
        <v>-102522.907107697</v>
      </c>
      <c r="C676" s="336" t="n">
        <f aca="false">+[4]data1cf!B676</f>
        <v>15240.7500662663</v>
      </c>
      <c r="D676" s="336" t="n">
        <f aca="false">+[4]data1cf!C676</f>
        <v>16725.914942676</v>
      </c>
      <c r="E676" s="336" t="n">
        <f aca="false">+[4]data1cf!D676</f>
        <v>16250.1359412684</v>
      </c>
      <c r="F676" s="336" t="n">
        <f aca="false">+[4]data1cf!E676</f>
        <v>16240.3505662054</v>
      </c>
      <c r="G676" s="336" t="n">
        <f aca="false">+[4]data1cf!F676</f>
        <v>15889.1515906255</v>
      </c>
      <c r="H676" s="336" t="n">
        <f aca="false">+[4]data1cf!G676</f>
        <v>15661.5094861856</v>
      </c>
      <c r="I676" s="336" t="n">
        <f aca="false">+[4]data1cf!H676</f>
        <v>15569.4881643343</v>
      </c>
      <c r="J676" s="336" t="n">
        <f aca="false">+[4]data1cf!I676</f>
        <v>15075.4693452979</v>
      </c>
      <c r="K676" s="336" t="n">
        <f aca="false">+[4]data1cf!J676</f>
        <v>15582.4694758951</v>
      </c>
      <c r="L676" s="336" t="n">
        <f aca="false">+[4]data1cf!K676</f>
        <v>15440.6308727605</v>
      </c>
      <c r="M676" s="336" t="n">
        <f aca="false">+[4]data1cf!L676</f>
        <v>15344.5401799522</v>
      </c>
      <c r="N676" s="336" t="n">
        <f aca="false">+[4]data1cf!M676</f>
        <v>15422.18226374</v>
      </c>
      <c r="O676" s="336" t="n">
        <f aca="false">+[4]data1cf!N676</f>
        <v>15371.0794443442</v>
      </c>
      <c r="P676" s="336" t="n">
        <f aca="false">+[4]data1cf!O676</f>
        <v>15542.4668784932</v>
      </c>
      <c r="Q676" s="336" t="n">
        <f aca="false">+[4]data1cf!P676</f>
        <v>15452.2875382522</v>
      </c>
      <c r="R676" s="336" t="n">
        <f aca="false">+[4]data1cf!Q676</f>
        <v>1175.89673536244</v>
      </c>
      <c r="S676" s="336" t="n">
        <f aca="false">+[4]data1cf!R676</f>
        <v>0</v>
      </c>
      <c r="T676" s="336" t="n">
        <f aca="false">+[4]data1cf!S676</f>
        <v>0</v>
      </c>
      <c r="U676" s="336" t="n">
        <f aca="false">+[4]data1cf!T676</f>
        <v>0</v>
      </c>
      <c r="V676" s="336" t="n">
        <f aca="false">+[4]data1cf!U676</f>
        <v>0</v>
      </c>
      <c r="W676" s="336" t="n">
        <f aca="false">+[4]data1cf!V676</f>
        <v>0</v>
      </c>
      <c r="X676" s="336" t="n">
        <f aca="false">+[4]data1cf!W676</f>
        <v>0</v>
      </c>
      <c r="Y676" s="336" t="n">
        <f aca="false">+[4]data1cf!X676</f>
        <v>0</v>
      </c>
      <c r="Z676" s="336" t="n">
        <f aca="false">+[4]data1cf!Y676</f>
        <v>0</v>
      </c>
      <c r="AA676" s="336" t="n">
        <f aca="false">+[4]data1cf!Z676</f>
        <v>0</v>
      </c>
      <c r="AB676" s="336"/>
      <c r="AC676" s="337" t="n">
        <f aca="false">XNPV(0.1,B676:AA676,$B$1:$AA$1)</f>
        <v>17486.8082348245</v>
      </c>
      <c r="AD676" s="337" t="n">
        <f aca="false">SUMPRODUCT(B676:AA676,$B$1010:$AA$1010)</f>
        <v>50698.7187035846</v>
      </c>
      <c r="AE676" s="338" t="n">
        <f aca="false">SUMPRODUCT(B676:AA676,$B$1012:$AA$1012)</f>
        <v>50008.1187119872</v>
      </c>
      <c r="AF676" s="339" t="n">
        <f aca="false">XIRR(B676:AA676,$B$1:$AA$1)</f>
        <v>0.129134763245236</v>
      </c>
      <c r="AG676" s="340" t="n">
        <f aca="false">1-EXP(-(1/0.25)*(AD676/ABS($AD$1010)))</f>
        <v>0.978167613414256</v>
      </c>
    </row>
    <row r="677" customFormat="false" ht="12.75" hidden="false" customHeight="false" outlineLevel="0" collapsed="false">
      <c r="A677" s="331"/>
      <c r="B677" s="336" t="n">
        <f aca="false">+[4]data1cf!A677</f>
        <v>-103566.284692328</v>
      </c>
      <c r="C677" s="336" t="n">
        <f aca="false">+[4]data1cf!B677</f>
        <v>15208.4955105208</v>
      </c>
      <c r="D677" s="336" t="n">
        <f aca="false">+[4]data1cf!C677</f>
        <v>16827.7802663743</v>
      </c>
      <c r="E677" s="336" t="n">
        <f aca="false">+[4]data1cf!D677</f>
        <v>16428.8989350419</v>
      </c>
      <c r="F677" s="336" t="n">
        <f aca="false">+[4]data1cf!E677</f>
        <v>15923.8446898511</v>
      </c>
      <c r="G677" s="336" t="n">
        <f aca="false">+[4]data1cf!F677</f>
        <v>15595.6903614997</v>
      </c>
      <c r="H677" s="336" t="n">
        <f aca="false">+[4]data1cf!G677</f>
        <v>15385.3322108289</v>
      </c>
      <c r="I677" s="336" t="n">
        <f aca="false">+[4]data1cf!H677</f>
        <v>15261.3632182989</v>
      </c>
      <c r="J677" s="336" t="n">
        <f aca="false">+[4]data1cf!I677</f>
        <v>15449.3975482187</v>
      </c>
      <c r="K677" s="336" t="n">
        <f aca="false">+[4]data1cf!J677</f>
        <v>15337.7669712181</v>
      </c>
      <c r="L677" s="336" t="n">
        <f aca="false">+[4]data1cf!K677</f>
        <v>15345.9723603242</v>
      </c>
      <c r="M677" s="336" t="n">
        <f aca="false">+[4]data1cf!L677</f>
        <v>15352.3845808611</v>
      </c>
      <c r="N677" s="336" t="n">
        <f aca="false">+[4]data1cf!M677</f>
        <v>15332.8304981131</v>
      </c>
      <c r="O677" s="336" t="n">
        <f aca="false">+[4]data1cf!N677</f>
        <v>15349.2013988193</v>
      </c>
      <c r="P677" s="336" t="n">
        <f aca="false">+[4]data1cf!O677</f>
        <v>15604.9370738647</v>
      </c>
      <c r="Q677" s="336" t="n">
        <f aca="false">+[4]data1cf!P677</f>
        <v>15463.3871287405</v>
      </c>
      <c r="R677" s="336" t="n">
        <f aca="false">+[4]data1cf!Q677</f>
        <v>1187.86385890712</v>
      </c>
      <c r="S677" s="336" t="n">
        <f aca="false">+[4]data1cf!R677</f>
        <v>0</v>
      </c>
      <c r="T677" s="336" t="n">
        <f aca="false">+[4]data1cf!S677</f>
        <v>0</v>
      </c>
      <c r="U677" s="336" t="n">
        <f aca="false">+[4]data1cf!T677</f>
        <v>0</v>
      </c>
      <c r="V677" s="336" t="n">
        <f aca="false">+[4]data1cf!U677</f>
        <v>0</v>
      </c>
      <c r="W677" s="336" t="n">
        <f aca="false">+[4]data1cf!V677</f>
        <v>0</v>
      </c>
      <c r="X677" s="336" t="n">
        <f aca="false">+[4]data1cf!W677</f>
        <v>0</v>
      </c>
      <c r="Y677" s="336" t="n">
        <f aca="false">+[4]data1cf!X677</f>
        <v>0</v>
      </c>
      <c r="Z677" s="336" t="n">
        <f aca="false">+[4]data1cf!Y677</f>
        <v>0</v>
      </c>
      <c r="AA677" s="336" t="n">
        <f aca="false">+[4]data1cf!Z677</f>
        <v>0</v>
      </c>
      <c r="AB677" s="336"/>
      <c r="AC677" s="337" t="n">
        <f aca="false">XNPV(0.1,B677:AA677,$B$1:$AA$1)</f>
        <v>15944.222436283</v>
      </c>
      <c r="AD677" s="337" t="n">
        <f aca="false">SUMPRODUCT(B677:AA677,$B$1010:$AA$1010)</f>
        <v>49011.043361409</v>
      </c>
      <c r="AE677" s="338" t="n">
        <f aca="false">SUMPRODUCT(B677:AA677,$B$1012:$AA$1012)</f>
        <v>48323.2281350841</v>
      </c>
      <c r="AF677" s="339" t="n">
        <f aca="false">XIRR(B677:AA677,$B$1:$AA$1)</f>
        <v>0.126379752468197</v>
      </c>
      <c r="AG677" s="340" t="n">
        <f aca="false">1-EXP(-(1/0.25)*(AD677/ABS($AD$1010)))</f>
        <v>0.975203536328282</v>
      </c>
    </row>
    <row r="678" customFormat="false" ht="12.75" hidden="false" customHeight="false" outlineLevel="0" collapsed="false">
      <c r="A678" s="331"/>
      <c r="B678" s="336" t="n">
        <f aca="false">+[4]data1cf!A678</f>
        <v>-102827.1435726</v>
      </c>
      <c r="C678" s="336" t="n">
        <f aca="false">+[4]data1cf!B678</f>
        <v>15340.4917523749</v>
      </c>
      <c r="D678" s="336" t="n">
        <f aca="false">+[4]data1cf!C678</f>
        <v>16745.3513947591</v>
      </c>
      <c r="E678" s="336" t="n">
        <f aca="false">+[4]data1cf!D678</f>
        <v>16426.5954758565</v>
      </c>
      <c r="F678" s="336" t="n">
        <f aca="false">+[4]data1cf!E678</f>
        <v>16127.2866019737</v>
      </c>
      <c r="G678" s="336" t="n">
        <f aca="false">+[4]data1cf!F678</f>
        <v>15916.8704012525</v>
      </c>
      <c r="H678" s="336" t="n">
        <f aca="false">+[4]data1cf!G678</f>
        <v>15614.2890338812</v>
      </c>
      <c r="I678" s="336" t="n">
        <f aca="false">+[4]data1cf!H678</f>
        <v>15736.6984569779</v>
      </c>
      <c r="J678" s="336" t="n">
        <f aca="false">+[4]data1cf!I678</f>
        <v>15441.8257061535</v>
      </c>
      <c r="K678" s="336" t="n">
        <f aca="false">+[4]data1cf!J678</f>
        <v>15316.64445988</v>
      </c>
      <c r="L678" s="336" t="n">
        <f aca="false">+[4]data1cf!K678</f>
        <v>15401.4759626857</v>
      </c>
      <c r="M678" s="336" t="n">
        <f aca="false">+[4]data1cf!L678</f>
        <v>15577.3978517145</v>
      </c>
      <c r="N678" s="336" t="n">
        <f aca="false">+[4]data1cf!M678</f>
        <v>15551.3717351605</v>
      </c>
      <c r="O678" s="336" t="n">
        <f aca="false">+[4]data1cf!N678</f>
        <v>15364.3950976845</v>
      </c>
      <c r="P678" s="336" t="n">
        <f aca="false">+[4]data1cf!O678</f>
        <v>15592.6363116625</v>
      </c>
      <c r="Q678" s="336" t="n">
        <f aca="false">+[4]data1cf!P678</f>
        <v>15673.1350801283</v>
      </c>
      <c r="R678" s="336" t="n">
        <f aca="false">+[4]data1cf!Q678</f>
        <v>1179.38620592029</v>
      </c>
      <c r="S678" s="336" t="n">
        <f aca="false">+[4]data1cf!R678</f>
        <v>0</v>
      </c>
      <c r="T678" s="336" t="n">
        <f aca="false">+[4]data1cf!S678</f>
        <v>0</v>
      </c>
      <c r="U678" s="336" t="n">
        <f aca="false">+[4]data1cf!T678</f>
        <v>0</v>
      </c>
      <c r="V678" s="336" t="n">
        <f aca="false">+[4]data1cf!U678</f>
        <v>0</v>
      </c>
      <c r="W678" s="336" t="n">
        <f aca="false">+[4]data1cf!V678</f>
        <v>0</v>
      </c>
      <c r="X678" s="336" t="n">
        <f aca="false">+[4]data1cf!W678</f>
        <v>0</v>
      </c>
      <c r="Y678" s="336" t="n">
        <f aca="false">+[4]data1cf!X678</f>
        <v>0</v>
      </c>
      <c r="Z678" s="336" t="n">
        <f aca="false">+[4]data1cf!Y678</f>
        <v>0</v>
      </c>
      <c r="AA678" s="336" t="n">
        <f aca="false">+[4]data1cf!Z678</f>
        <v>0</v>
      </c>
      <c r="AB678" s="336"/>
      <c r="AC678" s="337" t="n">
        <f aca="false">XNPV(0.1,B678:AA678,$B$1:$AA$1)</f>
        <v>17651.5452273212</v>
      </c>
      <c r="AD678" s="337" t="n">
        <f aca="false">SUMPRODUCT(B678:AA678,$B$1010:$AA$1010)</f>
        <v>51014.5722487261</v>
      </c>
      <c r="AE678" s="338" t="n">
        <f aca="false">SUMPRODUCT(B678:AA678,$B$1012:$AA$1012)</f>
        <v>50320.772065437</v>
      </c>
      <c r="AF678" s="339" t="n">
        <f aca="false">XIRR(B678:AA678,$B$1:$AA$1)</f>
        <v>0.129303089502688</v>
      </c>
      <c r="AG678" s="340" t="n">
        <f aca="false">1-EXP(-(1/0.25)*(AD678/ABS($AD$1010)))</f>
        <v>0.978681639791632</v>
      </c>
    </row>
    <row r="679" customFormat="false" ht="12.75" hidden="false" customHeight="false" outlineLevel="0" collapsed="false">
      <c r="A679" s="331"/>
      <c r="B679" s="336" t="n">
        <f aca="false">+[4]data1cf!A679</f>
        <v>-92672.3695934901</v>
      </c>
      <c r="C679" s="336" t="n">
        <f aca="false">+[4]data1cf!B679</f>
        <v>15270.312759901</v>
      </c>
      <c r="D679" s="336" t="n">
        <f aca="false">+[4]data1cf!C679</f>
        <v>16702.3623039493</v>
      </c>
      <c r="E679" s="336" t="n">
        <f aca="false">+[4]data1cf!D679</f>
        <v>16202.4674415272</v>
      </c>
      <c r="F679" s="336" t="n">
        <f aca="false">+[4]data1cf!E679</f>
        <v>15933.6643741738</v>
      </c>
      <c r="G679" s="336" t="n">
        <f aca="false">+[4]data1cf!F679</f>
        <v>15572.5714448653</v>
      </c>
      <c r="H679" s="336" t="n">
        <f aca="false">+[4]data1cf!G679</f>
        <v>15321.4442214927</v>
      </c>
      <c r="I679" s="336" t="n">
        <f aca="false">+[4]data1cf!H679</f>
        <v>15079.8100832731</v>
      </c>
      <c r="J679" s="336" t="n">
        <f aca="false">+[4]data1cf!I679</f>
        <v>15006.3561077121</v>
      </c>
      <c r="K679" s="336" t="n">
        <f aca="false">+[4]data1cf!J679</f>
        <v>15211.4315543347</v>
      </c>
      <c r="L679" s="336" t="n">
        <f aca="false">+[4]data1cf!K679</f>
        <v>15217.0531840032</v>
      </c>
      <c r="M679" s="336" t="n">
        <f aca="false">+[4]data1cf!L679</f>
        <v>15108.3452106148</v>
      </c>
      <c r="N679" s="336" t="n">
        <f aca="false">+[4]data1cf!M679</f>
        <v>15278.7817898856</v>
      </c>
      <c r="O679" s="336" t="n">
        <f aca="false">+[4]data1cf!N679</f>
        <v>15433.4107253723</v>
      </c>
      <c r="P679" s="336" t="n">
        <f aca="false">+[4]data1cf!O679</f>
        <v>15273.9478923698</v>
      </c>
      <c r="Q679" s="336" t="n">
        <f aca="false">+[4]data1cf!P679</f>
        <v>15278.3166918811</v>
      </c>
      <c r="R679" s="336" t="n">
        <f aca="false">+[4]data1cf!Q679</f>
        <v>1062.91501028949</v>
      </c>
      <c r="S679" s="336" t="n">
        <f aca="false">+[4]data1cf!R679</f>
        <v>0</v>
      </c>
      <c r="T679" s="336" t="n">
        <f aca="false">+[4]data1cf!S679</f>
        <v>0</v>
      </c>
      <c r="U679" s="336" t="n">
        <f aca="false">+[4]data1cf!T679</f>
        <v>0</v>
      </c>
      <c r="V679" s="336" t="n">
        <f aca="false">+[4]data1cf!U679</f>
        <v>0</v>
      </c>
      <c r="W679" s="336" t="n">
        <f aca="false">+[4]data1cf!V679</f>
        <v>0</v>
      </c>
      <c r="X679" s="336" t="n">
        <f aca="false">+[4]data1cf!W679</f>
        <v>0</v>
      </c>
      <c r="Y679" s="336" t="n">
        <f aca="false">+[4]data1cf!X679</f>
        <v>0</v>
      </c>
      <c r="Z679" s="336" t="n">
        <f aca="false">+[4]data1cf!Y679</f>
        <v>0</v>
      </c>
      <c r="AA679" s="336" t="n">
        <f aca="false">+[4]data1cf!Z679</f>
        <v>0</v>
      </c>
      <c r="AB679" s="336"/>
      <c r="AC679" s="337" t="n">
        <f aca="false">XNPV(0.1,B679:AA679,$B$1:$AA$1)</f>
        <v>25937.2438953545</v>
      </c>
      <c r="AD679" s="337" t="n">
        <f aca="false">SUMPRODUCT(B679:AA679,$B$1010:$AA$1010)</f>
        <v>58673.6945682078</v>
      </c>
      <c r="AE679" s="338" t="n">
        <f aca="false">SUMPRODUCT(B679:AA679,$B$1012:$AA$1012)</f>
        <v>57992.8968319943</v>
      </c>
      <c r="AF679" s="339" t="n">
        <f aca="false">XIRR(B679:AA679,$B$1:$AA$1)</f>
        <v>0.147143040671782</v>
      </c>
      <c r="AG679" s="340" t="n">
        <f aca="false">1-EXP(-(1/0.25)*(AD679/ABS($AD$1010)))</f>
        <v>0.988037013156878</v>
      </c>
    </row>
    <row r="680" customFormat="false" ht="12.75" hidden="false" customHeight="false" outlineLevel="0" collapsed="false">
      <c r="A680" s="331"/>
      <c r="B680" s="336" t="n">
        <f aca="false">+[4]data1cf!A680</f>
        <v>-93728.5421489592</v>
      </c>
      <c r="C680" s="336" t="n">
        <f aca="false">+[4]data1cf!B680</f>
        <v>15075.8637951361</v>
      </c>
      <c r="D680" s="336" t="n">
        <f aca="false">+[4]data1cf!C680</f>
        <v>16527.253169584</v>
      </c>
      <c r="E680" s="336" t="n">
        <f aca="false">+[4]data1cf!D680</f>
        <v>16089.4090445615</v>
      </c>
      <c r="F680" s="336" t="n">
        <f aca="false">+[4]data1cf!E680</f>
        <v>15868.1062036368</v>
      </c>
      <c r="G680" s="336" t="n">
        <f aca="false">+[4]data1cf!F680</f>
        <v>15692.8839198131</v>
      </c>
      <c r="H680" s="336" t="n">
        <f aca="false">+[4]data1cf!G680</f>
        <v>15495.9441991475</v>
      </c>
      <c r="I680" s="336" t="n">
        <f aca="false">+[4]data1cf!H680</f>
        <v>15174.4829220912</v>
      </c>
      <c r="J680" s="336" t="n">
        <f aca="false">+[4]data1cf!I680</f>
        <v>15089.1717308624</v>
      </c>
      <c r="K680" s="336" t="n">
        <f aca="false">+[4]data1cf!J680</f>
        <v>15157.7449772066</v>
      </c>
      <c r="L680" s="336" t="n">
        <f aca="false">+[4]data1cf!K680</f>
        <v>15102.2798658161</v>
      </c>
      <c r="M680" s="336" t="n">
        <f aca="false">+[4]data1cf!L680</f>
        <v>15042.6831164817</v>
      </c>
      <c r="N680" s="336" t="n">
        <f aca="false">+[4]data1cf!M680</f>
        <v>15076.7114151118</v>
      </c>
      <c r="O680" s="336" t="n">
        <f aca="false">+[4]data1cf!N680</f>
        <v>15252.4427143152</v>
      </c>
      <c r="P680" s="336" t="n">
        <f aca="false">+[4]data1cf!O680</f>
        <v>15365.278596771</v>
      </c>
      <c r="Q680" s="336" t="n">
        <f aca="false">+[4]data1cf!P680</f>
        <v>15205.0202507202</v>
      </c>
      <c r="R680" s="336" t="n">
        <f aca="false">+[4]data1cf!Q680</f>
        <v>1075.0288870317</v>
      </c>
      <c r="S680" s="336" t="n">
        <f aca="false">+[4]data1cf!R680</f>
        <v>0</v>
      </c>
      <c r="T680" s="336" t="n">
        <f aca="false">+[4]data1cf!S680</f>
        <v>0</v>
      </c>
      <c r="U680" s="336" t="n">
        <f aca="false">+[4]data1cf!T680</f>
        <v>0</v>
      </c>
      <c r="V680" s="336" t="n">
        <f aca="false">+[4]data1cf!U680</f>
        <v>0</v>
      </c>
      <c r="W680" s="336" t="n">
        <f aca="false">+[4]data1cf!V680</f>
        <v>0</v>
      </c>
      <c r="X680" s="336" t="n">
        <f aca="false">+[4]data1cf!W680</f>
        <v>0</v>
      </c>
      <c r="Y680" s="336" t="n">
        <f aca="false">+[4]data1cf!X680</f>
        <v>0</v>
      </c>
      <c r="Z680" s="336" t="n">
        <f aca="false">+[4]data1cf!Y680</f>
        <v>0</v>
      </c>
      <c r="AA680" s="336" t="n">
        <f aca="false">+[4]data1cf!Z680</f>
        <v>0</v>
      </c>
      <c r="AB680" s="336"/>
      <c r="AC680" s="337" t="n">
        <f aca="false">XNPV(0.1,B680:AA680,$B$1:$AA$1)</f>
        <v>24492.686419139</v>
      </c>
      <c r="AD680" s="337" t="n">
        <f aca="false">SUMPRODUCT(B680:AA680,$B$1010:$AA$1010)</f>
        <v>57169.2987805218</v>
      </c>
      <c r="AE680" s="338" t="n">
        <f aca="false">SUMPRODUCT(B680:AA680,$B$1012:$AA$1012)</f>
        <v>56489.9751990196</v>
      </c>
      <c r="AF680" s="339" t="n">
        <f aca="false">XIRR(B680:AA680,$B$1:$AA$1)</f>
        <v>0.144066366882997</v>
      </c>
      <c r="AG680" s="340" t="n">
        <f aca="false">1-EXP(-(1/0.25)*(AD680/ABS($AD$1010)))</f>
        <v>0.986599410887111</v>
      </c>
    </row>
    <row r="681" customFormat="false" ht="12.75" hidden="false" customHeight="false" outlineLevel="0" collapsed="false">
      <c r="A681" s="331"/>
      <c r="B681" s="336" t="n">
        <f aca="false">+[4]data1cf!A681</f>
        <v>-100933.568348258</v>
      </c>
      <c r="C681" s="336" t="n">
        <f aca="false">+[4]data1cf!B681</f>
        <v>15309.4701847801</v>
      </c>
      <c r="D681" s="336" t="n">
        <f aca="false">+[4]data1cf!C681</f>
        <v>16802.392536809</v>
      </c>
      <c r="E681" s="336" t="n">
        <f aca="false">+[4]data1cf!D681</f>
        <v>16303.2425128812</v>
      </c>
      <c r="F681" s="336" t="n">
        <f aca="false">+[4]data1cf!E681</f>
        <v>16102.3238702055</v>
      </c>
      <c r="G681" s="336" t="n">
        <f aca="false">+[4]data1cf!F681</f>
        <v>15597.4429522187</v>
      </c>
      <c r="H681" s="336" t="n">
        <f aca="false">+[4]data1cf!G681</f>
        <v>15414.9293174144</v>
      </c>
      <c r="I681" s="336" t="n">
        <f aca="false">+[4]data1cf!H681</f>
        <v>15351.339564717</v>
      </c>
      <c r="J681" s="336" t="n">
        <f aca="false">+[4]data1cf!I681</f>
        <v>15299.1022502336</v>
      </c>
      <c r="K681" s="336" t="n">
        <f aca="false">+[4]data1cf!J681</f>
        <v>15446.009457509</v>
      </c>
      <c r="L681" s="336" t="n">
        <f aca="false">+[4]data1cf!K681</f>
        <v>15497.0366300402</v>
      </c>
      <c r="M681" s="336" t="n">
        <f aca="false">+[4]data1cf!L681</f>
        <v>15603.6138762603</v>
      </c>
      <c r="N681" s="336" t="n">
        <f aca="false">+[4]data1cf!M681</f>
        <v>15475.3127179769</v>
      </c>
      <c r="O681" s="336" t="n">
        <f aca="false">+[4]data1cf!N681</f>
        <v>15396.6996378085</v>
      </c>
      <c r="P681" s="336" t="n">
        <f aca="false">+[4]data1cf!O681</f>
        <v>15401.6924431328</v>
      </c>
      <c r="Q681" s="336" t="n">
        <f aca="false">+[4]data1cf!P681</f>
        <v>15478.7822981137</v>
      </c>
      <c r="R681" s="336" t="n">
        <f aca="false">+[4]data1cf!Q681</f>
        <v>1157.66765552718</v>
      </c>
      <c r="S681" s="336" t="n">
        <f aca="false">+[4]data1cf!R681</f>
        <v>0</v>
      </c>
      <c r="T681" s="336" t="n">
        <f aca="false">+[4]data1cf!S681</f>
        <v>0</v>
      </c>
      <c r="U681" s="336" t="n">
        <f aca="false">+[4]data1cf!T681</f>
        <v>0</v>
      </c>
      <c r="V681" s="336" t="n">
        <f aca="false">+[4]data1cf!U681</f>
        <v>0</v>
      </c>
      <c r="W681" s="336" t="n">
        <f aca="false">+[4]data1cf!V681</f>
        <v>0</v>
      </c>
      <c r="X681" s="336" t="n">
        <f aca="false">+[4]data1cf!W681</f>
        <v>0</v>
      </c>
      <c r="Y681" s="336" t="n">
        <f aca="false">+[4]data1cf!X681</f>
        <v>0</v>
      </c>
      <c r="Z681" s="336" t="n">
        <f aca="false">+[4]data1cf!Y681</f>
        <v>0</v>
      </c>
      <c r="AA681" s="336" t="n">
        <f aca="false">+[4]data1cf!Z681</f>
        <v>0</v>
      </c>
      <c r="AB681" s="336"/>
      <c r="AC681" s="337" t="n">
        <f aca="false">XNPV(0.1,B681:AA681,$B$1:$AA$1)</f>
        <v>18863.9301153928</v>
      </c>
      <c r="AD681" s="337" t="n">
        <f aca="false">SUMPRODUCT(B681:AA681,$B$1010:$AA$1010)</f>
        <v>52018.1728912381</v>
      </c>
      <c r="AE681" s="338" t="n">
        <f aca="false">SUMPRODUCT(B681:AA681,$B$1012:$AA$1012)</f>
        <v>51328.5269153752</v>
      </c>
      <c r="AF681" s="339" t="n">
        <f aca="false">XIRR(B681:AA681,$B$1:$AA$1)</f>
        <v>0.131839710934807</v>
      </c>
      <c r="AG681" s="340" t="n">
        <f aca="false">1-EXP(-(1/0.25)*(AD681/ABS($AD$1010)))</f>
        <v>0.980235962668441</v>
      </c>
    </row>
    <row r="682" customFormat="false" ht="12.75" hidden="false" customHeight="false" outlineLevel="0" collapsed="false">
      <c r="A682" s="331"/>
      <c r="B682" s="336" t="n">
        <f aca="false">+[4]data1cf!A682</f>
        <v>-93558.0851002029</v>
      </c>
      <c r="C682" s="336" t="n">
        <f aca="false">+[4]data1cf!B682</f>
        <v>15002.9892625914</v>
      </c>
      <c r="D682" s="336" t="n">
        <f aca="false">+[4]data1cf!C682</f>
        <v>16558.5261117304</v>
      </c>
      <c r="E682" s="336" t="n">
        <f aca="false">+[4]data1cf!D682</f>
        <v>16292.4568131703</v>
      </c>
      <c r="F682" s="336" t="n">
        <f aca="false">+[4]data1cf!E682</f>
        <v>15924.9493031189</v>
      </c>
      <c r="G682" s="336" t="n">
        <f aca="false">+[4]data1cf!F682</f>
        <v>15520.5056560673</v>
      </c>
      <c r="H682" s="336" t="n">
        <f aca="false">+[4]data1cf!G682</f>
        <v>15076.4025457219</v>
      </c>
      <c r="I682" s="336" t="n">
        <f aca="false">+[4]data1cf!H682</f>
        <v>15038.6960145543</v>
      </c>
      <c r="J682" s="336" t="n">
        <f aca="false">+[4]data1cf!I682</f>
        <v>15153.0050292956</v>
      </c>
      <c r="K682" s="336" t="n">
        <f aca="false">+[4]data1cf!J682</f>
        <v>15291.3263129839</v>
      </c>
      <c r="L682" s="336" t="n">
        <f aca="false">+[4]data1cf!K682</f>
        <v>15458.098701079</v>
      </c>
      <c r="M682" s="336" t="n">
        <f aca="false">+[4]data1cf!L682</f>
        <v>15328.8229607736</v>
      </c>
      <c r="N682" s="336" t="n">
        <f aca="false">+[4]data1cf!M682</f>
        <v>15219.813620726</v>
      </c>
      <c r="O682" s="336" t="n">
        <f aca="false">+[4]data1cf!N682</f>
        <v>15278.8310929396</v>
      </c>
      <c r="P682" s="336" t="n">
        <f aca="false">+[4]data1cf!O682</f>
        <v>15192.2972969078</v>
      </c>
      <c r="Q682" s="336" t="n">
        <f aca="false">+[4]data1cf!P682</f>
        <v>15101.9701882189</v>
      </c>
      <c r="R682" s="336" t="n">
        <f aca="false">+[4]data1cf!Q682</f>
        <v>1073.07381286529</v>
      </c>
      <c r="S682" s="336" t="n">
        <f aca="false">+[4]data1cf!R682</f>
        <v>0</v>
      </c>
      <c r="T682" s="336" t="n">
        <f aca="false">+[4]data1cf!S682</f>
        <v>0</v>
      </c>
      <c r="U682" s="336" t="n">
        <f aca="false">+[4]data1cf!T682</f>
        <v>0</v>
      </c>
      <c r="V682" s="336" t="n">
        <f aca="false">+[4]data1cf!U682</f>
        <v>0</v>
      </c>
      <c r="W682" s="336" t="n">
        <f aca="false">+[4]data1cf!V682</f>
        <v>0</v>
      </c>
      <c r="X682" s="336" t="n">
        <f aca="false">+[4]data1cf!W682</f>
        <v>0</v>
      </c>
      <c r="Y682" s="336" t="n">
        <f aca="false">+[4]data1cf!X682</f>
        <v>0</v>
      </c>
      <c r="Z682" s="336" t="n">
        <f aca="false">+[4]data1cf!Y682</f>
        <v>0</v>
      </c>
      <c r="AA682" s="336" t="n">
        <f aca="false">+[4]data1cf!Z682</f>
        <v>0</v>
      </c>
      <c r="AB682" s="336"/>
      <c r="AC682" s="337" t="n">
        <f aca="false">XNPV(0.1,B682:AA682,$B$1:$AA$1)</f>
        <v>24707.0134924425</v>
      </c>
      <c r="AD682" s="337" t="n">
        <f aca="false">SUMPRODUCT(B682:AA682,$B$1010:$AA$1010)</f>
        <v>57423.5744026078</v>
      </c>
      <c r="AE682" s="338" t="n">
        <f aca="false">SUMPRODUCT(B682:AA682,$B$1012:$AA$1012)</f>
        <v>56743.2198407418</v>
      </c>
      <c r="AF682" s="339" t="n">
        <f aca="false">XIRR(B682:AA682,$B$1:$AA$1)</f>
        <v>0.144466671767126</v>
      </c>
      <c r="AG682" s="340" t="n">
        <f aca="false">1-EXP(-(1/0.25)*(AD682/ABS($AD$1010)))</f>
        <v>0.986853995464269</v>
      </c>
    </row>
    <row r="683" customFormat="false" ht="12.75" hidden="false" customHeight="false" outlineLevel="0" collapsed="false">
      <c r="A683" s="331"/>
      <c r="B683" s="336" t="n">
        <f aca="false">+[4]data1cf!A683</f>
        <v>-99096.7641833875</v>
      </c>
      <c r="C683" s="336" t="n">
        <f aca="false">+[4]data1cf!B683</f>
        <v>15130.9832429093</v>
      </c>
      <c r="D683" s="336" t="n">
        <f aca="false">+[4]data1cf!C683</f>
        <v>16940.0048871847</v>
      </c>
      <c r="E683" s="336" t="n">
        <f aca="false">+[4]data1cf!D683</f>
        <v>16249.2618642466</v>
      </c>
      <c r="F683" s="336" t="n">
        <f aca="false">+[4]data1cf!E683</f>
        <v>16142.4848196505</v>
      </c>
      <c r="G683" s="336" t="n">
        <f aca="false">+[4]data1cf!F683</f>
        <v>15801.2804644208</v>
      </c>
      <c r="H683" s="336" t="n">
        <f aca="false">+[4]data1cf!G683</f>
        <v>15309.9973209679</v>
      </c>
      <c r="I683" s="336" t="n">
        <f aca="false">+[4]data1cf!H683</f>
        <v>15365.1568123616</v>
      </c>
      <c r="J683" s="336" t="n">
        <f aca="false">+[4]data1cf!I683</f>
        <v>15408.5381449522</v>
      </c>
      <c r="K683" s="336" t="n">
        <f aca="false">+[4]data1cf!J683</f>
        <v>15233.6333573535</v>
      </c>
      <c r="L683" s="336" t="n">
        <f aca="false">+[4]data1cf!K683</f>
        <v>15278.1701404923</v>
      </c>
      <c r="M683" s="336" t="n">
        <f aca="false">+[4]data1cf!L683</f>
        <v>15382.8789403436</v>
      </c>
      <c r="N683" s="336" t="n">
        <f aca="false">+[4]data1cf!M683</f>
        <v>15441.934974764</v>
      </c>
      <c r="O683" s="336" t="n">
        <f aca="false">+[4]data1cf!N683</f>
        <v>15349.9667852935</v>
      </c>
      <c r="P683" s="336" t="n">
        <f aca="false">+[4]data1cf!O683</f>
        <v>15272.1196452625</v>
      </c>
      <c r="Q683" s="336" t="n">
        <f aca="false">+[4]data1cf!P683</f>
        <v>15342.3111692395</v>
      </c>
      <c r="R683" s="336" t="n">
        <f aca="false">+[4]data1cf!Q683</f>
        <v>1136.60024647778</v>
      </c>
      <c r="S683" s="336" t="n">
        <f aca="false">+[4]data1cf!R683</f>
        <v>0</v>
      </c>
      <c r="T683" s="336" t="n">
        <f aca="false">+[4]data1cf!S683</f>
        <v>0</v>
      </c>
      <c r="U683" s="336" t="n">
        <f aca="false">+[4]data1cf!T683</f>
        <v>0</v>
      </c>
      <c r="V683" s="336" t="n">
        <f aca="false">+[4]data1cf!U683</f>
        <v>0</v>
      </c>
      <c r="W683" s="336" t="n">
        <f aca="false">+[4]data1cf!V683</f>
        <v>0</v>
      </c>
      <c r="X683" s="336" t="n">
        <f aca="false">+[4]data1cf!W683</f>
        <v>0</v>
      </c>
      <c r="Y683" s="336" t="n">
        <f aca="false">+[4]data1cf!X683</f>
        <v>0</v>
      </c>
      <c r="Z683" s="336" t="n">
        <f aca="false">+[4]data1cf!Y683</f>
        <v>0</v>
      </c>
      <c r="AA683" s="336" t="n">
        <f aca="false">+[4]data1cf!Z683</f>
        <v>0</v>
      </c>
      <c r="AB683" s="336"/>
      <c r="AC683" s="337" t="n">
        <f aca="false">XNPV(0.1,B683:AA683,$B$1:$AA$1)</f>
        <v>20417.399270914</v>
      </c>
      <c r="AD683" s="337" t="n">
        <f aca="false">SUMPRODUCT(B683:AA683,$B$1010:$AA$1010)</f>
        <v>53444.158508052</v>
      </c>
      <c r="AE683" s="338" t="n">
        <f aca="false">SUMPRODUCT(B683:AA683,$B$1012:$AA$1012)</f>
        <v>52757.6146509634</v>
      </c>
      <c r="AF683" s="339" t="n">
        <f aca="false">XIRR(B683:AA683,$B$1:$AA$1)</f>
        <v>0.135053899460831</v>
      </c>
      <c r="AG683" s="340" t="n">
        <f aca="false">1-EXP(-(1/0.25)*(AD683/ABS($AD$1010)))</f>
        <v>0.982251562307347</v>
      </c>
    </row>
    <row r="684" customFormat="false" ht="12.75" hidden="false" customHeight="false" outlineLevel="0" collapsed="false">
      <c r="A684" s="331"/>
      <c r="B684" s="336" t="n">
        <f aca="false">+[4]data1cf!A684</f>
        <v>-101559.16525267</v>
      </c>
      <c r="C684" s="336" t="n">
        <f aca="false">+[4]data1cf!B684</f>
        <v>15374.0454005703</v>
      </c>
      <c r="D684" s="336" t="n">
        <f aca="false">+[4]data1cf!C684</f>
        <v>16802.6141932808</v>
      </c>
      <c r="E684" s="336" t="n">
        <f aca="false">+[4]data1cf!D684</f>
        <v>16472.2246124445</v>
      </c>
      <c r="F684" s="336" t="n">
        <f aca="false">+[4]data1cf!E684</f>
        <v>15985.2591494016</v>
      </c>
      <c r="G684" s="336" t="n">
        <f aca="false">+[4]data1cf!F684</f>
        <v>15727.1591714232</v>
      </c>
      <c r="H684" s="336" t="n">
        <f aca="false">+[4]data1cf!G684</f>
        <v>15317.2300204778</v>
      </c>
      <c r="I684" s="336" t="n">
        <f aca="false">+[4]data1cf!H684</f>
        <v>15304.7180848274</v>
      </c>
      <c r="J684" s="336" t="n">
        <f aca="false">+[4]data1cf!I684</f>
        <v>15360.2749886294</v>
      </c>
      <c r="K684" s="336" t="n">
        <f aca="false">+[4]data1cf!J684</f>
        <v>15305.7198351506</v>
      </c>
      <c r="L684" s="336" t="n">
        <f aca="false">+[4]data1cf!K684</f>
        <v>15460.4193551641</v>
      </c>
      <c r="M684" s="336" t="n">
        <f aca="false">+[4]data1cf!L684</f>
        <v>15424.928722832</v>
      </c>
      <c r="N684" s="336" t="n">
        <f aca="false">+[4]data1cf!M684</f>
        <v>15205.8420932239</v>
      </c>
      <c r="O684" s="336" t="n">
        <f aca="false">+[4]data1cf!N684</f>
        <v>15649.3987700741</v>
      </c>
      <c r="P684" s="336" t="n">
        <f aca="false">+[4]data1cf!O684</f>
        <v>15220.9454963367</v>
      </c>
      <c r="Q684" s="336" t="n">
        <f aca="false">+[4]data1cf!P684</f>
        <v>15217.5329741257</v>
      </c>
      <c r="R684" s="336" t="n">
        <f aca="false">+[4]data1cf!Q684</f>
        <v>1164.84300178203</v>
      </c>
      <c r="S684" s="336" t="n">
        <f aca="false">+[4]data1cf!R684</f>
        <v>0</v>
      </c>
      <c r="T684" s="336" t="n">
        <f aca="false">+[4]data1cf!S684</f>
        <v>0</v>
      </c>
      <c r="U684" s="336" t="n">
        <f aca="false">+[4]data1cf!T684</f>
        <v>0</v>
      </c>
      <c r="V684" s="336" t="n">
        <f aca="false">+[4]data1cf!U684</f>
        <v>0</v>
      </c>
      <c r="W684" s="336" t="n">
        <f aca="false">+[4]data1cf!V684</f>
        <v>0</v>
      </c>
      <c r="X684" s="336" t="n">
        <f aca="false">+[4]data1cf!W684</f>
        <v>0</v>
      </c>
      <c r="Y684" s="336" t="n">
        <f aca="false">+[4]data1cf!X684</f>
        <v>0</v>
      </c>
      <c r="Z684" s="336" t="n">
        <f aca="false">+[4]data1cf!Y684</f>
        <v>0</v>
      </c>
      <c r="AA684" s="336" t="n">
        <f aca="false">+[4]data1cf!Z684</f>
        <v>0</v>
      </c>
      <c r="AB684" s="336"/>
      <c r="AC684" s="337" t="n">
        <f aca="false">XNPV(0.1,B684:AA684,$B$1:$AA$1)</f>
        <v>18116.9572068065</v>
      </c>
      <c r="AD684" s="337" t="n">
        <f aca="false">SUMPRODUCT(B684:AA684,$B$1010:$AA$1010)</f>
        <v>51153.7118983598</v>
      </c>
      <c r="AE684" s="338" t="n">
        <f aca="false">SUMPRODUCT(B684:AA684,$B$1012:$AA$1012)</f>
        <v>50466.9047205353</v>
      </c>
      <c r="AF684" s="339" t="n">
        <f aca="false">XIRR(B684:AA684,$B$1:$AA$1)</f>
        <v>0.130519802760462</v>
      </c>
      <c r="AG684" s="340" t="n">
        <f aca="false">1-EXP(-(1/0.25)*(AD684/ABS($AD$1010)))</f>
        <v>0.978904221488227</v>
      </c>
    </row>
    <row r="685" customFormat="false" ht="12.75" hidden="false" customHeight="false" outlineLevel="0" collapsed="false">
      <c r="A685" s="331"/>
      <c r="B685" s="336" t="n">
        <f aca="false">+[4]data1cf!A685</f>
        <v>-91863.9993096814</v>
      </c>
      <c r="C685" s="336" t="n">
        <f aca="false">+[4]data1cf!B685</f>
        <v>15039.9020056089</v>
      </c>
      <c r="D685" s="336" t="n">
        <f aca="false">+[4]data1cf!C685</f>
        <v>16274.9936570171</v>
      </c>
      <c r="E685" s="336" t="n">
        <f aca="false">+[4]data1cf!D685</f>
        <v>16050.2936554679</v>
      </c>
      <c r="F685" s="336" t="n">
        <f aca="false">+[4]data1cf!E685</f>
        <v>15723.9732245739</v>
      </c>
      <c r="G685" s="336" t="n">
        <f aca="false">+[4]data1cf!F685</f>
        <v>15448.3290438553</v>
      </c>
      <c r="H685" s="336" t="n">
        <f aca="false">+[4]data1cf!G685</f>
        <v>15213.8241734306</v>
      </c>
      <c r="I685" s="336" t="n">
        <f aca="false">+[4]data1cf!H685</f>
        <v>15065.2027442392</v>
      </c>
      <c r="J685" s="336" t="n">
        <f aca="false">+[4]data1cf!I685</f>
        <v>15307.812416834</v>
      </c>
      <c r="K685" s="336" t="n">
        <f aca="false">+[4]data1cf!J685</f>
        <v>15235.464705778</v>
      </c>
      <c r="L685" s="336" t="n">
        <f aca="false">+[4]data1cf!K685</f>
        <v>15091.8345633877</v>
      </c>
      <c r="M685" s="336" t="n">
        <f aca="false">+[4]data1cf!L685</f>
        <v>15189.8485704639</v>
      </c>
      <c r="N685" s="336" t="n">
        <f aca="false">+[4]data1cf!M685</f>
        <v>15248.4182688841</v>
      </c>
      <c r="O685" s="336" t="n">
        <f aca="false">+[4]data1cf!N685</f>
        <v>15262.6064480696</v>
      </c>
      <c r="P685" s="336" t="n">
        <f aca="false">+[4]data1cf!O685</f>
        <v>15026.5978826372</v>
      </c>
      <c r="Q685" s="336" t="n">
        <f aca="false">+[4]data1cf!P685</f>
        <v>15176.7326553086</v>
      </c>
      <c r="R685" s="336" t="n">
        <f aca="false">+[4]data1cf!Q685</f>
        <v>1053.64332648232</v>
      </c>
      <c r="S685" s="336" t="n">
        <f aca="false">+[4]data1cf!R685</f>
        <v>0</v>
      </c>
      <c r="T685" s="336" t="n">
        <f aca="false">+[4]data1cf!S685</f>
        <v>0</v>
      </c>
      <c r="U685" s="336" t="n">
        <f aca="false">+[4]data1cf!T685</f>
        <v>0</v>
      </c>
      <c r="V685" s="336" t="n">
        <f aca="false">+[4]data1cf!U685</f>
        <v>0</v>
      </c>
      <c r="W685" s="336" t="n">
        <f aca="false">+[4]data1cf!V685</f>
        <v>0</v>
      </c>
      <c r="X685" s="336" t="n">
        <f aca="false">+[4]data1cf!W685</f>
        <v>0</v>
      </c>
      <c r="Y685" s="336" t="n">
        <f aca="false">+[4]data1cf!X685</f>
        <v>0</v>
      </c>
      <c r="Z685" s="336" t="n">
        <f aca="false">+[4]data1cf!Y685</f>
        <v>0</v>
      </c>
      <c r="AA685" s="336" t="n">
        <f aca="false">+[4]data1cf!Z685</f>
        <v>0</v>
      </c>
      <c r="AB685" s="336"/>
      <c r="AC685" s="337" t="n">
        <f aca="false">XNPV(0.1,B685:AA685,$B$1:$AA$1)</f>
        <v>25760.7960937912</v>
      </c>
      <c r="AD685" s="337" t="n">
        <f aca="false">SUMPRODUCT(B685:AA685,$B$1010:$AA$1010)</f>
        <v>58344.7937655189</v>
      </c>
      <c r="AE685" s="338" t="n">
        <f aca="false">SUMPRODUCT(B685:AA685,$B$1012:$AA$1012)</f>
        <v>57667.2024648749</v>
      </c>
      <c r="AF685" s="339" t="n">
        <f aca="false">XIRR(B685:AA685,$B$1:$AA$1)</f>
        <v>0.14704190242586</v>
      </c>
      <c r="AG685" s="340" t="n">
        <f aca="false">1-EXP(-(1/0.25)*(AD685/ABS($AD$1010)))</f>
        <v>0.987736498960151</v>
      </c>
    </row>
    <row r="686" customFormat="false" ht="12.75" hidden="false" customHeight="false" outlineLevel="0" collapsed="false">
      <c r="A686" s="331"/>
      <c r="B686" s="336" t="n">
        <f aca="false">+[4]data1cf!A686</f>
        <v>-98274.2160110521</v>
      </c>
      <c r="C686" s="336" t="n">
        <f aca="false">+[4]data1cf!B686</f>
        <v>15306.4039223093</v>
      </c>
      <c r="D686" s="336" t="n">
        <f aca="false">+[4]data1cf!C686</f>
        <v>16686.0725595334</v>
      </c>
      <c r="E686" s="336" t="n">
        <f aca="false">+[4]data1cf!D686</f>
        <v>16151.347976254</v>
      </c>
      <c r="F686" s="336" t="n">
        <f aca="false">+[4]data1cf!E686</f>
        <v>15819.2497916384</v>
      </c>
      <c r="G686" s="336" t="n">
        <f aca="false">+[4]data1cf!F686</f>
        <v>15608.202896594</v>
      </c>
      <c r="H686" s="336" t="n">
        <f aca="false">+[4]data1cf!G686</f>
        <v>15442.7512398554</v>
      </c>
      <c r="I686" s="336" t="n">
        <f aca="false">+[4]data1cf!H686</f>
        <v>15321.4033872685</v>
      </c>
      <c r="J686" s="336" t="n">
        <f aca="false">+[4]data1cf!I686</f>
        <v>15139.2725185564</v>
      </c>
      <c r="K686" s="336" t="n">
        <f aca="false">+[4]data1cf!J686</f>
        <v>15137.4573923885</v>
      </c>
      <c r="L686" s="336" t="n">
        <f aca="false">+[4]data1cf!K686</f>
        <v>15262.4579727633</v>
      </c>
      <c r="M686" s="336" t="n">
        <f aca="false">+[4]data1cf!L686</f>
        <v>15319.0206590717</v>
      </c>
      <c r="N686" s="336" t="n">
        <f aca="false">+[4]data1cf!M686</f>
        <v>15207.006281507</v>
      </c>
      <c r="O686" s="336" t="n">
        <f aca="false">+[4]data1cf!N686</f>
        <v>15352.1746529112</v>
      </c>
      <c r="P686" s="336" t="n">
        <f aca="false">+[4]data1cf!O686</f>
        <v>15636.948825973</v>
      </c>
      <c r="Q686" s="336" t="n">
        <f aca="false">+[4]data1cf!P686</f>
        <v>15638.6678597915</v>
      </c>
      <c r="R686" s="336" t="n">
        <f aca="false">+[4]data1cf!Q686</f>
        <v>1127.16594796036</v>
      </c>
      <c r="S686" s="336" t="n">
        <f aca="false">+[4]data1cf!R686</f>
        <v>0</v>
      </c>
      <c r="T686" s="336" t="n">
        <f aca="false">+[4]data1cf!S686</f>
        <v>0</v>
      </c>
      <c r="U686" s="336" t="n">
        <f aca="false">+[4]data1cf!T686</f>
        <v>0</v>
      </c>
      <c r="V686" s="336" t="n">
        <f aca="false">+[4]data1cf!U686</f>
        <v>0</v>
      </c>
      <c r="W686" s="336" t="n">
        <f aca="false">+[4]data1cf!V686</f>
        <v>0</v>
      </c>
      <c r="X686" s="336" t="n">
        <f aca="false">+[4]data1cf!W686</f>
        <v>0</v>
      </c>
      <c r="Y686" s="336" t="n">
        <f aca="false">+[4]data1cf!X686</f>
        <v>0</v>
      </c>
      <c r="Z686" s="336" t="n">
        <f aca="false">+[4]data1cf!Y686</f>
        <v>0</v>
      </c>
      <c r="AA686" s="336" t="n">
        <f aca="false">+[4]data1cf!Z686</f>
        <v>0</v>
      </c>
      <c r="AB686" s="336"/>
      <c r="AC686" s="337" t="n">
        <f aca="false">XNPV(0.1,B686:AA686,$B$1:$AA$1)</f>
        <v>20723.8547925991</v>
      </c>
      <c r="AD686" s="337" t="n">
        <f aca="false">SUMPRODUCT(B686:AA686,$B$1010:$AA$1010)</f>
        <v>53656.0492947091</v>
      </c>
      <c r="AE686" s="338" t="n">
        <f aca="false">SUMPRODUCT(B686:AA686,$B$1012:$AA$1012)</f>
        <v>52970.7737706891</v>
      </c>
      <c r="AF686" s="339" t="n">
        <f aca="false">XIRR(B686:AA686,$B$1:$AA$1)</f>
        <v>0.135790260513775</v>
      </c>
      <c r="AG686" s="340" t="n">
        <f aca="false">1-EXP(-(1/0.25)*(AD686/ABS($AD$1010)))</f>
        <v>0.982532990699945</v>
      </c>
    </row>
    <row r="687" customFormat="false" ht="12.75" hidden="false" customHeight="false" outlineLevel="0" collapsed="false">
      <c r="A687" s="331"/>
      <c r="B687" s="336" t="n">
        <f aca="false">+[4]data1cf!A687</f>
        <v>-109306.873579652</v>
      </c>
      <c r="C687" s="336" t="n">
        <f aca="false">+[4]data1cf!B687</f>
        <v>15463.6849653575</v>
      </c>
      <c r="D687" s="336" t="n">
        <f aca="false">+[4]data1cf!C687</f>
        <v>17140.321507549</v>
      </c>
      <c r="E687" s="336" t="n">
        <f aca="false">+[4]data1cf!D687</f>
        <v>16649.2129418434</v>
      </c>
      <c r="F687" s="336" t="n">
        <f aca="false">+[4]data1cf!E687</f>
        <v>16272.276661755</v>
      </c>
      <c r="G687" s="336" t="n">
        <f aca="false">+[4]data1cf!F687</f>
        <v>16189.9202353373</v>
      </c>
      <c r="H687" s="336" t="n">
        <f aca="false">+[4]data1cf!G687</f>
        <v>15662.2156145019</v>
      </c>
      <c r="I687" s="336" t="n">
        <f aca="false">+[4]data1cf!H687</f>
        <v>15461.0614152094</v>
      </c>
      <c r="J687" s="336" t="n">
        <f aca="false">+[4]data1cf!I687</f>
        <v>15556.7071219114</v>
      </c>
      <c r="K687" s="336" t="n">
        <f aca="false">+[4]data1cf!J687</f>
        <v>15404.6755775449</v>
      </c>
      <c r="L687" s="336" t="n">
        <f aca="false">+[4]data1cf!K687</f>
        <v>15545.7901319044</v>
      </c>
      <c r="M687" s="336" t="n">
        <f aca="false">+[4]data1cf!L687</f>
        <v>15654.9031419291</v>
      </c>
      <c r="N687" s="336" t="n">
        <f aca="false">+[4]data1cf!M687</f>
        <v>15465.5038802256</v>
      </c>
      <c r="O687" s="336" t="n">
        <f aca="false">+[4]data1cf!N687</f>
        <v>15611.5132274074</v>
      </c>
      <c r="P687" s="336" t="n">
        <f aca="false">+[4]data1cf!O687</f>
        <v>15602.0612334625</v>
      </c>
      <c r="Q687" s="336" t="n">
        <f aca="false">+[4]data1cf!P687</f>
        <v>15556.582216485</v>
      </c>
      <c r="R687" s="336" t="n">
        <f aca="false">+[4]data1cf!Q687</f>
        <v>1253.70611720918</v>
      </c>
      <c r="S687" s="336" t="n">
        <f aca="false">+[4]data1cf!R687</f>
        <v>0</v>
      </c>
      <c r="T687" s="336" t="n">
        <f aca="false">+[4]data1cf!S687</f>
        <v>0</v>
      </c>
      <c r="U687" s="336" t="n">
        <f aca="false">+[4]data1cf!T687</f>
        <v>0</v>
      </c>
      <c r="V687" s="336" t="n">
        <f aca="false">+[4]data1cf!U687</f>
        <v>0</v>
      </c>
      <c r="W687" s="336" t="n">
        <f aca="false">+[4]data1cf!V687</f>
        <v>0</v>
      </c>
      <c r="X687" s="336" t="n">
        <f aca="false">+[4]data1cf!W687</f>
        <v>0</v>
      </c>
      <c r="Y687" s="336" t="n">
        <f aca="false">+[4]data1cf!X687</f>
        <v>0</v>
      </c>
      <c r="Z687" s="336" t="n">
        <f aca="false">+[4]data1cf!Y687</f>
        <v>0</v>
      </c>
      <c r="AA687" s="336" t="n">
        <f aca="false">+[4]data1cf!Z687</f>
        <v>0</v>
      </c>
      <c r="AB687" s="336"/>
      <c r="AC687" s="337" t="n">
        <f aca="false">XNPV(0.1,B687:AA687,$B$1:$AA$1)</f>
        <v>12140.0970996515</v>
      </c>
      <c r="AD687" s="337" t="n">
        <f aca="false">SUMPRODUCT(B687:AA687,$B$1010:$AA$1010)</f>
        <v>45668.5068631837</v>
      </c>
      <c r="AE687" s="338" t="n">
        <f aca="false">SUMPRODUCT(B687:AA687,$B$1012:$AA$1012)</f>
        <v>44971.4901921955</v>
      </c>
      <c r="AF687" s="339" t="n">
        <f aca="false">XIRR(B687:AA687,$B$1:$AA$1)</f>
        <v>0.119217248035809</v>
      </c>
      <c r="AG687" s="340" t="n">
        <f aca="false">1-EXP(-(1/0.25)*(AD687/ABS($AD$1010)))</f>
        <v>0.968092570225732</v>
      </c>
    </row>
    <row r="688" customFormat="false" ht="12.75" hidden="false" customHeight="false" outlineLevel="0" collapsed="false">
      <c r="A688" s="331"/>
      <c r="B688" s="336" t="n">
        <f aca="false">+[4]data1cf!A688</f>
        <v>-95333.7688410719</v>
      </c>
      <c r="C688" s="336" t="n">
        <f aca="false">+[4]data1cf!B688</f>
        <v>15141.3540836038</v>
      </c>
      <c r="D688" s="336" t="n">
        <f aca="false">+[4]data1cf!C688</f>
        <v>16637.4989311238</v>
      </c>
      <c r="E688" s="336" t="n">
        <f aca="false">+[4]data1cf!D688</f>
        <v>15997.519751728</v>
      </c>
      <c r="F688" s="336" t="n">
        <f aca="false">+[4]data1cf!E688</f>
        <v>15916.4784341016</v>
      </c>
      <c r="G688" s="336" t="n">
        <f aca="false">+[4]data1cf!F688</f>
        <v>15485.9325363394</v>
      </c>
      <c r="H688" s="336" t="n">
        <f aca="false">+[4]data1cf!G688</f>
        <v>15403.1017797613</v>
      </c>
      <c r="I688" s="336" t="n">
        <f aca="false">+[4]data1cf!H688</f>
        <v>15234.2124873319</v>
      </c>
      <c r="J688" s="336" t="n">
        <f aca="false">+[4]data1cf!I688</f>
        <v>15173.9375945382</v>
      </c>
      <c r="K688" s="336" t="n">
        <f aca="false">+[4]data1cf!J688</f>
        <v>15140.1771307918</v>
      </c>
      <c r="L688" s="336" t="n">
        <f aca="false">+[4]data1cf!K688</f>
        <v>15373.221008679</v>
      </c>
      <c r="M688" s="336" t="n">
        <f aca="false">+[4]data1cf!L688</f>
        <v>15278.7590055315</v>
      </c>
      <c r="N688" s="336" t="n">
        <f aca="false">+[4]data1cf!M688</f>
        <v>15190.0149196343</v>
      </c>
      <c r="O688" s="336" t="n">
        <f aca="false">+[4]data1cf!N688</f>
        <v>15384.6335293263</v>
      </c>
      <c r="P688" s="336" t="n">
        <f aca="false">+[4]data1cf!O688</f>
        <v>15207.9162945868</v>
      </c>
      <c r="Q688" s="336" t="n">
        <f aca="false">+[4]data1cf!P688</f>
        <v>15618.6997544484</v>
      </c>
      <c r="R688" s="336" t="n">
        <f aca="false">+[4]data1cf!Q688</f>
        <v>1093.44019509956</v>
      </c>
      <c r="S688" s="336" t="n">
        <f aca="false">+[4]data1cf!R688</f>
        <v>0</v>
      </c>
      <c r="T688" s="336" t="n">
        <f aca="false">+[4]data1cf!S688</f>
        <v>0</v>
      </c>
      <c r="U688" s="336" t="n">
        <f aca="false">+[4]data1cf!T688</f>
        <v>0</v>
      </c>
      <c r="V688" s="336" t="n">
        <f aca="false">+[4]data1cf!U688</f>
        <v>0</v>
      </c>
      <c r="W688" s="336" t="n">
        <f aca="false">+[4]data1cf!V688</f>
        <v>0</v>
      </c>
      <c r="X688" s="336" t="n">
        <f aca="false">+[4]data1cf!W688</f>
        <v>0</v>
      </c>
      <c r="Y688" s="336" t="n">
        <f aca="false">+[4]data1cf!X688</f>
        <v>0</v>
      </c>
      <c r="Z688" s="336" t="n">
        <f aca="false">+[4]data1cf!Y688</f>
        <v>0</v>
      </c>
      <c r="AA688" s="336" t="n">
        <f aca="false">+[4]data1cf!Z688</f>
        <v>0</v>
      </c>
      <c r="AB688" s="336"/>
      <c r="AC688" s="337" t="n">
        <f aca="false">XNPV(0.1,B688:AA688,$B$1:$AA$1)</f>
        <v>23206.8864052567</v>
      </c>
      <c r="AD688" s="337" t="n">
        <f aca="false">SUMPRODUCT(B688:AA688,$B$1010:$AA$1010)</f>
        <v>56035.1596733269</v>
      </c>
      <c r="AE688" s="338" t="n">
        <f aca="false">SUMPRODUCT(B688:AA688,$B$1012:$AA$1012)</f>
        <v>55352.2065342478</v>
      </c>
      <c r="AF688" s="339" t="n">
        <f aca="false">XIRR(B688:AA688,$B$1:$AA$1)</f>
        <v>0.141075581729436</v>
      </c>
      <c r="AG688" s="340" t="n">
        <f aca="false">1-EXP(-(1/0.25)*(AD688/ABS($AD$1010)))</f>
        <v>0.985402499987835</v>
      </c>
    </row>
    <row r="689" customFormat="false" ht="12.75" hidden="false" customHeight="false" outlineLevel="0" collapsed="false">
      <c r="A689" s="331"/>
      <c r="B689" s="336" t="n">
        <f aca="false">+[4]data1cf!A689</f>
        <v>-106128.291102391</v>
      </c>
      <c r="C689" s="336" t="n">
        <f aca="false">+[4]data1cf!B689</f>
        <v>15467.1723998016</v>
      </c>
      <c r="D689" s="336" t="n">
        <f aca="false">+[4]data1cf!C689</f>
        <v>17184.1787328499</v>
      </c>
      <c r="E689" s="336" t="n">
        <f aca="false">+[4]data1cf!D689</f>
        <v>16502.9440890159</v>
      </c>
      <c r="F689" s="336" t="n">
        <f aca="false">+[4]data1cf!E689</f>
        <v>16282.2071701173</v>
      </c>
      <c r="G689" s="336" t="n">
        <f aca="false">+[4]data1cf!F689</f>
        <v>15932.0668396924</v>
      </c>
      <c r="H689" s="336" t="n">
        <f aca="false">+[4]data1cf!G689</f>
        <v>15662.5122440663</v>
      </c>
      <c r="I689" s="336" t="n">
        <f aca="false">+[4]data1cf!H689</f>
        <v>15701.2291751859</v>
      </c>
      <c r="J689" s="336" t="n">
        <f aca="false">+[4]data1cf!I689</f>
        <v>15403.5567321766</v>
      </c>
      <c r="K689" s="336" t="n">
        <f aca="false">+[4]data1cf!J689</f>
        <v>15485.3599984609</v>
      </c>
      <c r="L689" s="336" t="n">
        <f aca="false">+[4]data1cf!K689</f>
        <v>15392.9286720468</v>
      </c>
      <c r="M689" s="336" t="n">
        <f aca="false">+[4]data1cf!L689</f>
        <v>15634.8112418347</v>
      </c>
      <c r="N689" s="336" t="n">
        <f aca="false">+[4]data1cf!M689</f>
        <v>15675.4500585311</v>
      </c>
      <c r="O689" s="336" t="n">
        <f aca="false">+[4]data1cf!N689</f>
        <v>15400.2118473849</v>
      </c>
      <c r="P689" s="336" t="n">
        <f aca="false">+[4]data1cf!O689</f>
        <v>15557.4717354715</v>
      </c>
      <c r="Q689" s="336" t="n">
        <f aca="false">+[4]data1cf!P689</f>
        <v>15405.918849254</v>
      </c>
      <c r="R689" s="336" t="n">
        <f aca="false">+[4]data1cf!Q689</f>
        <v>1217.24904762798</v>
      </c>
      <c r="S689" s="336" t="n">
        <f aca="false">+[4]data1cf!R689</f>
        <v>0</v>
      </c>
      <c r="T689" s="336" t="n">
        <f aca="false">+[4]data1cf!S689</f>
        <v>0</v>
      </c>
      <c r="U689" s="336" t="n">
        <f aca="false">+[4]data1cf!T689</f>
        <v>0</v>
      </c>
      <c r="V689" s="336" t="n">
        <f aca="false">+[4]data1cf!U689</f>
        <v>0</v>
      </c>
      <c r="W689" s="336" t="n">
        <f aca="false">+[4]data1cf!V689</f>
        <v>0</v>
      </c>
      <c r="X689" s="336" t="n">
        <f aca="false">+[4]data1cf!W689</f>
        <v>0</v>
      </c>
      <c r="Y689" s="336" t="n">
        <f aca="false">+[4]data1cf!X689</f>
        <v>0</v>
      </c>
      <c r="Z689" s="336" t="n">
        <f aca="false">+[4]data1cf!Y689</f>
        <v>0</v>
      </c>
      <c r="AA689" s="336" t="n">
        <f aca="false">+[4]data1cf!Z689</f>
        <v>0</v>
      </c>
      <c r="AB689" s="336"/>
      <c r="AC689" s="337" t="n">
        <f aca="false">XNPV(0.1,B689:AA689,$B$1:$AA$1)</f>
        <v>15065.1495819367</v>
      </c>
      <c r="AD689" s="337" t="n">
        <f aca="false">SUMPRODUCT(B689:AA689,$B$1010:$AA$1010)</f>
        <v>48511.4875613609</v>
      </c>
      <c r="AE689" s="338" t="n">
        <f aca="false">SUMPRODUCT(B689:AA689,$B$1012:$AA$1012)</f>
        <v>47816.3090212261</v>
      </c>
      <c r="AF689" s="339" t="n">
        <f aca="false">XIRR(B689:AA689,$B$1:$AA$1)</f>
        <v>0.124441958948987</v>
      </c>
      <c r="AG689" s="340" t="n">
        <f aca="false">1-EXP(-(1/0.25)*(AD689/ABS($AD$1010)))</f>
        <v>0.974251301437906</v>
      </c>
    </row>
    <row r="690" customFormat="false" ht="12.75" hidden="false" customHeight="false" outlineLevel="0" collapsed="false">
      <c r="A690" s="331"/>
      <c r="B690" s="336" t="n">
        <f aca="false">+[4]data1cf!A690</f>
        <v>-103080.443156809</v>
      </c>
      <c r="C690" s="336" t="n">
        <f aca="false">+[4]data1cf!B690</f>
        <v>15165.5558096927</v>
      </c>
      <c r="D690" s="336" t="n">
        <f aca="false">+[4]data1cf!C690</f>
        <v>16973.5751147075</v>
      </c>
      <c r="E690" s="336" t="n">
        <f aca="false">+[4]data1cf!D690</f>
        <v>16352.2465088487</v>
      </c>
      <c r="F690" s="336" t="n">
        <f aca="false">+[4]data1cf!E690</f>
        <v>16202.6907300258</v>
      </c>
      <c r="G690" s="336" t="n">
        <f aca="false">+[4]data1cf!F690</f>
        <v>15766.0164110959</v>
      </c>
      <c r="H690" s="336" t="n">
        <f aca="false">+[4]data1cf!G690</f>
        <v>15597.1981612047</v>
      </c>
      <c r="I690" s="336" t="n">
        <f aca="false">+[4]data1cf!H690</f>
        <v>15401.8529112349</v>
      </c>
      <c r="J690" s="336" t="n">
        <f aca="false">+[4]data1cf!I690</f>
        <v>15302.1861744743</v>
      </c>
      <c r="K690" s="336" t="n">
        <f aca="false">+[4]data1cf!J690</f>
        <v>15258.4967180716</v>
      </c>
      <c r="L690" s="336" t="n">
        <f aca="false">+[4]data1cf!K690</f>
        <v>15267.3444068863</v>
      </c>
      <c r="M690" s="336" t="n">
        <f aca="false">+[4]data1cf!L690</f>
        <v>15359.0934120131</v>
      </c>
      <c r="N690" s="336" t="n">
        <f aca="false">+[4]data1cf!M690</f>
        <v>15545.7551723464</v>
      </c>
      <c r="O690" s="336" t="n">
        <f aca="false">+[4]data1cf!N690</f>
        <v>15403.9410230721</v>
      </c>
      <c r="P690" s="336" t="n">
        <f aca="false">+[4]data1cf!O690</f>
        <v>15426.0807838805</v>
      </c>
      <c r="Q690" s="336" t="n">
        <f aca="false">+[4]data1cf!P690</f>
        <v>15524.3724369735</v>
      </c>
      <c r="R690" s="336" t="n">
        <f aca="false">+[4]data1cf!Q690</f>
        <v>1182.29145083133</v>
      </c>
      <c r="S690" s="336" t="n">
        <f aca="false">+[4]data1cf!R690</f>
        <v>0</v>
      </c>
      <c r="T690" s="336" t="n">
        <f aca="false">+[4]data1cf!S690</f>
        <v>0</v>
      </c>
      <c r="U690" s="336" t="n">
        <f aca="false">+[4]data1cf!T690</f>
        <v>0</v>
      </c>
      <c r="V690" s="336" t="n">
        <f aca="false">+[4]data1cf!U690</f>
        <v>0</v>
      </c>
      <c r="W690" s="336" t="n">
        <f aca="false">+[4]data1cf!V690</f>
        <v>0</v>
      </c>
      <c r="X690" s="336" t="n">
        <f aca="false">+[4]data1cf!W690</f>
        <v>0</v>
      </c>
      <c r="Y690" s="336" t="n">
        <f aca="false">+[4]data1cf!X690</f>
        <v>0</v>
      </c>
      <c r="Z690" s="336" t="n">
        <f aca="false">+[4]data1cf!Y690</f>
        <v>0</v>
      </c>
      <c r="AA690" s="336" t="n">
        <f aca="false">+[4]data1cf!Z690</f>
        <v>0</v>
      </c>
      <c r="AB690" s="336"/>
      <c r="AC690" s="337" t="n">
        <f aca="false">XNPV(0.1,B690:AA690,$B$1:$AA$1)</f>
        <v>16861.413524002</v>
      </c>
      <c r="AD690" s="337" t="n">
        <f aca="false">SUMPRODUCT(B690:AA690,$B$1010:$AA$1010)</f>
        <v>50017.6645839156</v>
      </c>
      <c r="AE690" s="338" t="n">
        <f aca="false">SUMPRODUCT(B690:AA690,$B$1012:$AA$1012)</f>
        <v>49328.2411023608</v>
      </c>
      <c r="AF690" s="339" t="n">
        <f aca="false">XIRR(B690:AA690,$B$1:$AA$1)</f>
        <v>0.128009977282769</v>
      </c>
      <c r="AG690" s="340" t="n">
        <f aca="false">1-EXP(-(1/0.25)*(AD690/ABS($AD$1010)))</f>
        <v>0.977016685313204</v>
      </c>
    </row>
    <row r="691" customFormat="false" ht="12.75" hidden="false" customHeight="false" outlineLevel="0" collapsed="false">
      <c r="A691" s="331"/>
      <c r="B691" s="336" t="n">
        <f aca="false">+[4]data1cf!A691</f>
        <v>-100123.22707791</v>
      </c>
      <c r="C691" s="336" t="n">
        <f aca="false">+[4]data1cf!B691</f>
        <v>15339.4817875014</v>
      </c>
      <c r="D691" s="336" t="n">
        <f aca="false">+[4]data1cf!C691</f>
        <v>16752.3727914495</v>
      </c>
      <c r="E691" s="336" t="n">
        <f aca="false">+[4]data1cf!D691</f>
        <v>16367.5667402487</v>
      </c>
      <c r="F691" s="336" t="n">
        <f aca="false">+[4]data1cf!E691</f>
        <v>16002.7041434564</v>
      </c>
      <c r="G691" s="336" t="n">
        <f aca="false">+[4]data1cf!F691</f>
        <v>15550.4346229456</v>
      </c>
      <c r="H691" s="336" t="n">
        <f aca="false">+[4]data1cf!G691</f>
        <v>15308.799669001</v>
      </c>
      <c r="I691" s="336" t="n">
        <f aca="false">+[4]data1cf!H691</f>
        <v>15229.7749317786</v>
      </c>
      <c r="J691" s="336" t="n">
        <f aca="false">+[4]data1cf!I691</f>
        <v>15278.9266148135</v>
      </c>
      <c r="K691" s="336" t="n">
        <f aca="false">+[4]data1cf!J691</f>
        <v>15296.19391202</v>
      </c>
      <c r="L691" s="336" t="n">
        <f aca="false">+[4]data1cf!K691</f>
        <v>15285.2878271138</v>
      </c>
      <c r="M691" s="336" t="n">
        <f aca="false">+[4]data1cf!L691</f>
        <v>15239.269833579</v>
      </c>
      <c r="N691" s="336" t="n">
        <f aca="false">+[4]data1cf!M691</f>
        <v>15349.4089633851</v>
      </c>
      <c r="O691" s="336" t="n">
        <f aca="false">+[4]data1cf!N691</f>
        <v>15279.1960765981</v>
      </c>
      <c r="P691" s="336" t="n">
        <f aca="false">+[4]data1cf!O691</f>
        <v>15429.6029264538</v>
      </c>
      <c r="Q691" s="336" t="n">
        <f aca="false">+[4]data1cf!P691</f>
        <v>15380.5866941878</v>
      </c>
      <c r="R691" s="336" t="n">
        <f aca="false">+[4]data1cf!Q691</f>
        <v>1148.3733652928</v>
      </c>
      <c r="S691" s="336" t="n">
        <f aca="false">+[4]data1cf!R691</f>
        <v>0</v>
      </c>
      <c r="T691" s="336" t="n">
        <f aca="false">+[4]data1cf!S691</f>
        <v>0</v>
      </c>
      <c r="U691" s="336" t="n">
        <f aca="false">+[4]data1cf!T691</f>
        <v>0</v>
      </c>
      <c r="V691" s="336" t="n">
        <f aca="false">+[4]data1cf!U691</f>
        <v>0</v>
      </c>
      <c r="W691" s="336" t="n">
        <f aca="false">+[4]data1cf!V691</f>
        <v>0</v>
      </c>
      <c r="X691" s="336" t="n">
        <f aca="false">+[4]data1cf!W691</f>
        <v>0</v>
      </c>
      <c r="Y691" s="336" t="n">
        <f aca="false">+[4]data1cf!X691</f>
        <v>0</v>
      </c>
      <c r="Z691" s="336" t="n">
        <f aca="false">+[4]data1cf!Y691</f>
        <v>0</v>
      </c>
      <c r="AA691" s="336" t="n">
        <f aca="false">+[4]data1cf!Z691</f>
        <v>0</v>
      </c>
      <c r="AB691" s="336"/>
      <c r="AC691" s="337" t="n">
        <f aca="false">XNPV(0.1,B691:AA691,$B$1:$AA$1)</f>
        <v>19114.7699971764</v>
      </c>
      <c r="AD691" s="337" t="n">
        <f aca="false">SUMPRODUCT(B691:AA691,$B$1010:$AA$1010)</f>
        <v>52040.5601253632</v>
      </c>
      <c r="AE691" s="338" t="n">
        <f aca="false">SUMPRODUCT(B691:AA691,$B$1012:$AA$1012)</f>
        <v>51355.8556210048</v>
      </c>
      <c r="AF691" s="339" t="n">
        <f aca="false">XIRR(B691:AA691,$B$1:$AA$1)</f>
        <v>0.132585200449184</v>
      </c>
      <c r="AG691" s="340" t="n">
        <f aca="false">1-EXP(-(1/0.25)*(AD691/ABS($AD$1010)))</f>
        <v>0.980269310786205</v>
      </c>
    </row>
    <row r="692" customFormat="false" ht="12.75" hidden="false" customHeight="false" outlineLevel="0" collapsed="false">
      <c r="A692" s="331"/>
      <c r="B692" s="336" t="n">
        <f aca="false">+[4]data1cf!A692</f>
        <v>-97808.3727494666</v>
      </c>
      <c r="C692" s="336" t="n">
        <f aca="false">+[4]data1cf!B692</f>
        <v>15315.5104571449</v>
      </c>
      <c r="D692" s="336" t="n">
        <f aca="false">+[4]data1cf!C692</f>
        <v>16763.4540759457</v>
      </c>
      <c r="E692" s="336" t="n">
        <f aca="false">+[4]data1cf!D692</f>
        <v>16222.0130911253</v>
      </c>
      <c r="F692" s="336" t="n">
        <f aca="false">+[4]data1cf!E692</f>
        <v>15812.1870462668</v>
      </c>
      <c r="G692" s="336" t="n">
        <f aca="false">+[4]data1cf!F692</f>
        <v>15575.3160579583</v>
      </c>
      <c r="H692" s="336" t="n">
        <f aca="false">+[4]data1cf!G692</f>
        <v>15395.0487817302</v>
      </c>
      <c r="I692" s="336" t="n">
        <f aca="false">+[4]data1cf!H692</f>
        <v>15162.8116975606</v>
      </c>
      <c r="J692" s="336" t="n">
        <f aca="false">+[4]data1cf!I692</f>
        <v>15239.2607429404</v>
      </c>
      <c r="K692" s="336" t="n">
        <f aca="false">+[4]data1cf!J692</f>
        <v>15305.5993416553</v>
      </c>
      <c r="L692" s="336" t="n">
        <f aca="false">+[4]data1cf!K692</f>
        <v>15294.8114447782</v>
      </c>
      <c r="M692" s="336" t="n">
        <f aca="false">+[4]data1cf!L692</f>
        <v>15361.8174723764</v>
      </c>
      <c r="N692" s="336" t="n">
        <f aca="false">+[4]data1cf!M692</f>
        <v>15365.6941156302</v>
      </c>
      <c r="O692" s="336" t="n">
        <f aca="false">+[4]data1cf!N692</f>
        <v>15469.2631605272</v>
      </c>
      <c r="P692" s="336" t="n">
        <f aca="false">+[4]data1cf!O692</f>
        <v>15310.5236179693</v>
      </c>
      <c r="Q692" s="336" t="n">
        <f aca="false">+[4]data1cf!P692</f>
        <v>15317.2748234949</v>
      </c>
      <c r="R692" s="336" t="n">
        <f aca="false">+[4]data1cf!Q692</f>
        <v>1121.82291208728</v>
      </c>
      <c r="S692" s="336" t="n">
        <f aca="false">+[4]data1cf!R692</f>
        <v>0</v>
      </c>
      <c r="T692" s="336" t="n">
        <f aca="false">+[4]data1cf!S692</f>
        <v>0</v>
      </c>
      <c r="U692" s="336" t="n">
        <f aca="false">+[4]data1cf!T692</f>
        <v>0</v>
      </c>
      <c r="V692" s="336" t="n">
        <f aca="false">+[4]data1cf!U692</f>
        <v>0</v>
      </c>
      <c r="W692" s="336" t="n">
        <f aca="false">+[4]data1cf!V692</f>
        <v>0</v>
      </c>
      <c r="X692" s="336" t="n">
        <f aca="false">+[4]data1cf!W692</f>
        <v>0</v>
      </c>
      <c r="Y692" s="336" t="n">
        <f aca="false">+[4]data1cf!X692</f>
        <v>0</v>
      </c>
      <c r="Z692" s="336" t="n">
        <f aca="false">+[4]data1cf!Y692</f>
        <v>0</v>
      </c>
      <c r="AA692" s="336" t="n">
        <f aca="false">+[4]data1cf!Z692</f>
        <v>0</v>
      </c>
      <c r="AB692" s="336"/>
      <c r="AC692" s="337" t="n">
        <f aca="false">XNPV(0.1,B692:AA692,$B$1:$AA$1)</f>
        <v>21247.3682770355</v>
      </c>
      <c r="AD692" s="337" t="n">
        <f aca="false">SUMPRODUCT(B692:AA692,$B$1010:$AA$1010)</f>
        <v>54157.2656477069</v>
      </c>
      <c r="AE692" s="338" t="n">
        <f aca="false">SUMPRODUCT(B692:AA692,$B$1012:$AA$1012)</f>
        <v>53472.7450261689</v>
      </c>
      <c r="AF692" s="339" t="n">
        <f aca="false">XIRR(B692:AA692,$B$1:$AA$1)</f>
        <v>0.136879237252551</v>
      </c>
      <c r="AG692" s="340" t="n">
        <f aca="false">1-EXP(-(1/0.25)*(AD692/ABS($AD$1010)))</f>
        <v>0.983181060160274</v>
      </c>
    </row>
    <row r="693" customFormat="false" ht="12.75" hidden="false" customHeight="false" outlineLevel="0" collapsed="false">
      <c r="A693" s="331"/>
      <c r="B693" s="336" t="n">
        <f aca="false">+[4]data1cf!A693</f>
        <v>-105221.997629098</v>
      </c>
      <c r="C693" s="336" t="n">
        <f aca="false">+[4]data1cf!B693</f>
        <v>15356.4033648173</v>
      </c>
      <c r="D693" s="336" t="n">
        <f aca="false">+[4]data1cf!C693</f>
        <v>16852.7028149182</v>
      </c>
      <c r="E693" s="336" t="n">
        <f aca="false">+[4]data1cf!D693</f>
        <v>16484.5412187463</v>
      </c>
      <c r="F693" s="336" t="n">
        <f aca="false">+[4]data1cf!E693</f>
        <v>16216.3019867483</v>
      </c>
      <c r="G693" s="336" t="n">
        <f aca="false">+[4]data1cf!F693</f>
        <v>15740.0496664776</v>
      </c>
      <c r="H693" s="336" t="n">
        <f aca="false">+[4]data1cf!G693</f>
        <v>15718.939655636</v>
      </c>
      <c r="I693" s="336" t="n">
        <f aca="false">+[4]data1cf!H693</f>
        <v>15556.4631307142</v>
      </c>
      <c r="J693" s="336" t="n">
        <f aca="false">+[4]data1cf!I693</f>
        <v>15453.2612037572</v>
      </c>
      <c r="K693" s="336" t="n">
        <f aca="false">+[4]data1cf!J693</f>
        <v>15619.9564594191</v>
      </c>
      <c r="L693" s="336" t="n">
        <f aca="false">+[4]data1cf!K693</f>
        <v>15466.3002402171</v>
      </c>
      <c r="M693" s="336" t="n">
        <f aca="false">+[4]data1cf!L693</f>
        <v>15369.8814618338</v>
      </c>
      <c r="N693" s="336" t="n">
        <f aca="false">+[4]data1cf!M693</f>
        <v>15347.2097679225</v>
      </c>
      <c r="O693" s="336" t="n">
        <f aca="false">+[4]data1cf!N693</f>
        <v>15508.6651536108</v>
      </c>
      <c r="P693" s="336" t="n">
        <f aca="false">+[4]data1cf!O693</f>
        <v>15453.218822656</v>
      </c>
      <c r="Q693" s="336" t="n">
        <f aca="false">+[4]data1cf!P693</f>
        <v>15564.912765721</v>
      </c>
      <c r="R693" s="336" t="n">
        <f aca="false">+[4]data1cf!Q693</f>
        <v>1206.8542240067</v>
      </c>
      <c r="S693" s="336" t="n">
        <f aca="false">+[4]data1cf!R693</f>
        <v>0</v>
      </c>
      <c r="T693" s="336" t="n">
        <f aca="false">+[4]data1cf!S693</f>
        <v>0</v>
      </c>
      <c r="U693" s="336" t="n">
        <f aca="false">+[4]data1cf!T693</f>
        <v>0</v>
      </c>
      <c r="V693" s="336" t="n">
        <f aca="false">+[4]data1cf!U693</f>
        <v>0</v>
      </c>
      <c r="W693" s="336" t="n">
        <f aca="false">+[4]data1cf!V693</f>
        <v>0</v>
      </c>
      <c r="X693" s="336" t="n">
        <f aca="false">+[4]data1cf!W693</f>
        <v>0</v>
      </c>
      <c r="Y693" s="336" t="n">
        <f aca="false">+[4]data1cf!X693</f>
        <v>0</v>
      </c>
      <c r="Z693" s="336" t="n">
        <f aca="false">+[4]data1cf!Y693</f>
        <v>0</v>
      </c>
      <c r="AA693" s="336" t="n">
        <f aca="false">+[4]data1cf!Z693</f>
        <v>0</v>
      </c>
      <c r="AB693" s="336"/>
      <c r="AC693" s="337" t="n">
        <f aca="false">XNPV(0.1,B693:AA693,$B$1:$AA$1)</f>
        <v>15327.3655869195</v>
      </c>
      <c r="AD693" s="337" t="n">
        <f aca="false">SUMPRODUCT(B693:AA693,$B$1010:$AA$1010)</f>
        <v>48661.8702108199</v>
      </c>
      <c r="AE693" s="338" t="n">
        <f aca="false">SUMPRODUCT(B693:AA693,$B$1012:$AA$1012)</f>
        <v>47968.863796151</v>
      </c>
      <c r="AF693" s="339" t="n">
        <f aca="false">XIRR(B693:AA693,$B$1:$AA$1)</f>
        <v>0.125013082156265</v>
      </c>
      <c r="AG693" s="340" t="n">
        <f aca="false">1-EXP(-(1/0.25)*(AD693/ABS($AD$1010)))</f>
        <v>0.974541739771195</v>
      </c>
    </row>
    <row r="694" customFormat="false" ht="12.75" hidden="false" customHeight="false" outlineLevel="0" collapsed="false">
      <c r="A694" s="331"/>
      <c r="B694" s="336" t="n">
        <f aca="false">+[4]data1cf!A694</f>
        <v>-102555.715518685</v>
      </c>
      <c r="C694" s="336" t="n">
        <f aca="false">+[4]data1cf!B694</f>
        <v>15360.0826870521</v>
      </c>
      <c r="D694" s="336" t="n">
        <f aca="false">+[4]data1cf!C694</f>
        <v>16813.5651617909</v>
      </c>
      <c r="E694" s="336" t="n">
        <f aca="false">+[4]data1cf!D694</f>
        <v>16649.5659352527</v>
      </c>
      <c r="F694" s="336" t="n">
        <f aca="false">+[4]data1cf!E694</f>
        <v>16019.3760339718</v>
      </c>
      <c r="G694" s="336" t="n">
        <f aca="false">+[4]data1cf!F694</f>
        <v>15657.9450150259</v>
      </c>
      <c r="H694" s="336" t="n">
        <f aca="false">+[4]data1cf!G694</f>
        <v>15396.6379683955</v>
      </c>
      <c r="I694" s="336" t="n">
        <f aca="false">+[4]data1cf!H694</f>
        <v>15261.5186773934</v>
      </c>
      <c r="J694" s="336" t="n">
        <f aca="false">+[4]data1cf!I694</f>
        <v>15486.5545192185</v>
      </c>
      <c r="K694" s="336" t="n">
        <f aca="false">+[4]data1cf!J694</f>
        <v>15368.6250852146</v>
      </c>
      <c r="L694" s="336" t="n">
        <f aca="false">+[4]data1cf!K694</f>
        <v>15333.8713430546</v>
      </c>
      <c r="M694" s="336" t="n">
        <f aca="false">+[4]data1cf!L694</f>
        <v>15491.4434304041</v>
      </c>
      <c r="N694" s="336" t="n">
        <f aca="false">+[4]data1cf!M694</f>
        <v>15489.9257456487</v>
      </c>
      <c r="O694" s="336" t="n">
        <f aca="false">+[4]data1cf!N694</f>
        <v>15535.0681766866</v>
      </c>
      <c r="P694" s="336" t="n">
        <f aca="false">+[4]data1cf!O694</f>
        <v>15488.6640010146</v>
      </c>
      <c r="Q694" s="336" t="n">
        <f aca="false">+[4]data1cf!P694</f>
        <v>15462.8985995055</v>
      </c>
      <c r="R694" s="336" t="n">
        <f aca="false">+[4]data1cf!Q694</f>
        <v>1176.27303471311</v>
      </c>
      <c r="S694" s="336" t="n">
        <f aca="false">+[4]data1cf!R694</f>
        <v>0</v>
      </c>
      <c r="T694" s="336" t="n">
        <f aca="false">+[4]data1cf!S694</f>
        <v>0</v>
      </c>
      <c r="U694" s="336" t="n">
        <f aca="false">+[4]data1cf!T694</f>
        <v>0</v>
      </c>
      <c r="V694" s="336" t="n">
        <f aca="false">+[4]data1cf!U694</f>
        <v>0</v>
      </c>
      <c r="W694" s="336" t="n">
        <f aca="false">+[4]data1cf!V694</f>
        <v>0</v>
      </c>
      <c r="X694" s="336" t="n">
        <f aca="false">+[4]data1cf!W694</f>
        <v>0</v>
      </c>
      <c r="Y694" s="336" t="n">
        <f aca="false">+[4]data1cf!X694</f>
        <v>0</v>
      </c>
      <c r="Z694" s="336" t="n">
        <f aca="false">+[4]data1cf!Y694</f>
        <v>0</v>
      </c>
      <c r="AA694" s="336" t="n">
        <f aca="false">+[4]data1cf!Z694</f>
        <v>0</v>
      </c>
      <c r="AB694" s="336"/>
      <c r="AC694" s="337" t="n">
        <f aca="false">XNPV(0.1,B694:AA694,$B$1:$AA$1)</f>
        <v>17501.9700128722</v>
      </c>
      <c r="AD694" s="337" t="n">
        <f aca="false">SUMPRODUCT(B694:AA694,$B$1010:$AA$1010)</f>
        <v>50686.8910548592</v>
      </c>
      <c r="AE694" s="338" t="n">
        <f aca="false">SUMPRODUCT(B694:AA694,$B$1012:$AA$1012)</f>
        <v>49996.6874138445</v>
      </c>
      <c r="AF694" s="339" t="n">
        <f aca="false">XIRR(B694:AA694,$B$1:$AA$1)</f>
        <v>0.12919199560267</v>
      </c>
      <c r="AG694" s="340" t="n">
        <f aca="false">1-EXP(-(1/0.25)*(AD694/ABS($AD$1010)))</f>
        <v>0.978148125953399</v>
      </c>
    </row>
    <row r="695" customFormat="false" ht="12.75" hidden="false" customHeight="false" outlineLevel="0" collapsed="false">
      <c r="A695" s="331"/>
      <c r="B695" s="336" t="n">
        <f aca="false">+[4]data1cf!A695</f>
        <v>-98658.1826627898</v>
      </c>
      <c r="C695" s="336" t="n">
        <f aca="false">+[4]data1cf!B695</f>
        <v>15267.7962610291</v>
      </c>
      <c r="D695" s="336" t="n">
        <f aca="false">+[4]data1cf!C695</f>
        <v>16843.187374836</v>
      </c>
      <c r="E695" s="336" t="n">
        <f aca="false">+[4]data1cf!D695</f>
        <v>16387.0166966379</v>
      </c>
      <c r="F695" s="336" t="n">
        <f aca="false">+[4]data1cf!E695</f>
        <v>15872.2292290446</v>
      </c>
      <c r="G695" s="336" t="n">
        <f aca="false">+[4]data1cf!F695</f>
        <v>15765.0971175356</v>
      </c>
      <c r="H695" s="336" t="n">
        <f aca="false">+[4]data1cf!G695</f>
        <v>15587.8361976138</v>
      </c>
      <c r="I695" s="336" t="n">
        <f aca="false">+[4]data1cf!H695</f>
        <v>15466.7350815103</v>
      </c>
      <c r="J695" s="336" t="n">
        <f aca="false">+[4]data1cf!I695</f>
        <v>15295.9501027557</v>
      </c>
      <c r="K695" s="336" t="n">
        <f aca="false">+[4]data1cf!J695</f>
        <v>15200.3103326001</v>
      </c>
      <c r="L695" s="336" t="n">
        <f aca="false">+[4]data1cf!K695</f>
        <v>15275.7284014743</v>
      </c>
      <c r="M695" s="336" t="n">
        <f aca="false">+[4]data1cf!L695</f>
        <v>15397.0677924662</v>
      </c>
      <c r="N695" s="336" t="n">
        <f aca="false">+[4]data1cf!M695</f>
        <v>15402.4079236887</v>
      </c>
      <c r="O695" s="336" t="n">
        <f aca="false">+[4]data1cf!N695</f>
        <v>15465.9479314985</v>
      </c>
      <c r="P695" s="336" t="n">
        <f aca="false">+[4]data1cf!O695</f>
        <v>15451.3528442076</v>
      </c>
      <c r="Q695" s="336" t="n">
        <f aca="false">+[4]data1cf!P695</f>
        <v>15427.8251317608</v>
      </c>
      <c r="R695" s="336" t="n">
        <f aca="false">+[4]data1cf!Q695</f>
        <v>1131.56989186913</v>
      </c>
      <c r="S695" s="336" t="n">
        <f aca="false">+[4]data1cf!R695</f>
        <v>0</v>
      </c>
      <c r="T695" s="336" t="n">
        <f aca="false">+[4]data1cf!S695</f>
        <v>0</v>
      </c>
      <c r="U695" s="336" t="n">
        <f aca="false">+[4]data1cf!T695</f>
        <v>0</v>
      </c>
      <c r="V695" s="336" t="n">
        <f aca="false">+[4]data1cf!U695</f>
        <v>0</v>
      </c>
      <c r="W695" s="336" t="n">
        <f aca="false">+[4]data1cf!V695</f>
        <v>0</v>
      </c>
      <c r="X695" s="336" t="n">
        <f aca="false">+[4]data1cf!W695</f>
        <v>0</v>
      </c>
      <c r="Y695" s="336" t="n">
        <f aca="false">+[4]data1cf!X695</f>
        <v>0</v>
      </c>
      <c r="Z695" s="336" t="n">
        <f aca="false">+[4]data1cf!Y695</f>
        <v>0</v>
      </c>
      <c r="AA695" s="336" t="n">
        <f aca="false">+[4]data1cf!Z695</f>
        <v>0</v>
      </c>
      <c r="AB695" s="336"/>
      <c r="AC695" s="337" t="n">
        <f aca="false">XNPV(0.1,B695:AA695,$B$1:$AA$1)</f>
        <v>21030.5785881888</v>
      </c>
      <c r="AD695" s="337" t="n">
        <f aca="false">SUMPRODUCT(B695:AA695,$B$1010:$AA$1010)</f>
        <v>54118.6329463375</v>
      </c>
      <c r="AE695" s="338" t="n">
        <f aca="false">SUMPRODUCT(B695:AA695,$B$1012:$AA$1012)</f>
        <v>53430.6076208863</v>
      </c>
      <c r="AF695" s="339" t="n">
        <f aca="false">XIRR(B695:AA695,$B$1:$AA$1)</f>
        <v>0.13620980186735</v>
      </c>
      <c r="AG695" s="340" t="n">
        <f aca="false">1-EXP(-(1/0.25)*(AD695/ABS($AD$1010)))</f>
        <v>0.983131975190509</v>
      </c>
    </row>
    <row r="696" customFormat="false" ht="12.75" hidden="false" customHeight="false" outlineLevel="0" collapsed="false">
      <c r="A696" s="331"/>
      <c r="B696" s="336" t="n">
        <f aca="false">+[4]data1cf!A696</f>
        <v>-102588.30122284</v>
      </c>
      <c r="C696" s="336" t="n">
        <f aca="false">+[4]data1cf!B696</f>
        <v>15265.5659033197</v>
      </c>
      <c r="D696" s="336" t="n">
        <f aca="false">+[4]data1cf!C696</f>
        <v>16859.9011712933</v>
      </c>
      <c r="E696" s="336" t="n">
        <f aca="false">+[4]data1cf!D696</f>
        <v>16402.8378861198</v>
      </c>
      <c r="F696" s="336" t="n">
        <f aca="false">+[4]data1cf!E696</f>
        <v>16040.9519557709</v>
      </c>
      <c r="G696" s="336" t="n">
        <f aca="false">+[4]data1cf!F696</f>
        <v>15685.2708307491</v>
      </c>
      <c r="H696" s="336" t="n">
        <f aca="false">+[4]data1cf!G696</f>
        <v>15489.4984826219</v>
      </c>
      <c r="I696" s="336" t="n">
        <f aca="false">+[4]data1cf!H696</f>
        <v>15503.0476064616</v>
      </c>
      <c r="J696" s="336" t="n">
        <f aca="false">+[4]data1cf!I696</f>
        <v>15259.2246491642</v>
      </c>
      <c r="K696" s="336" t="n">
        <f aca="false">+[4]data1cf!J696</f>
        <v>15395.4651295558</v>
      </c>
      <c r="L696" s="336" t="n">
        <f aca="false">+[4]data1cf!K696</f>
        <v>15359.5476507998</v>
      </c>
      <c r="M696" s="336" t="n">
        <f aca="false">+[4]data1cf!L696</f>
        <v>15326.8444200696</v>
      </c>
      <c r="N696" s="336" t="n">
        <f aca="false">+[4]data1cf!M696</f>
        <v>15409.3165013294</v>
      </c>
      <c r="O696" s="336" t="n">
        <f aca="false">+[4]data1cf!N696</f>
        <v>15571.535234686</v>
      </c>
      <c r="P696" s="336" t="n">
        <f aca="false">+[4]data1cf!O696</f>
        <v>15722.8221011695</v>
      </c>
      <c r="Q696" s="336" t="n">
        <f aca="false">+[4]data1cf!P696</f>
        <v>15646.6288504166</v>
      </c>
      <c r="R696" s="336" t="n">
        <f aca="false">+[4]data1cf!Q696</f>
        <v>1176.64677970549</v>
      </c>
      <c r="S696" s="336" t="n">
        <f aca="false">+[4]data1cf!R696</f>
        <v>0</v>
      </c>
      <c r="T696" s="336" t="n">
        <f aca="false">+[4]data1cf!S696</f>
        <v>0</v>
      </c>
      <c r="U696" s="336" t="n">
        <f aca="false">+[4]data1cf!T696</f>
        <v>0</v>
      </c>
      <c r="V696" s="336" t="n">
        <f aca="false">+[4]data1cf!U696</f>
        <v>0</v>
      </c>
      <c r="W696" s="336" t="n">
        <f aca="false">+[4]data1cf!V696</f>
        <v>0</v>
      </c>
      <c r="X696" s="336" t="n">
        <f aca="false">+[4]data1cf!W696</f>
        <v>0</v>
      </c>
      <c r="Y696" s="336" t="n">
        <f aca="false">+[4]data1cf!X696</f>
        <v>0</v>
      </c>
      <c r="Z696" s="336" t="n">
        <f aca="false">+[4]data1cf!Y696</f>
        <v>0</v>
      </c>
      <c r="AA696" s="336" t="n">
        <f aca="false">+[4]data1cf!Z696</f>
        <v>0</v>
      </c>
      <c r="AB696" s="336"/>
      <c r="AC696" s="337" t="n">
        <f aca="false">XNPV(0.1,B696:AA696,$B$1:$AA$1)</f>
        <v>17392.5185864309</v>
      </c>
      <c r="AD696" s="337" t="n">
        <f aca="false">SUMPRODUCT(B696:AA696,$B$1010:$AA$1010)</f>
        <v>50610.4856839377</v>
      </c>
      <c r="AE696" s="338" t="n">
        <f aca="false">SUMPRODUCT(B696:AA696,$B$1012:$AA$1012)</f>
        <v>49919.3328576719</v>
      </c>
      <c r="AF696" s="339" t="n">
        <f aca="false">XIRR(B696:AA696,$B$1:$AA$1)</f>
        <v>0.128952098998403</v>
      </c>
      <c r="AG696" s="340" t="n">
        <f aca="false">1-EXP(-(1/0.25)*(AD696/ABS($AD$1010)))</f>
        <v>0.97802181919838</v>
      </c>
    </row>
    <row r="697" customFormat="false" ht="12.75" hidden="false" customHeight="false" outlineLevel="0" collapsed="false">
      <c r="A697" s="331"/>
      <c r="B697" s="336" t="n">
        <f aca="false">+[4]data1cf!A697</f>
        <v>-89813.8872200315</v>
      </c>
      <c r="C697" s="336" t="n">
        <f aca="false">+[4]data1cf!B697</f>
        <v>15088.7223570888</v>
      </c>
      <c r="D697" s="336" t="n">
        <f aca="false">+[4]data1cf!C697</f>
        <v>16515.0326816613</v>
      </c>
      <c r="E697" s="336" t="n">
        <f aca="false">+[4]data1cf!D697</f>
        <v>16137.678696084</v>
      </c>
      <c r="F697" s="336" t="n">
        <f aca="false">+[4]data1cf!E697</f>
        <v>15736.7846728225</v>
      </c>
      <c r="G697" s="336" t="n">
        <f aca="false">+[4]data1cf!F697</f>
        <v>15496.4488273371</v>
      </c>
      <c r="H697" s="336" t="n">
        <f aca="false">+[4]data1cf!G697</f>
        <v>15086.1566869821</v>
      </c>
      <c r="I697" s="336" t="n">
        <f aca="false">+[4]data1cf!H697</f>
        <v>15051.2008825416</v>
      </c>
      <c r="J697" s="336" t="n">
        <f aca="false">+[4]data1cf!I697</f>
        <v>15025.1816474913</v>
      </c>
      <c r="K697" s="336" t="n">
        <f aca="false">+[4]data1cf!J697</f>
        <v>15084.2628074865</v>
      </c>
      <c r="L697" s="336" t="n">
        <f aca="false">+[4]data1cf!K697</f>
        <v>15095.9939522507</v>
      </c>
      <c r="M697" s="336" t="n">
        <f aca="false">+[4]data1cf!L697</f>
        <v>15080.2224027793</v>
      </c>
      <c r="N697" s="336" t="n">
        <f aca="false">+[4]data1cf!M697</f>
        <v>15131.9080485865</v>
      </c>
      <c r="O697" s="336" t="n">
        <f aca="false">+[4]data1cf!N697</f>
        <v>15181.4456165449</v>
      </c>
      <c r="P697" s="336" t="n">
        <f aca="false">+[4]data1cf!O697</f>
        <v>15231.9107716576</v>
      </c>
      <c r="Q697" s="336" t="n">
        <f aca="false">+[4]data1cf!P697</f>
        <v>15094.9376684107</v>
      </c>
      <c r="R697" s="336" t="n">
        <f aca="false">+[4]data1cf!Q697</f>
        <v>1030.12936085887</v>
      </c>
      <c r="S697" s="336" t="n">
        <f aca="false">+[4]data1cf!R697</f>
        <v>0</v>
      </c>
      <c r="T697" s="336" t="n">
        <f aca="false">+[4]data1cf!S697</f>
        <v>0</v>
      </c>
      <c r="U697" s="336" t="n">
        <f aca="false">+[4]data1cf!T697</f>
        <v>0</v>
      </c>
      <c r="V697" s="336" t="n">
        <f aca="false">+[4]data1cf!U697</f>
        <v>0</v>
      </c>
      <c r="W697" s="336" t="n">
        <f aca="false">+[4]data1cf!V697</f>
        <v>0</v>
      </c>
      <c r="X697" s="336" t="n">
        <f aca="false">+[4]data1cf!W697</f>
        <v>0</v>
      </c>
      <c r="Y697" s="336" t="n">
        <f aca="false">+[4]data1cf!X697</f>
        <v>0</v>
      </c>
      <c r="Z697" s="336" t="n">
        <f aca="false">+[4]data1cf!Y697</f>
        <v>0</v>
      </c>
      <c r="AA697" s="336" t="n">
        <f aca="false">+[4]data1cf!Z697</f>
        <v>0</v>
      </c>
      <c r="AB697" s="336"/>
      <c r="AC697" s="337" t="n">
        <f aca="false">XNPV(0.1,B697:AA697,$B$1:$AA$1)</f>
        <v>27814.7529139771</v>
      </c>
      <c r="AD697" s="337" t="n">
        <f aca="false">SUMPRODUCT(B697:AA697,$B$1010:$AA$1010)</f>
        <v>60301.519220273</v>
      </c>
      <c r="AE697" s="338" t="n">
        <f aca="false">SUMPRODUCT(B697:AA697,$B$1012:$AA$1012)</f>
        <v>59626.0101544691</v>
      </c>
      <c r="AF697" s="339" t="n">
        <f aca="false">XIRR(B697:AA697,$B$1:$AA$1)</f>
        <v>0.151905814632469</v>
      </c>
      <c r="AG697" s="340" t="n">
        <f aca="false">1-EXP(-(1/0.25)*(AD697/ABS($AD$1010)))</f>
        <v>0.989419363164092</v>
      </c>
    </row>
    <row r="698" customFormat="false" ht="12.75" hidden="false" customHeight="false" outlineLevel="0" collapsed="false">
      <c r="A698" s="331"/>
      <c r="B698" s="336" t="n">
        <f aca="false">+[4]data1cf!A698</f>
        <v>-106856.373731949</v>
      </c>
      <c r="C698" s="336" t="n">
        <f aca="false">+[4]data1cf!B698</f>
        <v>15576.469689325</v>
      </c>
      <c r="D698" s="336" t="n">
        <f aca="false">+[4]data1cf!C698</f>
        <v>16993.9401792426</v>
      </c>
      <c r="E698" s="336" t="n">
        <f aca="false">+[4]data1cf!D698</f>
        <v>16728.433116405</v>
      </c>
      <c r="F698" s="336" t="n">
        <f aca="false">+[4]data1cf!E698</f>
        <v>16309.7813921364</v>
      </c>
      <c r="G698" s="336" t="n">
        <f aca="false">+[4]data1cf!F698</f>
        <v>15872.9206708993</v>
      </c>
      <c r="H698" s="336" t="n">
        <f aca="false">+[4]data1cf!G698</f>
        <v>15508.7719698851</v>
      </c>
      <c r="I698" s="336" t="n">
        <f aca="false">+[4]data1cf!H698</f>
        <v>15542.4720245991</v>
      </c>
      <c r="J698" s="336" t="n">
        <f aca="false">+[4]data1cf!I698</f>
        <v>15616.250552663</v>
      </c>
      <c r="K698" s="336" t="n">
        <f aca="false">+[4]data1cf!J698</f>
        <v>15639.6607252174</v>
      </c>
      <c r="L698" s="336" t="n">
        <f aca="false">+[4]data1cf!K698</f>
        <v>15487.8313933999</v>
      </c>
      <c r="M698" s="336" t="n">
        <f aca="false">+[4]data1cf!L698</f>
        <v>15559.1899765381</v>
      </c>
      <c r="N698" s="336" t="n">
        <f aca="false">+[4]data1cf!M698</f>
        <v>15337.279008651</v>
      </c>
      <c r="O698" s="336" t="n">
        <f aca="false">+[4]data1cf!N698</f>
        <v>15440.7120158694</v>
      </c>
      <c r="P698" s="336" t="n">
        <f aca="false">+[4]data1cf!O698</f>
        <v>15643.719489704</v>
      </c>
      <c r="Q698" s="336" t="n">
        <f aca="false">+[4]data1cf!P698</f>
        <v>15554.8809333171</v>
      </c>
      <c r="R698" s="336" t="n">
        <f aca="false">+[4]data1cf!Q698</f>
        <v>1225.59986415596</v>
      </c>
      <c r="S698" s="336" t="n">
        <f aca="false">+[4]data1cf!R698</f>
        <v>0</v>
      </c>
      <c r="T698" s="336" t="n">
        <f aca="false">+[4]data1cf!S698</f>
        <v>0</v>
      </c>
      <c r="U698" s="336" t="n">
        <f aca="false">+[4]data1cf!T698</f>
        <v>0</v>
      </c>
      <c r="V698" s="336" t="n">
        <f aca="false">+[4]data1cf!U698</f>
        <v>0</v>
      </c>
      <c r="W698" s="336" t="n">
        <f aca="false">+[4]data1cf!V698</f>
        <v>0</v>
      </c>
      <c r="X698" s="336" t="n">
        <f aca="false">+[4]data1cf!W698</f>
        <v>0</v>
      </c>
      <c r="Y698" s="336" t="n">
        <f aca="false">+[4]data1cf!X698</f>
        <v>0</v>
      </c>
      <c r="Z698" s="336" t="n">
        <f aca="false">+[4]data1cf!Y698</f>
        <v>0</v>
      </c>
      <c r="AA698" s="336" t="n">
        <f aca="false">+[4]data1cf!Z698</f>
        <v>0</v>
      </c>
      <c r="AB698" s="336"/>
      <c r="AC698" s="337" t="n">
        <f aca="false">XNPV(0.1,B698:AA698,$B$1:$AA$1)</f>
        <v>14401.4011032313</v>
      </c>
      <c r="AD698" s="337" t="n">
        <f aca="false">SUMPRODUCT(B698:AA698,$B$1010:$AA$1010)</f>
        <v>47860.9398285853</v>
      </c>
      <c r="AE698" s="338" t="n">
        <f aca="false">SUMPRODUCT(B698:AA698,$B$1012:$AA$1012)</f>
        <v>47165.4302991564</v>
      </c>
      <c r="AF698" s="339" t="n">
        <f aca="false">XIRR(B698:AA698,$B$1:$AA$1)</f>
        <v>0.123238730275139</v>
      </c>
      <c r="AG698" s="340" t="n">
        <f aca="false">1-EXP(-(1/0.25)*(AD698/ABS($AD$1010)))</f>
        <v>0.972956223432605</v>
      </c>
    </row>
    <row r="699" customFormat="false" ht="12.75" hidden="false" customHeight="false" outlineLevel="0" collapsed="false">
      <c r="A699" s="331"/>
      <c r="B699" s="336" t="n">
        <f aca="false">+[4]data1cf!A699</f>
        <v>-91461.0375433699</v>
      </c>
      <c r="C699" s="336" t="n">
        <f aca="false">+[4]data1cf!B699</f>
        <v>15182.3783320438</v>
      </c>
      <c r="D699" s="336" t="n">
        <f aca="false">+[4]data1cf!C699</f>
        <v>16396.9753045691</v>
      </c>
      <c r="E699" s="336" t="n">
        <f aca="false">+[4]data1cf!D699</f>
        <v>16040.3291116855</v>
      </c>
      <c r="F699" s="336" t="n">
        <f aca="false">+[4]data1cf!E699</f>
        <v>15688.9100132404</v>
      </c>
      <c r="G699" s="336" t="n">
        <f aca="false">+[4]data1cf!F699</f>
        <v>15317.1242770121</v>
      </c>
      <c r="H699" s="336" t="n">
        <f aca="false">+[4]data1cf!G699</f>
        <v>15127.1710789116</v>
      </c>
      <c r="I699" s="336" t="n">
        <f aca="false">+[4]data1cf!H699</f>
        <v>15106.4962150084</v>
      </c>
      <c r="J699" s="336" t="n">
        <f aca="false">+[4]data1cf!I699</f>
        <v>15392.2146337594</v>
      </c>
      <c r="K699" s="336" t="n">
        <f aca="false">+[4]data1cf!J699</f>
        <v>15043.0879492084</v>
      </c>
      <c r="L699" s="336" t="n">
        <f aca="false">+[4]data1cf!K699</f>
        <v>15168.3790265578</v>
      </c>
      <c r="M699" s="336" t="n">
        <f aca="false">+[4]data1cf!L699</f>
        <v>15158.9396987652</v>
      </c>
      <c r="N699" s="336" t="n">
        <f aca="false">+[4]data1cf!M699</f>
        <v>15151.0754235053</v>
      </c>
      <c r="O699" s="336" t="n">
        <f aca="false">+[4]data1cf!N699</f>
        <v>15139.5114867221</v>
      </c>
      <c r="P699" s="336" t="n">
        <f aca="false">+[4]data1cf!O699</f>
        <v>15209.5540186976</v>
      </c>
      <c r="Q699" s="336" t="n">
        <f aca="false">+[4]data1cf!P699</f>
        <v>15195.8343373903</v>
      </c>
      <c r="R699" s="336" t="n">
        <f aca="false">+[4]data1cf!Q699</f>
        <v>1049.02151620744</v>
      </c>
      <c r="S699" s="336" t="n">
        <f aca="false">+[4]data1cf!R699</f>
        <v>0</v>
      </c>
      <c r="T699" s="336" t="n">
        <f aca="false">+[4]data1cf!S699</f>
        <v>0</v>
      </c>
      <c r="U699" s="336" t="n">
        <f aca="false">+[4]data1cf!T699</f>
        <v>0</v>
      </c>
      <c r="V699" s="336" t="n">
        <f aca="false">+[4]data1cf!U699</f>
        <v>0</v>
      </c>
      <c r="W699" s="336" t="n">
        <f aca="false">+[4]data1cf!V699</f>
        <v>0</v>
      </c>
      <c r="X699" s="336" t="n">
        <f aca="false">+[4]data1cf!W699</f>
        <v>0</v>
      </c>
      <c r="Y699" s="336" t="n">
        <f aca="false">+[4]data1cf!X699</f>
        <v>0</v>
      </c>
      <c r="Z699" s="336" t="n">
        <f aca="false">+[4]data1cf!Y699</f>
        <v>0</v>
      </c>
      <c r="AA699" s="336" t="n">
        <f aca="false">+[4]data1cf!Z699</f>
        <v>0</v>
      </c>
      <c r="AB699" s="336"/>
      <c r="AC699" s="337" t="n">
        <f aca="false">XNPV(0.1,B699:AA699,$B$1:$AA$1)</f>
        <v>26215.0279113281</v>
      </c>
      <c r="AD699" s="337" t="n">
        <f aca="false">SUMPRODUCT(B699:AA699,$B$1010:$AA$1010)</f>
        <v>58769.3425819744</v>
      </c>
      <c r="AE699" s="338" t="n">
        <f aca="false">SUMPRODUCT(B699:AA699,$B$1012:$AA$1012)</f>
        <v>58092.3665057098</v>
      </c>
      <c r="AF699" s="339" t="n">
        <f aca="false">XIRR(B699:AA699,$B$1:$AA$1)</f>
        <v>0.148120754987146</v>
      </c>
      <c r="AG699" s="340" t="n">
        <f aca="false">1-EXP(-(1/0.25)*(AD699/ABS($AD$1010)))</f>
        <v>0.988123015775171</v>
      </c>
    </row>
    <row r="700" customFormat="false" ht="12.75" hidden="false" customHeight="false" outlineLevel="0" collapsed="false">
      <c r="A700" s="331"/>
      <c r="B700" s="336" t="n">
        <f aca="false">+[4]data1cf!A700</f>
        <v>-96121.9025512049</v>
      </c>
      <c r="C700" s="336" t="n">
        <f aca="false">+[4]data1cf!B700</f>
        <v>15036.3960752069</v>
      </c>
      <c r="D700" s="336" t="n">
        <f aca="false">+[4]data1cf!C700</f>
        <v>16548.782640759</v>
      </c>
      <c r="E700" s="336" t="n">
        <f aca="false">+[4]data1cf!D700</f>
        <v>16160.7359460025</v>
      </c>
      <c r="F700" s="336" t="n">
        <f aca="false">+[4]data1cf!E700</f>
        <v>16040.2801170474</v>
      </c>
      <c r="G700" s="336" t="n">
        <f aca="false">+[4]data1cf!F700</f>
        <v>15625.465507755</v>
      </c>
      <c r="H700" s="336" t="n">
        <f aca="false">+[4]data1cf!G700</f>
        <v>15361.1587878169</v>
      </c>
      <c r="I700" s="336" t="n">
        <f aca="false">+[4]data1cf!H700</f>
        <v>15139.3192909684</v>
      </c>
      <c r="J700" s="336" t="n">
        <f aca="false">+[4]data1cf!I700</f>
        <v>15052.1996834535</v>
      </c>
      <c r="K700" s="336" t="n">
        <f aca="false">+[4]data1cf!J700</f>
        <v>15071.0402908842</v>
      </c>
      <c r="L700" s="336" t="n">
        <f aca="false">+[4]data1cf!K700</f>
        <v>15191.2834275075</v>
      </c>
      <c r="M700" s="336" t="n">
        <f aca="false">+[4]data1cf!L700</f>
        <v>15250.7101294028</v>
      </c>
      <c r="N700" s="336" t="n">
        <f aca="false">+[4]data1cf!M700</f>
        <v>15392.4094006798</v>
      </c>
      <c r="O700" s="336" t="n">
        <f aca="false">+[4]data1cf!N700</f>
        <v>15466.9603371378</v>
      </c>
      <c r="P700" s="336" t="n">
        <f aca="false">+[4]data1cf!O700</f>
        <v>15240.7544163274</v>
      </c>
      <c r="Q700" s="336" t="n">
        <f aca="false">+[4]data1cf!P700</f>
        <v>15309.1589909398</v>
      </c>
      <c r="R700" s="336" t="n">
        <f aca="false">+[4]data1cf!Q700</f>
        <v>1102.4797735013</v>
      </c>
      <c r="S700" s="336" t="n">
        <f aca="false">+[4]data1cf!R700</f>
        <v>0</v>
      </c>
      <c r="T700" s="336" t="n">
        <f aca="false">+[4]data1cf!S700</f>
        <v>0</v>
      </c>
      <c r="U700" s="336" t="n">
        <f aca="false">+[4]data1cf!T700</f>
        <v>0</v>
      </c>
      <c r="V700" s="336" t="n">
        <f aca="false">+[4]data1cf!U700</f>
        <v>0</v>
      </c>
      <c r="W700" s="336" t="n">
        <f aca="false">+[4]data1cf!V700</f>
        <v>0</v>
      </c>
      <c r="X700" s="336" t="n">
        <f aca="false">+[4]data1cf!W700</f>
        <v>0</v>
      </c>
      <c r="Y700" s="336" t="n">
        <f aca="false">+[4]data1cf!X700</f>
        <v>0</v>
      </c>
      <c r="Z700" s="336" t="n">
        <f aca="false">+[4]data1cf!Y700</f>
        <v>0</v>
      </c>
      <c r="AA700" s="336" t="n">
        <f aca="false">+[4]data1cf!Z700</f>
        <v>0</v>
      </c>
      <c r="AB700" s="336"/>
      <c r="AC700" s="337" t="n">
        <f aca="false">XNPV(0.1,B700:AA700,$B$1:$AA$1)</f>
        <v>22330.3160636915</v>
      </c>
      <c r="AD700" s="337" t="n">
        <f aca="false">SUMPRODUCT(B700:AA700,$B$1010:$AA$1010)</f>
        <v>55112.3824291097</v>
      </c>
      <c r="AE700" s="338" t="n">
        <f aca="false">SUMPRODUCT(B700:AA700,$B$1012:$AA$1012)</f>
        <v>54430.5111494893</v>
      </c>
      <c r="AF700" s="339" t="n">
        <f aca="false">XIRR(B700:AA700,$B$1:$AA$1)</f>
        <v>0.139288726274182</v>
      </c>
      <c r="AG700" s="340" t="n">
        <f aca="false">1-EXP(-(1/0.25)*(AD700/ABS($AD$1010)))</f>
        <v>0.984350198755499</v>
      </c>
    </row>
    <row r="701" customFormat="false" ht="12.75" hidden="false" customHeight="false" outlineLevel="0" collapsed="false">
      <c r="A701" s="331"/>
      <c r="B701" s="336" t="n">
        <f aca="false">+[4]data1cf!A701</f>
        <v>-95972.6659229084</v>
      </c>
      <c r="C701" s="336" t="n">
        <f aca="false">+[4]data1cf!B701</f>
        <v>15154.0638238448</v>
      </c>
      <c r="D701" s="336" t="n">
        <f aca="false">+[4]data1cf!C701</f>
        <v>16598.0891911066</v>
      </c>
      <c r="E701" s="336" t="n">
        <f aca="false">+[4]data1cf!D701</f>
        <v>16246.868470691</v>
      </c>
      <c r="F701" s="336" t="n">
        <f aca="false">+[4]data1cf!E701</f>
        <v>15658.2724699258</v>
      </c>
      <c r="G701" s="336" t="n">
        <f aca="false">+[4]data1cf!F701</f>
        <v>15427.1063602417</v>
      </c>
      <c r="H701" s="336" t="n">
        <f aca="false">+[4]data1cf!G701</f>
        <v>15253.5967977282</v>
      </c>
      <c r="I701" s="336" t="n">
        <f aca="false">+[4]data1cf!H701</f>
        <v>15180.3771942176</v>
      </c>
      <c r="J701" s="336" t="n">
        <f aca="false">+[4]data1cf!I701</f>
        <v>15487.7901304753</v>
      </c>
      <c r="K701" s="336" t="n">
        <f aca="false">+[4]data1cf!J701</f>
        <v>15151.1342191339</v>
      </c>
      <c r="L701" s="336" t="n">
        <f aca="false">+[4]data1cf!K701</f>
        <v>15315.3707440744</v>
      </c>
      <c r="M701" s="336" t="n">
        <f aca="false">+[4]data1cf!L701</f>
        <v>15167.4066518969</v>
      </c>
      <c r="N701" s="336" t="n">
        <f aca="false">+[4]data1cf!M701</f>
        <v>15230.4060867986</v>
      </c>
      <c r="O701" s="336" t="n">
        <f aca="false">+[4]data1cf!N701</f>
        <v>15355.4783754062</v>
      </c>
      <c r="P701" s="336" t="n">
        <f aca="false">+[4]data1cf!O701</f>
        <v>15405.222880474</v>
      </c>
      <c r="Q701" s="336" t="n">
        <f aca="false">+[4]data1cf!P701</f>
        <v>15199.0149613583</v>
      </c>
      <c r="R701" s="336" t="n">
        <f aca="false">+[4]data1cf!Q701</f>
        <v>1100.76808906939</v>
      </c>
      <c r="S701" s="336" t="n">
        <f aca="false">+[4]data1cf!R701</f>
        <v>0</v>
      </c>
      <c r="T701" s="336" t="n">
        <f aca="false">+[4]data1cf!S701</f>
        <v>0</v>
      </c>
      <c r="U701" s="336" t="n">
        <f aca="false">+[4]data1cf!T701</f>
        <v>0</v>
      </c>
      <c r="V701" s="336" t="n">
        <f aca="false">+[4]data1cf!U701</f>
        <v>0</v>
      </c>
      <c r="W701" s="336" t="n">
        <f aca="false">+[4]data1cf!V701</f>
        <v>0</v>
      </c>
      <c r="X701" s="336" t="n">
        <f aca="false">+[4]data1cf!W701</f>
        <v>0</v>
      </c>
      <c r="Y701" s="336" t="n">
        <f aca="false">+[4]data1cf!X701</f>
        <v>0</v>
      </c>
      <c r="Z701" s="336" t="n">
        <f aca="false">+[4]data1cf!Y701</f>
        <v>0</v>
      </c>
      <c r="AA701" s="336" t="n">
        <f aca="false">+[4]data1cf!Z701</f>
        <v>0</v>
      </c>
      <c r="AB701" s="336"/>
      <c r="AC701" s="337" t="n">
        <f aca="false">XNPV(0.1,B701:AA701,$B$1:$AA$1)</f>
        <v>22456.7355649735</v>
      </c>
      <c r="AD701" s="337" t="n">
        <f aca="false">SUMPRODUCT(B701:AA701,$B$1010:$AA$1010)</f>
        <v>55236.285627354</v>
      </c>
      <c r="AE701" s="338" t="n">
        <f aca="false">SUMPRODUCT(B701:AA701,$B$1012:$AA$1012)</f>
        <v>54554.5454651486</v>
      </c>
      <c r="AF701" s="339" t="n">
        <f aca="false">XIRR(B701:AA701,$B$1:$AA$1)</f>
        <v>0.139570084446281</v>
      </c>
      <c r="AG701" s="340" t="n">
        <f aca="false">1-EXP(-(1/0.25)*(AD701/ABS($AD$1010)))</f>
        <v>0.98449578664544</v>
      </c>
    </row>
    <row r="702" customFormat="false" ht="12.75" hidden="false" customHeight="false" outlineLevel="0" collapsed="false">
      <c r="A702" s="331"/>
      <c r="B702" s="336" t="n">
        <f aca="false">+[4]data1cf!A702</f>
        <v>-106035.074708497</v>
      </c>
      <c r="C702" s="336" t="n">
        <f aca="false">+[4]data1cf!B702</f>
        <v>15457.6314144232</v>
      </c>
      <c r="D702" s="336" t="n">
        <f aca="false">+[4]data1cf!C702</f>
        <v>17081.8504970464</v>
      </c>
      <c r="E702" s="336" t="n">
        <f aca="false">+[4]data1cf!D702</f>
        <v>16830.4809016919</v>
      </c>
      <c r="F702" s="336" t="n">
        <f aca="false">+[4]data1cf!E702</f>
        <v>16198.8064228757</v>
      </c>
      <c r="G702" s="336" t="n">
        <f aca="false">+[4]data1cf!F702</f>
        <v>15851.5446217785</v>
      </c>
      <c r="H702" s="336" t="n">
        <f aca="false">+[4]data1cf!G702</f>
        <v>15592.6991150407</v>
      </c>
      <c r="I702" s="336" t="n">
        <f aca="false">+[4]data1cf!H702</f>
        <v>15297.1853934089</v>
      </c>
      <c r="J702" s="336" t="n">
        <f aca="false">+[4]data1cf!I702</f>
        <v>15445.6210162476</v>
      </c>
      <c r="K702" s="336" t="n">
        <f aca="false">+[4]data1cf!J702</f>
        <v>15490.15734321</v>
      </c>
      <c r="L702" s="336" t="n">
        <f aca="false">+[4]data1cf!K702</f>
        <v>15412.1082341408</v>
      </c>
      <c r="M702" s="336" t="n">
        <f aca="false">+[4]data1cf!L702</f>
        <v>15626.7311552964</v>
      </c>
      <c r="N702" s="336" t="n">
        <f aca="false">+[4]data1cf!M702</f>
        <v>15708.4629452089</v>
      </c>
      <c r="O702" s="336" t="n">
        <f aca="false">+[4]data1cf!N702</f>
        <v>15606.8905876223</v>
      </c>
      <c r="P702" s="336" t="n">
        <f aca="false">+[4]data1cf!O702</f>
        <v>15499.6427570426</v>
      </c>
      <c r="Q702" s="336" t="n">
        <f aca="false">+[4]data1cf!P702</f>
        <v>15515.0585345503</v>
      </c>
      <c r="R702" s="336" t="n">
        <f aca="false">+[4]data1cf!Q702</f>
        <v>1216.17989287657</v>
      </c>
      <c r="S702" s="336" t="n">
        <f aca="false">+[4]data1cf!R702</f>
        <v>0</v>
      </c>
      <c r="T702" s="336" t="n">
        <f aca="false">+[4]data1cf!S702</f>
        <v>0</v>
      </c>
      <c r="U702" s="336" t="n">
        <f aca="false">+[4]data1cf!T702</f>
        <v>0</v>
      </c>
      <c r="V702" s="336" t="n">
        <f aca="false">+[4]data1cf!U702</f>
        <v>0</v>
      </c>
      <c r="W702" s="336" t="n">
        <f aca="false">+[4]data1cf!V702</f>
        <v>0</v>
      </c>
      <c r="X702" s="336" t="n">
        <f aca="false">+[4]data1cf!W702</f>
        <v>0</v>
      </c>
      <c r="Y702" s="336" t="n">
        <f aca="false">+[4]data1cf!X702</f>
        <v>0</v>
      </c>
      <c r="Z702" s="336" t="n">
        <f aca="false">+[4]data1cf!Y702</f>
        <v>0</v>
      </c>
      <c r="AA702" s="336" t="n">
        <f aca="false">+[4]data1cf!Z702</f>
        <v>0</v>
      </c>
      <c r="AB702" s="336"/>
      <c r="AC702" s="337" t="n">
        <f aca="false">XNPV(0.1,B702:AA702,$B$1:$AA$1)</f>
        <v>15064.8055186617</v>
      </c>
      <c r="AD702" s="337" t="n">
        <f aca="false">SUMPRODUCT(B702:AA702,$B$1010:$AA$1010)</f>
        <v>48488.658850133</v>
      </c>
      <c r="AE702" s="338" t="n">
        <f aca="false">SUMPRODUCT(B702:AA702,$B$1012:$AA$1012)</f>
        <v>47793.6180718992</v>
      </c>
      <c r="AF702" s="339" t="n">
        <f aca="false">XIRR(B702:AA702,$B$1:$AA$1)</f>
        <v>0.124455145136525</v>
      </c>
      <c r="AG702" s="340" t="n">
        <f aca="false">1-EXP(-(1/0.25)*(AD702/ABS($AD$1010)))</f>
        <v>0.974206922945921</v>
      </c>
    </row>
    <row r="703" customFormat="false" ht="12.75" hidden="false" customHeight="false" outlineLevel="0" collapsed="false">
      <c r="A703" s="331"/>
      <c r="B703" s="336" t="n">
        <f aca="false">+[4]data1cf!A703</f>
        <v>-100198.307905979</v>
      </c>
      <c r="C703" s="336" t="n">
        <f aca="false">+[4]data1cf!B703</f>
        <v>15185.6360089836</v>
      </c>
      <c r="D703" s="336" t="n">
        <f aca="false">+[4]data1cf!C703</f>
        <v>16859.0703979106</v>
      </c>
      <c r="E703" s="336" t="n">
        <f aca="false">+[4]data1cf!D703</f>
        <v>16304.0468731865</v>
      </c>
      <c r="F703" s="336" t="n">
        <f aca="false">+[4]data1cf!E703</f>
        <v>16017.882056586</v>
      </c>
      <c r="G703" s="336" t="n">
        <f aca="false">+[4]data1cf!F703</f>
        <v>15654.2388845286</v>
      </c>
      <c r="H703" s="336" t="n">
        <f aca="false">+[4]data1cf!G703</f>
        <v>15403.926578313</v>
      </c>
      <c r="I703" s="336" t="n">
        <f aca="false">+[4]data1cf!H703</f>
        <v>15197.1686563891</v>
      </c>
      <c r="J703" s="336" t="n">
        <f aca="false">+[4]data1cf!I703</f>
        <v>15231.990119492</v>
      </c>
      <c r="K703" s="336" t="n">
        <f aca="false">+[4]data1cf!J703</f>
        <v>15260.8904428821</v>
      </c>
      <c r="L703" s="336" t="n">
        <f aca="false">+[4]data1cf!K703</f>
        <v>15388.5540925327</v>
      </c>
      <c r="M703" s="336" t="n">
        <f aca="false">+[4]data1cf!L703</f>
        <v>15457.3791967335</v>
      </c>
      <c r="N703" s="336" t="n">
        <f aca="false">+[4]data1cf!M703</f>
        <v>15273.096926716</v>
      </c>
      <c r="O703" s="336" t="n">
        <f aca="false">+[4]data1cf!N703</f>
        <v>15223.5568578023</v>
      </c>
      <c r="P703" s="336" t="n">
        <f aca="false">+[4]data1cf!O703</f>
        <v>15479.7764452998</v>
      </c>
      <c r="Q703" s="336" t="n">
        <f aca="false">+[4]data1cf!P703</f>
        <v>15486.7434178257</v>
      </c>
      <c r="R703" s="336" t="n">
        <f aca="false">+[4]data1cf!Q703</f>
        <v>1149.23451235841</v>
      </c>
      <c r="S703" s="336" t="n">
        <f aca="false">+[4]data1cf!R703</f>
        <v>0</v>
      </c>
      <c r="T703" s="336" t="n">
        <f aca="false">+[4]data1cf!S703</f>
        <v>0</v>
      </c>
      <c r="U703" s="336" t="n">
        <f aca="false">+[4]data1cf!T703</f>
        <v>0</v>
      </c>
      <c r="V703" s="336" t="n">
        <f aca="false">+[4]data1cf!U703</f>
        <v>0</v>
      </c>
      <c r="W703" s="336" t="n">
        <f aca="false">+[4]data1cf!V703</f>
        <v>0</v>
      </c>
      <c r="X703" s="336" t="n">
        <f aca="false">+[4]data1cf!W703</f>
        <v>0</v>
      </c>
      <c r="Y703" s="336" t="n">
        <f aca="false">+[4]data1cf!X703</f>
        <v>0</v>
      </c>
      <c r="Z703" s="336" t="n">
        <f aca="false">+[4]data1cf!Y703</f>
        <v>0</v>
      </c>
      <c r="AA703" s="336" t="n">
        <f aca="false">+[4]data1cf!Z703</f>
        <v>0</v>
      </c>
      <c r="AB703" s="336"/>
      <c r="AC703" s="337" t="n">
        <f aca="false">XNPV(0.1,B703:AA703,$B$1:$AA$1)</f>
        <v>19129.7131873592</v>
      </c>
      <c r="AD703" s="337" t="n">
        <f aca="false">SUMPRODUCT(B703:AA703,$B$1010:$AA$1010)</f>
        <v>52117.8444467241</v>
      </c>
      <c r="AE703" s="338" t="n">
        <f aca="false">SUMPRODUCT(B703:AA703,$B$1012:$AA$1012)</f>
        <v>51431.7429848184</v>
      </c>
      <c r="AF703" s="339" t="n">
        <f aca="false">XIRR(B703:AA703,$B$1:$AA$1)</f>
        <v>0.132542467214751</v>
      </c>
      <c r="AG703" s="340" t="n">
        <f aca="false">1-EXP(-(1/0.25)*(AD703/ABS($AD$1010)))</f>
        <v>0.980384002018166</v>
      </c>
    </row>
    <row r="704" customFormat="false" ht="12.75" hidden="false" customHeight="false" outlineLevel="0" collapsed="false">
      <c r="A704" s="331"/>
      <c r="B704" s="336" t="n">
        <f aca="false">+[4]data1cf!A704</f>
        <v>-90330.8759418367</v>
      </c>
      <c r="C704" s="336" t="n">
        <f aca="false">+[4]data1cf!B704</f>
        <v>14961.4096134436</v>
      </c>
      <c r="D704" s="336" t="n">
        <f aca="false">+[4]data1cf!C704</f>
        <v>16518.6142551138</v>
      </c>
      <c r="E704" s="336" t="n">
        <f aca="false">+[4]data1cf!D704</f>
        <v>16146.4574897699</v>
      </c>
      <c r="F704" s="336" t="n">
        <f aca="false">+[4]data1cf!E704</f>
        <v>15920.4787783533</v>
      </c>
      <c r="G704" s="336" t="n">
        <f aca="false">+[4]data1cf!F704</f>
        <v>15617.4012185095</v>
      </c>
      <c r="H704" s="336" t="n">
        <f aca="false">+[4]data1cf!G704</f>
        <v>15145.95248475</v>
      </c>
      <c r="I704" s="336" t="n">
        <f aca="false">+[4]data1cf!H704</f>
        <v>14991.1964610541</v>
      </c>
      <c r="J704" s="336" t="n">
        <f aca="false">+[4]data1cf!I704</f>
        <v>15279.7156043715</v>
      </c>
      <c r="K704" s="336" t="n">
        <f aca="false">+[4]data1cf!J704</f>
        <v>15095.0786666431</v>
      </c>
      <c r="L704" s="336" t="n">
        <f aca="false">+[4]data1cf!K704</f>
        <v>15057.6638866223</v>
      </c>
      <c r="M704" s="336" t="n">
        <f aca="false">+[4]data1cf!L704</f>
        <v>15186.2177605162</v>
      </c>
      <c r="N704" s="336" t="n">
        <f aca="false">+[4]data1cf!M704</f>
        <v>15287.8376345089</v>
      </c>
      <c r="O704" s="336" t="n">
        <f aca="false">+[4]data1cf!N704</f>
        <v>15324.1109372096</v>
      </c>
      <c r="P704" s="336" t="n">
        <f aca="false">+[4]data1cf!O704</f>
        <v>14954.7699293408</v>
      </c>
      <c r="Q704" s="336" t="n">
        <f aca="false">+[4]data1cf!P704</f>
        <v>15079.6414149595</v>
      </c>
      <c r="R704" s="336" t="n">
        <f aca="false">+[4]data1cf!Q704</f>
        <v>1036.05901470249</v>
      </c>
      <c r="S704" s="336" t="n">
        <f aca="false">+[4]data1cf!R704</f>
        <v>0</v>
      </c>
      <c r="T704" s="336" t="n">
        <f aca="false">+[4]data1cf!S704</f>
        <v>0</v>
      </c>
      <c r="U704" s="336" t="n">
        <f aca="false">+[4]data1cf!T704</f>
        <v>0</v>
      </c>
      <c r="V704" s="336" t="n">
        <f aca="false">+[4]data1cf!U704</f>
        <v>0</v>
      </c>
      <c r="W704" s="336" t="n">
        <f aca="false">+[4]data1cf!V704</f>
        <v>0</v>
      </c>
      <c r="X704" s="336" t="n">
        <f aca="false">+[4]data1cf!W704</f>
        <v>0</v>
      </c>
      <c r="Y704" s="336" t="n">
        <f aca="false">+[4]data1cf!X704</f>
        <v>0</v>
      </c>
      <c r="Z704" s="336" t="n">
        <f aca="false">+[4]data1cf!Y704</f>
        <v>0</v>
      </c>
      <c r="AA704" s="336" t="n">
        <f aca="false">+[4]data1cf!Z704</f>
        <v>0</v>
      </c>
      <c r="AB704" s="336"/>
      <c r="AC704" s="337" t="n">
        <f aca="false">XNPV(0.1,B704:AA704,$B$1:$AA$1)</f>
        <v>27556.3385340286</v>
      </c>
      <c r="AD704" s="337" t="n">
        <f aca="false">SUMPRODUCT(B704:AA704,$B$1010:$AA$1010)</f>
        <v>60142.38218224</v>
      </c>
      <c r="AE704" s="338" t="n">
        <f aca="false">SUMPRODUCT(B704:AA704,$B$1012:$AA$1012)</f>
        <v>59465.026078937</v>
      </c>
      <c r="AF704" s="339" t="n">
        <f aca="false">XIRR(B704:AA704,$B$1:$AA$1)</f>
        <v>0.151111734847382</v>
      </c>
      <c r="AG704" s="340" t="n">
        <f aca="false">1-EXP(-(1/0.25)*(AD704/ABS($AD$1010)))</f>
        <v>0.989291585707984</v>
      </c>
    </row>
    <row r="705" customFormat="false" ht="12.75" hidden="false" customHeight="false" outlineLevel="0" collapsed="false">
      <c r="A705" s="331"/>
      <c r="B705" s="336" t="n">
        <f aca="false">+[4]data1cf!A705</f>
        <v>-109127.677182354</v>
      </c>
      <c r="C705" s="336" t="n">
        <f aca="false">+[4]data1cf!B705</f>
        <v>15469.3824482062</v>
      </c>
      <c r="D705" s="336" t="n">
        <f aca="false">+[4]data1cf!C705</f>
        <v>17070.2069450466</v>
      </c>
      <c r="E705" s="336" t="n">
        <f aca="false">+[4]data1cf!D705</f>
        <v>16449.695561455</v>
      </c>
      <c r="F705" s="336" t="n">
        <f aca="false">+[4]data1cf!E705</f>
        <v>16336.2675771594</v>
      </c>
      <c r="G705" s="336" t="n">
        <f aca="false">+[4]data1cf!F705</f>
        <v>15918.0794918679</v>
      </c>
      <c r="H705" s="336" t="n">
        <f aca="false">+[4]data1cf!G705</f>
        <v>15499.5443877904</v>
      </c>
      <c r="I705" s="336" t="n">
        <f aca="false">+[4]data1cf!H705</f>
        <v>15515.8242275034</v>
      </c>
      <c r="J705" s="336" t="n">
        <f aca="false">+[4]data1cf!I705</f>
        <v>15676.9172777126</v>
      </c>
      <c r="K705" s="336" t="n">
        <f aca="false">+[4]data1cf!J705</f>
        <v>15491.7125492277</v>
      </c>
      <c r="L705" s="336" t="n">
        <f aca="false">+[4]data1cf!K705</f>
        <v>15453.9257541154</v>
      </c>
      <c r="M705" s="336" t="n">
        <f aca="false">+[4]data1cf!L705</f>
        <v>15369.8819400716</v>
      </c>
      <c r="N705" s="336" t="n">
        <f aca="false">+[4]data1cf!M705</f>
        <v>15680.3622294665</v>
      </c>
      <c r="O705" s="336" t="n">
        <f aca="false">+[4]data1cf!N705</f>
        <v>15787.1280368344</v>
      </c>
      <c r="P705" s="336" t="n">
        <f aca="false">+[4]data1cf!O705</f>
        <v>15690.1306288853</v>
      </c>
      <c r="Q705" s="336" t="n">
        <f aca="false">+[4]data1cf!P705</f>
        <v>15419.2651877826</v>
      </c>
      <c r="R705" s="336" t="n">
        <f aca="false">+[4]data1cf!Q705</f>
        <v>1251.65080621073</v>
      </c>
      <c r="S705" s="336" t="n">
        <f aca="false">+[4]data1cf!R705</f>
        <v>0</v>
      </c>
      <c r="T705" s="336" t="n">
        <f aca="false">+[4]data1cf!S705</f>
        <v>0</v>
      </c>
      <c r="U705" s="336" t="n">
        <f aca="false">+[4]data1cf!T705</f>
        <v>0</v>
      </c>
      <c r="V705" s="336" t="n">
        <f aca="false">+[4]data1cf!U705</f>
        <v>0</v>
      </c>
      <c r="W705" s="336" t="n">
        <f aca="false">+[4]data1cf!V705</f>
        <v>0</v>
      </c>
      <c r="X705" s="336" t="n">
        <f aca="false">+[4]data1cf!W705</f>
        <v>0</v>
      </c>
      <c r="Y705" s="336" t="n">
        <f aca="false">+[4]data1cf!X705</f>
        <v>0</v>
      </c>
      <c r="Z705" s="336" t="n">
        <f aca="false">+[4]data1cf!Y705</f>
        <v>0</v>
      </c>
      <c r="AA705" s="336" t="n">
        <f aca="false">+[4]data1cf!Z705</f>
        <v>0</v>
      </c>
      <c r="AB705" s="336"/>
      <c r="AC705" s="337" t="n">
        <f aca="false">XNPV(0.1,B705:AA705,$B$1:$AA$1)</f>
        <v>11994.7913190823</v>
      </c>
      <c r="AD705" s="337" t="n">
        <f aca="false">SUMPRODUCT(B705:AA705,$B$1010:$AA$1010)</f>
        <v>45480.9920479629</v>
      </c>
      <c r="AE705" s="338" t="n">
        <f aca="false">SUMPRODUCT(B705:AA705,$B$1012:$AA$1012)</f>
        <v>44784.6316995606</v>
      </c>
      <c r="AF705" s="339" t="n">
        <f aca="false">XIRR(B705:AA705,$B$1:$AA$1)</f>
        <v>0.118994733993379</v>
      </c>
      <c r="AG705" s="340" t="n">
        <f aca="false">1-EXP(-(1/0.25)*(AD705/ABS($AD$1010)))</f>
        <v>0.967638038281351</v>
      </c>
    </row>
    <row r="706" customFormat="false" ht="12.75" hidden="false" customHeight="false" outlineLevel="0" collapsed="false">
      <c r="A706" s="331"/>
      <c r="B706" s="336" t="n">
        <f aca="false">+[4]data1cf!A706</f>
        <v>-105481.14307981</v>
      </c>
      <c r="C706" s="336" t="n">
        <f aca="false">+[4]data1cf!B706</f>
        <v>15445.002199477</v>
      </c>
      <c r="D706" s="336" t="n">
        <f aca="false">+[4]data1cf!C706</f>
        <v>16996.0414195982</v>
      </c>
      <c r="E706" s="336" t="n">
        <f aca="false">+[4]data1cf!D706</f>
        <v>16505.6269304033</v>
      </c>
      <c r="F706" s="336" t="n">
        <f aca="false">+[4]data1cf!E706</f>
        <v>16258.8542255889</v>
      </c>
      <c r="G706" s="336" t="n">
        <f aca="false">+[4]data1cf!F706</f>
        <v>15800.348919757</v>
      </c>
      <c r="H706" s="336" t="n">
        <f aca="false">+[4]data1cf!G706</f>
        <v>15522.1597078877</v>
      </c>
      <c r="I706" s="336" t="n">
        <f aca="false">+[4]data1cf!H706</f>
        <v>15474.9997847964</v>
      </c>
      <c r="J706" s="336" t="n">
        <f aca="false">+[4]data1cf!I706</f>
        <v>15279.5441144359</v>
      </c>
      <c r="K706" s="336" t="n">
        <f aca="false">+[4]data1cf!J706</f>
        <v>15569.9501796521</v>
      </c>
      <c r="L706" s="336" t="n">
        <f aca="false">+[4]data1cf!K706</f>
        <v>15622.1557940655</v>
      </c>
      <c r="M706" s="336" t="n">
        <f aca="false">+[4]data1cf!L706</f>
        <v>15607.6600224313</v>
      </c>
      <c r="N706" s="336" t="n">
        <f aca="false">+[4]data1cf!M706</f>
        <v>15350.7610417712</v>
      </c>
      <c r="O706" s="336" t="n">
        <f aca="false">+[4]data1cf!N706</f>
        <v>15298.3168910683</v>
      </c>
      <c r="P706" s="336" t="n">
        <f aca="false">+[4]data1cf!O706</f>
        <v>15428.9635770731</v>
      </c>
      <c r="Q706" s="336" t="n">
        <f aca="false">+[4]data1cf!P706</f>
        <v>15715.7047079027</v>
      </c>
      <c r="R706" s="336" t="n">
        <f aca="false">+[4]data1cf!Q706</f>
        <v>1209.82651866819</v>
      </c>
      <c r="S706" s="336" t="n">
        <f aca="false">+[4]data1cf!R706</f>
        <v>0</v>
      </c>
      <c r="T706" s="336" t="n">
        <f aca="false">+[4]data1cf!S706</f>
        <v>0</v>
      </c>
      <c r="U706" s="336" t="n">
        <f aca="false">+[4]data1cf!T706</f>
        <v>0</v>
      </c>
      <c r="V706" s="336" t="n">
        <f aca="false">+[4]data1cf!U706</f>
        <v>0</v>
      </c>
      <c r="W706" s="336" t="n">
        <f aca="false">+[4]data1cf!V706</f>
        <v>0</v>
      </c>
      <c r="X706" s="336" t="n">
        <f aca="false">+[4]data1cf!W706</f>
        <v>0</v>
      </c>
      <c r="Y706" s="336" t="n">
        <f aca="false">+[4]data1cf!X706</f>
        <v>0</v>
      </c>
      <c r="Z706" s="336" t="n">
        <f aca="false">+[4]data1cf!Y706</f>
        <v>0</v>
      </c>
      <c r="AA706" s="336" t="n">
        <f aca="false">+[4]data1cf!Z706</f>
        <v>0</v>
      </c>
      <c r="AB706" s="336"/>
      <c r="AC706" s="337" t="n">
        <f aca="false">XNPV(0.1,B706:AA706,$B$1:$AA$1)</f>
        <v>15208.4162892258</v>
      </c>
      <c r="AD706" s="337" t="n">
        <f aca="false">SUMPRODUCT(B706:AA706,$B$1010:$AA$1010)</f>
        <v>48539.7660406511</v>
      </c>
      <c r="AE706" s="338" t="n">
        <f aca="false">SUMPRODUCT(B706:AA706,$B$1012:$AA$1012)</f>
        <v>47846.6891713296</v>
      </c>
      <c r="AF706" s="339" t="n">
        <f aca="false">XIRR(B706:AA706,$B$1:$AA$1)</f>
        <v>0.124794287595412</v>
      </c>
      <c r="AG706" s="340" t="n">
        <f aca="false">1-EXP(-(1/0.25)*(AD706/ABS($AD$1010)))</f>
        <v>0.974306168295255</v>
      </c>
    </row>
    <row r="707" customFormat="false" ht="12.75" hidden="false" customHeight="false" outlineLevel="0" collapsed="false">
      <c r="A707" s="331"/>
      <c r="B707" s="336" t="n">
        <f aca="false">+[4]data1cf!A707</f>
        <v>-98987.4940766336</v>
      </c>
      <c r="C707" s="336" t="n">
        <f aca="false">+[4]data1cf!B707</f>
        <v>15415.2497737408</v>
      </c>
      <c r="D707" s="336" t="n">
        <f aca="false">+[4]data1cf!C707</f>
        <v>16761.1890854582</v>
      </c>
      <c r="E707" s="336" t="n">
        <f aca="false">+[4]data1cf!D707</f>
        <v>16316.4104581854</v>
      </c>
      <c r="F707" s="336" t="n">
        <f aca="false">+[4]data1cf!E707</f>
        <v>15980.4652630817</v>
      </c>
      <c r="G707" s="336" t="n">
        <f aca="false">+[4]data1cf!F707</f>
        <v>15727.6289652134</v>
      </c>
      <c r="H707" s="336" t="n">
        <f aca="false">+[4]data1cf!G707</f>
        <v>15494.4364279192</v>
      </c>
      <c r="I707" s="336" t="n">
        <f aca="false">+[4]data1cf!H707</f>
        <v>15489.8875339675</v>
      </c>
      <c r="J707" s="336" t="n">
        <f aca="false">+[4]data1cf!I707</f>
        <v>15359.9339069279</v>
      </c>
      <c r="K707" s="336" t="n">
        <f aca="false">+[4]data1cf!J707</f>
        <v>15206.2994593489</v>
      </c>
      <c r="L707" s="336" t="n">
        <f aca="false">+[4]data1cf!K707</f>
        <v>15434.6678664143</v>
      </c>
      <c r="M707" s="336" t="n">
        <f aca="false">+[4]data1cf!L707</f>
        <v>15438.4324496185</v>
      </c>
      <c r="N707" s="336" t="n">
        <f aca="false">+[4]data1cf!M707</f>
        <v>15397.8038168254</v>
      </c>
      <c r="O707" s="336" t="n">
        <f aca="false">+[4]data1cf!N707</f>
        <v>15345.163500859</v>
      </c>
      <c r="P707" s="336" t="n">
        <f aca="false">+[4]data1cf!O707</f>
        <v>15238.660796393</v>
      </c>
      <c r="Q707" s="336" t="n">
        <f aca="false">+[4]data1cf!P707</f>
        <v>15244.180335592</v>
      </c>
      <c r="R707" s="336" t="n">
        <f aca="false">+[4]data1cf!Q707</f>
        <v>1135.34696206136</v>
      </c>
      <c r="S707" s="336" t="n">
        <f aca="false">+[4]data1cf!R707</f>
        <v>0</v>
      </c>
      <c r="T707" s="336" t="n">
        <f aca="false">+[4]data1cf!S707</f>
        <v>0</v>
      </c>
      <c r="U707" s="336" t="n">
        <f aca="false">+[4]data1cf!T707</f>
        <v>0</v>
      </c>
      <c r="V707" s="336" t="n">
        <f aca="false">+[4]data1cf!U707</f>
        <v>0</v>
      </c>
      <c r="W707" s="336" t="n">
        <f aca="false">+[4]data1cf!V707</f>
        <v>0</v>
      </c>
      <c r="X707" s="336" t="n">
        <f aca="false">+[4]data1cf!W707</f>
        <v>0</v>
      </c>
      <c r="Y707" s="336" t="n">
        <f aca="false">+[4]data1cf!X707</f>
        <v>0</v>
      </c>
      <c r="Z707" s="336" t="n">
        <f aca="false">+[4]data1cf!Y707</f>
        <v>0</v>
      </c>
      <c r="AA707" s="336" t="n">
        <f aca="false">+[4]data1cf!Z707</f>
        <v>0</v>
      </c>
      <c r="AB707" s="336"/>
      <c r="AC707" s="337" t="n">
        <f aca="false">XNPV(0.1,B707:AA707,$B$1:$AA$1)</f>
        <v>20696.9790707033</v>
      </c>
      <c r="AD707" s="337" t="n">
        <f aca="false">SUMPRODUCT(B707:AA707,$B$1010:$AA$1010)</f>
        <v>53743.0868531088</v>
      </c>
      <c r="AE707" s="338" t="n">
        <f aca="false">SUMPRODUCT(B707:AA707,$B$1012:$AA$1012)</f>
        <v>53056.2466156725</v>
      </c>
      <c r="AF707" s="339" t="n">
        <f aca="false">XIRR(B707:AA707,$B$1:$AA$1)</f>
        <v>0.135591825643994</v>
      </c>
      <c r="AG707" s="340" t="n">
        <f aca="false">1-EXP(-(1/0.25)*(AD707/ABS($AD$1010)))</f>
        <v>0.98264729490862</v>
      </c>
    </row>
    <row r="708" customFormat="false" ht="12.75" hidden="false" customHeight="false" outlineLevel="0" collapsed="false">
      <c r="A708" s="331"/>
      <c r="B708" s="336" t="n">
        <f aca="false">+[4]data1cf!A708</f>
        <v>-100402.33803982</v>
      </c>
      <c r="C708" s="336" t="n">
        <f aca="false">+[4]data1cf!B708</f>
        <v>15386.4469862336</v>
      </c>
      <c r="D708" s="336" t="n">
        <f aca="false">+[4]data1cf!C708</f>
        <v>16901.3972381488</v>
      </c>
      <c r="E708" s="336" t="n">
        <f aca="false">+[4]data1cf!D708</f>
        <v>16394.8332552909</v>
      </c>
      <c r="F708" s="336" t="n">
        <f aca="false">+[4]data1cf!E708</f>
        <v>15995.0301936354</v>
      </c>
      <c r="G708" s="336" t="n">
        <f aca="false">+[4]data1cf!F708</f>
        <v>15823.1464532931</v>
      </c>
      <c r="H708" s="336" t="n">
        <f aca="false">+[4]data1cf!G708</f>
        <v>15494.4213707149</v>
      </c>
      <c r="I708" s="336" t="n">
        <f aca="false">+[4]data1cf!H708</f>
        <v>15457.1402423766</v>
      </c>
      <c r="J708" s="336" t="n">
        <f aca="false">+[4]data1cf!I708</f>
        <v>15485.0414269912</v>
      </c>
      <c r="K708" s="336" t="n">
        <f aca="false">+[4]data1cf!J708</f>
        <v>15340.4521804396</v>
      </c>
      <c r="L708" s="336" t="n">
        <f aca="false">+[4]data1cf!K708</f>
        <v>15238.1437979403</v>
      </c>
      <c r="M708" s="336" t="n">
        <f aca="false">+[4]data1cf!L708</f>
        <v>15498.2942561341</v>
      </c>
      <c r="N708" s="336" t="n">
        <f aca="false">+[4]data1cf!M708</f>
        <v>15326.3366225929</v>
      </c>
      <c r="O708" s="336" t="n">
        <f aca="false">+[4]data1cf!N708</f>
        <v>15324.8942363237</v>
      </c>
      <c r="P708" s="336" t="n">
        <f aca="false">+[4]data1cf!O708</f>
        <v>15402.6016696824</v>
      </c>
      <c r="Q708" s="336" t="n">
        <f aca="false">+[4]data1cf!P708</f>
        <v>15599.1257260132</v>
      </c>
      <c r="R708" s="336" t="n">
        <f aca="false">+[4]data1cf!Q708</f>
        <v>1151.57465638152</v>
      </c>
      <c r="S708" s="336" t="n">
        <f aca="false">+[4]data1cf!R708</f>
        <v>0</v>
      </c>
      <c r="T708" s="336" t="n">
        <f aca="false">+[4]data1cf!S708</f>
        <v>0</v>
      </c>
      <c r="U708" s="336" t="n">
        <f aca="false">+[4]data1cf!T708</f>
        <v>0</v>
      </c>
      <c r="V708" s="336" t="n">
        <f aca="false">+[4]data1cf!U708</f>
        <v>0</v>
      </c>
      <c r="W708" s="336" t="n">
        <f aca="false">+[4]data1cf!V708</f>
        <v>0</v>
      </c>
      <c r="X708" s="336" t="n">
        <f aca="false">+[4]data1cf!W708</f>
        <v>0</v>
      </c>
      <c r="Y708" s="336" t="n">
        <f aca="false">+[4]data1cf!X708</f>
        <v>0</v>
      </c>
      <c r="Z708" s="336" t="n">
        <f aca="false">+[4]data1cf!Y708</f>
        <v>0</v>
      </c>
      <c r="AA708" s="336" t="n">
        <f aca="false">+[4]data1cf!Z708</f>
        <v>0</v>
      </c>
      <c r="AB708" s="336"/>
      <c r="AC708" s="337" t="n">
        <f aca="false">XNPV(0.1,B708:AA708,$B$1:$AA$1)</f>
        <v>19646.5027109447</v>
      </c>
      <c r="AD708" s="337" t="n">
        <f aca="false">SUMPRODUCT(B708:AA708,$B$1010:$AA$1010)</f>
        <v>52807.3812508565</v>
      </c>
      <c r="AE708" s="338" t="n">
        <f aca="false">SUMPRODUCT(B708:AA708,$B$1012:$AA$1012)</f>
        <v>52117.9715134544</v>
      </c>
      <c r="AF708" s="339" t="n">
        <f aca="false">XIRR(B708:AA708,$B$1:$AA$1)</f>
        <v>0.133365182259957</v>
      </c>
      <c r="AG708" s="340" t="n">
        <f aca="false">1-EXP(-(1/0.25)*(AD708/ABS($AD$1010)))</f>
        <v>0.981378225499427</v>
      </c>
    </row>
    <row r="709" customFormat="false" ht="12.75" hidden="false" customHeight="false" outlineLevel="0" collapsed="false">
      <c r="A709" s="331"/>
      <c r="B709" s="336" t="n">
        <f aca="false">+[4]data1cf!A709</f>
        <v>-99850.9685461461</v>
      </c>
      <c r="C709" s="336" t="n">
        <f aca="false">+[4]data1cf!B709</f>
        <v>15194.6819641148</v>
      </c>
      <c r="D709" s="336" t="n">
        <f aca="false">+[4]data1cf!C709</f>
        <v>16830.5072038835</v>
      </c>
      <c r="E709" s="336" t="n">
        <f aca="false">+[4]data1cf!D709</f>
        <v>16300.8412418439</v>
      </c>
      <c r="F709" s="336" t="n">
        <f aca="false">+[4]data1cf!E709</f>
        <v>16056.0609931037</v>
      </c>
      <c r="G709" s="336" t="n">
        <f aca="false">+[4]data1cf!F709</f>
        <v>15824.4312125304</v>
      </c>
      <c r="H709" s="336" t="n">
        <f aca="false">+[4]data1cf!G709</f>
        <v>15356.1639458692</v>
      </c>
      <c r="I709" s="336" t="n">
        <f aca="false">+[4]data1cf!H709</f>
        <v>15471.5172529832</v>
      </c>
      <c r="J709" s="336" t="n">
        <f aca="false">+[4]data1cf!I709</f>
        <v>15321.4858851541</v>
      </c>
      <c r="K709" s="336" t="n">
        <f aca="false">+[4]data1cf!J709</f>
        <v>15417.4642058035</v>
      </c>
      <c r="L709" s="336" t="n">
        <f aca="false">+[4]data1cf!K709</f>
        <v>15419.0423645724</v>
      </c>
      <c r="M709" s="336" t="n">
        <f aca="false">+[4]data1cf!L709</f>
        <v>15260.3969633569</v>
      </c>
      <c r="N709" s="336" t="n">
        <f aca="false">+[4]data1cf!M709</f>
        <v>15352.384788145</v>
      </c>
      <c r="O709" s="336" t="n">
        <f aca="false">+[4]data1cf!N709</f>
        <v>15635.0989192571</v>
      </c>
      <c r="P709" s="336" t="n">
        <f aca="false">+[4]data1cf!O709</f>
        <v>15433.4058169348</v>
      </c>
      <c r="Q709" s="336" t="n">
        <f aca="false">+[4]data1cf!P709</f>
        <v>15466.1978367485</v>
      </c>
      <c r="R709" s="336" t="n">
        <f aca="false">+[4]data1cf!Q709</f>
        <v>1145.25066883688</v>
      </c>
      <c r="S709" s="336" t="n">
        <f aca="false">+[4]data1cf!R709</f>
        <v>0</v>
      </c>
      <c r="T709" s="336" t="n">
        <f aca="false">+[4]data1cf!S709</f>
        <v>0</v>
      </c>
      <c r="U709" s="336" t="n">
        <f aca="false">+[4]data1cf!T709</f>
        <v>0</v>
      </c>
      <c r="V709" s="336" t="n">
        <f aca="false">+[4]data1cf!U709</f>
        <v>0</v>
      </c>
      <c r="W709" s="336" t="n">
        <f aca="false">+[4]data1cf!V709</f>
        <v>0</v>
      </c>
      <c r="X709" s="336" t="n">
        <f aca="false">+[4]data1cf!W709</f>
        <v>0</v>
      </c>
      <c r="Y709" s="336" t="n">
        <f aca="false">+[4]data1cf!X709</f>
        <v>0</v>
      </c>
      <c r="Z709" s="336" t="n">
        <f aca="false">+[4]data1cf!Y709</f>
        <v>0</v>
      </c>
      <c r="AA709" s="336" t="n">
        <f aca="false">+[4]data1cf!Z709</f>
        <v>0</v>
      </c>
      <c r="AB709" s="336"/>
      <c r="AC709" s="337" t="n">
        <f aca="false">XNPV(0.1,B709:AA709,$B$1:$AA$1)</f>
        <v>19881.9878117333</v>
      </c>
      <c r="AD709" s="337" t="n">
        <f aca="false">SUMPRODUCT(B709:AA709,$B$1010:$AA$1010)</f>
        <v>53019.30430111</v>
      </c>
      <c r="AE709" s="338" t="n">
        <f aca="false">SUMPRODUCT(B709:AA709,$B$1012:$AA$1012)</f>
        <v>52330.1367474198</v>
      </c>
      <c r="AF709" s="339" t="n">
        <f aca="false">XIRR(B709:AA709,$B$1:$AA$1)</f>
        <v>0.133855121782946</v>
      </c>
      <c r="AG709" s="340" t="n">
        <f aca="false">1-EXP(-(1/0.25)*(AD709/ABS($AD$1010)))</f>
        <v>0.981673546573331</v>
      </c>
    </row>
    <row r="710" customFormat="false" ht="12.75" hidden="false" customHeight="false" outlineLevel="0" collapsed="false">
      <c r="A710" s="331"/>
      <c r="B710" s="336" t="n">
        <f aca="false">+[4]data1cf!A710</f>
        <v>-93813.6536615778</v>
      </c>
      <c r="C710" s="336" t="n">
        <f aca="false">+[4]data1cf!B710</f>
        <v>14954.1607915351</v>
      </c>
      <c r="D710" s="336" t="n">
        <f aca="false">+[4]data1cf!C710</f>
        <v>16567.5084443666</v>
      </c>
      <c r="E710" s="336" t="n">
        <f aca="false">+[4]data1cf!D710</f>
        <v>16334.9694684663</v>
      </c>
      <c r="F710" s="336" t="n">
        <f aca="false">+[4]data1cf!E710</f>
        <v>16157.5343229673</v>
      </c>
      <c r="G710" s="336" t="n">
        <f aca="false">+[4]data1cf!F710</f>
        <v>15794.5742878198</v>
      </c>
      <c r="H710" s="336" t="n">
        <f aca="false">+[4]data1cf!G710</f>
        <v>15293.6780932526</v>
      </c>
      <c r="I710" s="336" t="n">
        <f aca="false">+[4]data1cf!H710</f>
        <v>15155.906049332</v>
      </c>
      <c r="J710" s="336" t="n">
        <f aca="false">+[4]data1cf!I710</f>
        <v>15273.3597447178</v>
      </c>
      <c r="K710" s="336" t="n">
        <f aca="false">+[4]data1cf!J710</f>
        <v>15133.3900105762</v>
      </c>
      <c r="L710" s="336" t="n">
        <f aca="false">+[4]data1cf!K710</f>
        <v>15337.2436593236</v>
      </c>
      <c r="M710" s="336" t="n">
        <f aca="false">+[4]data1cf!L710</f>
        <v>15238.7992252097</v>
      </c>
      <c r="N710" s="336" t="n">
        <f aca="false">+[4]data1cf!M710</f>
        <v>15174.2919714498</v>
      </c>
      <c r="O710" s="336" t="n">
        <f aca="false">+[4]data1cf!N710</f>
        <v>15197.409947838</v>
      </c>
      <c r="P710" s="336" t="n">
        <f aca="false">+[4]data1cf!O710</f>
        <v>15130.738102687</v>
      </c>
      <c r="Q710" s="336" t="n">
        <f aca="false">+[4]data1cf!P710</f>
        <v>15390.4546595136</v>
      </c>
      <c r="R710" s="336" t="n">
        <f aca="false">+[4]data1cf!Q710</f>
        <v>1076.00508203683</v>
      </c>
      <c r="S710" s="336" t="n">
        <f aca="false">+[4]data1cf!R710</f>
        <v>0</v>
      </c>
      <c r="T710" s="336" t="n">
        <f aca="false">+[4]data1cf!S710</f>
        <v>0</v>
      </c>
      <c r="U710" s="336" t="n">
        <f aca="false">+[4]data1cf!T710</f>
        <v>0</v>
      </c>
      <c r="V710" s="336" t="n">
        <f aca="false">+[4]data1cf!U710</f>
        <v>0</v>
      </c>
      <c r="W710" s="336" t="n">
        <f aca="false">+[4]data1cf!V710</f>
        <v>0</v>
      </c>
      <c r="X710" s="336" t="n">
        <f aca="false">+[4]data1cf!W710</f>
        <v>0</v>
      </c>
      <c r="Y710" s="336" t="n">
        <f aca="false">+[4]data1cf!X710</f>
        <v>0</v>
      </c>
      <c r="Z710" s="336" t="n">
        <f aca="false">+[4]data1cf!Y710</f>
        <v>0</v>
      </c>
      <c r="AA710" s="336" t="n">
        <f aca="false">+[4]data1cf!Z710</f>
        <v>0</v>
      </c>
      <c r="AB710" s="336"/>
      <c r="AC710" s="337" t="n">
        <f aca="false">XNPV(0.1,B710:AA710,$B$1:$AA$1)</f>
        <v>24884.5131337105</v>
      </c>
      <c r="AD710" s="337" t="n">
        <f aca="false">SUMPRODUCT(B710:AA710,$B$1010:$AA$1010)</f>
        <v>57700.8079041377</v>
      </c>
      <c r="AE710" s="338" t="n">
        <f aca="false">SUMPRODUCT(B710:AA710,$B$1012:$AA$1012)</f>
        <v>57018.7225589719</v>
      </c>
      <c r="AF710" s="339" t="n">
        <f aca="false">XIRR(B710:AA710,$B$1:$AA$1)</f>
        <v>0.144690166156736</v>
      </c>
      <c r="AG710" s="340" t="n">
        <f aca="false">1-EXP(-(1/0.25)*(AD710/ABS($AD$1010)))</f>
        <v>0.987126057639567</v>
      </c>
    </row>
    <row r="711" customFormat="false" ht="12.75" hidden="false" customHeight="false" outlineLevel="0" collapsed="false">
      <c r="A711" s="331"/>
      <c r="B711" s="336" t="n">
        <f aca="false">+[4]data1cf!A711</f>
        <v>-91169.4825948819</v>
      </c>
      <c r="C711" s="336" t="n">
        <f aca="false">+[4]data1cf!B711</f>
        <v>15329.0823775442</v>
      </c>
      <c r="D711" s="336" t="n">
        <f aca="false">+[4]data1cf!C711</f>
        <v>16496.6586048306</v>
      </c>
      <c r="E711" s="336" t="n">
        <f aca="false">+[4]data1cf!D711</f>
        <v>16091.4708864169</v>
      </c>
      <c r="F711" s="336" t="n">
        <f aca="false">+[4]data1cf!E711</f>
        <v>15929.4792250045</v>
      </c>
      <c r="G711" s="336" t="n">
        <f aca="false">+[4]data1cf!F711</f>
        <v>15608.9980565273</v>
      </c>
      <c r="H711" s="336" t="n">
        <f aca="false">+[4]data1cf!G711</f>
        <v>15260.0242477763</v>
      </c>
      <c r="I711" s="336" t="n">
        <f aca="false">+[4]data1cf!H711</f>
        <v>15209.4905604879</v>
      </c>
      <c r="J711" s="336" t="n">
        <f aca="false">+[4]data1cf!I711</f>
        <v>15087.9404405478</v>
      </c>
      <c r="K711" s="336" t="n">
        <f aca="false">+[4]data1cf!J711</f>
        <v>15334.9180080439</v>
      </c>
      <c r="L711" s="336" t="n">
        <f aca="false">+[4]data1cf!K711</f>
        <v>14975.6877046723</v>
      </c>
      <c r="M711" s="336" t="n">
        <f aca="false">+[4]data1cf!L711</f>
        <v>15398.1887984877</v>
      </c>
      <c r="N711" s="336" t="n">
        <f aca="false">+[4]data1cf!M711</f>
        <v>15179.2681581676</v>
      </c>
      <c r="O711" s="336" t="n">
        <f aca="false">+[4]data1cf!N711</f>
        <v>15074.9338833837</v>
      </c>
      <c r="P711" s="336" t="n">
        <f aca="false">+[4]data1cf!O711</f>
        <v>15449.5504315524</v>
      </c>
      <c r="Q711" s="336" t="n">
        <f aca="false">+[4]data1cf!P711</f>
        <v>15106.6396479148</v>
      </c>
      <c r="R711" s="336" t="n">
        <f aca="false">+[4]data1cf!Q711</f>
        <v>1045.67749757026</v>
      </c>
      <c r="S711" s="336" t="n">
        <f aca="false">+[4]data1cf!R711</f>
        <v>0</v>
      </c>
      <c r="T711" s="336" t="n">
        <f aca="false">+[4]data1cf!S711</f>
        <v>0</v>
      </c>
      <c r="U711" s="336" t="n">
        <f aca="false">+[4]data1cf!T711</f>
        <v>0</v>
      </c>
      <c r="V711" s="336" t="n">
        <f aca="false">+[4]data1cf!U711</f>
        <v>0</v>
      </c>
      <c r="W711" s="336" t="n">
        <f aca="false">+[4]data1cf!V711</f>
        <v>0</v>
      </c>
      <c r="X711" s="336" t="n">
        <f aca="false">+[4]data1cf!W711</f>
        <v>0</v>
      </c>
      <c r="Y711" s="336" t="n">
        <f aca="false">+[4]data1cf!X711</f>
        <v>0</v>
      </c>
      <c r="Z711" s="336" t="n">
        <f aca="false">+[4]data1cf!Y711</f>
        <v>0</v>
      </c>
      <c r="AA711" s="336" t="n">
        <f aca="false">+[4]data1cf!Z711</f>
        <v>0</v>
      </c>
      <c r="AB711" s="336"/>
      <c r="AC711" s="337" t="n">
        <f aca="false">XNPV(0.1,B711:AA711,$B$1:$AA$1)</f>
        <v>27256.7003428432</v>
      </c>
      <c r="AD711" s="337" t="n">
        <f aca="false">SUMPRODUCT(B711:AA711,$B$1010:$AA$1010)</f>
        <v>59956.0727313593</v>
      </c>
      <c r="AE711" s="338" t="n">
        <f aca="false">SUMPRODUCT(B711:AA711,$B$1012:$AA$1012)</f>
        <v>59276.2354209085</v>
      </c>
      <c r="AF711" s="339" t="n">
        <f aca="false">XIRR(B711:AA711,$B$1:$AA$1)</f>
        <v>0.150199659187731</v>
      </c>
      <c r="AG711" s="340" t="n">
        <f aca="false">1-EXP(-(1/0.25)*(AD711/ABS($AD$1010)))</f>
        <v>0.989140028267287</v>
      </c>
    </row>
    <row r="712" customFormat="false" ht="12.75" hidden="false" customHeight="false" outlineLevel="0" collapsed="false">
      <c r="A712" s="331"/>
      <c r="B712" s="336" t="n">
        <f aca="false">+[4]data1cf!A712</f>
        <v>-100394.526103043</v>
      </c>
      <c r="C712" s="336" t="n">
        <f aca="false">+[4]data1cf!B712</f>
        <v>15140.8088337351</v>
      </c>
      <c r="D712" s="336" t="n">
        <f aca="false">+[4]data1cf!C712</f>
        <v>16936.8496440119</v>
      </c>
      <c r="E712" s="336" t="n">
        <f aca="false">+[4]data1cf!D712</f>
        <v>16459.7323066279</v>
      </c>
      <c r="F712" s="336" t="n">
        <f aca="false">+[4]data1cf!E712</f>
        <v>16165.8053513509</v>
      </c>
      <c r="G712" s="336" t="n">
        <f aca="false">+[4]data1cf!F712</f>
        <v>15765.7136074883</v>
      </c>
      <c r="H712" s="336" t="n">
        <f aca="false">+[4]data1cf!G712</f>
        <v>15523.9040600224</v>
      </c>
      <c r="I712" s="336" t="n">
        <f aca="false">+[4]data1cf!H712</f>
        <v>15334.1318288601</v>
      </c>
      <c r="J712" s="336" t="n">
        <f aca="false">+[4]data1cf!I712</f>
        <v>15315.6961094238</v>
      </c>
      <c r="K712" s="336" t="n">
        <f aca="false">+[4]data1cf!J712</f>
        <v>15165.863743446</v>
      </c>
      <c r="L712" s="336" t="n">
        <f aca="false">+[4]data1cf!K712</f>
        <v>15476.8129490328</v>
      </c>
      <c r="M712" s="336" t="n">
        <f aca="false">+[4]data1cf!L712</f>
        <v>15409.5134288538</v>
      </c>
      <c r="N712" s="336" t="n">
        <f aca="false">+[4]data1cf!M712</f>
        <v>15326.3394436221</v>
      </c>
      <c r="O712" s="336" t="n">
        <f aca="false">+[4]data1cf!N712</f>
        <v>15263.9691251285</v>
      </c>
      <c r="P712" s="336" t="n">
        <f aca="false">+[4]data1cf!O712</f>
        <v>15587.1580142389</v>
      </c>
      <c r="Q712" s="336" t="n">
        <f aca="false">+[4]data1cf!P712</f>
        <v>15318.1398188612</v>
      </c>
      <c r="R712" s="336" t="n">
        <f aca="false">+[4]data1cf!Q712</f>
        <v>1151.48505659146</v>
      </c>
      <c r="S712" s="336" t="n">
        <f aca="false">+[4]data1cf!R712</f>
        <v>0</v>
      </c>
      <c r="T712" s="336" t="n">
        <f aca="false">+[4]data1cf!S712</f>
        <v>0</v>
      </c>
      <c r="U712" s="336" t="n">
        <f aca="false">+[4]data1cf!T712</f>
        <v>0</v>
      </c>
      <c r="V712" s="336" t="n">
        <f aca="false">+[4]data1cf!U712</f>
        <v>0</v>
      </c>
      <c r="W712" s="336" t="n">
        <f aca="false">+[4]data1cf!V712</f>
        <v>0</v>
      </c>
      <c r="X712" s="336" t="n">
        <f aca="false">+[4]data1cf!W712</f>
        <v>0</v>
      </c>
      <c r="Y712" s="336" t="n">
        <f aca="false">+[4]data1cf!X712</f>
        <v>0</v>
      </c>
      <c r="Z712" s="336" t="n">
        <f aca="false">+[4]data1cf!Y712</f>
        <v>0</v>
      </c>
      <c r="AA712" s="336" t="n">
        <f aca="false">+[4]data1cf!Z712</f>
        <v>0</v>
      </c>
      <c r="AB712" s="336"/>
      <c r="AC712" s="337" t="n">
        <f aca="false">XNPV(0.1,B712:AA712,$B$1:$AA$1)</f>
        <v>19415.1385425444</v>
      </c>
      <c r="AD712" s="337" t="n">
        <f aca="false">SUMPRODUCT(B712:AA712,$B$1010:$AA$1010)</f>
        <v>52512.3787804904</v>
      </c>
      <c r="AE712" s="338" t="n">
        <f aca="false">SUMPRODUCT(B712:AA712,$B$1012:$AA$1012)</f>
        <v>51824.3317865972</v>
      </c>
      <c r="AF712" s="339" t="n">
        <f aca="false">XIRR(B712:AA712,$B$1:$AA$1)</f>
        <v>0.132977448095922</v>
      </c>
      <c r="AG712" s="340" t="n">
        <f aca="false">1-EXP(-(1/0.25)*(AD712/ABS($AD$1010)))</f>
        <v>0.98095919106212</v>
      </c>
    </row>
    <row r="713" customFormat="false" ht="12.75" hidden="false" customHeight="false" outlineLevel="0" collapsed="false">
      <c r="A713" s="331"/>
      <c r="B713" s="336" t="n">
        <f aca="false">+[4]data1cf!A713</f>
        <v>-103815.931704536</v>
      </c>
      <c r="C713" s="336" t="n">
        <f aca="false">+[4]data1cf!B713</f>
        <v>15386.3063107454</v>
      </c>
      <c r="D713" s="336" t="n">
        <f aca="false">+[4]data1cf!C713</f>
        <v>17079.5826671874</v>
      </c>
      <c r="E713" s="336" t="n">
        <f aca="false">+[4]data1cf!D713</f>
        <v>16685.4104704579</v>
      </c>
      <c r="F713" s="336" t="n">
        <f aca="false">+[4]data1cf!E713</f>
        <v>16212.8073078925</v>
      </c>
      <c r="G713" s="336" t="n">
        <f aca="false">+[4]data1cf!F713</f>
        <v>15896.8206355469</v>
      </c>
      <c r="H713" s="336" t="n">
        <f aca="false">+[4]data1cf!G713</f>
        <v>15494.7657393051</v>
      </c>
      <c r="I713" s="336" t="n">
        <f aca="false">+[4]data1cf!H713</f>
        <v>15501.0754422563</v>
      </c>
      <c r="J713" s="336" t="n">
        <f aca="false">+[4]data1cf!I713</f>
        <v>15375.5836522951</v>
      </c>
      <c r="K713" s="336" t="n">
        <f aca="false">+[4]data1cf!J713</f>
        <v>15552.8836892452</v>
      </c>
      <c r="L713" s="336" t="n">
        <f aca="false">+[4]data1cf!K713</f>
        <v>15428.0378411807</v>
      </c>
      <c r="M713" s="336" t="n">
        <f aca="false">+[4]data1cf!L713</f>
        <v>15451.2423562046</v>
      </c>
      <c r="N713" s="336" t="n">
        <f aca="false">+[4]data1cf!M713</f>
        <v>15589.6831620681</v>
      </c>
      <c r="O713" s="336" t="n">
        <f aca="false">+[4]data1cf!N713</f>
        <v>15481.0084635157</v>
      </c>
      <c r="P713" s="336" t="n">
        <f aca="false">+[4]data1cf!O713</f>
        <v>15630.5358360198</v>
      </c>
      <c r="Q713" s="336" t="n">
        <f aca="false">+[4]data1cf!P713</f>
        <v>15424.1266839291</v>
      </c>
      <c r="R713" s="336" t="n">
        <f aca="false">+[4]data1cf!Q713</f>
        <v>1190.72721027835</v>
      </c>
      <c r="S713" s="336" t="n">
        <f aca="false">+[4]data1cf!R713</f>
        <v>0</v>
      </c>
      <c r="T713" s="336" t="n">
        <f aca="false">+[4]data1cf!S713</f>
        <v>0</v>
      </c>
      <c r="U713" s="336" t="n">
        <f aca="false">+[4]data1cf!T713</f>
        <v>0</v>
      </c>
      <c r="V713" s="336" t="n">
        <f aca="false">+[4]data1cf!U713</f>
        <v>0</v>
      </c>
      <c r="W713" s="336" t="n">
        <f aca="false">+[4]data1cf!V713</f>
        <v>0</v>
      </c>
      <c r="X713" s="336" t="n">
        <f aca="false">+[4]data1cf!W713</f>
        <v>0</v>
      </c>
      <c r="Y713" s="336" t="n">
        <f aca="false">+[4]data1cf!X713</f>
        <v>0</v>
      </c>
      <c r="Z713" s="336" t="n">
        <f aca="false">+[4]data1cf!Y713</f>
        <v>0</v>
      </c>
      <c r="AA713" s="336" t="n">
        <f aca="false">+[4]data1cf!Z713</f>
        <v>0</v>
      </c>
      <c r="AB713" s="336"/>
      <c r="AC713" s="337" t="n">
        <f aca="false">XNPV(0.1,B713:AA713,$B$1:$AA$1)</f>
        <v>17066.7660445508</v>
      </c>
      <c r="AD713" s="337" t="n">
        <f aca="false">SUMPRODUCT(B713:AA713,$B$1010:$AA$1010)</f>
        <v>50435.8487630642</v>
      </c>
      <c r="AE713" s="338" t="n">
        <f aca="false">SUMPRODUCT(B713:AA713,$B$1012:$AA$1012)</f>
        <v>49742.0907944367</v>
      </c>
      <c r="AF713" s="339" t="n">
        <f aca="false">XIRR(B713:AA713,$B$1:$AA$1)</f>
        <v>0.128188466852359</v>
      </c>
      <c r="AG713" s="340" t="n">
        <f aca="false">1-EXP(-(1/0.25)*(AD713/ABS($AD$1010)))</f>
        <v>0.977730376359664</v>
      </c>
    </row>
    <row r="714" customFormat="false" ht="12.75" hidden="false" customHeight="false" outlineLevel="0" collapsed="false">
      <c r="A714" s="331"/>
      <c r="B714" s="336" t="n">
        <f aca="false">+[4]data1cf!A714</f>
        <v>-94845.6316506889</v>
      </c>
      <c r="C714" s="336" t="n">
        <f aca="false">+[4]data1cf!B714</f>
        <v>15106.6851630982</v>
      </c>
      <c r="D714" s="336" t="n">
        <f aca="false">+[4]data1cf!C714</f>
        <v>16573.8143177951</v>
      </c>
      <c r="E714" s="336" t="n">
        <f aca="false">+[4]data1cf!D714</f>
        <v>16175.651842115</v>
      </c>
      <c r="F714" s="336" t="n">
        <f aca="false">+[4]data1cf!E714</f>
        <v>15854.6180310624</v>
      </c>
      <c r="G714" s="336" t="n">
        <f aca="false">+[4]data1cf!F714</f>
        <v>15709.109887463</v>
      </c>
      <c r="H714" s="336" t="n">
        <f aca="false">+[4]data1cf!G714</f>
        <v>15303.3571909793</v>
      </c>
      <c r="I714" s="336" t="n">
        <f aca="false">+[4]data1cf!H714</f>
        <v>15094.4465316375</v>
      </c>
      <c r="J714" s="336" t="n">
        <f aca="false">+[4]data1cf!I714</f>
        <v>15228.2973216036</v>
      </c>
      <c r="K714" s="336" t="n">
        <f aca="false">+[4]data1cf!J714</f>
        <v>15377.9178536916</v>
      </c>
      <c r="L714" s="336" t="n">
        <f aca="false">+[4]data1cf!K714</f>
        <v>15220.2778748029</v>
      </c>
      <c r="M714" s="336" t="n">
        <f aca="false">+[4]data1cf!L714</f>
        <v>15143.4076264468</v>
      </c>
      <c r="N714" s="336" t="n">
        <f aca="false">+[4]data1cf!M714</f>
        <v>15290.7528387454</v>
      </c>
      <c r="O714" s="336" t="n">
        <f aca="false">+[4]data1cf!N714</f>
        <v>15166.1673295491</v>
      </c>
      <c r="P714" s="336" t="n">
        <f aca="false">+[4]data1cf!O714</f>
        <v>15290.4667862653</v>
      </c>
      <c r="Q714" s="336" t="n">
        <f aca="false">+[4]data1cf!P714</f>
        <v>14999.0139112857</v>
      </c>
      <c r="R714" s="336" t="n">
        <f aca="false">+[4]data1cf!Q714</f>
        <v>1087.84145678074</v>
      </c>
      <c r="S714" s="336" t="n">
        <f aca="false">+[4]data1cf!R714</f>
        <v>0</v>
      </c>
      <c r="T714" s="336" t="n">
        <f aca="false">+[4]data1cf!S714</f>
        <v>0</v>
      </c>
      <c r="U714" s="336" t="n">
        <f aca="false">+[4]data1cf!T714</f>
        <v>0</v>
      </c>
      <c r="V714" s="336" t="n">
        <f aca="false">+[4]data1cf!U714</f>
        <v>0</v>
      </c>
      <c r="W714" s="336" t="n">
        <f aca="false">+[4]data1cf!V714</f>
        <v>0</v>
      </c>
      <c r="X714" s="336" t="n">
        <f aca="false">+[4]data1cf!W714</f>
        <v>0</v>
      </c>
      <c r="Y714" s="336" t="n">
        <f aca="false">+[4]data1cf!X714</f>
        <v>0</v>
      </c>
      <c r="Z714" s="336" t="n">
        <f aca="false">+[4]data1cf!Y714</f>
        <v>0</v>
      </c>
      <c r="AA714" s="336" t="n">
        <f aca="false">+[4]data1cf!Z714</f>
        <v>0</v>
      </c>
      <c r="AB714" s="336"/>
      <c r="AC714" s="337" t="n">
        <f aca="false">XNPV(0.1,B714:AA714,$B$1:$AA$1)</f>
        <v>23573.9689897899</v>
      </c>
      <c r="AD714" s="337" t="n">
        <f aca="false">SUMPRODUCT(B714:AA714,$B$1010:$AA$1010)</f>
        <v>56300.5193985155</v>
      </c>
      <c r="AE714" s="338" t="n">
        <f aca="false">SUMPRODUCT(B714:AA714,$B$1012:$AA$1012)</f>
        <v>55620.2443563585</v>
      </c>
      <c r="AF714" s="339" t="n">
        <f aca="false">XIRR(B714:AA714,$B$1:$AA$1)</f>
        <v>0.142001105316375</v>
      </c>
      <c r="AG714" s="340" t="n">
        <f aca="false">1-EXP(-(1/0.25)*(AD714/ABS($AD$1010)))</f>
        <v>0.985691791706286</v>
      </c>
    </row>
    <row r="715" customFormat="false" ht="12.75" hidden="false" customHeight="false" outlineLevel="0" collapsed="false">
      <c r="A715" s="331"/>
      <c r="B715" s="336" t="n">
        <f aca="false">+[4]data1cf!A715</f>
        <v>-102796.514013427</v>
      </c>
      <c r="C715" s="336" t="n">
        <f aca="false">+[4]data1cf!B715</f>
        <v>15374.7017906622</v>
      </c>
      <c r="D715" s="336" t="n">
        <f aca="false">+[4]data1cf!C715</f>
        <v>16949.7767272121</v>
      </c>
      <c r="E715" s="336" t="n">
        <f aca="false">+[4]data1cf!D715</f>
        <v>16469.5043892372</v>
      </c>
      <c r="F715" s="336" t="n">
        <f aca="false">+[4]data1cf!E715</f>
        <v>16064.6685569101</v>
      </c>
      <c r="G715" s="336" t="n">
        <f aca="false">+[4]data1cf!F715</f>
        <v>15794.2518783111</v>
      </c>
      <c r="H715" s="336" t="n">
        <f aca="false">+[4]data1cf!G715</f>
        <v>15676.2424031073</v>
      </c>
      <c r="I715" s="336" t="n">
        <f aca="false">+[4]data1cf!H715</f>
        <v>15476.9176006881</v>
      </c>
      <c r="J715" s="336" t="n">
        <f aca="false">+[4]data1cf!I715</f>
        <v>15590.6054665281</v>
      </c>
      <c r="K715" s="336" t="n">
        <f aca="false">+[4]data1cf!J715</f>
        <v>15301.8492919348</v>
      </c>
      <c r="L715" s="336" t="n">
        <f aca="false">+[4]data1cf!K715</f>
        <v>15304.548632863</v>
      </c>
      <c r="M715" s="336" t="n">
        <f aca="false">+[4]data1cf!L715</f>
        <v>15462.9810326359</v>
      </c>
      <c r="N715" s="336" t="n">
        <f aca="false">+[4]data1cf!M715</f>
        <v>15272.9974273655</v>
      </c>
      <c r="O715" s="336" t="n">
        <f aca="false">+[4]data1cf!N715</f>
        <v>15356.8048979823</v>
      </c>
      <c r="P715" s="336" t="n">
        <f aca="false">+[4]data1cf!O715</f>
        <v>15557.786724569</v>
      </c>
      <c r="Q715" s="336" t="n">
        <f aca="false">+[4]data1cf!P715</f>
        <v>15443.8582903098</v>
      </c>
      <c r="R715" s="336" t="n">
        <f aca="false">+[4]data1cf!Q715</f>
        <v>1179.0348971284</v>
      </c>
      <c r="S715" s="336" t="n">
        <f aca="false">+[4]data1cf!R715</f>
        <v>0</v>
      </c>
      <c r="T715" s="336" t="n">
        <f aca="false">+[4]data1cf!S715</f>
        <v>0</v>
      </c>
      <c r="U715" s="336" t="n">
        <f aca="false">+[4]data1cf!T715</f>
        <v>0</v>
      </c>
      <c r="V715" s="336" t="n">
        <f aca="false">+[4]data1cf!U715</f>
        <v>0</v>
      </c>
      <c r="W715" s="336" t="n">
        <f aca="false">+[4]data1cf!V715</f>
        <v>0</v>
      </c>
      <c r="X715" s="336" t="n">
        <f aca="false">+[4]data1cf!W715</f>
        <v>0</v>
      </c>
      <c r="Y715" s="336" t="n">
        <f aca="false">+[4]data1cf!X715</f>
        <v>0</v>
      </c>
      <c r="Z715" s="336" t="n">
        <f aca="false">+[4]data1cf!Y715</f>
        <v>0</v>
      </c>
      <c r="AA715" s="336" t="n">
        <f aca="false">+[4]data1cf!Z715</f>
        <v>0</v>
      </c>
      <c r="AB715" s="336"/>
      <c r="AC715" s="337" t="n">
        <f aca="false">XNPV(0.1,B715:AA715,$B$1:$AA$1)</f>
        <v>17528.0346218982</v>
      </c>
      <c r="AD715" s="337" t="n">
        <f aca="false">SUMPRODUCT(B715:AA715,$B$1010:$AA$1010)</f>
        <v>50755.0912294869</v>
      </c>
      <c r="AE715" s="338" t="n">
        <f aca="false">SUMPRODUCT(B715:AA715,$B$1012:$AA$1012)</f>
        <v>50064.4765932718</v>
      </c>
      <c r="AF715" s="339" t="n">
        <f aca="false">XIRR(B715:AA715,$B$1:$AA$1)</f>
        <v>0.129204024442554</v>
      </c>
      <c r="AG715" s="340" t="n">
        <f aca="false">1-EXP(-(1/0.25)*(AD715/ABS($AD$1010)))</f>
        <v>0.978260255328665</v>
      </c>
    </row>
    <row r="716" customFormat="false" ht="12.75" hidden="false" customHeight="false" outlineLevel="0" collapsed="false">
      <c r="A716" s="331"/>
      <c r="B716" s="336" t="n">
        <f aca="false">+[4]data1cf!A716</f>
        <v>-94847.2135936503</v>
      </c>
      <c r="C716" s="336" t="n">
        <f aca="false">+[4]data1cf!B716</f>
        <v>15398.82373859</v>
      </c>
      <c r="D716" s="336" t="n">
        <f aca="false">+[4]data1cf!C716</f>
        <v>16601.9765180452</v>
      </c>
      <c r="E716" s="336" t="n">
        <f aca="false">+[4]data1cf!D716</f>
        <v>16323.1528197225</v>
      </c>
      <c r="F716" s="336" t="n">
        <f aca="false">+[4]data1cf!E716</f>
        <v>15715.4723495882</v>
      </c>
      <c r="G716" s="336" t="n">
        <f aca="false">+[4]data1cf!F716</f>
        <v>15353.4612751123</v>
      </c>
      <c r="H716" s="336" t="n">
        <f aca="false">+[4]data1cf!G716</f>
        <v>15215.4615373675</v>
      </c>
      <c r="I716" s="336" t="n">
        <f aca="false">+[4]data1cf!H716</f>
        <v>15132.5048142538</v>
      </c>
      <c r="J716" s="336" t="n">
        <f aca="false">+[4]data1cf!I716</f>
        <v>15358.7575439841</v>
      </c>
      <c r="K716" s="336" t="n">
        <f aca="false">+[4]data1cf!J716</f>
        <v>15254.2089316246</v>
      </c>
      <c r="L716" s="336" t="n">
        <f aca="false">+[4]data1cf!K716</f>
        <v>15185.7405241322</v>
      </c>
      <c r="M716" s="336" t="n">
        <f aca="false">+[4]data1cf!L716</f>
        <v>15236.9941337414</v>
      </c>
      <c r="N716" s="336" t="n">
        <f aca="false">+[4]data1cf!M716</f>
        <v>15261.1821445182</v>
      </c>
      <c r="O716" s="336" t="n">
        <f aca="false">+[4]data1cf!N716</f>
        <v>15259.7630443903</v>
      </c>
      <c r="P716" s="336" t="n">
        <f aca="false">+[4]data1cf!O716</f>
        <v>15291.5934507398</v>
      </c>
      <c r="Q716" s="336" t="n">
        <f aca="false">+[4]data1cf!P716</f>
        <v>15142.5193827193</v>
      </c>
      <c r="R716" s="336" t="n">
        <f aca="false">+[4]data1cf!Q716</f>
        <v>1087.85960103373</v>
      </c>
      <c r="S716" s="336" t="n">
        <f aca="false">+[4]data1cf!R716</f>
        <v>0</v>
      </c>
      <c r="T716" s="336" t="n">
        <f aca="false">+[4]data1cf!S716</f>
        <v>0</v>
      </c>
      <c r="U716" s="336" t="n">
        <f aca="false">+[4]data1cf!T716</f>
        <v>0</v>
      </c>
      <c r="V716" s="336" t="n">
        <f aca="false">+[4]data1cf!U716</f>
        <v>0</v>
      </c>
      <c r="W716" s="336" t="n">
        <f aca="false">+[4]data1cf!V716</f>
        <v>0</v>
      </c>
      <c r="X716" s="336" t="n">
        <f aca="false">+[4]data1cf!W716</f>
        <v>0</v>
      </c>
      <c r="Y716" s="336" t="n">
        <f aca="false">+[4]data1cf!X716</f>
        <v>0</v>
      </c>
      <c r="Z716" s="336" t="n">
        <f aca="false">+[4]data1cf!Y716</f>
        <v>0</v>
      </c>
      <c r="AA716" s="336" t="n">
        <f aca="false">+[4]data1cf!Z716</f>
        <v>0</v>
      </c>
      <c r="AB716" s="336"/>
      <c r="AC716" s="337" t="n">
        <f aca="false">XNPV(0.1,B716:AA716,$B$1:$AA$1)</f>
        <v>23706.327977626</v>
      </c>
      <c r="AD716" s="337" t="n">
        <f aca="false">SUMPRODUCT(B716:AA716,$B$1010:$AA$1010)</f>
        <v>56431.7751209554</v>
      </c>
      <c r="AE716" s="338" t="n">
        <f aca="false">SUMPRODUCT(B716:AA716,$B$1012:$AA$1012)</f>
        <v>55751.3200535831</v>
      </c>
      <c r="AF716" s="339" t="n">
        <f aca="false">XIRR(B716:AA716,$B$1:$AA$1)</f>
        <v>0.142292609134661</v>
      </c>
      <c r="AG716" s="340" t="n">
        <f aca="false">1-EXP(-(1/0.25)*(AD716/ABS($AD$1010)))</f>
        <v>0.985832758612164</v>
      </c>
    </row>
    <row r="717" customFormat="false" ht="12.75" hidden="false" customHeight="false" outlineLevel="0" collapsed="false">
      <c r="A717" s="331"/>
      <c r="B717" s="336" t="n">
        <f aca="false">+[4]data1cf!A717</f>
        <v>-107107.042937813</v>
      </c>
      <c r="C717" s="336" t="n">
        <f aca="false">+[4]data1cf!B717</f>
        <v>15232.9776137853</v>
      </c>
      <c r="D717" s="336" t="n">
        <f aca="false">+[4]data1cf!C717</f>
        <v>17083.3890504193</v>
      </c>
      <c r="E717" s="336" t="n">
        <f aca="false">+[4]data1cf!D717</f>
        <v>16575.8866068414</v>
      </c>
      <c r="F717" s="336" t="n">
        <f aca="false">+[4]data1cf!E717</f>
        <v>16164.5320682614</v>
      </c>
      <c r="G717" s="336" t="n">
        <f aca="false">+[4]data1cf!F717</f>
        <v>15970.9266593199</v>
      </c>
      <c r="H717" s="336" t="n">
        <f aca="false">+[4]data1cf!G717</f>
        <v>15444.6641692296</v>
      </c>
      <c r="I717" s="336" t="n">
        <f aca="false">+[4]data1cf!H717</f>
        <v>15326.9840872721</v>
      </c>
      <c r="J717" s="336" t="n">
        <f aca="false">+[4]data1cf!I717</f>
        <v>15469.061305179</v>
      </c>
      <c r="K717" s="336" t="n">
        <f aca="false">+[4]data1cf!J717</f>
        <v>15483.9530045354</v>
      </c>
      <c r="L717" s="336" t="n">
        <f aca="false">+[4]data1cf!K717</f>
        <v>15568.8190579418</v>
      </c>
      <c r="M717" s="336" t="n">
        <f aca="false">+[4]data1cf!L717</f>
        <v>15558.7119504069</v>
      </c>
      <c r="N717" s="336" t="n">
        <f aca="false">+[4]data1cf!M717</f>
        <v>15563.0630438593</v>
      </c>
      <c r="O717" s="336" t="n">
        <f aca="false">+[4]data1cf!N717</f>
        <v>15382.1807292839</v>
      </c>
      <c r="P717" s="336" t="n">
        <f aca="false">+[4]data1cf!O717</f>
        <v>15416.8659243285</v>
      </c>
      <c r="Q717" s="336" t="n">
        <f aca="false">+[4]data1cf!P717</f>
        <v>15497.7603078101</v>
      </c>
      <c r="R717" s="336" t="n">
        <f aca="false">+[4]data1cf!Q717</f>
        <v>1228.47493967954</v>
      </c>
      <c r="S717" s="336" t="n">
        <f aca="false">+[4]data1cf!R717</f>
        <v>0</v>
      </c>
      <c r="T717" s="336" t="n">
        <f aca="false">+[4]data1cf!S717</f>
        <v>0</v>
      </c>
      <c r="U717" s="336" t="n">
        <f aca="false">+[4]data1cf!T717</f>
        <v>0</v>
      </c>
      <c r="V717" s="336" t="n">
        <f aca="false">+[4]data1cf!U717</f>
        <v>0</v>
      </c>
      <c r="W717" s="336" t="n">
        <f aca="false">+[4]data1cf!V717</f>
        <v>0</v>
      </c>
      <c r="X717" s="336" t="n">
        <f aca="false">+[4]data1cf!W717</f>
        <v>0</v>
      </c>
      <c r="Y717" s="336" t="n">
        <f aca="false">+[4]data1cf!X717</f>
        <v>0</v>
      </c>
      <c r="Z717" s="336" t="n">
        <f aca="false">+[4]data1cf!Y717</f>
        <v>0</v>
      </c>
      <c r="AA717" s="336" t="n">
        <f aca="false">+[4]data1cf!Z717</f>
        <v>0</v>
      </c>
      <c r="AB717" s="336"/>
      <c r="AC717" s="337" t="n">
        <f aca="false">XNPV(0.1,B717:AA717,$B$1:$AA$1)</f>
        <v>13491.3947369064</v>
      </c>
      <c r="AD717" s="337" t="n">
        <f aca="false">SUMPRODUCT(B717:AA717,$B$1010:$AA$1010)</f>
        <v>46821.3961495692</v>
      </c>
      <c r="AE717" s="338" t="n">
        <f aca="false">SUMPRODUCT(B717:AA717,$B$1012:$AA$1012)</f>
        <v>46128.4044882114</v>
      </c>
      <c r="AF717" s="339" t="n">
        <f aca="false">XIRR(B717:AA717,$B$1:$AA$1)</f>
        <v>0.12171231014281</v>
      </c>
      <c r="AG717" s="340" t="n">
        <f aca="false">1-EXP(-(1/0.25)*(AD717/ABS($AD$1010)))</f>
        <v>0.970750195359042</v>
      </c>
    </row>
    <row r="718" customFormat="false" ht="12.75" hidden="false" customHeight="false" outlineLevel="0" collapsed="false">
      <c r="A718" s="331"/>
      <c r="B718" s="336" t="n">
        <f aca="false">+[4]data1cf!A718</f>
        <v>-106984.185386032</v>
      </c>
      <c r="C718" s="336" t="n">
        <f aca="false">+[4]data1cf!B718</f>
        <v>15182.7378295784</v>
      </c>
      <c r="D718" s="336" t="n">
        <f aca="false">+[4]data1cf!C718</f>
        <v>17028.1850769118</v>
      </c>
      <c r="E718" s="336" t="n">
        <f aca="false">+[4]data1cf!D718</f>
        <v>16719.0975792759</v>
      </c>
      <c r="F718" s="336" t="n">
        <f aca="false">+[4]data1cf!E718</f>
        <v>16291.1939128412</v>
      </c>
      <c r="G718" s="336" t="n">
        <f aca="false">+[4]data1cf!F718</f>
        <v>15970.51044354</v>
      </c>
      <c r="H718" s="336" t="n">
        <f aca="false">+[4]data1cf!G718</f>
        <v>15579.7625972323</v>
      </c>
      <c r="I718" s="336" t="n">
        <f aca="false">+[4]data1cf!H718</f>
        <v>15475.4603865475</v>
      </c>
      <c r="J718" s="336" t="n">
        <f aca="false">+[4]data1cf!I718</f>
        <v>15385.899826243</v>
      </c>
      <c r="K718" s="336" t="n">
        <f aca="false">+[4]data1cf!J718</f>
        <v>15413.0436775637</v>
      </c>
      <c r="L718" s="336" t="n">
        <f aca="false">+[4]data1cf!K718</f>
        <v>15286.5785227943</v>
      </c>
      <c r="M718" s="336" t="n">
        <f aca="false">+[4]data1cf!L718</f>
        <v>15494.0111924565</v>
      </c>
      <c r="N718" s="336" t="n">
        <f aca="false">+[4]data1cf!M718</f>
        <v>15746.0883584063</v>
      </c>
      <c r="O718" s="336" t="n">
        <f aca="false">+[4]data1cf!N718</f>
        <v>15577.6493287437</v>
      </c>
      <c r="P718" s="336" t="n">
        <f aca="false">+[4]data1cf!O718</f>
        <v>15486.337353448</v>
      </c>
      <c r="Q718" s="336" t="n">
        <f aca="false">+[4]data1cf!P718</f>
        <v>15818.1636640406</v>
      </c>
      <c r="R718" s="336" t="n">
        <f aca="false">+[4]data1cf!Q718</f>
        <v>1227.06581270363</v>
      </c>
      <c r="S718" s="336" t="n">
        <f aca="false">+[4]data1cf!R718</f>
        <v>0</v>
      </c>
      <c r="T718" s="336" t="n">
        <f aca="false">+[4]data1cf!S718</f>
        <v>0</v>
      </c>
      <c r="U718" s="336" t="n">
        <f aca="false">+[4]data1cf!T718</f>
        <v>0</v>
      </c>
      <c r="V718" s="336" t="n">
        <f aca="false">+[4]data1cf!U718</f>
        <v>0</v>
      </c>
      <c r="W718" s="336" t="n">
        <f aca="false">+[4]data1cf!V718</f>
        <v>0</v>
      </c>
      <c r="X718" s="336" t="n">
        <f aca="false">+[4]data1cf!W718</f>
        <v>0</v>
      </c>
      <c r="Y718" s="336" t="n">
        <f aca="false">+[4]data1cf!X718</f>
        <v>0</v>
      </c>
      <c r="Z718" s="336" t="n">
        <f aca="false">+[4]data1cf!Y718</f>
        <v>0</v>
      </c>
      <c r="AA718" s="336" t="n">
        <f aca="false">+[4]data1cf!Z718</f>
        <v>0</v>
      </c>
      <c r="AB718" s="336"/>
      <c r="AC718" s="337" t="n">
        <f aca="false">XNPV(0.1,B718:AA718,$B$1:$AA$1)</f>
        <v>13878.3556588877</v>
      </c>
      <c r="AD718" s="337" t="n">
        <f aca="false">SUMPRODUCT(B718:AA718,$B$1010:$AA$1010)</f>
        <v>47312.5974105422</v>
      </c>
      <c r="AE718" s="338" t="n">
        <f aca="false">SUMPRODUCT(B718:AA718,$B$1012:$AA$1012)</f>
        <v>46617.2013019127</v>
      </c>
      <c r="AF718" s="339" t="n">
        <f aca="false">XIRR(B718:AA718,$B$1:$AA$1)</f>
        <v>0.122322269379212</v>
      </c>
      <c r="AG718" s="340" t="n">
        <f aca="false">1-EXP(-(1/0.25)*(AD718/ABS($AD$1010)))</f>
        <v>0.971814150310675</v>
      </c>
    </row>
    <row r="719" customFormat="false" ht="12.75" hidden="false" customHeight="false" outlineLevel="0" collapsed="false">
      <c r="A719" s="331"/>
      <c r="B719" s="336" t="n">
        <f aca="false">+[4]data1cf!A719</f>
        <v>-102782.996574167</v>
      </c>
      <c r="C719" s="336" t="n">
        <f aca="false">+[4]data1cf!B719</f>
        <v>15232.1791799965</v>
      </c>
      <c r="D719" s="336" t="n">
        <f aca="false">+[4]data1cf!C719</f>
        <v>16907.6877149715</v>
      </c>
      <c r="E719" s="336" t="n">
        <f aca="false">+[4]data1cf!D719</f>
        <v>16511.4711843356</v>
      </c>
      <c r="F719" s="336" t="n">
        <f aca="false">+[4]data1cf!E719</f>
        <v>16093.6934739761</v>
      </c>
      <c r="G719" s="336" t="n">
        <f aca="false">+[4]data1cf!F719</f>
        <v>15689.4751522085</v>
      </c>
      <c r="H719" s="336" t="n">
        <f aca="false">+[4]data1cf!G719</f>
        <v>15540.2072838476</v>
      </c>
      <c r="I719" s="336" t="n">
        <f aca="false">+[4]data1cf!H719</f>
        <v>15339.333094116</v>
      </c>
      <c r="J719" s="336" t="n">
        <f aca="false">+[4]data1cf!I719</f>
        <v>15398.1286868951</v>
      </c>
      <c r="K719" s="336" t="n">
        <f aca="false">+[4]data1cf!J719</f>
        <v>15221.2747177428</v>
      </c>
      <c r="L719" s="336" t="n">
        <f aca="false">+[4]data1cf!K719</f>
        <v>15265.6570115393</v>
      </c>
      <c r="M719" s="336" t="n">
        <f aca="false">+[4]data1cf!L719</f>
        <v>15298.7563985595</v>
      </c>
      <c r="N719" s="336" t="n">
        <f aca="false">+[4]data1cf!M719</f>
        <v>15370.9315800009</v>
      </c>
      <c r="O719" s="336" t="n">
        <f aca="false">+[4]data1cf!N719</f>
        <v>15344.3105682047</v>
      </c>
      <c r="P719" s="336" t="n">
        <f aca="false">+[4]data1cf!O719</f>
        <v>15393.4323094843</v>
      </c>
      <c r="Q719" s="336" t="n">
        <f aca="false">+[4]data1cf!P719</f>
        <v>15426.4470997421</v>
      </c>
      <c r="R719" s="336" t="n">
        <f aca="false">+[4]data1cf!Q719</f>
        <v>1178.87985750706</v>
      </c>
      <c r="S719" s="336" t="n">
        <f aca="false">+[4]data1cf!R719</f>
        <v>0</v>
      </c>
      <c r="T719" s="336" t="n">
        <f aca="false">+[4]data1cf!S719</f>
        <v>0</v>
      </c>
      <c r="U719" s="336" t="n">
        <f aca="false">+[4]data1cf!T719</f>
        <v>0</v>
      </c>
      <c r="V719" s="336" t="n">
        <f aca="false">+[4]data1cf!U719</f>
        <v>0</v>
      </c>
      <c r="W719" s="336" t="n">
        <f aca="false">+[4]data1cf!V719</f>
        <v>0</v>
      </c>
      <c r="X719" s="336" t="n">
        <f aca="false">+[4]data1cf!W719</f>
        <v>0</v>
      </c>
      <c r="Y719" s="336" t="n">
        <f aca="false">+[4]data1cf!X719</f>
        <v>0</v>
      </c>
      <c r="Z719" s="336" t="n">
        <f aca="false">+[4]data1cf!Y719</f>
        <v>0</v>
      </c>
      <c r="AA719" s="336" t="n">
        <f aca="false">+[4]data1cf!Z719</f>
        <v>0</v>
      </c>
      <c r="AB719" s="336"/>
      <c r="AC719" s="337" t="n">
        <f aca="false">XNPV(0.1,B719:AA719,$B$1:$AA$1)</f>
        <v>16999.9332785785</v>
      </c>
      <c r="AD719" s="337" t="n">
        <f aca="false">SUMPRODUCT(B719:AA719,$B$1010:$AA$1010)</f>
        <v>50069.3040209436</v>
      </c>
      <c r="AE719" s="338" t="n">
        <f aca="false">SUMPRODUCT(B719:AA719,$B$1012:$AA$1012)</f>
        <v>49381.8795091037</v>
      </c>
      <c r="AF719" s="339" t="n">
        <f aca="false">XIRR(B719:AA719,$B$1:$AA$1)</f>
        <v>0.128355824827317</v>
      </c>
      <c r="AG719" s="340" t="n">
        <f aca="false">1-EXP(-(1/0.25)*(AD719/ABS($AD$1010)))</f>
        <v>0.977106038583378</v>
      </c>
    </row>
    <row r="720" customFormat="false" ht="12.75" hidden="false" customHeight="false" outlineLevel="0" collapsed="false">
      <c r="A720" s="331"/>
      <c r="B720" s="336" t="n">
        <f aca="false">+[4]data1cf!A720</f>
        <v>-96609.3057987882</v>
      </c>
      <c r="C720" s="336" t="n">
        <f aca="false">+[4]data1cf!B720</f>
        <v>15197.163214965</v>
      </c>
      <c r="D720" s="336" t="n">
        <f aca="false">+[4]data1cf!C720</f>
        <v>16646.7671087829</v>
      </c>
      <c r="E720" s="336" t="n">
        <f aca="false">+[4]data1cf!D720</f>
        <v>16196.1251888161</v>
      </c>
      <c r="F720" s="336" t="n">
        <f aca="false">+[4]data1cf!E720</f>
        <v>15778.6825352084</v>
      </c>
      <c r="G720" s="336" t="n">
        <f aca="false">+[4]data1cf!F720</f>
        <v>15671.2861690936</v>
      </c>
      <c r="H720" s="336" t="n">
        <f aca="false">+[4]data1cf!G720</f>
        <v>15319.6466754287</v>
      </c>
      <c r="I720" s="336" t="n">
        <f aca="false">+[4]data1cf!H720</f>
        <v>15329.5068193442</v>
      </c>
      <c r="J720" s="336" t="n">
        <f aca="false">+[4]data1cf!I720</f>
        <v>15264.4037368603</v>
      </c>
      <c r="K720" s="336" t="n">
        <f aca="false">+[4]data1cf!J720</f>
        <v>15244.6163648888</v>
      </c>
      <c r="L720" s="336" t="n">
        <f aca="false">+[4]data1cf!K720</f>
        <v>15202.4240694613</v>
      </c>
      <c r="M720" s="336" t="n">
        <f aca="false">+[4]data1cf!L720</f>
        <v>15289.7878243967</v>
      </c>
      <c r="N720" s="336" t="n">
        <f aca="false">+[4]data1cf!M720</f>
        <v>15236.8657692036</v>
      </c>
      <c r="O720" s="336" t="n">
        <f aca="false">+[4]data1cf!N720</f>
        <v>15224.0166284756</v>
      </c>
      <c r="P720" s="336" t="n">
        <f aca="false">+[4]data1cf!O720</f>
        <v>15232.6762077826</v>
      </c>
      <c r="Q720" s="336" t="n">
        <f aca="false">+[4]data1cf!P720</f>
        <v>15342.7061630497</v>
      </c>
      <c r="R720" s="336" t="n">
        <f aca="false">+[4]data1cf!Q720</f>
        <v>1108.07009378978</v>
      </c>
      <c r="S720" s="336" t="n">
        <f aca="false">+[4]data1cf!R720</f>
        <v>0</v>
      </c>
      <c r="T720" s="336" t="n">
        <f aca="false">+[4]data1cf!S720</f>
        <v>0</v>
      </c>
      <c r="U720" s="336" t="n">
        <f aca="false">+[4]data1cf!T720</f>
        <v>0</v>
      </c>
      <c r="V720" s="336" t="n">
        <f aca="false">+[4]data1cf!U720</f>
        <v>0</v>
      </c>
      <c r="W720" s="336" t="n">
        <f aca="false">+[4]data1cf!V720</f>
        <v>0</v>
      </c>
      <c r="X720" s="336" t="n">
        <f aca="false">+[4]data1cf!W720</f>
        <v>0</v>
      </c>
      <c r="Y720" s="336" t="n">
        <f aca="false">+[4]data1cf!X720</f>
        <v>0</v>
      </c>
      <c r="Z720" s="336" t="n">
        <f aca="false">+[4]data1cf!Y720</f>
        <v>0</v>
      </c>
      <c r="AA720" s="336" t="n">
        <f aca="false">+[4]data1cf!Z720</f>
        <v>0</v>
      </c>
      <c r="AB720" s="336"/>
      <c r="AC720" s="337" t="n">
        <f aca="false">XNPV(0.1,B720:AA720,$B$1:$AA$1)</f>
        <v>22098.3137520668</v>
      </c>
      <c r="AD720" s="337" t="n">
        <f aca="false">SUMPRODUCT(B720:AA720,$B$1010:$AA$1010)</f>
        <v>54916.4060176915</v>
      </c>
      <c r="AE720" s="338" t="n">
        <f aca="false">SUMPRODUCT(B720:AA720,$B$1012:$AA$1012)</f>
        <v>54234.076243082</v>
      </c>
      <c r="AF720" s="339" t="n">
        <f aca="false">XIRR(B720:AA720,$B$1:$AA$1)</f>
        <v>0.138761250413254</v>
      </c>
      <c r="AG720" s="340" t="n">
        <f aca="false">1-EXP(-(1/0.25)*(AD720/ABS($AD$1010)))</f>
        <v>0.984117127580618</v>
      </c>
    </row>
    <row r="721" customFormat="false" ht="12.75" hidden="false" customHeight="false" outlineLevel="0" collapsed="false">
      <c r="A721" s="331"/>
      <c r="B721" s="336" t="n">
        <f aca="false">+[4]data1cf!A721</f>
        <v>-92046.9265032592</v>
      </c>
      <c r="C721" s="336" t="n">
        <f aca="false">+[4]data1cf!B721</f>
        <v>15254.3967934124</v>
      </c>
      <c r="D721" s="336" t="n">
        <f aca="false">+[4]data1cf!C721</f>
        <v>16569.689070099</v>
      </c>
      <c r="E721" s="336" t="n">
        <f aca="false">+[4]data1cf!D721</f>
        <v>16303.2392550141</v>
      </c>
      <c r="F721" s="336" t="n">
        <f aca="false">+[4]data1cf!E721</f>
        <v>15748.0285908278</v>
      </c>
      <c r="G721" s="336" t="n">
        <f aca="false">+[4]data1cf!F721</f>
        <v>15414.1293998424</v>
      </c>
      <c r="H721" s="336" t="n">
        <f aca="false">+[4]data1cf!G721</f>
        <v>15280.382416809</v>
      </c>
      <c r="I721" s="336" t="n">
        <f aca="false">+[4]data1cf!H721</f>
        <v>15036.0795825383</v>
      </c>
      <c r="J721" s="336" t="n">
        <f aca="false">+[4]data1cf!I721</f>
        <v>14932.6601963174</v>
      </c>
      <c r="K721" s="336" t="n">
        <f aca="false">+[4]data1cf!J721</f>
        <v>15175.4303070459</v>
      </c>
      <c r="L721" s="336" t="n">
        <f aca="false">+[4]data1cf!K721</f>
        <v>15130.1885110706</v>
      </c>
      <c r="M721" s="336" t="n">
        <f aca="false">+[4]data1cf!L721</f>
        <v>15083.6136545052</v>
      </c>
      <c r="N721" s="336" t="n">
        <f aca="false">+[4]data1cf!M721</f>
        <v>15171.5531143003</v>
      </c>
      <c r="O721" s="336" t="n">
        <f aca="false">+[4]data1cf!N721</f>
        <v>15310.5949719449</v>
      </c>
      <c r="P721" s="336" t="n">
        <f aca="false">+[4]data1cf!O721</f>
        <v>15259.0409317859</v>
      </c>
      <c r="Q721" s="336" t="n">
        <f aca="false">+[4]data1cf!P721</f>
        <v>15425.5328187632</v>
      </c>
      <c r="R721" s="336" t="n">
        <f aca="false">+[4]data1cf!Q721</f>
        <v>1055.74142822178</v>
      </c>
      <c r="S721" s="336" t="n">
        <f aca="false">+[4]data1cf!R721</f>
        <v>0</v>
      </c>
      <c r="T721" s="336" t="n">
        <f aca="false">+[4]data1cf!S721</f>
        <v>0</v>
      </c>
      <c r="U721" s="336" t="n">
        <f aca="false">+[4]data1cf!T721</f>
        <v>0</v>
      </c>
      <c r="V721" s="336" t="n">
        <f aca="false">+[4]data1cf!U721</f>
        <v>0</v>
      </c>
      <c r="W721" s="336" t="n">
        <f aca="false">+[4]data1cf!V721</f>
        <v>0</v>
      </c>
      <c r="X721" s="336" t="n">
        <f aca="false">+[4]data1cf!W721</f>
        <v>0</v>
      </c>
      <c r="Y721" s="336" t="n">
        <f aca="false">+[4]data1cf!X721</f>
        <v>0</v>
      </c>
      <c r="Z721" s="336" t="n">
        <f aca="false">+[4]data1cf!Y721</f>
        <v>0</v>
      </c>
      <c r="AA721" s="336" t="n">
        <f aca="false">+[4]data1cf!Z721</f>
        <v>0</v>
      </c>
      <c r="AB721" s="336"/>
      <c r="AC721" s="337" t="n">
        <f aca="false">XNPV(0.1,B721:AA721,$B$1:$AA$1)</f>
        <v>26111.8730998446</v>
      </c>
      <c r="AD721" s="337" t="n">
        <f aca="false">SUMPRODUCT(B721:AA721,$B$1010:$AA$1010)</f>
        <v>58732.2273796159</v>
      </c>
      <c r="AE721" s="338" t="n">
        <f aca="false">SUMPRODUCT(B721:AA721,$B$1012:$AA$1012)</f>
        <v>58053.6808288426</v>
      </c>
      <c r="AF721" s="339" t="n">
        <f aca="false">XIRR(B721:AA721,$B$1:$AA$1)</f>
        <v>0.147744777923305</v>
      </c>
      <c r="AG721" s="340" t="n">
        <f aca="false">1-EXP(-(1/0.25)*(AD721/ABS($AD$1010)))</f>
        <v>0.988089717021597</v>
      </c>
    </row>
    <row r="722" customFormat="false" ht="12.75" hidden="false" customHeight="false" outlineLevel="0" collapsed="false">
      <c r="A722" s="331"/>
      <c r="B722" s="336" t="n">
        <f aca="false">+[4]data1cf!A722</f>
        <v>-97463.3784854335</v>
      </c>
      <c r="C722" s="336" t="n">
        <f aca="false">+[4]data1cf!B722</f>
        <v>15125.3302822075</v>
      </c>
      <c r="D722" s="336" t="n">
        <f aca="false">+[4]data1cf!C722</f>
        <v>16660.7894269612</v>
      </c>
      <c r="E722" s="336" t="n">
        <f aca="false">+[4]data1cf!D722</f>
        <v>16219.1140707974</v>
      </c>
      <c r="F722" s="336" t="n">
        <f aca="false">+[4]data1cf!E722</f>
        <v>16022.6623545941</v>
      </c>
      <c r="G722" s="336" t="n">
        <f aca="false">+[4]data1cf!F722</f>
        <v>15571.1706486367</v>
      </c>
      <c r="H722" s="336" t="n">
        <f aca="false">+[4]data1cf!G722</f>
        <v>15324.730290393</v>
      </c>
      <c r="I722" s="336" t="n">
        <f aca="false">+[4]data1cf!H722</f>
        <v>15515.7981894998</v>
      </c>
      <c r="J722" s="336" t="n">
        <f aca="false">+[4]data1cf!I722</f>
        <v>15394.5733078714</v>
      </c>
      <c r="K722" s="336" t="n">
        <f aca="false">+[4]data1cf!J722</f>
        <v>15190.8886941155</v>
      </c>
      <c r="L722" s="336" t="n">
        <f aca="false">+[4]data1cf!K722</f>
        <v>15311.3839797743</v>
      </c>
      <c r="M722" s="336" t="n">
        <f aca="false">+[4]data1cf!L722</f>
        <v>15474.4332605081</v>
      </c>
      <c r="N722" s="336" t="n">
        <f aca="false">+[4]data1cf!M722</f>
        <v>15467.8478129989</v>
      </c>
      <c r="O722" s="336" t="n">
        <f aca="false">+[4]data1cf!N722</f>
        <v>15296.8969924414</v>
      </c>
      <c r="P722" s="336" t="n">
        <f aca="false">+[4]data1cf!O722</f>
        <v>15434.6456824421</v>
      </c>
      <c r="Q722" s="336" t="n">
        <f aca="false">+[4]data1cf!P722</f>
        <v>15330.7474517219</v>
      </c>
      <c r="R722" s="336" t="n">
        <f aca="false">+[4]data1cf!Q722</f>
        <v>1117.86596587653</v>
      </c>
      <c r="S722" s="336" t="n">
        <f aca="false">+[4]data1cf!R722</f>
        <v>0</v>
      </c>
      <c r="T722" s="336" t="n">
        <f aca="false">+[4]data1cf!S722</f>
        <v>0</v>
      </c>
      <c r="U722" s="336" t="n">
        <f aca="false">+[4]data1cf!T722</f>
        <v>0</v>
      </c>
      <c r="V722" s="336" t="n">
        <f aca="false">+[4]data1cf!U722</f>
        <v>0</v>
      </c>
      <c r="W722" s="336" t="n">
        <f aca="false">+[4]data1cf!V722</f>
        <v>0</v>
      </c>
      <c r="X722" s="336" t="n">
        <f aca="false">+[4]data1cf!W722</f>
        <v>0</v>
      </c>
      <c r="Y722" s="336" t="n">
        <f aca="false">+[4]data1cf!X722</f>
        <v>0</v>
      </c>
      <c r="Z722" s="336" t="n">
        <f aca="false">+[4]data1cf!Y722</f>
        <v>0</v>
      </c>
      <c r="AA722" s="336" t="n">
        <f aca="false">+[4]data1cf!Z722</f>
        <v>0</v>
      </c>
      <c r="AB722" s="336"/>
      <c r="AC722" s="337" t="n">
        <f aca="false">XNPV(0.1,B722:AA722,$B$1:$AA$1)</f>
        <v>21702.2525008066</v>
      </c>
      <c r="AD722" s="337" t="n">
        <f aca="false">SUMPRODUCT(B722:AA722,$B$1010:$AA$1010)</f>
        <v>54713.3709930429</v>
      </c>
      <c r="AE722" s="338" t="n">
        <f aca="false">SUMPRODUCT(B722:AA722,$B$1012:$AA$1012)</f>
        <v>54026.8687717662</v>
      </c>
      <c r="AF722" s="339" t="n">
        <f aca="false">XIRR(B722:AA722,$B$1:$AA$1)</f>
        <v>0.13768418726839</v>
      </c>
      <c r="AG722" s="340" t="n">
        <f aca="false">1-EXP(-(1/0.25)*(AD722/ABS($AD$1010)))</f>
        <v>0.983872000180601</v>
      </c>
    </row>
    <row r="723" customFormat="false" ht="12.75" hidden="false" customHeight="false" outlineLevel="0" collapsed="false">
      <c r="A723" s="331"/>
      <c r="B723" s="336" t="n">
        <f aca="false">+[4]data1cf!A723</f>
        <v>-104769.031801749</v>
      </c>
      <c r="C723" s="336" t="n">
        <f aca="false">+[4]data1cf!B723</f>
        <v>15477.7826238464</v>
      </c>
      <c r="D723" s="336" t="n">
        <f aca="false">+[4]data1cf!C723</f>
        <v>16912.79382523</v>
      </c>
      <c r="E723" s="336" t="n">
        <f aca="false">+[4]data1cf!D723</f>
        <v>16626.5626588924</v>
      </c>
      <c r="F723" s="336" t="n">
        <f aca="false">+[4]data1cf!E723</f>
        <v>16053.5189867197</v>
      </c>
      <c r="G723" s="336" t="n">
        <f aca="false">+[4]data1cf!F723</f>
        <v>15719.4693423663</v>
      </c>
      <c r="H723" s="336" t="n">
        <f aca="false">+[4]data1cf!G723</f>
        <v>15553.3623339446</v>
      </c>
      <c r="I723" s="336" t="n">
        <f aca="false">+[4]data1cf!H723</f>
        <v>15404.887206731</v>
      </c>
      <c r="J723" s="336" t="n">
        <f aca="false">+[4]data1cf!I723</f>
        <v>15616.8611465562</v>
      </c>
      <c r="K723" s="336" t="n">
        <f aca="false">+[4]data1cf!J723</f>
        <v>15447.4843834239</v>
      </c>
      <c r="L723" s="336" t="n">
        <f aca="false">+[4]data1cf!K723</f>
        <v>15316.8526624399</v>
      </c>
      <c r="M723" s="336" t="n">
        <f aca="false">+[4]data1cf!L723</f>
        <v>15307.3551964508</v>
      </c>
      <c r="N723" s="336" t="n">
        <f aca="false">+[4]data1cf!M723</f>
        <v>15440.80687443</v>
      </c>
      <c r="O723" s="336" t="n">
        <f aca="false">+[4]data1cf!N723</f>
        <v>15504.6531696935</v>
      </c>
      <c r="P723" s="336" t="n">
        <f aca="false">+[4]data1cf!O723</f>
        <v>15425.3559951652</v>
      </c>
      <c r="Q723" s="336" t="n">
        <f aca="false">+[4]data1cf!P723</f>
        <v>15528.6331735099</v>
      </c>
      <c r="R723" s="336" t="n">
        <f aca="false">+[4]data1cf!Q723</f>
        <v>1201.65888715335</v>
      </c>
      <c r="S723" s="336" t="n">
        <f aca="false">+[4]data1cf!R723</f>
        <v>0</v>
      </c>
      <c r="T723" s="336" t="n">
        <f aca="false">+[4]data1cf!S723</f>
        <v>0</v>
      </c>
      <c r="U723" s="336" t="n">
        <f aca="false">+[4]data1cf!T723</f>
        <v>0</v>
      </c>
      <c r="V723" s="336" t="n">
        <f aca="false">+[4]data1cf!U723</f>
        <v>0</v>
      </c>
      <c r="W723" s="336" t="n">
        <f aca="false">+[4]data1cf!V723</f>
        <v>0</v>
      </c>
      <c r="X723" s="336" t="n">
        <f aca="false">+[4]data1cf!W723</f>
        <v>0</v>
      </c>
      <c r="Y723" s="336" t="n">
        <f aca="false">+[4]data1cf!X723</f>
        <v>0</v>
      </c>
      <c r="Z723" s="336" t="n">
        <f aca="false">+[4]data1cf!Y723</f>
        <v>0</v>
      </c>
      <c r="AA723" s="336" t="n">
        <f aca="false">+[4]data1cf!Z723</f>
        <v>0</v>
      </c>
      <c r="AB723" s="336"/>
      <c r="AC723" s="337" t="n">
        <f aca="false">XNPV(0.1,B723:AA723,$B$1:$AA$1)</f>
        <v>15687.1197299884</v>
      </c>
      <c r="AD723" s="337" t="n">
        <f aca="false">SUMPRODUCT(B723:AA723,$B$1010:$AA$1010)</f>
        <v>48939.6760176267</v>
      </c>
      <c r="AE723" s="338" t="n">
        <f aca="false">SUMPRODUCT(B723:AA723,$B$1012:$AA$1012)</f>
        <v>48248.392922483</v>
      </c>
      <c r="AF723" s="339" t="n">
        <f aca="false">XIRR(B723:AA723,$B$1:$AA$1)</f>
        <v>0.125741870518037</v>
      </c>
      <c r="AG723" s="340" t="n">
        <f aca="false">1-EXP(-(1/0.25)*(AD723/ABS($AD$1010)))</f>
        <v>0.975069685617277</v>
      </c>
    </row>
    <row r="724" customFormat="false" ht="12.75" hidden="false" customHeight="false" outlineLevel="0" collapsed="false">
      <c r="A724" s="331"/>
      <c r="B724" s="336" t="n">
        <f aca="false">+[4]data1cf!A724</f>
        <v>-108987.504079299</v>
      </c>
      <c r="C724" s="336" t="n">
        <f aca="false">+[4]data1cf!B724</f>
        <v>15546.6381283051</v>
      </c>
      <c r="D724" s="336" t="n">
        <f aca="false">+[4]data1cf!C724</f>
        <v>17068.9247448579</v>
      </c>
      <c r="E724" s="336" t="n">
        <f aca="false">+[4]data1cf!D724</f>
        <v>16628.3118070529</v>
      </c>
      <c r="F724" s="336" t="n">
        <f aca="false">+[4]data1cf!E724</f>
        <v>16183.9894742844</v>
      </c>
      <c r="G724" s="336" t="n">
        <f aca="false">+[4]data1cf!F724</f>
        <v>16035.7376339128</v>
      </c>
      <c r="H724" s="336" t="n">
        <f aca="false">+[4]data1cf!G724</f>
        <v>15705.0113730585</v>
      </c>
      <c r="I724" s="336" t="n">
        <f aca="false">+[4]data1cf!H724</f>
        <v>15691.2714950167</v>
      </c>
      <c r="J724" s="336" t="n">
        <f aca="false">+[4]data1cf!I724</f>
        <v>15440.1358354077</v>
      </c>
      <c r="K724" s="336" t="n">
        <f aca="false">+[4]data1cf!J724</f>
        <v>15288.9359120286</v>
      </c>
      <c r="L724" s="336" t="n">
        <f aca="false">+[4]data1cf!K724</f>
        <v>15641.5690635471</v>
      </c>
      <c r="M724" s="336" t="n">
        <f aca="false">+[4]data1cf!L724</f>
        <v>15422.0769497007</v>
      </c>
      <c r="N724" s="336" t="n">
        <f aca="false">+[4]data1cf!M724</f>
        <v>15520.5818442509</v>
      </c>
      <c r="O724" s="336" t="n">
        <f aca="false">+[4]data1cf!N724</f>
        <v>15605.1592854678</v>
      </c>
      <c r="P724" s="336" t="n">
        <f aca="false">+[4]data1cf!O724</f>
        <v>15627.1167563177</v>
      </c>
      <c r="Q724" s="336" t="n">
        <f aca="false">+[4]data1cf!P724</f>
        <v>15787.3939160529</v>
      </c>
      <c r="R724" s="336" t="n">
        <f aca="false">+[4]data1cf!Q724</f>
        <v>1250.04307678793</v>
      </c>
      <c r="S724" s="336" t="n">
        <f aca="false">+[4]data1cf!R724</f>
        <v>0</v>
      </c>
      <c r="T724" s="336" t="n">
        <f aca="false">+[4]data1cf!S724</f>
        <v>0</v>
      </c>
      <c r="U724" s="336" t="n">
        <f aca="false">+[4]data1cf!T724</f>
        <v>0</v>
      </c>
      <c r="V724" s="336" t="n">
        <f aca="false">+[4]data1cf!U724</f>
        <v>0</v>
      </c>
      <c r="W724" s="336" t="n">
        <f aca="false">+[4]data1cf!V724</f>
        <v>0</v>
      </c>
      <c r="X724" s="336" t="n">
        <f aca="false">+[4]data1cf!W724</f>
        <v>0</v>
      </c>
      <c r="Y724" s="336" t="n">
        <f aca="false">+[4]data1cf!X724</f>
        <v>0</v>
      </c>
      <c r="Z724" s="336" t="n">
        <f aca="false">+[4]data1cf!Y724</f>
        <v>0</v>
      </c>
      <c r="AA724" s="336" t="n">
        <f aca="false">+[4]data1cf!Z724</f>
        <v>0</v>
      </c>
      <c r="AB724" s="336"/>
      <c r="AC724" s="337" t="n">
        <f aca="false">XNPV(0.1,B724:AA724,$B$1:$AA$1)</f>
        <v>12375.0439368108</v>
      </c>
      <c r="AD724" s="337" t="n">
        <f aca="false">SUMPRODUCT(B724:AA724,$B$1010:$AA$1010)</f>
        <v>45895.8252916548</v>
      </c>
      <c r="AE724" s="338" t="n">
        <f aca="false">SUMPRODUCT(B724:AA724,$B$1012:$AA$1012)</f>
        <v>45198.7802671409</v>
      </c>
      <c r="AF724" s="339" t="n">
        <f aca="false">XIRR(B724:AA724,$B$1:$AA$1)</f>
        <v>0.119628835507387</v>
      </c>
      <c r="AG724" s="340" t="n">
        <f aca="false">1-EXP(-(1/0.25)*(AD724/ABS($AD$1010)))</f>
        <v>0.968635033280406</v>
      </c>
    </row>
    <row r="725" customFormat="false" ht="12.75" hidden="false" customHeight="false" outlineLevel="0" collapsed="false">
      <c r="A725" s="331"/>
      <c r="B725" s="336" t="n">
        <f aca="false">+[4]data1cf!A725</f>
        <v>-95457.9377927901</v>
      </c>
      <c r="C725" s="336" t="n">
        <f aca="false">+[4]data1cf!B725</f>
        <v>15302.4192361027</v>
      </c>
      <c r="D725" s="336" t="n">
        <f aca="false">+[4]data1cf!C725</f>
        <v>16575.6974466587</v>
      </c>
      <c r="E725" s="336" t="n">
        <f aca="false">+[4]data1cf!D725</f>
        <v>16197.5071635384</v>
      </c>
      <c r="F725" s="336" t="n">
        <f aca="false">+[4]data1cf!E725</f>
        <v>15921.5359767448</v>
      </c>
      <c r="G725" s="336" t="n">
        <f aca="false">+[4]data1cf!F725</f>
        <v>15538.4831633524</v>
      </c>
      <c r="H725" s="336" t="n">
        <f aca="false">+[4]data1cf!G725</f>
        <v>15510.0612346163</v>
      </c>
      <c r="I725" s="336" t="n">
        <f aca="false">+[4]data1cf!H725</f>
        <v>15357.1797239822</v>
      </c>
      <c r="J725" s="336" t="n">
        <f aca="false">+[4]data1cf!I725</f>
        <v>15243.9608473179</v>
      </c>
      <c r="K725" s="336" t="n">
        <f aca="false">+[4]data1cf!J725</f>
        <v>15139.7448072907</v>
      </c>
      <c r="L725" s="336" t="n">
        <f aca="false">+[4]data1cf!K725</f>
        <v>15304.6231125398</v>
      </c>
      <c r="M725" s="336" t="n">
        <f aca="false">+[4]data1cf!L725</f>
        <v>15280.6473436554</v>
      </c>
      <c r="N725" s="336" t="n">
        <f aca="false">+[4]data1cf!M725</f>
        <v>15196.360977267</v>
      </c>
      <c r="O725" s="336" t="n">
        <f aca="false">+[4]data1cf!N725</f>
        <v>15266.5576222795</v>
      </c>
      <c r="P725" s="336" t="n">
        <f aca="false">+[4]data1cf!O725</f>
        <v>15178.8853189942</v>
      </c>
      <c r="Q725" s="336" t="n">
        <f aca="false">+[4]data1cf!P725</f>
        <v>15175.2854607128</v>
      </c>
      <c r="R725" s="336" t="n">
        <f aca="false">+[4]data1cf!Q725</f>
        <v>1094.86436330819</v>
      </c>
      <c r="S725" s="336" t="n">
        <f aca="false">+[4]data1cf!R725</f>
        <v>0</v>
      </c>
      <c r="T725" s="336" t="n">
        <f aca="false">+[4]data1cf!S725</f>
        <v>0</v>
      </c>
      <c r="U725" s="336" t="n">
        <f aca="false">+[4]data1cf!T725</f>
        <v>0</v>
      </c>
      <c r="V725" s="336" t="n">
        <f aca="false">+[4]data1cf!U725</f>
        <v>0</v>
      </c>
      <c r="W725" s="336" t="n">
        <f aca="false">+[4]data1cf!V725</f>
        <v>0</v>
      </c>
      <c r="X725" s="336" t="n">
        <f aca="false">+[4]data1cf!W725</f>
        <v>0</v>
      </c>
      <c r="Y725" s="336" t="n">
        <f aca="false">+[4]data1cf!X725</f>
        <v>0</v>
      </c>
      <c r="Z725" s="336" t="n">
        <f aca="false">+[4]data1cf!Y725</f>
        <v>0</v>
      </c>
      <c r="AA725" s="336" t="n">
        <f aca="false">+[4]data1cf!Z725</f>
        <v>0</v>
      </c>
      <c r="AB725" s="336"/>
      <c r="AC725" s="337" t="n">
        <f aca="false">XNPV(0.1,B725:AA725,$B$1:$AA$1)</f>
        <v>23348.9593634579</v>
      </c>
      <c r="AD725" s="337" t="n">
        <f aca="false">SUMPRODUCT(B725:AA725,$B$1010:$AA$1010)</f>
        <v>56159.2283776618</v>
      </c>
      <c r="AE725" s="338" t="n">
        <f aca="false">SUMPRODUCT(B725:AA725,$B$1012:$AA$1012)</f>
        <v>55477.2986899189</v>
      </c>
      <c r="AF725" s="339" t="n">
        <f aca="false">XIRR(B725:AA725,$B$1:$AA$1)</f>
        <v>0.141398739671637</v>
      </c>
      <c r="AG725" s="340" t="n">
        <f aca="false">1-EXP(-(1/0.25)*(AD725/ABS($AD$1010)))</f>
        <v>0.985538479016023</v>
      </c>
    </row>
    <row r="726" customFormat="false" ht="12.75" hidden="false" customHeight="false" outlineLevel="0" collapsed="false">
      <c r="A726" s="331"/>
      <c r="B726" s="336" t="n">
        <f aca="false">+[4]data1cf!A726</f>
        <v>-109038.685558121</v>
      </c>
      <c r="C726" s="336" t="n">
        <f aca="false">+[4]data1cf!B726</f>
        <v>15422.7812180752</v>
      </c>
      <c r="D726" s="336" t="n">
        <f aca="false">+[4]data1cf!C726</f>
        <v>17009.3547123641</v>
      </c>
      <c r="E726" s="336" t="n">
        <f aca="false">+[4]data1cf!D726</f>
        <v>16756.2722078416</v>
      </c>
      <c r="F726" s="336" t="n">
        <f aca="false">+[4]data1cf!E726</f>
        <v>16265.7070370744</v>
      </c>
      <c r="G726" s="336" t="n">
        <f aca="false">+[4]data1cf!F726</f>
        <v>15965.5037033249</v>
      </c>
      <c r="H726" s="336" t="n">
        <f aca="false">+[4]data1cf!G726</f>
        <v>15819.8753440391</v>
      </c>
      <c r="I726" s="336" t="n">
        <f aca="false">+[4]data1cf!H726</f>
        <v>15567.7144737933</v>
      </c>
      <c r="J726" s="336" t="n">
        <f aca="false">+[4]data1cf!I726</f>
        <v>15691.535622204</v>
      </c>
      <c r="K726" s="336" t="n">
        <f aca="false">+[4]data1cf!J726</f>
        <v>15574.6113715324</v>
      </c>
      <c r="L726" s="336" t="n">
        <f aca="false">+[4]data1cf!K726</f>
        <v>15586.7185966647</v>
      </c>
      <c r="M726" s="336" t="n">
        <f aca="false">+[4]data1cf!L726</f>
        <v>15666.8492474207</v>
      </c>
      <c r="N726" s="336" t="n">
        <f aca="false">+[4]data1cf!M726</f>
        <v>15565.9881508733</v>
      </c>
      <c r="O726" s="336" t="n">
        <f aca="false">+[4]data1cf!N726</f>
        <v>15579.9880473656</v>
      </c>
      <c r="P726" s="336" t="n">
        <f aca="false">+[4]data1cf!O726</f>
        <v>15774.174862411</v>
      </c>
      <c r="Q726" s="336" t="n">
        <f aca="false">+[4]data1cf!P726</f>
        <v>15576.172446443</v>
      </c>
      <c r="R726" s="336" t="n">
        <f aca="false">+[4]data1cf!Q726</f>
        <v>1250.63010787742</v>
      </c>
      <c r="S726" s="336" t="n">
        <f aca="false">+[4]data1cf!R726</f>
        <v>0</v>
      </c>
      <c r="T726" s="336" t="n">
        <f aca="false">+[4]data1cf!S726</f>
        <v>0</v>
      </c>
      <c r="U726" s="336" t="n">
        <f aca="false">+[4]data1cf!T726</f>
        <v>0</v>
      </c>
      <c r="V726" s="336" t="n">
        <f aca="false">+[4]data1cf!U726</f>
        <v>0</v>
      </c>
      <c r="W726" s="336" t="n">
        <f aca="false">+[4]data1cf!V726</f>
        <v>0</v>
      </c>
      <c r="X726" s="336" t="n">
        <f aca="false">+[4]data1cf!W726</f>
        <v>0</v>
      </c>
      <c r="Y726" s="336" t="n">
        <f aca="false">+[4]data1cf!X726</f>
        <v>0</v>
      </c>
      <c r="Z726" s="336" t="n">
        <f aca="false">+[4]data1cf!Y726</f>
        <v>0</v>
      </c>
      <c r="AA726" s="336" t="n">
        <f aca="false">+[4]data1cf!Z726</f>
        <v>0</v>
      </c>
      <c r="AB726" s="336"/>
      <c r="AC726" s="337" t="n">
        <f aca="false">XNPV(0.1,B726:AA726,$B$1:$AA$1)</f>
        <v>12570.1683253966</v>
      </c>
      <c r="AD726" s="337" t="n">
        <f aca="false">SUMPRODUCT(B726:AA726,$B$1010:$AA$1010)</f>
        <v>46211.172735322</v>
      </c>
      <c r="AE726" s="338" t="n">
        <f aca="false">SUMPRODUCT(B726:AA726,$B$1012:$AA$1012)</f>
        <v>45511.6968908271</v>
      </c>
      <c r="AF726" s="339" t="n">
        <f aca="false">XIRR(B726:AA726,$B$1:$AA$1)</f>
        <v>0.119890498506798</v>
      </c>
      <c r="AG726" s="340" t="n">
        <f aca="false">1-EXP(-(1/0.25)*(AD726/ABS($AD$1010)))</f>
        <v>0.969372327518368</v>
      </c>
    </row>
    <row r="727" customFormat="false" ht="12.75" hidden="false" customHeight="false" outlineLevel="0" collapsed="false">
      <c r="A727" s="331"/>
      <c r="B727" s="336" t="n">
        <f aca="false">+[4]data1cf!A727</f>
        <v>-91247.7629564366</v>
      </c>
      <c r="C727" s="336" t="n">
        <f aca="false">+[4]data1cf!B727</f>
        <v>15030.8728582799</v>
      </c>
      <c r="D727" s="336" t="n">
        <f aca="false">+[4]data1cf!C727</f>
        <v>16411.7664413351</v>
      </c>
      <c r="E727" s="336" t="n">
        <f aca="false">+[4]data1cf!D727</f>
        <v>16234.9991397366</v>
      </c>
      <c r="F727" s="336" t="n">
        <f aca="false">+[4]data1cf!E727</f>
        <v>15810.6593846533</v>
      </c>
      <c r="G727" s="336" t="n">
        <f aca="false">+[4]data1cf!F727</f>
        <v>15611.5649214525</v>
      </c>
      <c r="H727" s="336" t="n">
        <f aca="false">+[4]data1cf!G727</f>
        <v>15439.5666414015</v>
      </c>
      <c r="I727" s="336" t="n">
        <f aca="false">+[4]data1cf!H727</f>
        <v>15234.7677447438</v>
      </c>
      <c r="J727" s="336" t="n">
        <f aca="false">+[4]data1cf!I727</f>
        <v>15105.0989007771</v>
      </c>
      <c r="K727" s="336" t="n">
        <f aca="false">+[4]data1cf!J727</f>
        <v>14974.2259367821</v>
      </c>
      <c r="L727" s="336" t="n">
        <f aca="false">+[4]data1cf!K727</f>
        <v>14965.6110703652</v>
      </c>
      <c r="M727" s="336" t="n">
        <f aca="false">+[4]data1cf!L727</f>
        <v>15206.1983303577</v>
      </c>
      <c r="N727" s="336" t="n">
        <f aca="false">+[4]data1cf!M727</f>
        <v>15191.5420743914</v>
      </c>
      <c r="O727" s="336" t="n">
        <f aca="false">+[4]data1cf!N727</f>
        <v>15149.7903788423</v>
      </c>
      <c r="P727" s="336" t="n">
        <f aca="false">+[4]data1cf!O727</f>
        <v>15163.6550212531</v>
      </c>
      <c r="Q727" s="336" t="n">
        <f aca="false">+[4]data1cf!P727</f>
        <v>15415.92093741</v>
      </c>
      <c r="R727" s="336" t="n">
        <f aca="false">+[4]data1cf!Q727</f>
        <v>1046.57534200515</v>
      </c>
      <c r="S727" s="336" t="n">
        <f aca="false">+[4]data1cf!R727</f>
        <v>0</v>
      </c>
      <c r="T727" s="336" t="n">
        <f aca="false">+[4]data1cf!S727</f>
        <v>0</v>
      </c>
      <c r="U727" s="336" t="n">
        <f aca="false">+[4]data1cf!T727</f>
        <v>0</v>
      </c>
      <c r="V727" s="336" t="n">
        <f aca="false">+[4]data1cf!U727</f>
        <v>0</v>
      </c>
      <c r="W727" s="336" t="n">
        <f aca="false">+[4]data1cf!V727</f>
        <v>0</v>
      </c>
      <c r="X727" s="336" t="n">
        <f aca="false">+[4]data1cf!W727</f>
        <v>0</v>
      </c>
      <c r="Y727" s="336" t="n">
        <f aca="false">+[4]data1cf!X727</f>
        <v>0</v>
      </c>
      <c r="Z727" s="336" t="n">
        <f aca="false">+[4]data1cf!Y727</f>
        <v>0</v>
      </c>
      <c r="AA727" s="336" t="n">
        <f aca="false">+[4]data1cf!Z727</f>
        <v>0</v>
      </c>
      <c r="AB727" s="336"/>
      <c r="AC727" s="337" t="n">
        <f aca="false">XNPV(0.1,B727:AA727,$B$1:$AA$1)</f>
        <v>26788.2199212547</v>
      </c>
      <c r="AD727" s="337" t="n">
        <f aca="false">SUMPRODUCT(B727:AA727,$B$1010:$AA$1010)</f>
        <v>59427.8742288028</v>
      </c>
      <c r="AE727" s="338" t="n">
        <f aca="false">SUMPRODUCT(B727:AA727,$B$1012:$AA$1012)</f>
        <v>58749.2743160031</v>
      </c>
      <c r="AF727" s="339" t="n">
        <f aca="false">XIRR(B727:AA727,$B$1:$AA$1)</f>
        <v>0.14925057694154</v>
      </c>
      <c r="AG727" s="340" t="n">
        <f aca="false">1-EXP(-(1/0.25)*(AD727/ABS($AD$1010)))</f>
        <v>0.98869859160717</v>
      </c>
    </row>
    <row r="728" customFormat="false" ht="12.75" hidden="false" customHeight="false" outlineLevel="0" collapsed="false">
      <c r="A728" s="331"/>
      <c r="B728" s="336" t="n">
        <f aca="false">+[4]data1cf!A728</f>
        <v>-92964.6633361116</v>
      </c>
      <c r="C728" s="336" t="n">
        <f aca="false">+[4]data1cf!B728</f>
        <v>14968.9469868557</v>
      </c>
      <c r="D728" s="336" t="n">
        <f aca="false">+[4]data1cf!C728</f>
        <v>16495.3006312795</v>
      </c>
      <c r="E728" s="336" t="n">
        <f aca="false">+[4]data1cf!D728</f>
        <v>16197.0897509497</v>
      </c>
      <c r="F728" s="336" t="n">
        <f aca="false">+[4]data1cf!E728</f>
        <v>15783.5008911857</v>
      </c>
      <c r="G728" s="336" t="n">
        <f aca="false">+[4]data1cf!F728</f>
        <v>15473.0006864671</v>
      </c>
      <c r="H728" s="336" t="n">
        <f aca="false">+[4]data1cf!G728</f>
        <v>15160.8004396709</v>
      </c>
      <c r="I728" s="336" t="n">
        <f aca="false">+[4]data1cf!H728</f>
        <v>14980.0460149309</v>
      </c>
      <c r="J728" s="336" t="n">
        <f aca="false">+[4]data1cf!I728</f>
        <v>15131.5516510188</v>
      </c>
      <c r="K728" s="336" t="n">
        <f aca="false">+[4]data1cf!J728</f>
        <v>15154.9856228195</v>
      </c>
      <c r="L728" s="336" t="n">
        <f aca="false">+[4]data1cf!K728</f>
        <v>15360.5258535308</v>
      </c>
      <c r="M728" s="336" t="n">
        <f aca="false">+[4]data1cf!L728</f>
        <v>15305.0512656892</v>
      </c>
      <c r="N728" s="336" t="n">
        <f aca="false">+[4]data1cf!M728</f>
        <v>15409.5489970449</v>
      </c>
      <c r="O728" s="336" t="n">
        <f aca="false">+[4]data1cf!N728</f>
        <v>15392.5423658302</v>
      </c>
      <c r="P728" s="336" t="n">
        <f aca="false">+[4]data1cf!O728</f>
        <v>15368.4465105243</v>
      </c>
      <c r="Q728" s="336" t="n">
        <f aca="false">+[4]data1cf!P728</f>
        <v>15215.19697858</v>
      </c>
      <c r="R728" s="336" t="n">
        <f aca="false">+[4]data1cf!Q728</f>
        <v>1066.26750259986</v>
      </c>
      <c r="S728" s="336" t="n">
        <f aca="false">+[4]data1cf!R728</f>
        <v>0</v>
      </c>
      <c r="T728" s="336" t="n">
        <f aca="false">+[4]data1cf!S728</f>
        <v>0</v>
      </c>
      <c r="U728" s="336" t="n">
        <f aca="false">+[4]data1cf!T728</f>
        <v>0</v>
      </c>
      <c r="V728" s="336" t="n">
        <f aca="false">+[4]data1cf!U728</f>
        <v>0</v>
      </c>
      <c r="W728" s="336" t="n">
        <f aca="false">+[4]data1cf!V728</f>
        <v>0</v>
      </c>
      <c r="X728" s="336" t="n">
        <f aca="false">+[4]data1cf!W728</f>
        <v>0</v>
      </c>
      <c r="Y728" s="336" t="n">
        <f aca="false">+[4]data1cf!X728</f>
        <v>0</v>
      </c>
      <c r="Z728" s="336" t="n">
        <f aca="false">+[4]data1cf!Y728</f>
        <v>0</v>
      </c>
      <c r="AA728" s="336" t="n">
        <f aca="false">+[4]data1cf!Z728</f>
        <v>0</v>
      </c>
      <c r="AB728" s="336"/>
      <c r="AC728" s="337" t="n">
        <f aca="false">XNPV(0.1,B728:AA728,$B$1:$AA$1)</f>
        <v>25088.6227260994</v>
      </c>
      <c r="AD728" s="337" t="n">
        <f aca="false">SUMPRODUCT(B728:AA728,$B$1010:$AA$1010)</f>
        <v>57812.2178860669</v>
      </c>
      <c r="AE728" s="338" t="n">
        <f aca="false">SUMPRODUCT(B728:AA728,$B$1012:$AA$1012)</f>
        <v>57131.256873798</v>
      </c>
      <c r="AF728" s="339" t="n">
        <f aca="false">XIRR(B728:AA728,$B$1:$AA$1)</f>
        <v>0.145298968945603</v>
      </c>
      <c r="AG728" s="340" t="n">
        <f aca="false">1-EXP(-(1/0.25)*(AD728/ABS($AD$1010)))</f>
        <v>0.987233796880164</v>
      </c>
    </row>
    <row r="729" customFormat="false" ht="12.75" hidden="false" customHeight="false" outlineLevel="0" collapsed="false">
      <c r="A729" s="331"/>
      <c r="B729" s="336" t="n">
        <f aca="false">+[4]data1cf!A729</f>
        <v>-95748.7905315816</v>
      </c>
      <c r="C729" s="336" t="n">
        <f aca="false">+[4]data1cf!B729</f>
        <v>15564.5689377917</v>
      </c>
      <c r="D729" s="336" t="n">
        <f aca="false">+[4]data1cf!C729</f>
        <v>16740.918267293</v>
      </c>
      <c r="E729" s="336" t="n">
        <f aca="false">+[4]data1cf!D729</f>
        <v>16129.3505272655</v>
      </c>
      <c r="F729" s="336" t="n">
        <f aca="false">+[4]data1cf!E729</f>
        <v>15941.5790796108</v>
      </c>
      <c r="G729" s="336" t="n">
        <f aca="false">+[4]data1cf!F729</f>
        <v>15668.2735174186</v>
      </c>
      <c r="H729" s="336" t="n">
        <f aca="false">+[4]data1cf!G729</f>
        <v>15375.1222065344</v>
      </c>
      <c r="I729" s="336" t="n">
        <f aca="false">+[4]data1cf!H729</f>
        <v>15177.0796137543</v>
      </c>
      <c r="J729" s="336" t="n">
        <f aca="false">+[4]data1cf!I729</f>
        <v>15261.4146819783</v>
      </c>
      <c r="K729" s="336" t="n">
        <f aca="false">+[4]data1cf!J729</f>
        <v>15271.5964437775</v>
      </c>
      <c r="L729" s="336" t="n">
        <f aca="false">+[4]data1cf!K729</f>
        <v>15230.5426472716</v>
      </c>
      <c r="M729" s="336" t="n">
        <f aca="false">+[4]data1cf!L729</f>
        <v>15232.0278602408</v>
      </c>
      <c r="N729" s="336" t="n">
        <f aca="false">+[4]data1cf!M729</f>
        <v>15239.2250615356</v>
      </c>
      <c r="O729" s="336" t="n">
        <f aca="false">+[4]data1cf!N729</f>
        <v>15111.363495621</v>
      </c>
      <c r="P729" s="336" t="n">
        <f aca="false">+[4]data1cf!O729</f>
        <v>15508.5422677876</v>
      </c>
      <c r="Q729" s="336" t="n">
        <f aca="false">+[4]data1cf!P729</f>
        <v>15414.2126359882</v>
      </c>
      <c r="R729" s="336" t="n">
        <f aca="false">+[4]data1cf!Q729</f>
        <v>1098.20032788103</v>
      </c>
      <c r="S729" s="336" t="n">
        <f aca="false">+[4]data1cf!R729</f>
        <v>0</v>
      </c>
      <c r="T729" s="336" t="n">
        <f aca="false">+[4]data1cf!S729</f>
        <v>0</v>
      </c>
      <c r="U729" s="336" t="n">
        <f aca="false">+[4]data1cf!T729</f>
        <v>0</v>
      </c>
      <c r="V729" s="336" t="n">
        <f aca="false">+[4]data1cf!U729</f>
        <v>0</v>
      </c>
      <c r="W729" s="336" t="n">
        <f aca="false">+[4]data1cf!V729</f>
        <v>0</v>
      </c>
      <c r="X729" s="336" t="n">
        <f aca="false">+[4]data1cf!W729</f>
        <v>0</v>
      </c>
      <c r="Y729" s="336" t="n">
        <f aca="false">+[4]data1cf!X729</f>
        <v>0</v>
      </c>
      <c r="Z729" s="336" t="n">
        <f aca="false">+[4]data1cf!Y729</f>
        <v>0</v>
      </c>
      <c r="AA729" s="336" t="n">
        <f aca="false">+[4]data1cf!Z729</f>
        <v>0</v>
      </c>
      <c r="AB729" s="336"/>
      <c r="AC729" s="337" t="n">
        <f aca="false">XNPV(0.1,B729:AA729,$B$1:$AA$1)</f>
        <v>23439.2643950777</v>
      </c>
      <c r="AD729" s="337" t="n">
        <f aca="false">SUMPRODUCT(B729:AA729,$B$1010:$AA$1010)</f>
        <v>56307.1734673246</v>
      </c>
      <c r="AE729" s="338" t="n">
        <f aca="false">SUMPRODUCT(B729:AA729,$B$1012:$AA$1012)</f>
        <v>55623.7568556086</v>
      </c>
      <c r="AF729" s="339" t="n">
        <f aca="false">XIRR(B729:AA729,$B$1:$AA$1)</f>
        <v>0.141498909851491</v>
      </c>
      <c r="AG729" s="340" t="n">
        <f aca="false">1-EXP(-(1/0.25)*(AD729/ABS($AD$1010)))</f>
        <v>0.985698971722496</v>
      </c>
    </row>
    <row r="730" customFormat="false" ht="12.75" hidden="false" customHeight="false" outlineLevel="0" collapsed="false">
      <c r="A730" s="331"/>
      <c r="B730" s="336" t="n">
        <f aca="false">+[4]data1cf!A730</f>
        <v>-90749.3630430425</v>
      </c>
      <c r="C730" s="336" t="n">
        <f aca="false">+[4]data1cf!B730</f>
        <v>14909.0005516915</v>
      </c>
      <c r="D730" s="336" t="n">
        <f aca="false">+[4]data1cf!C730</f>
        <v>16475.1327760242</v>
      </c>
      <c r="E730" s="336" t="n">
        <f aca="false">+[4]data1cf!D730</f>
        <v>16042.579243553</v>
      </c>
      <c r="F730" s="336" t="n">
        <f aca="false">+[4]data1cf!E730</f>
        <v>15877.9729651403</v>
      </c>
      <c r="G730" s="336" t="n">
        <f aca="false">+[4]data1cf!F730</f>
        <v>15313.3471090928</v>
      </c>
      <c r="H730" s="336" t="n">
        <f aca="false">+[4]data1cf!G730</f>
        <v>15354.4931890059</v>
      </c>
      <c r="I730" s="336" t="n">
        <f aca="false">+[4]data1cf!H730</f>
        <v>15058.6825011347</v>
      </c>
      <c r="J730" s="336" t="n">
        <f aca="false">+[4]data1cf!I730</f>
        <v>15183.3441855603</v>
      </c>
      <c r="K730" s="336" t="n">
        <f aca="false">+[4]data1cf!J730</f>
        <v>15066.1802452723</v>
      </c>
      <c r="L730" s="336" t="n">
        <f aca="false">+[4]data1cf!K730</f>
        <v>15059.2323203731</v>
      </c>
      <c r="M730" s="336" t="n">
        <f aca="false">+[4]data1cf!L730</f>
        <v>15102.8395298092</v>
      </c>
      <c r="N730" s="336" t="n">
        <f aca="false">+[4]data1cf!M730</f>
        <v>15210.8400458033</v>
      </c>
      <c r="O730" s="336" t="n">
        <f aca="false">+[4]data1cf!N730</f>
        <v>15094.9139535706</v>
      </c>
      <c r="P730" s="336" t="n">
        <f aca="false">+[4]data1cf!O730</f>
        <v>15234.2345509459</v>
      </c>
      <c r="Q730" s="336" t="n">
        <f aca="false">+[4]data1cf!P730</f>
        <v>15092.152131343</v>
      </c>
      <c r="R730" s="336" t="n">
        <f aca="false">+[4]data1cf!Q730</f>
        <v>1040.85889435848</v>
      </c>
      <c r="S730" s="336" t="n">
        <f aca="false">+[4]data1cf!R730</f>
        <v>0</v>
      </c>
      <c r="T730" s="336" t="n">
        <f aca="false">+[4]data1cf!S730</f>
        <v>0</v>
      </c>
      <c r="U730" s="336" t="n">
        <f aca="false">+[4]data1cf!T730</f>
        <v>0</v>
      </c>
      <c r="V730" s="336" t="n">
        <f aca="false">+[4]data1cf!U730</f>
        <v>0</v>
      </c>
      <c r="W730" s="336" t="n">
        <f aca="false">+[4]data1cf!V730</f>
        <v>0</v>
      </c>
      <c r="X730" s="336" t="n">
        <f aca="false">+[4]data1cf!W730</f>
        <v>0</v>
      </c>
      <c r="Y730" s="336" t="n">
        <f aca="false">+[4]data1cf!X730</f>
        <v>0</v>
      </c>
      <c r="Z730" s="336" t="n">
        <f aca="false">+[4]data1cf!Y730</f>
        <v>0</v>
      </c>
      <c r="AA730" s="336" t="n">
        <f aca="false">+[4]data1cf!Z730</f>
        <v>0</v>
      </c>
      <c r="AB730" s="336"/>
      <c r="AC730" s="337" t="n">
        <f aca="false">XNPV(0.1,B730:AA730,$B$1:$AA$1)</f>
        <v>26811.6717967206</v>
      </c>
      <c r="AD730" s="337" t="n">
        <f aca="false">SUMPRODUCT(B730:AA730,$B$1010:$AA$1010)</f>
        <v>59338.4291606678</v>
      </c>
      <c r="AE730" s="338" t="n">
        <f aca="false">SUMPRODUCT(B730:AA730,$B$1012:$AA$1012)</f>
        <v>58662.1625934728</v>
      </c>
      <c r="AF730" s="339" t="n">
        <f aca="false">XIRR(B730:AA730,$B$1:$AA$1)</f>
        <v>0.149518146162493</v>
      </c>
      <c r="AG730" s="340" t="n">
        <f aca="false">1-EXP(-(1/0.25)*(AD730/ABS($AD$1010)))</f>
        <v>0.988622081857142</v>
      </c>
    </row>
    <row r="731" customFormat="false" ht="12.75" hidden="false" customHeight="false" outlineLevel="0" collapsed="false">
      <c r="A731" s="331"/>
      <c r="B731" s="336" t="n">
        <f aca="false">+[4]data1cf!A731</f>
        <v>-109553.662877974</v>
      </c>
      <c r="C731" s="336" t="n">
        <f aca="false">+[4]data1cf!B731</f>
        <v>15656.9675181633</v>
      </c>
      <c r="D731" s="336" t="n">
        <f aca="false">+[4]data1cf!C731</f>
        <v>17134.92508883</v>
      </c>
      <c r="E731" s="336" t="n">
        <f aca="false">+[4]data1cf!D731</f>
        <v>16849.4850539239</v>
      </c>
      <c r="F731" s="336" t="n">
        <f aca="false">+[4]data1cf!E731</f>
        <v>16193.1552628462</v>
      </c>
      <c r="G731" s="336" t="n">
        <f aca="false">+[4]data1cf!F731</f>
        <v>15941.2049225953</v>
      </c>
      <c r="H731" s="336" t="n">
        <f aca="false">+[4]data1cf!G731</f>
        <v>15763.7684466263</v>
      </c>
      <c r="I731" s="336" t="n">
        <f aca="false">+[4]data1cf!H731</f>
        <v>15634.3808300667</v>
      </c>
      <c r="J731" s="336" t="n">
        <f aca="false">+[4]data1cf!I731</f>
        <v>15648.1527338981</v>
      </c>
      <c r="K731" s="336" t="n">
        <f aca="false">+[4]data1cf!J731</f>
        <v>15337.0078953711</v>
      </c>
      <c r="L731" s="336" t="n">
        <f aca="false">+[4]data1cf!K731</f>
        <v>15611.1778606431</v>
      </c>
      <c r="M731" s="336" t="n">
        <f aca="false">+[4]data1cf!L731</f>
        <v>15880.9489236012</v>
      </c>
      <c r="N731" s="336" t="n">
        <f aca="false">+[4]data1cf!M731</f>
        <v>15779.2213246294</v>
      </c>
      <c r="O731" s="336" t="n">
        <f aca="false">+[4]data1cf!N731</f>
        <v>15444.420992092</v>
      </c>
      <c r="P731" s="336" t="n">
        <f aca="false">+[4]data1cf!O731</f>
        <v>15402.5931136193</v>
      </c>
      <c r="Q731" s="336" t="n">
        <f aca="false">+[4]data1cf!P731</f>
        <v>15650.7391344386</v>
      </c>
      <c r="R731" s="336" t="n">
        <f aca="false">+[4]data1cf!Q731</f>
        <v>1256.53669174521</v>
      </c>
      <c r="S731" s="336" t="n">
        <f aca="false">+[4]data1cf!R731</f>
        <v>0</v>
      </c>
      <c r="T731" s="336" t="n">
        <f aca="false">+[4]data1cf!S731</f>
        <v>0</v>
      </c>
      <c r="U731" s="336" t="n">
        <f aca="false">+[4]data1cf!T731</f>
        <v>0</v>
      </c>
      <c r="V731" s="336" t="n">
        <f aca="false">+[4]data1cf!U731</f>
        <v>0</v>
      </c>
      <c r="W731" s="336" t="n">
        <f aca="false">+[4]data1cf!V731</f>
        <v>0</v>
      </c>
      <c r="X731" s="336" t="n">
        <f aca="false">+[4]data1cf!W731</f>
        <v>0</v>
      </c>
      <c r="Y731" s="336" t="n">
        <f aca="false">+[4]data1cf!X731</f>
        <v>0</v>
      </c>
      <c r="Z731" s="336" t="n">
        <f aca="false">+[4]data1cf!Y731</f>
        <v>0</v>
      </c>
      <c r="AA731" s="336" t="n">
        <f aca="false">+[4]data1cf!Z731</f>
        <v>0</v>
      </c>
      <c r="AB731" s="336"/>
      <c r="AC731" s="337" t="n">
        <f aca="false">XNPV(0.1,B731:AA731,$B$1:$AA$1)</f>
        <v>12293.2479303721</v>
      </c>
      <c r="AD731" s="337" t="n">
        <f aca="false">SUMPRODUCT(B731:AA731,$B$1010:$AA$1010)</f>
        <v>45913.5744189178</v>
      </c>
      <c r="AE731" s="338" t="n">
        <f aca="false">SUMPRODUCT(B731:AA731,$B$1012:$AA$1012)</f>
        <v>45214.7197559536</v>
      </c>
      <c r="AF731" s="339" t="n">
        <f aca="false">XIRR(B731:AA731,$B$1:$AA$1)</f>
        <v>0.119425797210909</v>
      </c>
      <c r="AG731" s="340" t="n">
        <f aca="false">1-EXP(-(1/0.25)*(AD731/ABS($AD$1010)))</f>
        <v>0.968676998838937</v>
      </c>
    </row>
    <row r="732" customFormat="false" ht="12.75" hidden="false" customHeight="false" outlineLevel="0" collapsed="false">
      <c r="A732" s="331"/>
      <c r="B732" s="336" t="n">
        <f aca="false">+[4]data1cf!A732</f>
        <v>-109190.997913494</v>
      </c>
      <c r="C732" s="336" t="n">
        <f aca="false">+[4]data1cf!B732</f>
        <v>15318.2984461337</v>
      </c>
      <c r="D732" s="336" t="n">
        <f aca="false">+[4]data1cf!C732</f>
        <v>17189.4507855129</v>
      </c>
      <c r="E732" s="336" t="n">
        <f aca="false">+[4]data1cf!D732</f>
        <v>16684.9530681769</v>
      </c>
      <c r="F732" s="336" t="n">
        <f aca="false">+[4]data1cf!E732</f>
        <v>16170.8353214702</v>
      </c>
      <c r="G732" s="336" t="n">
        <f aca="false">+[4]data1cf!F732</f>
        <v>15822.7835677095</v>
      </c>
      <c r="H732" s="336" t="n">
        <f aca="false">+[4]data1cf!G732</f>
        <v>15725.3386699148</v>
      </c>
      <c r="I732" s="336" t="n">
        <f aca="false">+[4]data1cf!H732</f>
        <v>15541.6180360153</v>
      </c>
      <c r="J732" s="336" t="n">
        <f aca="false">+[4]data1cf!I732</f>
        <v>15355.2825442372</v>
      </c>
      <c r="K732" s="336" t="n">
        <f aca="false">+[4]data1cf!J732</f>
        <v>15490.709849654</v>
      </c>
      <c r="L732" s="336" t="n">
        <f aca="false">+[4]data1cf!K732</f>
        <v>15727.1117148017</v>
      </c>
      <c r="M732" s="336" t="n">
        <f aca="false">+[4]data1cf!L732</f>
        <v>15451.4265971493</v>
      </c>
      <c r="N732" s="336" t="n">
        <f aca="false">+[4]data1cf!M732</f>
        <v>15572.9442938192</v>
      </c>
      <c r="O732" s="336" t="n">
        <f aca="false">+[4]data1cf!N732</f>
        <v>15632.877425587</v>
      </c>
      <c r="P732" s="336" t="n">
        <f aca="false">+[4]data1cf!O732</f>
        <v>15715.7402271034</v>
      </c>
      <c r="Q732" s="336" t="n">
        <f aca="false">+[4]data1cf!P732</f>
        <v>15478.1752683805</v>
      </c>
      <c r="R732" s="336" t="n">
        <f aca="false">+[4]data1cf!Q732</f>
        <v>1252.37706966861</v>
      </c>
      <c r="S732" s="336" t="n">
        <f aca="false">+[4]data1cf!R732</f>
        <v>0</v>
      </c>
      <c r="T732" s="336" t="n">
        <f aca="false">+[4]data1cf!S732</f>
        <v>0</v>
      </c>
      <c r="U732" s="336" t="n">
        <f aca="false">+[4]data1cf!T732</f>
        <v>0</v>
      </c>
      <c r="V732" s="336" t="n">
        <f aca="false">+[4]data1cf!U732</f>
        <v>0</v>
      </c>
      <c r="W732" s="336" t="n">
        <f aca="false">+[4]data1cf!V732</f>
        <v>0</v>
      </c>
      <c r="X732" s="336" t="n">
        <f aca="false">+[4]data1cf!W732</f>
        <v>0</v>
      </c>
      <c r="Y732" s="336" t="n">
        <f aca="false">+[4]data1cf!X732</f>
        <v>0</v>
      </c>
      <c r="Z732" s="336" t="n">
        <f aca="false">+[4]data1cf!Y732</f>
        <v>0</v>
      </c>
      <c r="AA732" s="336" t="n">
        <f aca="false">+[4]data1cf!Z732</f>
        <v>0</v>
      </c>
      <c r="AB732" s="336"/>
      <c r="AC732" s="337" t="n">
        <f aca="false">XNPV(0.1,B732:AA732,$B$1:$AA$1)</f>
        <v>11963.3959090145</v>
      </c>
      <c r="AD732" s="337" t="n">
        <f aca="false">SUMPRODUCT(B732:AA732,$B$1010:$AA$1010)</f>
        <v>45452.6370299125</v>
      </c>
      <c r="AE732" s="338" t="n">
        <f aca="false">SUMPRODUCT(B732:AA732,$B$1012:$AA$1012)</f>
        <v>44756.1793896194</v>
      </c>
      <c r="AF732" s="339" t="n">
        <f aca="false">XIRR(B732:AA732,$B$1:$AA$1)</f>
        <v>0.118935386404643</v>
      </c>
      <c r="AG732" s="340" t="n">
        <f aca="false">1-EXP(-(1/0.25)*(AD732/ABS($AD$1010)))</f>
        <v>0.967568744991427</v>
      </c>
    </row>
    <row r="733" customFormat="false" ht="12.75" hidden="false" customHeight="false" outlineLevel="0" collapsed="false">
      <c r="A733" s="331"/>
      <c r="B733" s="336" t="n">
        <f aca="false">+[4]data1cf!A733</f>
        <v>-94216.2394727097</v>
      </c>
      <c r="C733" s="336" t="n">
        <f aca="false">+[4]data1cf!B733</f>
        <v>15320.2066466026</v>
      </c>
      <c r="D733" s="336" t="n">
        <f aca="false">+[4]data1cf!C733</f>
        <v>16550.7077492623</v>
      </c>
      <c r="E733" s="336" t="n">
        <f aca="false">+[4]data1cf!D733</f>
        <v>16078.7378374485</v>
      </c>
      <c r="F733" s="336" t="n">
        <f aca="false">+[4]data1cf!E733</f>
        <v>16004.8037864514</v>
      </c>
      <c r="G733" s="336" t="n">
        <f aca="false">+[4]data1cf!F733</f>
        <v>15708.7363176654</v>
      </c>
      <c r="H733" s="336" t="n">
        <f aca="false">+[4]data1cf!G733</f>
        <v>15418.5965966561</v>
      </c>
      <c r="I733" s="336" t="n">
        <f aca="false">+[4]data1cf!H733</f>
        <v>15157.3301686436</v>
      </c>
      <c r="J733" s="336" t="n">
        <f aca="false">+[4]data1cf!I733</f>
        <v>15103.7757773731</v>
      </c>
      <c r="K733" s="336" t="n">
        <f aca="false">+[4]data1cf!J733</f>
        <v>15301.0459552591</v>
      </c>
      <c r="L733" s="336" t="n">
        <f aca="false">+[4]data1cf!K733</f>
        <v>15233.4493479229</v>
      </c>
      <c r="M733" s="336" t="n">
        <f aca="false">+[4]data1cf!L733</f>
        <v>15358.6910642351</v>
      </c>
      <c r="N733" s="336" t="n">
        <f aca="false">+[4]data1cf!M733</f>
        <v>15311.2380289425</v>
      </c>
      <c r="O733" s="336" t="n">
        <f aca="false">+[4]data1cf!N733</f>
        <v>15311.682268579</v>
      </c>
      <c r="P733" s="336" t="n">
        <f aca="false">+[4]data1cf!O733</f>
        <v>15298.881777471</v>
      </c>
      <c r="Q733" s="336" t="n">
        <f aca="false">+[4]data1cf!P733</f>
        <v>15222.5736584934</v>
      </c>
      <c r="R733" s="336" t="n">
        <f aca="false">+[4]data1cf!Q733</f>
        <v>1080.62258025619</v>
      </c>
      <c r="S733" s="336" t="n">
        <f aca="false">+[4]data1cf!R733</f>
        <v>0</v>
      </c>
      <c r="T733" s="336" t="n">
        <f aca="false">+[4]data1cf!S733</f>
        <v>0</v>
      </c>
      <c r="U733" s="336" t="n">
        <f aca="false">+[4]data1cf!T733</f>
        <v>0</v>
      </c>
      <c r="V733" s="336" t="n">
        <f aca="false">+[4]data1cf!U733</f>
        <v>0</v>
      </c>
      <c r="W733" s="336" t="n">
        <f aca="false">+[4]data1cf!V733</f>
        <v>0</v>
      </c>
      <c r="X733" s="336" t="n">
        <f aca="false">+[4]data1cf!W733</f>
        <v>0</v>
      </c>
      <c r="Y733" s="336" t="n">
        <f aca="false">+[4]data1cf!X733</f>
        <v>0</v>
      </c>
      <c r="Z733" s="336" t="n">
        <f aca="false">+[4]data1cf!Y733</f>
        <v>0</v>
      </c>
      <c r="AA733" s="336" t="n">
        <f aca="false">+[4]data1cf!Z733</f>
        <v>0</v>
      </c>
      <c r="AB733" s="336"/>
      <c r="AC733" s="337" t="n">
        <f aca="false">XNPV(0.1,B733:AA733,$B$1:$AA$1)</f>
        <v>24597.7475788685</v>
      </c>
      <c r="AD733" s="337" t="n">
        <f aca="false">SUMPRODUCT(B733:AA733,$B$1010:$AA$1010)</f>
        <v>57430.9445751457</v>
      </c>
      <c r="AE733" s="338" t="n">
        <f aca="false">SUMPRODUCT(B733:AA733,$B$1012:$AA$1012)</f>
        <v>56748.2187514614</v>
      </c>
      <c r="AF733" s="339" t="n">
        <f aca="false">XIRR(B733:AA733,$B$1:$AA$1)</f>
        <v>0.144037482680525</v>
      </c>
      <c r="AG733" s="340" t="n">
        <f aca="false">1-EXP(-(1/0.25)*(AD733/ABS($AD$1010)))</f>
        <v>0.986861302018083</v>
      </c>
    </row>
    <row r="734" customFormat="false" ht="12.75" hidden="false" customHeight="false" outlineLevel="0" collapsed="false">
      <c r="A734" s="331"/>
      <c r="B734" s="336" t="n">
        <f aca="false">+[4]data1cf!A734</f>
        <v>-92129.3434478014</v>
      </c>
      <c r="C734" s="336" t="n">
        <f aca="false">+[4]data1cf!B734</f>
        <v>14885.2457599977</v>
      </c>
      <c r="D734" s="336" t="n">
        <f aca="false">+[4]data1cf!C734</f>
        <v>16585.9143024188</v>
      </c>
      <c r="E734" s="336" t="n">
        <f aca="false">+[4]data1cf!D734</f>
        <v>16191.7488364126</v>
      </c>
      <c r="F734" s="336" t="n">
        <f aca="false">+[4]data1cf!E734</f>
        <v>15882.7309524763</v>
      </c>
      <c r="G734" s="336" t="n">
        <f aca="false">+[4]data1cf!F734</f>
        <v>15465.6031852057</v>
      </c>
      <c r="H734" s="336" t="n">
        <f aca="false">+[4]data1cf!G734</f>
        <v>15456.8187506025</v>
      </c>
      <c r="I734" s="336" t="n">
        <f aca="false">+[4]data1cf!H734</f>
        <v>15032.2818001207</v>
      </c>
      <c r="J734" s="336" t="n">
        <f aca="false">+[4]data1cf!I734</f>
        <v>15064.6258527396</v>
      </c>
      <c r="K734" s="336" t="n">
        <f aca="false">+[4]data1cf!J734</f>
        <v>15189.1661065169</v>
      </c>
      <c r="L734" s="336" t="n">
        <f aca="false">+[4]data1cf!K734</f>
        <v>15219.0345076415</v>
      </c>
      <c r="M734" s="336" t="n">
        <f aca="false">+[4]data1cf!L734</f>
        <v>15139.6026203074</v>
      </c>
      <c r="N734" s="336" t="n">
        <f aca="false">+[4]data1cf!M734</f>
        <v>15026.5855034652</v>
      </c>
      <c r="O734" s="336" t="n">
        <f aca="false">+[4]data1cf!N734</f>
        <v>15232.3676125647</v>
      </c>
      <c r="P734" s="336" t="n">
        <f aca="false">+[4]data1cf!O734</f>
        <v>15118.6732951064</v>
      </c>
      <c r="Q734" s="336" t="n">
        <f aca="false">+[4]data1cf!P734</f>
        <v>15072.3097660912</v>
      </c>
      <c r="R734" s="336" t="n">
        <f aca="false">+[4]data1cf!Q734</f>
        <v>1056.6867176089</v>
      </c>
      <c r="S734" s="336" t="n">
        <f aca="false">+[4]data1cf!R734</f>
        <v>0</v>
      </c>
      <c r="T734" s="336" t="n">
        <f aca="false">+[4]data1cf!S734</f>
        <v>0</v>
      </c>
      <c r="U734" s="336" t="n">
        <f aca="false">+[4]data1cf!T734</f>
        <v>0</v>
      </c>
      <c r="V734" s="336" t="n">
        <f aca="false">+[4]data1cf!U734</f>
        <v>0</v>
      </c>
      <c r="W734" s="336" t="n">
        <f aca="false">+[4]data1cf!V734</f>
        <v>0</v>
      </c>
      <c r="X734" s="336" t="n">
        <f aca="false">+[4]data1cf!W734</f>
        <v>0</v>
      </c>
      <c r="Y734" s="336" t="n">
        <f aca="false">+[4]data1cf!X734</f>
        <v>0</v>
      </c>
      <c r="Z734" s="336" t="n">
        <f aca="false">+[4]data1cf!Y734</f>
        <v>0</v>
      </c>
      <c r="AA734" s="336" t="n">
        <f aca="false">+[4]data1cf!Z734</f>
        <v>0</v>
      </c>
      <c r="AB734" s="336"/>
      <c r="AC734" s="337" t="n">
        <f aca="false">XNPV(0.1,B734:AA734,$B$1:$AA$1)</f>
        <v>25776.2559021726</v>
      </c>
      <c r="AD734" s="337" t="n">
        <f aca="false">SUMPRODUCT(B734:AA734,$B$1010:$AA$1010)</f>
        <v>58363.9154871653</v>
      </c>
      <c r="AE734" s="338" t="n">
        <f aca="false">SUMPRODUCT(B734:AA734,$B$1012:$AA$1012)</f>
        <v>57686.5557636447</v>
      </c>
      <c r="AF734" s="339" t="n">
        <f aca="false">XIRR(B734:AA734,$B$1:$AA$1)</f>
        <v>0.147049541587265</v>
      </c>
      <c r="AG734" s="340" t="n">
        <f aca="false">1-EXP(-(1/0.25)*(AD734/ABS($AD$1010)))</f>
        <v>0.987754175211132</v>
      </c>
    </row>
    <row r="735" customFormat="false" ht="12.75" hidden="false" customHeight="false" outlineLevel="0" collapsed="false">
      <c r="A735" s="331"/>
      <c r="B735" s="336" t="n">
        <f aca="false">+[4]data1cf!A735</f>
        <v>-90265.9887586096</v>
      </c>
      <c r="C735" s="336" t="n">
        <f aca="false">+[4]data1cf!B735</f>
        <v>15015.6432985932</v>
      </c>
      <c r="D735" s="336" t="n">
        <f aca="false">+[4]data1cf!C735</f>
        <v>16399.5607314038</v>
      </c>
      <c r="E735" s="336" t="n">
        <f aca="false">+[4]data1cf!D735</f>
        <v>16113.8856302594</v>
      </c>
      <c r="F735" s="336" t="n">
        <f aca="false">+[4]data1cf!E735</f>
        <v>15730.7236972717</v>
      </c>
      <c r="G735" s="336" t="n">
        <f aca="false">+[4]data1cf!F735</f>
        <v>15737.5363115226</v>
      </c>
      <c r="H735" s="336" t="n">
        <f aca="false">+[4]data1cf!G735</f>
        <v>15388.8986093484</v>
      </c>
      <c r="I735" s="336" t="n">
        <f aca="false">+[4]data1cf!H735</f>
        <v>15243.2038571714</v>
      </c>
      <c r="J735" s="336" t="n">
        <f aca="false">+[4]data1cf!I735</f>
        <v>15269.0214685287</v>
      </c>
      <c r="K735" s="336" t="n">
        <f aca="false">+[4]data1cf!J735</f>
        <v>15245.8124916281</v>
      </c>
      <c r="L735" s="336" t="n">
        <f aca="false">+[4]data1cf!K735</f>
        <v>15184.0425818135</v>
      </c>
      <c r="M735" s="336" t="n">
        <f aca="false">+[4]data1cf!L735</f>
        <v>15152.3434934885</v>
      </c>
      <c r="N735" s="336" t="n">
        <f aca="false">+[4]data1cf!M735</f>
        <v>15111.583442535</v>
      </c>
      <c r="O735" s="336" t="n">
        <f aca="false">+[4]data1cf!N735</f>
        <v>15236.0765711299</v>
      </c>
      <c r="P735" s="336" t="n">
        <f aca="false">+[4]data1cf!O735</f>
        <v>15220.8679955604</v>
      </c>
      <c r="Q735" s="336" t="n">
        <f aca="false">+[4]data1cf!P735</f>
        <v>15089.4248783166</v>
      </c>
      <c r="R735" s="336" t="n">
        <f aca="false">+[4]data1cf!Q735</f>
        <v>1035.31478466575</v>
      </c>
      <c r="S735" s="336" t="n">
        <f aca="false">+[4]data1cf!R735</f>
        <v>0</v>
      </c>
      <c r="T735" s="336" t="n">
        <f aca="false">+[4]data1cf!S735</f>
        <v>0</v>
      </c>
      <c r="U735" s="336" t="n">
        <f aca="false">+[4]data1cf!T735</f>
        <v>0</v>
      </c>
      <c r="V735" s="336" t="n">
        <f aca="false">+[4]data1cf!U735</f>
        <v>0</v>
      </c>
      <c r="W735" s="336" t="n">
        <f aca="false">+[4]data1cf!V735</f>
        <v>0</v>
      </c>
      <c r="X735" s="336" t="n">
        <f aca="false">+[4]data1cf!W735</f>
        <v>0</v>
      </c>
      <c r="Y735" s="336" t="n">
        <f aca="false">+[4]data1cf!X735</f>
        <v>0</v>
      </c>
      <c r="Z735" s="336" t="n">
        <f aca="false">+[4]data1cf!Y735</f>
        <v>0</v>
      </c>
      <c r="AA735" s="336" t="n">
        <f aca="false">+[4]data1cf!Z735</f>
        <v>0</v>
      </c>
      <c r="AB735" s="336"/>
      <c r="AC735" s="337" t="n">
        <f aca="false">XNPV(0.1,B735:AA735,$B$1:$AA$1)</f>
        <v>27845.3280918534</v>
      </c>
      <c r="AD735" s="337" t="n">
        <f aca="false">SUMPRODUCT(B735:AA735,$B$1010:$AA$1010)</f>
        <v>60535.0649808792</v>
      </c>
      <c r="AE735" s="338" t="n">
        <f aca="false">SUMPRODUCT(B735:AA735,$B$1012:$AA$1012)</f>
        <v>59855.5936036071</v>
      </c>
      <c r="AF735" s="339" t="n">
        <f aca="false">XIRR(B735:AA735,$B$1:$AA$1)</f>
        <v>0.151585238473645</v>
      </c>
      <c r="AG735" s="340" t="n">
        <f aca="false">1-EXP(-(1/0.25)*(AD735/ABS($AD$1010)))</f>
        <v>0.989604130750554</v>
      </c>
    </row>
    <row r="736" customFormat="false" ht="12.75" hidden="false" customHeight="false" outlineLevel="0" collapsed="false">
      <c r="A736" s="331"/>
      <c r="B736" s="336" t="n">
        <f aca="false">+[4]data1cf!A736</f>
        <v>-96241.0805842844</v>
      </c>
      <c r="C736" s="336" t="n">
        <f aca="false">+[4]data1cf!B736</f>
        <v>15321.6391875701</v>
      </c>
      <c r="D736" s="336" t="n">
        <f aca="false">+[4]data1cf!C736</f>
        <v>16523.2484823791</v>
      </c>
      <c r="E736" s="336" t="n">
        <f aca="false">+[4]data1cf!D736</f>
        <v>16344.4272819619</v>
      </c>
      <c r="F736" s="336" t="n">
        <f aca="false">+[4]data1cf!E736</f>
        <v>15948.2293595832</v>
      </c>
      <c r="G736" s="336" t="n">
        <f aca="false">+[4]data1cf!F736</f>
        <v>15672.7527229126</v>
      </c>
      <c r="H736" s="336" t="n">
        <f aca="false">+[4]data1cf!G736</f>
        <v>15294.3146193382</v>
      </c>
      <c r="I736" s="336" t="n">
        <f aca="false">+[4]data1cf!H736</f>
        <v>15262.4486013283</v>
      </c>
      <c r="J736" s="336" t="n">
        <f aca="false">+[4]data1cf!I736</f>
        <v>15290.9251352723</v>
      </c>
      <c r="K736" s="336" t="n">
        <f aca="false">+[4]data1cf!J736</f>
        <v>15323.356939171</v>
      </c>
      <c r="L736" s="336" t="n">
        <f aca="false">+[4]data1cf!K736</f>
        <v>15257.9633144988</v>
      </c>
      <c r="M736" s="336" t="n">
        <f aca="false">+[4]data1cf!L736</f>
        <v>15352.6077545275</v>
      </c>
      <c r="N736" s="336" t="n">
        <f aca="false">+[4]data1cf!M736</f>
        <v>15153.5295009959</v>
      </c>
      <c r="O736" s="336" t="n">
        <f aca="false">+[4]data1cf!N736</f>
        <v>15379.1666615801</v>
      </c>
      <c r="P736" s="336" t="n">
        <f aca="false">+[4]data1cf!O736</f>
        <v>15207.6846084696</v>
      </c>
      <c r="Q736" s="336" t="n">
        <f aca="false">+[4]data1cf!P736</f>
        <v>15291.8842112181</v>
      </c>
      <c r="R736" s="336" t="n">
        <f aca="false">+[4]data1cf!Q736</f>
        <v>1103.84669786951</v>
      </c>
      <c r="S736" s="336" t="n">
        <f aca="false">+[4]data1cf!R736</f>
        <v>0</v>
      </c>
      <c r="T736" s="336" t="n">
        <f aca="false">+[4]data1cf!S736</f>
        <v>0</v>
      </c>
      <c r="U736" s="336" t="n">
        <f aca="false">+[4]data1cf!T736</f>
        <v>0</v>
      </c>
      <c r="V736" s="336" t="n">
        <f aca="false">+[4]data1cf!U736</f>
        <v>0</v>
      </c>
      <c r="W736" s="336" t="n">
        <f aca="false">+[4]data1cf!V736</f>
        <v>0</v>
      </c>
      <c r="X736" s="336" t="n">
        <f aca="false">+[4]data1cf!W736</f>
        <v>0</v>
      </c>
      <c r="Y736" s="336" t="n">
        <f aca="false">+[4]data1cf!X736</f>
        <v>0</v>
      </c>
      <c r="Z736" s="336" t="n">
        <f aca="false">+[4]data1cf!Y736</f>
        <v>0</v>
      </c>
      <c r="AA736" s="336" t="n">
        <f aca="false">+[4]data1cf!Z736</f>
        <v>0</v>
      </c>
      <c r="AB736" s="336"/>
      <c r="AC736" s="337" t="n">
        <f aca="false">XNPV(0.1,B736:AA736,$B$1:$AA$1)</f>
        <v>22744.900625581</v>
      </c>
      <c r="AD736" s="337" t="n">
        <f aca="false">SUMPRODUCT(B736:AA736,$B$1010:$AA$1010)</f>
        <v>55616.1858588292</v>
      </c>
      <c r="AE736" s="338" t="n">
        <f aca="false">SUMPRODUCT(B736:AA736,$B$1012:$AA$1012)</f>
        <v>54932.812060705</v>
      </c>
      <c r="AF736" s="339" t="n">
        <f aca="false">XIRR(B736:AA736,$B$1:$AA$1)</f>
        <v>0.1400315430697</v>
      </c>
      <c r="AG736" s="340" t="n">
        <f aca="false">1-EXP(-(1/0.25)*(AD736/ABS($AD$1010)))</f>
        <v>0.984933785756582</v>
      </c>
    </row>
    <row r="737" customFormat="false" ht="12.75" hidden="false" customHeight="false" outlineLevel="0" collapsed="false">
      <c r="A737" s="331"/>
      <c r="B737" s="336" t="n">
        <f aca="false">+[4]data1cf!A737</f>
        <v>-94214.0524302116</v>
      </c>
      <c r="C737" s="336" t="n">
        <f aca="false">+[4]data1cf!B737</f>
        <v>15339.2917991089</v>
      </c>
      <c r="D737" s="336" t="n">
        <f aca="false">+[4]data1cf!C737</f>
        <v>16640.4650391854</v>
      </c>
      <c r="E737" s="336" t="n">
        <f aca="false">+[4]data1cf!D737</f>
        <v>16302.6527731902</v>
      </c>
      <c r="F737" s="336" t="n">
        <f aca="false">+[4]data1cf!E737</f>
        <v>15717.6988234814</v>
      </c>
      <c r="G737" s="336" t="n">
        <f aca="false">+[4]data1cf!F737</f>
        <v>15493.1017954273</v>
      </c>
      <c r="H737" s="336" t="n">
        <f aca="false">+[4]data1cf!G737</f>
        <v>15304.7077196579</v>
      </c>
      <c r="I737" s="336" t="n">
        <f aca="false">+[4]data1cf!H737</f>
        <v>15191.3157178209</v>
      </c>
      <c r="J737" s="336" t="n">
        <f aca="false">+[4]data1cf!I737</f>
        <v>15072.7342346716</v>
      </c>
      <c r="K737" s="336" t="n">
        <f aca="false">+[4]data1cf!J737</f>
        <v>15201.1369583428</v>
      </c>
      <c r="L737" s="336" t="n">
        <f aca="false">+[4]data1cf!K737</f>
        <v>15222.1034801583</v>
      </c>
      <c r="M737" s="336" t="n">
        <f aca="false">+[4]data1cf!L737</f>
        <v>15172.3791863316</v>
      </c>
      <c r="N737" s="336" t="n">
        <f aca="false">+[4]data1cf!M737</f>
        <v>15373.8429321527</v>
      </c>
      <c r="O737" s="336" t="n">
        <f aca="false">+[4]data1cf!N737</f>
        <v>15356.6273064021</v>
      </c>
      <c r="P737" s="336" t="n">
        <f aca="false">+[4]data1cf!O737</f>
        <v>15153.2207334144</v>
      </c>
      <c r="Q737" s="336" t="n">
        <f aca="false">+[4]data1cf!P737</f>
        <v>15245.1373206873</v>
      </c>
      <c r="R737" s="336" t="n">
        <f aca="false">+[4]data1cf!Q737</f>
        <v>1080.59749575355</v>
      </c>
      <c r="S737" s="336" t="n">
        <f aca="false">+[4]data1cf!R737</f>
        <v>0</v>
      </c>
      <c r="T737" s="336" t="n">
        <f aca="false">+[4]data1cf!S737</f>
        <v>0</v>
      </c>
      <c r="U737" s="336" t="n">
        <f aca="false">+[4]data1cf!T737</f>
        <v>0</v>
      </c>
      <c r="V737" s="336" t="n">
        <f aca="false">+[4]data1cf!U737</f>
        <v>0</v>
      </c>
      <c r="W737" s="336" t="n">
        <f aca="false">+[4]data1cf!V737</f>
        <v>0</v>
      </c>
      <c r="X737" s="336" t="n">
        <f aca="false">+[4]data1cf!W737</f>
        <v>0</v>
      </c>
      <c r="Y737" s="336" t="n">
        <f aca="false">+[4]data1cf!X737</f>
        <v>0</v>
      </c>
      <c r="Z737" s="336" t="n">
        <f aca="false">+[4]data1cf!Y737</f>
        <v>0</v>
      </c>
      <c r="AA737" s="336" t="n">
        <f aca="false">+[4]data1cf!Z737</f>
        <v>0</v>
      </c>
      <c r="AB737" s="336"/>
      <c r="AC737" s="337" t="n">
        <f aca="false">XNPV(0.1,B737:AA737,$B$1:$AA$1)</f>
        <v>24356.4771886887</v>
      </c>
      <c r="AD737" s="337" t="n">
        <f aca="false">SUMPRODUCT(B737:AA737,$B$1010:$AA$1010)</f>
        <v>57084.8086538711</v>
      </c>
      <c r="AE737" s="338" t="n">
        <f aca="false">SUMPRODUCT(B737:AA737,$B$1012:$AA$1012)</f>
        <v>56404.2277952862</v>
      </c>
      <c r="AF737" s="339" t="n">
        <f aca="false">XIRR(B737:AA737,$B$1:$AA$1)</f>
        <v>0.14368402732081</v>
      </c>
      <c r="AG737" s="340" t="n">
        <f aca="false">1-EXP(-(1/0.25)*(AD737/ABS($AD$1010)))</f>
        <v>0.986513731487242</v>
      </c>
    </row>
    <row r="738" customFormat="false" ht="12.75" hidden="false" customHeight="false" outlineLevel="0" collapsed="false">
      <c r="A738" s="331"/>
      <c r="B738" s="336" t="n">
        <f aca="false">+[4]data1cf!A738</f>
        <v>-94898.6642333766</v>
      </c>
      <c r="C738" s="336" t="n">
        <f aca="false">+[4]data1cf!B738</f>
        <v>15177.9991500297</v>
      </c>
      <c r="D738" s="336" t="n">
        <f aca="false">+[4]data1cf!C738</f>
        <v>16660.4210758942</v>
      </c>
      <c r="E738" s="336" t="n">
        <f aca="false">+[4]data1cf!D738</f>
        <v>16333.2787496293</v>
      </c>
      <c r="F738" s="336" t="n">
        <f aca="false">+[4]data1cf!E738</f>
        <v>15970.775947757</v>
      </c>
      <c r="G738" s="336" t="n">
        <f aca="false">+[4]data1cf!F738</f>
        <v>15736.4992845324</v>
      </c>
      <c r="H738" s="336" t="n">
        <f aca="false">+[4]data1cf!G738</f>
        <v>15295.9123707271</v>
      </c>
      <c r="I738" s="336" t="n">
        <f aca="false">+[4]data1cf!H738</f>
        <v>15067.9209343318</v>
      </c>
      <c r="J738" s="336" t="n">
        <f aca="false">+[4]data1cf!I738</f>
        <v>15383.0116117503</v>
      </c>
      <c r="K738" s="336" t="n">
        <f aca="false">+[4]data1cf!J738</f>
        <v>15270.0495941985</v>
      </c>
      <c r="L738" s="336" t="n">
        <f aca="false">+[4]data1cf!K738</f>
        <v>15222.1287198124</v>
      </c>
      <c r="M738" s="336" t="n">
        <f aca="false">+[4]data1cf!L738</f>
        <v>15086.1272375018</v>
      </c>
      <c r="N738" s="336" t="n">
        <f aca="false">+[4]data1cf!M738</f>
        <v>15265.9603218408</v>
      </c>
      <c r="O738" s="336" t="n">
        <f aca="false">+[4]data1cf!N738</f>
        <v>15129.6763251002</v>
      </c>
      <c r="P738" s="336" t="n">
        <f aca="false">+[4]data1cf!O738</f>
        <v>15256.8897484181</v>
      </c>
      <c r="Q738" s="336" t="n">
        <f aca="false">+[4]data1cf!P738</f>
        <v>15178.9917695424</v>
      </c>
      <c r="R738" s="336" t="n">
        <f aca="false">+[4]data1cf!Q738</f>
        <v>1088.44971929114</v>
      </c>
      <c r="S738" s="336" t="n">
        <f aca="false">+[4]data1cf!R738</f>
        <v>0</v>
      </c>
      <c r="T738" s="336" t="n">
        <f aca="false">+[4]data1cf!S738</f>
        <v>0</v>
      </c>
      <c r="U738" s="336" t="n">
        <f aca="false">+[4]data1cf!T738</f>
        <v>0</v>
      </c>
      <c r="V738" s="336" t="n">
        <f aca="false">+[4]data1cf!U738</f>
        <v>0</v>
      </c>
      <c r="W738" s="336" t="n">
        <f aca="false">+[4]data1cf!V738</f>
        <v>0</v>
      </c>
      <c r="X738" s="336" t="n">
        <f aca="false">+[4]data1cf!W738</f>
        <v>0</v>
      </c>
      <c r="Y738" s="336" t="n">
        <f aca="false">+[4]data1cf!X738</f>
        <v>0</v>
      </c>
      <c r="Z738" s="336" t="n">
        <f aca="false">+[4]data1cf!Y738</f>
        <v>0</v>
      </c>
      <c r="AA738" s="336" t="n">
        <f aca="false">+[4]data1cf!Z738</f>
        <v>0</v>
      </c>
      <c r="AB738" s="336"/>
      <c r="AC738" s="337" t="n">
        <f aca="false">XNPV(0.1,B738:AA738,$B$1:$AA$1)</f>
        <v>23877.1866896503</v>
      </c>
      <c r="AD738" s="337" t="n">
        <f aca="false">SUMPRODUCT(B738:AA738,$B$1010:$AA$1010)</f>
        <v>56654.942233539</v>
      </c>
      <c r="AE738" s="338" t="n">
        <f aca="false">SUMPRODUCT(B738:AA738,$B$1012:$AA$1012)</f>
        <v>55973.755705042</v>
      </c>
      <c r="AF738" s="339" t="n">
        <f aca="false">XIRR(B738:AA738,$B$1:$AA$1)</f>
        <v>0.142570846132578</v>
      </c>
      <c r="AG738" s="340" t="n">
        <f aca="false">1-EXP(-(1/0.25)*(AD738/ABS($AD$1010)))</f>
        <v>0.986069256350903</v>
      </c>
    </row>
    <row r="739" customFormat="false" ht="12.75" hidden="false" customHeight="false" outlineLevel="0" collapsed="false">
      <c r="A739" s="331"/>
      <c r="B739" s="336" t="n">
        <f aca="false">+[4]data1cf!A739</f>
        <v>-95763.7752071227</v>
      </c>
      <c r="C739" s="336" t="n">
        <f aca="false">+[4]data1cf!B739</f>
        <v>15074.39487122</v>
      </c>
      <c r="D739" s="336" t="n">
        <f aca="false">+[4]data1cf!C739</f>
        <v>16549.8567209164</v>
      </c>
      <c r="E739" s="336" t="n">
        <f aca="false">+[4]data1cf!D739</f>
        <v>16128.2380801676</v>
      </c>
      <c r="F739" s="336" t="n">
        <f aca="false">+[4]data1cf!E739</f>
        <v>15765.7875682444</v>
      </c>
      <c r="G739" s="336" t="n">
        <f aca="false">+[4]data1cf!F739</f>
        <v>15428.0751109106</v>
      </c>
      <c r="H739" s="336" t="n">
        <f aca="false">+[4]data1cf!G739</f>
        <v>15446.3030964036</v>
      </c>
      <c r="I739" s="336" t="n">
        <f aca="false">+[4]data1cf!H739</f>
        <v>15263.6153960106</v>
      </c>
      <c r="J739" s="336" t="n">
        <f aca="false">+[4]data1cf!I739</f>
        <v>15223.6611439894</v>
      </c>
      <c r="K739" s="336" t="n">
        <f aca="false">+[4]data1cf!J739</f>
        <v>15402.6430997714</v>
      </c>
      <c r="L739" s="336" t="n">
        <f aca="false">+[4]data1cf!K739</f>
        <v>15447.9461142856</v>
      </c>
      <c r="M739" s="336" t="n">
        <f aca="false">+[4]data1cf!L739</f>
        <v>15253.2391635215</v>
      </c>
      <c r="N739" s="336" t="n">
        <f aca="false">+[4]data1cf!M739</f>
        <v>15284.2801220055</v>
      </c>
      <c r="O739" s="336" t="n">
        <f aca="false">+[4]data1cf!N739</f>
        <v>15363.1528426208</v>
      </c>
      <c r="P739" s="336" t="n">
        <f aca="false">+[4]data1cf!O739</f>
        <v>15358.0338705435</v>
      </c>
      <c r="Q739" s="336" t="n">
        <f aca="false">+[4]data1cf!P739</f>
        <v>15327.5466953474</v>
      </c>
      <c r="R739" s="336" t="n">
        <f aca="false">+[4]data1cf!Q739</f>
        <v>1098.37219611561</v>
      </c>
      <c r="S739" s="336" t="n">
        <f aca="false">+[4]data1cf!R739</f>
        <v>0</v>
      </c>
      <c r="T739" s="336" t="n">
        <f aca="false">+[4]data1cf!S739</f>
        <v>0</v>
      </c>
      <c r="U739" s="336" t="n">
        <f aca="false">+[4]data1cf!T739</f>
        <v>0</v>
      </c>
      <c r="V739" s="336" t="n">
        <f aca="false">+[4]data1cf!U739</f>
        <v>0</v>
      </c>
      <c r="W739" s="336" t="n">
        <f aca="false">+[4]data1cf!V739</f>
        <v>0</v>
      </c>
      <c r="X739" s="336" t="n">
        <f aca="false">+[4]data1cf!W739</f>
        <v>0</v>
      </c>
      <c r="Y739" s="336" t="n">
        <f aca="false">+[4]data1cf!X739</f>
        <v>0</v>
      </c>
      <c r="Z739" s="336" t="n">
        <f aca="false">+[4]data1cf!Y739</f>
        <v>0</v>
      </c>
      <c r="AA739" s="336" t="n">
        <f aca="false">+[4]data1cf!Z739</f>
        <v>0</v>
      </c>
      <c r="AB739" s="336"/>
      <c r="AC739" s="337" t="n">
        <f aca="false">XNPV(0.1,B739:AA739,$B$1:$AA$1)</f>
        <v>22791.438166012</v>
      </c>
      <c r="AD739" s="337" t="n">
        <f aca="false">SUMPRODUCT(B739:AA739,$B$1010:$AA$1010)</f>
        <v>55662.0471236348</v>
      </c>
      <c r="AE739" s="338" t="n">
        <f aca="false">SUMPRODUCT(B739:AA739,$B$1012:$AA$1012)</f>
        <v>54978.2429918645</v>
      </c>
      <c r="AF739" s="339" t="n">
        <f aca="false">XIRR(B739:AA739,$B$1:$AA$1)</f>
        <v>0.140137910367848</v>
      </c>
      <c r="AG739" s="340" t="n">
        <f aca="false">1-EXP(-(1/0.25)*(AD739/ABS($AD$1010)))</f>
        <v>0.984985816621453</v>
      </c>
    </row>
    <row r="740" customFormat="false" ht="12.75" hidden="false" customHeight="false" outlineLevel="0" collapsed="false">
      <c r="A740" s="331"/>
      <c r="B740" s="336" t="n">
        <f aca="false">+[4]data1cf!A740</f>
        <v>-91494.1718007318</v>
      </c>
      <c r="C740" s="336" t="n">
        <f aca="false">+[4]data1cf!B740</f>
        <v>15188.180148183</v>
      </c>
      <c r="D740" s="336" t="n">
        <f aca="false">+[4]data1cf!C740</f>
        <v>16510.002203728</v>
      </c>
      <c r="E740" s="336" t="n">
        <f aca="false">+[4]data1cf!D740</f>
        <v>16237.7806652488</v>
      </c>
      <c r="F740" s="336" t="n">
        <f aca="false">+[4]data1cf!E740</f>
        <v>15913.0525940794</v>
      </c>
      <c r="G740" s="336" t="n">
        <f aca="false">+[4]data1cf!F740</f>
        <v>15373.5845841442</v>
      </c>
      <c r="H740" s="336" t="n">
        <f aca="false">+[4]data1cf!G740</f>
        <v>15289.876902353</v>
      </c>
      <c r="I740" s="336" t="n">
        <f aca="false">+[4]data1cf!H740</f>
        <v>15212.9957935977</v>
      </c>
      <c r="J740" s="336" t="n">
        <f aca="false">+[4]data1cf!I740</f>
        <v>15130.3456562139</v>
      </c>
      <c r="K740" s="336" t="n">
        <f aca="false">+[4]data1cf!J740</f>
        <v>15112.8062768778</v>
      </c>
      <c r="L740" s="336" t="n">
        <f aca="false">+[4]data1cf!K740</f>
        <v>14926.0456262839</v>
      </c>
      <c r="M740" s="336" t="n">
        <f aca="false">+[4]data1cf!L740</f>
        <v>15314.3215733786</v>
      </c>
      <c r="N740" s="336" t="n">
        <f aca="false">+[4]data1cf!M740</f>
        <v>15101.0656977429</v>
      </c>
      <c r="O740" s="336" t="n">
        <f aca="false">+[4]data1cf!N740</f>
        <v>15108.1869492377</v>
      </c>
      <c r="P740" s="336" t="n">
        <f aca="false">+[4]data1cf!O740</f>
        <v>15043.759888897</v>
      </c>
      <c r="Q740" s="336" t="n">
        <f aca="false">+[4]data1cf!P740</f>
        <v>15113.8860679449</v>
      </c>
      <c r="R740" s="336" t="n">
        <f aca="false">+[4]data1cf!Q740</f>
        <v>1049.40155288567</v>
      </c>
      <c r="S740" s="336" t="n">
        <f aca="false">+[4]data1cf!R740</f>
        <v>0</v>
      </c>
      <c r="T740" s="336" t="n">
        <f aca="false">+[4]data1cf!S740</f>
        <v>0</v>
      </c>
      <c r="U740" s="336" t="n">
        <f aca="false">+[4]data1cf!T740</f>
        <v>0</v>
      </c>
      <c r="V740" s="336" t="n">
        <f aca="false">+[4]data1cf!U740</f>
        <v>0</v>
      </c>
      <c r="W740" s="336" t="n">
        <f aca="false">+[4]data1cf!V740</f>
        <v>0</v>
      </c>
      <c r="X740" s="336" t="n">
        <f aca="false">+[4]data1cf!W740</f>
        <v>0</v>
      </c>
      <c r="Y740" s="336" t="n">
        <f aca="false">+[4]data1cf!X740</f>
        <v>0</v>
      </c>
      <c r="Z740" s="336" t="n">
        <f aca="false">+[4]data1cf!Y740</f>
        <v>0</v>
      </c>
      <c r="AA740" s="336" t="n">
        <f aca="false">+[4]data1cf!Z740</f>
        <v>0</v>
      </c>
      <c r="AB740" s="336"/>
      <c r="AC740" s="337" t="n">
        <f aca="false">XNPV(0.1,B740:AA740,$B$1:$AA$1)</f>
        <v>26543.7786512347</v>
      </c>
      <c r="AD740" s="337" t="n">
        <f aca="false">SUMPRODUCT(B740:AA740,$B$1010:$AA$1010)</f>
        <v>59104.4342589519</v>
      </c>
      <c r="AE740" s="338" t="n">
        <f aca="false">SUMPRODUCT(B740:AA740,$B$1012:$AA$1012)</f>
        <v>58427.7698801507</v>
      </c>
      <c r="AF740" s="339" t="n">
        <f aca="false">XIRR(B740:AA740,$B$1:$AA$1)</f>
        <v>0.148833598439063</v>
      </c>
      <c r="AG740" s="340" t="n">
        <f aca="false">1-EXP(-(1/0.25)*(AD740/ABS($AD$1010)))</f>
        <v>0.988419467802504</v>
      </c>
    </row>
    <row r="741" customFormat="false" ht="12.75" hidden="false" customHeight="false" outlineLevel="0" collapsed="false">
      <c r="A741" s="331"/>
      <c r="B741" s="336" t="n">
        <f aca="false">+[4]data1cf!A741</f>
        <v>-99735.6665803565</v>
      </c>
      <c r="C741" s="336" t="n">
        <f aca="false">+[4]data1cf!B741</f>
        <v>15158.8977031939</v>
      </c>
      <c r="D741" s="336" t="n">
        <f aca="false">+[4]data1cf!C741</f>
        <v>16621.758580957</v>
      </c>
      <c r="E741" s="336" t="n">
        <f aca="false">+[4]data1cf!D741</f>
        <v>16431.422111878</v>
      </c>
      <c r="F741" s="336" t="n">
        <f aca="false">+[4]data1cf!E741</f>
        <v>15995.3721465268</v>
      </c>
      <c r="G741" s="336" t="n">
        <f aca="false">+[4]data1cf!F741</f>
        <v>15882.4080007874</v>
      </c>
      <c r="H741" s="336" t="n">
        <f aca="false">+[4]data1cf!G741</f>
        <v>15459.2269222098</v>
      </c>
      <c r="I741" s="336" t="n">
        <f aca="false">+[4]data1cf!H741</f>
        <v>15305.6271336633</v>
      </c>
      <c r="J741" s="336" t="n">
        <f aca="false">+[4]data1cf!I741</f>
        <v>15317.6345934951</v>
      </c>
      <c r="K741" s="336" t="n">
        <f aca="false">+[4]data1cf!J741</f>
        <v>15447.358168349</v>
      </c>
      <c r="L741" s="336" t="n">
        <f aca="false">+[4]data1cf!K741</f>
        <v>15362.9941713533</v>
      </c>
      <c r="M741" s="336" t="n">
        <f aca="false">+[4]data1cf!L741</f>
        <v>15326.8651901347</v>
      </c>
      <c r="N741" s="336" t="n">
        <f aca="false">+[4]data1cf!M741</f>
        <v>15318.188226835</v>
      </c>
      <c r="O741" s="336" t="n">
        <f aca="false">+[4]data1cf!N741</f>
        <v>15343.5290251875</v>
      </c>
      <c r="P741" s="336" t="n">
        <f aca="false">+[4]data1cf!O741</f>
        <v>15409.2074526293</v>
      </c>
      <c r="Q741" s="336" t="n">
        <f aca="false">+[4]data1cf!P741</f>
        <v>15326.9940936366</v>
      </c>
      <c r="R741" s="336" t="n">
        <f aca="false">+[4]data1cf!Q741</f>
        <v>1143.92820141006</v>
      </c>
      <c r="S741" s="336" t="n">
        <f aca="false">+[4]data1cf!R741</f>
        <v>0</v>
      </c>
      <c r="T741" s="336" t="n">
        <f aca="false">+[4]data1cf!S741</f>
        <v>0</v>
      </c>
      <c r="U741" s="336" t="n">
        <f aca="false">+[4]data1cf!T741</f>
        <v>0</v>
      </c>
      <c r="V741" s="336" t="n">
        <f aca="false">+[4]data1cf!U741</f>
        <v>0</v>
      </c>
      <c r="W741" s="336" t="n">
        <f aca="false">+[4]data1cf!V741</f>
        <v>0</v>
      </c>
      <c r="X741" s="336" t="n">
        <f aca="false">+[4]data1cf!W741</f>
        <v>0</v>
      </c>
      <c r="Y741" s="336" t="n">
        <f aca="false">+[4]data1cf!X741</f>
        <v>0</v>
      </c>
      <c r="Z741" s="336" t="n">
        <f aca="false">+[4]data1cf!Y741</f>
        <v>0</v>
      </c>
      <c r="AA741" s="336" t="n">
        <f aca="false">+[4]data1cf!Z741</f>
        <v>0</v>
      </c>
      <c r="AB741" s="336"/>
      <c r="AC741" s="337" t="n">
        <f aca="false">XNPV(0.1,B741:AA741,$B$1:$AA$1)</f>
        <v>19735.3182580984</v>
      </c>
      <c r="AD741" s="337" t="n">
        <f aca="false">SUMPRODUCT(B741:AA741,$B$1010:$AA$1010)</f>
        <v>52786.6539927698</v>
      </c>
      <c r="AE741" s="338" t="n">
        <f aca="false">SUMPRODUCT(B741:AA741,$B$1012:$AA$1012)</f>
        <v>52099.4995189456</v>
      </c>
      <c r="AF741" s="339" t="n">
        <f aca="false">XIRR(B741:AA741,$B$1:$AA$1)</f>
        <v>0.133664882970189</v>
      </c>
      <c r="AG741" s="340" t="n">
        <f aca="false">1-EXP(-(1/0.25)*(AD741/ABS($AD$1010)))</f>
        <v>0.981349087190065</v>
      </c>
    </row>
    <row r="742" customFormat="false" ht="12.75" hidden="false" customHeight="false" outlineLevel="0" collapsed="false">
      <c r="A742" s="331"/>
      <c r="B742" s="336" t="n">
        <f aca="false">+[4]data1cf!A742</f>
        <v>-102774.982300594</v>
      </c>
      <c r="C742" s="336" t="n">
        <f aca="false">+[4]data1cf!B742</f>
        <v>15266.7262143997</v>
      </c>
      <c r="D742" s="336" t="n">
        <f aca="false">+[4]data1cf!C742</f>
        <v>16877.275554534</v>
      </c>
      <c r="E742" s="336" t="n">
        <f aca="false">+[4]data1cf!D742</f>
        <v>16489.4039328015</v>
      </c>
      <c r="F742" s="336" t="n">
        <f aca="false">+[4]data1cf!E742</f>
        <v>16099.1388745379</v>
      </c>
      <c r="G742" s="336" t="n">
        <f aca="false">+[4]data1cf!F742</f>
        <v>15834.5005569855</v>
      </c>
      <c r="H742" s="336" t="n">
        <f aca="false">+[4]data1cf!G742</f>
        <v>15473.8723277842</v>
      </c>
      <c r="I742" s="336" t="n">
        <f aca="false">+[4]data1cf!H742</f>
        <v>15357.6365628234</v>
      </c>
      <c r="J742" s="336" t="n">
        <f aca="false">+[4]data1cf!I742</f>
        <v>15452.2788284099</v>
      </c>
      <c r="K742" s="336" t="n">
        <f aca="false">+[4]data1cf!J742</f>
        <v>15399.4161097397</v>
      </c>
      <c r="L742" s="336" t="n">
        <f aca="false">+[4]data1cf!K742</f>
        <v>15369.9516029996</v>
      </c>
      <c r="M742" s="336" t="n">
        <f aca="false">+[4]data1cf!L742</f>
        <v>15441.7062846248</v>
      </c>
      <c r="N742" s="336" t="n">
        <f aca="false">+[4]data1cf!M742</f>
        <v>15390.670957219</v>
      </c>
      <c r="O742" s="336" t="n">
        <f aca="false">+[4]data1cf!N742</f>
        <v>15636.6108174248</v>
      </c>
      <c r="P742" s="336" t="n">
        <f aca="false">+[4]data1cf!O742</f>
        <v>15728.4199220264</v>
      </c>
      <c r="Q742" s="336" t="n">
        <f aca="false">+[4]data1cf!P742</f>
        <v>15506.2831629029</v>
      </c>
      <c r="R742" s="336" t="n">
        <f aca="false">+[4]data1cf!Q742</f>
        <v>1178.78793699489</v>
      </c>
      <c r="S742" s="336" t="n">
        <f aca="false">+[4]data1cf!R742</f>
        <v>0</v>
      </c>
      <c r="T742" s="336" t="n">
        <f aca="false">+[4]data1cf!S742</f>
        <v>0</v>
      </c>
      <c r="U742" s="336" t="n">
        <f aca="false">+[4]data1cf!T742</f>
        <v>0</v>
      </c>
      <c r="V742" s="336" t="n">
        <f aca="false">+[4]data1cf!U742</f>
        <v>0</v>
      </c>
      <c r="W742" s="336" t="n">
        <f aca="false">+[4]data1cf!V742</f>
        <v>0</v>
      </c>
      <c r="X742" s="336" t="n">
        <f aca="false">+[4]data1cf!W742</f>
        <v>0</v>
      </c>
      <c r="Y742" s="336" t="n">
        <f aca="false">+[4]data1cf!X742</f>
        <v>0</v>
      </c>
      <c r="Z742" s="336" t="n">
        <f aca="false">+[4]data1cf!Y742</f>
        <v>0</v>
      </c>
      <c r="AA742" s="336" t="n">
        <f aca="false">+[4]data1cf!Z742</f>
        <v>0</v>
      </c>
      <c r="AB742" s="336"/>
      <c r="AC742" s="337" t="n">
        <f aca="false">XNPV(0.1,B742:AA742,$B$1:$AA$1)</f>
        <v>17452.4390883702</v>
      </c>
      <c r="AD742" s="337" t="n">
        <f aca="false">SUMPRODUCT(B742:AA742,$B$1010:$AA$1010)</f>
        <v>50725.4232119394</v>
      </c>
      <c r="AE742" s="338" t="n">
        <f aca="false">SUMPRODUCT(B742:AA742,$B$1012:$AA$1012)</f>
        <v>50033.2856586164</v>
      </c>
      <c r="AF742" s="339" t="n">
        <f aca="false">XIRR(B742:AA742,$B$1:$AA$1)</f>
        <v>0.129010672670455</v>
      </c>
      <c r="AG742" s="340" t="n">
        <f aca="false">1-EXP(-(1/0.25)*(AD742/ABS($AD$1010)))</f>
        <v>0.978211548383209</v>
      </c>
    </row>
    <row r="743" customFormat="false" ht="12.75" hidden="false" customHeight="false" outlineLevel="0" collapsed="false">
      <c r="A743" s="331"/>
      <c r="B743" s="336" t="n">
        <f aca="false">+[4]data1cf!A743</f>
        <v>-95033.5724148311</v>
      </c>
      <c r="C743" s="336" t="n">
        <f aca="false">+[4]data1cf!B743</f>
        <v>15101.7212894442</v>
      </c>
      <c r="D743" s="336" t="n">
        <f aca="false">+[4]data1cf!C743</f>
        <v>16655.89964597</v>
      </c>
      <c r="E743" s="336" t="n">
        <f aca="false">+[4]data1cf!D743</f>
        <v>16279.0191432401</v>
      </c>
      <c r="F743" s="336" t="n">
        <f aca="false">+[4]data1cf!E743</f>
        <v>15906.690667742</v>
      </c>
      <c r="G743" s="336" t="n">
        <f aca="false">+[4]data1cf!F743</f>
        <v>15528.8009041161</v>
      </c>
      <c r="H743" s="336" t="n">
        <f aca="false">+[4]data1cf!G743</f>
        <v>15330.8009498857</v>
      </c>
      <c r="I743" s="336" t="n">
        <f aca="false">+[4]data1cf!H743</f>
        <v>15088.3453056861</v>
      </c>
      <c r="J743" s="336" t="n">
        <f aca="false">+[4]data1cf!I743</f>
        <v>15191.5877393795</v>
      </c>
      <c r="K743" s="336" t="n">
        <f aca="false">+[4]data1cf!J743</f>
        <v>15412.1422077814</v>
      </c>
      <c r="L743" s="336" t="n">
        <f aca="false">+[4]data1cf!K743</f>
        <v>15289.0084049681</v>
      </c>
      <c r="M743" s="336" t="n">
        <f aca="false">+[4]data1cf!L743</f>
        <v>15156.9048033418</v>
      </c>
      <c r="N743" s="336" t="n">
        <f aca="false">+[4]data1cf!M743</f>
        <v>15283.1755289919</v>
      </c>
      <c r="O743" s="336" t="n">
        <f aca="false">+[4]data1cf!N743</f>
        <v>15374.8453643574</v>
      </c>
      <c r="P743" s="336" t="n">
        <f aca="false">+[4]data1cf!O743</f>
        <v>15302.1711216262</v>
      </c>
      <c r="Q743" s="336" t="n">
        <f aca="false">+[4]data1cf!P743</f>
        <v>15209.5569437931</v>
      </c>
      <c r="R743" s="336" t="n">
        <f aca="false">+[4]data1cf!Q743</f>
        <v>1089.99706216915</v>
      </c>
      <c r="S743" s="336" t="n">
        <f aca="false">+[4]data1cf!R743</f>
        <v>0</v>
      </c>
      <c r="T743" s="336" t="n">
        <f aca="false">+[4]data1cf!S743</f>
        <v>0</v>
      </c>
      <c r="U743" s="336" t="n">
        <f aca="false">+[4]data1cf!T743</f>
        <v>0</v>
      </c>
      <c r="V743" s="336" t="n">
        <f aca="false">+[4]data1cf!U743</f>
        <v>0</v>
      </c>
      <c r="W743" s="336" t="n">
        <f aca="false">+[4]data1cf!V743</f>
        <v>0</v>
      </c>
      <c r="X743" s="336" t="n">
        <f aca="false">+[4]data1cf!W743</f>
        <v>0</v>
      </c>
      <c r="Y743" s="336" t="n">
        <f aca="false">+[4]data1cf!X743</f>
        <v>0</v>
      </c>
      <c r="Z743" s="336" t="n">
        <f aca="false">+[4]data1cf!Y743</f>
        <v>0</v>
      </c>
      <c r="AA743" s="336" t="n">
        <f aca="false">+[4]data1cf!Z743</f>
        <v>0</v>
      </c>
      <c r="AB743" s="336"/>
      <c r="AC743" s="337" t="n">
        <f aca="false">XNPV(0.1,B743:AA743,$B$1:$AA$1)</f>
        <v>23603.4400120142</v>
      </c>
      <c r="AD743" s="337" t="n">
        <f aca="false">SUMPRODUCT(B743:AA743,$B$1010:$AA$1010)</f>
        <v>56408.4309998653</v>
      </c>
      <c r="AE743" s="338" t="n">
        <f aca="false">SUMPRODUCT(B743:AA743,$B$1012:$AA$1012)</f>
        <v>55726.2414214827</v>
      </c>
      <c r="AF743" s="339" t="n">
        <f aca="false">XIRR(B743:AA743,$B$1:$AA$1)</f>
        <v>0.141943666515002</v>
      </c>
      <c r="AG743" s="340" t="n">
        <f aca="false">1-EXP(-(1/0.25)*(AD743/ABS($AD$1010)))</f>
        <v>0.985807789268381</v>
      </c>
    </row>
    <row r="744" customFormat="false" ht="12.75" hidden="false" customHeight="false" outlineLevel="0" collapsed="false">
      <c r="A744" s="331"/>
      <c r="B744" s="336" t="n">
        <f aca="false">+[4]data1cf!A744</f>
        <v>-103127.074752397</v>
      </c>
      <c r="C744" s="336" t="n">
        <f aca="false">+[4]data1cf!B744</f>
        <v>15277.9476212228</v>
      </c>
      <c r="D744" s="336" t="n">
        <f aca="false">+[4]data1cf!C744</f>
        <v>17040.5405461178</v>
      </c>
      <c r="E744" s="336" t="n">
        <f aca="false">+[4]data1cf!D744</f>
        <v>16526.4074123098</v>
      </c>
      <c r="F744" s="336" t="n">
        <f aca="false">+[4]data1cf!E744</f>
        <v>16039.0756897007</v>
      </c>
      <c r="G744" s="336" t="n">
        <f aca="false">+[4]data1cf!F744</f>
        <v>15768.8578679942</v>
      </c>
      <c r="H744" s="336" t="n">
        <f aca="false">+[4]data1cf!G744</f>
        <v>15318.8691538321</v>
      </c>
      <c r="I744" s="336" t="n">
        <f aca="false">+[4]data1cf!H744</f>
        <v>15347.4403628204</v>
      </c>
      <c r="J744" s="336" t="n">
        <f aca="false">+[4]data1cf!I744</f>
        <v>15261.4141326053</v>
      </c>
      <c r="K744" s="336" t="n">
        <f aca="false">+[4]data1cf!J744</f>
        <v>15513.8189724146</v>
      </c>
      <c r="L744" s="336" t="n">
        <f aca="false">+[4]data1cf!K744</f>
        <v>15266.7460277842</v>
      </c>
      <c r="M744" s="336" t="n">
        <f aca="false">+[4]data1cf!L744</f>
        <v>15550.4083154325</v>
      </c>
      <c r="N744" s="336" t="n">
        <f aca="false">+[4]data1cf!M744</f>
        <v>15500.840976739</v>
      </c>
      <c r="O744" s="336" t="n">
        <f aca="false">+[4]data1cf!N744</f>
        <v>15479.9379256172</v>
      </c>
      <c r="P744" s="336" t="n">
        <f aca="false">+[4]data1cf!O744</f>
        <v>15497.3844458331</v>
      </c>
      <c r="Q744" s="336" t="n">
        <f aca="false">+[4]data1cf!P744</f>
        <v>15483.8028575409</v>
      </c>
      <c r="R744" s="336" t="n">
        <f aca="false">+[4]data1cf!Q744</f>
        <v>1182.8262965801</v>
      </c>
      <c r="S744" s="336" t="n">
        <f aca="false">+[4]data1cf!R744</f>
        <v>0</v>
      </c>
      <c r="T744" s="336" t="n">
        <f aca="false">+[4]data1cf!S744</f>
        <v>0</v>
      </c>
      <c r="U744" s="336" t="n">
        <f aca="false">+[4]data1cf!T744</f>
        <v>0</v>
      </c>
      <c r="V744" s="336" t="n">
        <f aca="false">+[4]data1cf!U744</f>
        <v>0</v>
      </c>
      <c r="W744" s="336" t="n">
        <f aca="false">+[4]data1cf!V744</f>
        <v>0</v>
      </c>
      <c r="X744" s="336" t="n">
        <f aca="false">+[4]data1cf!W744</f>
        <v>0</v>
      </c>
      <c r="Y744" s="336" t="n">
        <f aca="false">+[4]data1cf!X744</f>
        <v>0</v>
      </c>
      <c r="Z744" s="336" t="n">
        <f aca="false">+[4]data1cf!Y744</f>
        <v>0</v>
      </c>
      <c r="AA744" s="336" t="n">
        <f aca="false">+[4]data1cf!Z744</f>
        <v>0</v>
      </c>
      <c r="AB744" s="336"/>
      <c r="AC744" s="337" t="n">
        <f aca="false">XNPV(0.1,B744:AA744,$B$1:$AA$1)</f>
        <v>16981.061300961</v>
      </c>
      <c r="AD744" s="337" t="n">
        <f aca="false">SUMPRODUCT(B744:AA744,$B$1010:$AA$1010)</f>
        <v>50167.5663562213</v>
      </c>
      <c r="AE744" s="338" t="n">
        <f aca="false">SUMPRODUCT(B744:AA744,$B$1012:$AA$1012)</f>
        <v>49477.301040957</v>
      </c>
      <c r="AF744" s="339" t="n">
        <f aca="false">XIRR(B744:AA744,$B$1:$AA$1)</f>
        <v>0.128202310686927</v>
      </c>
      <c r="AG744" s="340" t="n">
        <f aca="false">1-EXP(-(1/0.25)*(AD744/ABS($AD$1010)))</f>
        <v>0.977275106557808</v>
      </c>
    </row>
    <row r="745" customFormat="false" ht="12.75" hidden="false" customHeight="false" outlineLevel="0" collapsed="false">
      <c r="A745" s="331"/>
      <c r="B745" s="336" t="n">
        <f aca="false">+[4]data1cf!A745</f>
        <v>-92135.9255668223</v>
      </c>
      <c r="C745" s="336" t="n">
        <f aca="false">+[4]data1cf!B745</f>
        <v>14985.7980174671</v>
      </c>
      <c r="D745" s="336" t="n">
        <f aca="false">+[4]data1cf!C745</f>
        <v>16442.3238055549</v>
      </c>
      <c r="E745" s="336" t="n">
        <f aca="false">+[4]data1cf!D745</f>
        <v>16430.9436524895</v>
      </c>
      <c r="F745" s="336" t="n">
        <f aca="false">+[4]data1cf!E745</f>
        <v>15858.7469462977</v>
      </c>
      <c r="G745" s="336" t="n">
        <f aca="false">+[4]data1cf!F745</f>
        <v>15515.6437835472</v>
      </c>
      <c r="H745" s="336" t="n">
        <f aca="false">+[4]data1cf!G745</f>
        <v>15194.7720861659</v>
      </c>
      <c r="I745" s="336" t="n">
        <f aca="false">+[4]data1cf!H745</f>
        <v>15075.6337379954</v>
      </c>
      <c r="J745" s="336" t="n">
        <f aca="false">+[4]data1cf!I745</f>
        <v>14990.2393082163</v>
      </c>
      <c r="K745" s="336" t="n">
        <f aca="false">+[4]data1cf!J745</f>
        <v>15062.9037965462</v>
      </c>
      <c r="L745" s="336" t="n">
        <f aca="false">+[4]data1cf!K745</f>
        <v>15169.941395435</v>
      </c>
      <c r="M745" s="336" t="n">
        <f aca="false">+[4]data1cf!L745</f>
        <v>15065.4895501379</v>
      </c>
      <c r="N745" s="336" t="n">
        <f aca="false">+[4]data1cf!M745</f>
        <v>15074.1331855265</v>
      </c>
      <c r="O745" s="336" t="n">
        <f aca="false">+[4]data1cf!N745</f>
        <v>15134.8127451592</v>
      </c>
      <c r="P745" s="336" t="n">
        <f aca="false">+[4]data1cf!O745</f>
        <v>15265.8395909325</v>
      </c>
      <c r="Q745" s="336" t="n">
        <f aca="false">+[4]data1cf!P745</f>
        <v>15129.2317690503</v>
      </c>
      <c r="R745" s="336" t="n">
        <f aca="false">+[4]data1cf!Q745</f>
        <v>1056.76221188122</v>
      </c>
      <c r="S745" s="336" t="n">
        <f aca="false">+[4]data1cf!R745</f>
        <v>0</v>
      </c>
      <c r="T745" s="336" t="n">
        <f aca="false">+[4]data1cf!S745</f>
        <v>0</v>
      </c>
      <c r="U745" s="336" t="n">
        <f aca="false">+[4]data1cf!T745</f>
        <v>0</v>
      </c>
      <c r="V745" s="336" t="n">
        <f aca="false">+[4]data1cf!U745</f>
        <v>0</v>
      </c>
      <c r="W745" s="336" t="n">
        <f aca="false">+[4]data1cf!V745</f>
        <v>0</v>
      </c>
      <c r="X745" s="336" t="n">
        <f aca="false">+[4]data1cf!W745</f>
        <v>0</v>
      </c>
      <c r="Y745" s="336" t="n">
        <f aca="false">+[4]data1cf!X745</f>
        <v>0</v>
      </c>
      <c r="Z745" s="336" t="n">
        <f aca="false">+[4]data1cf!Y745</f>
        <v>0</v>
      </c>
      <c r="AA745" s="336" t="n">
        <f aca="false">+[4]data1cf!Z745</f>
        <v>0</v>
      </c>
      <c r="AB745" s="336"/>
      <c r="AC745" s="337" t="n">
        <f aca="false">XNPV(0.1,B745:AA745,$B$1:$AA$1)</f>
        <v>25717.3615703062</v>
      </c>
      <c r="AD745" s="337" t="n">
        <f aca="false">SUMPRODUCT(B745:AA745,$B$1010:$AA$1010)</f>
        <v>58260.66424258</v>
      </c>
      <c r="AE745" s="338" t="n">
        <f aca="false">SUMPRODUCT(B745:AA745,$B$1012:$AA$1012)</f>
        <v>57584.120550083</v>
      </c>
      <c r="AF745" s="339" t="n">
        <f aca="false">XIRR(B745:AA745,$B$1:$AA$1)</f>
        <v>0.146992684459218</v>
      </c>
      <c r="AG745" s="340" t="n">
        <f aca="false">1-EXP(-(1/0.25)*(AD745/ABS($AD$1010)))</f>
        <v>0.98765842547811</v>
      </c>
    </row>
    <row r="746" customFormat="false" ht="12.75" hidden="false" customHeight="false" outlineLevel="0" collapsed="false">
      <c r="A746" s="331"/>
      <c r="B746" s="336" t="n">
        <f aca="false">+[4]data1cf!A746</f>
        <v>-98612.3928060813</v>
      </c>
      <c r="C746" s="336" t="n">
        <f aca="false">+[4]data1cf!B746</f>
        <v>15127.9439156708</v>
      </c>
      <c r="D746" s="336" t="n">
        <f aca="false">+[4]data1cf!C746</f>
        <v>16758.4757771611</v>
      </c>
      <c r="E746" s="336" t="n">
        <f aca="false">+[4]data1cf!D746</f>
        <v>16477.0483473208</v>
      </c>
      <c r="F746" s="336" t="n">
        <f aca="false">+[4]data1cf!E746</f>
        <v>16268.3670030845</v>
      </c>
      <c r="G746" s="336" t="n">
        <f aca="false">+[4]data1cf!F746</f>
        <v>15794.5197700513</v>
      </c>
      <c r="H746" s="336" t="n">
        <f aca="false">+[4]data1cf!G746</f>
        <v>15455.1548168728</v>
      </c>
      <c r="I746" s="336" t="n">
        <f aca="false">+[4]data1cf!H746</f>
        <v>15457.66861391</v>
      </c>
      <c r="J746" s="336" t="n">
        <f aca="false">+[4]data1cf!I746</f>
        <v>15313.7221592896</v>
      </c>
      <c r="K746" s="336" t="n">
        <f aca="false">+[4]data1cf!J746</f>
        <v>15366.2533276459</v>
      </c>
      <c r="L746" s="336" t="n">
        <f aca="false">+[4]data1cf!K746</f>
        <v>15391.7979548593</v>
      </c>
      <c r="M746" s="336" t="n">
        <f aca="false">+[4]data1cf!L746</f>
        <v>15382.2015363527</v>
      </c>
      <c r="N746" s="336" t="n">
        <f aca="false">+[4]data1cf!M746</f>
        <v>15334.2170649598</v>
      </c>
      <c r="O746" s="336" t="n">
        <f aca="false">+[4]data1cf!N746</f>
        <v>15479.2086130807</v>
      </c>
      <c r="P746" s="336" t="n">
        <f aca="false">+[4]data1cf!O746</f>
        <v>15168.2960514476</v>
      </c>
      <c r="Q746" s="336" t="n">
        <f aca="false">+[4]data1cf!P746</f>
        <v>15562.0105082407</v>
      </c>
      <c r="R746" s="336" t="n">
        <f aca="false">+[4]data1cf!Q746</f>
        <v>1131.04470052863</v>
      </c>
      <c r="S746" s="336" t="n">
        <f aca="false">+[4]data1cf!R746</f>
        <v>0</v>
      </c>
      <c r="T746" s="336" t="n">
        <f aca="false">+[4]data1cf!S746</f>
        <v>0</v>
      </c>
      <c r="U746" s="336" t="n">
        <f aca="false">+[4]data1cf!T746</f>
        <v>0</v>
      </c>
      <c r="V746" s="336" t="n">
        <f aca="false">+[4]data1cf!U746</f>
        <v>0</v>
      </c>
      <c r="W746" s="336" t="n">
        <f aca="false">+[4]data1cf!V746</f>
        <v>0</v>
      </c>
      <c r="X746" s="336" t="n">
        <f aca="false">+[4]data1cf!W746</f>
        <v>0</v>
      </c>
      <c r="Y746" s="336" t="n">
        <f aca="false">+[4]data1cf!X746</f>
        <v>0</v>
      </c>
      <c r="Z746" s="336" t="n">
        <f aca="false">+[4]data1cf!Y746</f>
        <v>0</v>
      </c>
      <c r="AA746" s="336" t="n">
        <f aca="false">+[4]data1cf!Z746</f>
        <v>0</v>
      </c>
      <c r="AB746" s="336"/>
      <c r="AC746" s="337" t="n">
        <f aca="false">XNPV(0.1,B746:AA746,$B$1:$AA$1)</f>
        <v>21213.8949377268</v>
      </c>
      <c r="AD746" s="337" t="n">
        <f aca="false">SUMPRODUCT(B746:AA746,$B$1010:$AA$1010)</f>
        <v>54346.5694051576</v>
      </c>
      <c r="AE746" s="338" t="n">
        <f aca="false">SUMPRODUCT(B746:AA746,$B$1012:$AA$1012)</f>
        <v>53657.8237859328</v>
      </c>
      <c r="AF746" s="339" t="n">
        <f aca="false">XIRR(B746:AA746,$B$1:$AA$1)</f>
        <v>0.136520752138945</v>
      </c>
      <c r="AG746" s="340" t="n">
        <f aca="false">1-EXP(-(1/0.25)*(AD746/ABS($AD$1010)))</f>
        <v>0.983419524038308</v>
      </c>
    </row>
    <row r="747" customFormat="false" ht="12.75" hidden="false" customHeight="false" outlineLevel="0" collapsed="false">
      <c r="A747" s="331"/>
      <c r="B747" s="336" t="n">
        <f aca="false">+[4]data1cf!A747</f>
        <v>-97374.5862667889</v>
      </c>
      <c r="C747" s="336" t="n">
        <f aca="false">+[4]data1cf!B747</f>
        <v>15121.4955831381</v>
      </c>
      <c r="D747" s="336" t="n">
        <f aca="false">+[4]data1cf!C747</f>
        <v>16622.1399799429</v>
      </c>
      <c r="E747" s="336" t="n">
        <f aca="false">+[4]data1cf!D747</f>
        <v>16397.137172746</v>
      </c>
      <c r="F747" s="336" t="n">
        <f aca="false">+[4]data1cf!E747</f>
        <v>16062.932577133</v>
      </c>
      <c r="G747" s="336" t="n">
        <f aca="false">+[4]data1cf!F747</f>
        <v>15534.0550101441</v>
      </c>
      <c r="H747" s="336" t="n">
        <f aca="false">+[4]data1cf!G747</f>
        <v>15320.6879159014</v>
      </c>
      <c r="I747" s="336" t="n">
        <f aca="false">+[4]data1cf!H747</f>
        <v>15160.2339722185</v>
      </c>
      <c r="J747" s="336" t="n">
        <f aca="false">+[4]data1cf!I747</f>
        <v>15357.052461097</v>
      </c>
      <c r="K747" s="336" t="n">
        <f aca="false">+[4]data1cf!J747</f>
        <v>15348.5734549181</v>
      </c>
      <c r="L747" s="336" t="n">
        <f aca="false">+[4]data1cf!K747</f>
        <v>15496.9817954605</v>
      </c>
      <c r="M747" s="336" t="n">
        <f aca="false">+[4]data1cf!L747</f>
        <v>15330.322730962</v>
      </c>
      <c r="N747" s="336" t="n">
        <f aca="false">+[4]data1cf!M747</f>
        <v>15344.784438194</v>
      </c>
      <c r="O747" s="336" t="n">
        <f aca="false">+[4]data1cf!N747</f>
        <v>15418.2009704851</v>
      </c>
      <c r="P747" s="336" t="n">
        <f aca="false">+[4]data1cf!O747</f>
        <v>15394.713344683</v>
      </c>
      <c r="Q747" s="336" t="n">
        <f aca="false">+[4]data1cf!P747</f>
        <v>15502.9664107625</v>
      </c>
      <c r="R747" s="336" t="n">
        <f aca="false">+[4]data1cf!Q747</f>
        <v>1116.84755464556</v>
      </c>
      <c r="S747" s="336" t="n">
        <f aca="false">+[4]data1cf!R747</f>
        <v>0</v>
      </c>
      <c r="T747" s="336" t="n">
        <f aca="false">+[4]data1cf!S747</f>
        <v>0</v>
      </c>
      <c r="U747" s="336" t="n">
        <f aca="false">+[4]data1cf!T747</f>
        <v>0</v>
      </c>
      <c r="V747" s="336" t="n">
        <f aca="false">+[4]data1cf!U747</f>
        <v>0</v>
      </c>
      <c r="W747" s="336" t="n">
        <f aca="false">+[4]data1cf!V747</f>
        <v>0</v>
      </c>
      <c r="X747" s="336" t="n">
        <f aca="false">+[4]data1cf!W747</f>
        <v>0</v>
      </c>
      <c r="Y747" s="336" t="n">
        <f aca="false">+[4]data1cf!X747</f>
        <v>0</v>
      </c>
      <c r="Z747" s="336" t="n">
        <f aca="false">+[4]data1cf!Y747</f>
        <v>0</v>
      </c>
      <c r="AA747" s="336" t="n">
        <f aca="false">+[4]data1cf!Z747</f>
        <v>0</v>
      </c>
      <c r="AB747" s="336"/>
      <c r="AC747" s="337" t="n">
        <f aca="false">XNPV(0.1,B747:AA747,$B$1:$AA$1)</f>
        <v>21805.9154240902</v>
      </c>
      <c r="AD747" s="337" t="n">
        <f aca="false">SUMPRODUCT(B747:AA747,$B$1010:$AA$1010)</f>
        <v>54814.5258142335</v>
      </c>
      <c r="AE747" s="338" t="n">
        <f aca="false">SUMPRODUCT(B747:AA747,$B$1012:$AA$1012)</f>
        <v>54127.8620497693</v>
      </c>
      <c r="AF747" s="339" t="n">
        <f aca="false">XIRR(B747:AA747,$B$1:$AA$1)</f>
        <v>0.137893253823422</v>
      </c>
      <c r="AG747" s="340" t="n">
        <f aca="false">1-EXP(-(1/0.25)*(AD747/ABS($AD$1010)))</f>
        <v>0.983994595276734</v>
      </c>
    </row>
    <row r="748" customFormat="false" ht="12.75" hidden="false" customHeight="false" outlineLevel="0" collapsed="false">
      <c r="A748" s="331"/>
      <c r="B748" s="336" t="n">
        <f aca="false">+[4]data1cf!A748</f>
        <v>-98063.2090933729</v>
      </c>
      <c r="C748" s="336" t="n">
        <f aca="false">+[4]data1cf!B748</f>
        <v>15067.7272882648</v>
      </c>
      <c r="D748" s="336" t="n">
        <f aca="false">+[4]data1cf!C748</f>
        <v>17046.1745164239</v>
      </c>
      <c r="E748" s="336" t="n">
        <f aca="false">+[4]data1cf!D748</f>
        <v>16303.9748565592</v>
      </c>
      <c r="F748" s="336" t="n">
        <f aca="false">+[4]data1cf!E748</f>
        <v>16012.4521660461</v>
      </c>
      <c r="G748" s="336" t="n">
        <f aca="false">+[4]data1cf!F748</f>
        <v>15759.6356240297</v>
      </c>
      <c r="H748" s="336" t="n">
        <f aca="false">+[4]data1cf!G748</f>
        <v>15521.8098288545</v>
      </c>
      <c r="I748" s="336" t="n">
        <f aca="false">+[4]data1cf!H748</f>
        <v>15243.510657909</v>
      </c>
      <c r="J748" s="336" t="n">
        <f aca="false">+[4]data1cf!I748</f>
        <v>15315.7292594073</v>
      </c>
      <c r="K748" s="336" t="n">
        <f aca="false">+[4]data1cf!J748</f>
        <v>15530.4233195713</v>
      </c>
      <c r="L748" s="336" t="n">
        <f aca="false">+[4]data1cf!K748</f>
        <v>15278.9185380487</v>
      </c>
      <c r="M748" s="336" t="n">
        <f aca="false">+[4]data1cf!L748</f>
        <v>15283.3003966657</v>
      </c>
      <c r="N748" s="336" t="n">
        <f aca="false">+[4]data1cf!M748</f>
        <v>15379.043417554</v>
      </c>
      <c r="O748" s="336" t="n">
        <f aca="false">+[4]data1cf!N748</f>
        <v>15210.1122556265</v>
      </c>
      <c r="P748" s="336" t="n">
        <f aca="false">+[4]data1cf!O748</f>
        <v>15505.2113268251</v>
      </c>
      <c r="Q748" s="336" t="n">
        <f aca="false">+[4]data1cf!P748</f>
        <v>15408.114862245</v>
      </c>
      <c r="R748" s="336" t="n">
        <f aca="false">+[4]data1cf!Q748</f>
        <v>1124.74578301735</v>
      </c>
      <c r="S748" s="336" t="n">
        <f aca="false">+[4]data1cf!R748</f>
        <v>0</v>
      </c>
      <c r="T748" s="336" t="n">
        <f aca="false">+[4]data1cf!S748</f>
        <v>0</v>
      </c>
      <c r="U748" s="336" t="n">
        <f aca="false">+[4]data1cf!T748</f>
        <v>0</v>
      </c>
      <c r="V748" s="336" t="n">
        <f aca="false">+[4]data1cf!U748</f>
        <v>0</v>
      </c>
      <c r="W748" s="336" t="n">
        <f aca="false">+[4]data1cf!V748</f>
        <v>0</v>
      </c>
      <c r="X748" s="336" t="n">
        <f aca="false">+[4]data1cf!W748</f>
        <v>0</v>
      </c>
      <c r="Y748" s="336" t="n">
        <f aca="false">+[4]data1cf!X748</f>
        <v>0</v>
      </c>
      <c r="Z748" s="336" t="n">
        <f aca="false">+[4]data1cf!Y748</f>
        <v>0</v>
      </c>
      <c r="AA748" s="336" t="n">
        <f aca="false">+[4]data1cf!Z748</f>
        <v>0</v>
      </c>
      <c r="AB748" s="336"/>
      <c r="AC748" s="337" t="n">
        <f aca="false">XNPV(0.1,B748:AA748,$B$1:$AA$1)</f>
        <v>21526.6478910094</v>
      </c>
      <c r="AD748" s="337" t="n">
        <f aca="false">SUMPRODUCT(B748:AA748,$B$1010:$AA$1010)</f>
        <v>54581.5922467057</v>
      </c>
      <c r="AE748" s="338" t="n">
        <f aca="false">SUMPRODUCT(B748:AA748,$B$1012:$AA$1012)</f>
        <v>53894.355339913</v>
      </c>
      <c r="AF748" s="339" t="n">
        <f aca="false">XIRR(B748:AA748,$B$1:$AA$1)</f>
        <v>0.137254794721008</v>
      </c>
      <c r="AG748" s="340" t="n">
        <f aca="false">1-EXP(-(1/0.25)*(AD748/ABS($AD$1010)))</f>
        <v>0.983710880686385</v>
      </c>
    </row>
    <row r="749" customFormat="false" ht="12.75" hidden="false" customHeight="false" outlineLevel="0" collapsed="false">
      <c r="A749" s="331"/>
      <c r="B749" s="336" t="n">
        <f aca="false">+[4]data1cf!A749</f>
        <v>-99149.2283159072</v>
      </c>
      <c r="C749" s="336" t="n">
        <f aca="false">+[4]data1cf!B749</f>
        <v>15175.8181263922</v>
      </c>
      <c r="D749" s="336" t="n">
        <f aca="false">+[4]data1cf!C749</f>
        <v>16744.9569114284</v>
      </c>
      <c r="E749" s="336" t="n">
        <f aca="false">+[4]data1cf!D749</f>
        <v>16432.7623305</v>
      </c>
      <c r="F749" s="336" t="n">
        <f aca="false">+[4]data1cf!E749</f>
        <v>15959.2342683873</v>
      </c>
      <c r="G749" s="336" t="n">
        <f aca="false">+[4]data1cf!F749</f>
        <v>15801.3216019312</v>
      </c>
      <c r="H749" s="336" t="n">
        <f aca="false">+[4]data1cf!G749</f>
        <v>15564.4756979453</v>
      </c>
      <c r="I749" s="336" t="n">
        <f aca="false">+[4]data1cf!H749</f>
        <v>15211.7978302441</v>
      </c>
      <c r="J749" s="336" t="n">
        <f aca="false">+[4]data1cf!I749</f>
        <v>15219.9629636436</v>
      </c>
      <c r="K749" s="336" t="n">
        <f aca="false">+[4]data1cf!J749</f>
        <v>15313.3399760691</v>
      </c>
      <c r="L749" s="336" t="n">
        <f aca="false">+[4]data1cf!K749</f>
        <v>15269.6324041551</v>
      </c>
      <c r="M749" s="336" t="n">
        <f aca="false">+[4]data1cf!L749</f>
        <v>15328.2547574522</v>
      </c>
      <c r="N749" s="336" t="n">
        <f aca="false">+[4]data1cf!M749</f>
        <v>15294.5902206887</v>
      </c>
      <c r="O749" s="336" t="n">
        <f aca="false">+[4]data1cf!N749</f>
        <v>15494.7925348524</v>
      </c>
      <c r="P749" s="336" t="n">
        <f aca="false">+[4]data1cf!O749</f>
        <v>15493.370473043</v>
      </c>
      <c r="Q749" s="336" t="n">
        <f aca="false">+[4]data1cf!P749</f>
        <v>15390.6949699028</v>
      </c>
      <c r="R749" s="336" t="n">
        <f aca="false">+[4]data1cf!Q749</f>
        <v>1137.20198909213</v>
      </c>
      <c r="S749" s="336" t="n">
        <f aca="false">+[4]data1cf!R749</f>
        <v>0</v>
      </c>
      <c r="T749" s="336" t="n">
        <f aca="false">+[4]data1cf!S749</f>
        <v>0</v>
      </c>
      <c r="U749" s="336" t="n">
        <f aca="false">+[4]data1cf!T749</f>
        <v>0</v>
      </c>
      <c r="V749" s="336" t="n">
        <f aca="false">+[4]data1cf!U749</f>
        <v>0</v>
      </c>
      <c r="W749" s="336" t="n">
        <f aca="false">+[4]data1cf!V749</f>
        <v>0</v>
      </c>
      <c r="X749" s="336" t="n">
        <f aca="false">+[4]data1cf!W749</f>
        <v>0</v>
      </c>
      <c r="Y749" s="336" t="n">
        <f aca="false">+[4]data1cf!X749</f>
        <v>0</v>
      </c>
      <c r="Z749" s="336" t="n">
        <f aca="false">+[4]data1cf!Y749</f>
        <v>0</v>
      </c>
      <c r="AA749" s="336" t="n">
        <f aca="false">+[4]data1cf!Z749</f>
        <v>0</v>
      </c>
      <c r="AB749" s="336"/>
      <c r="AC749" s="337" t="n">
        <f aca="false">XNPV(0.1,B749:AA749,$B$1:$AA$1)</f>
        <v>20310.5303426186</v>
      </c>
      <c r="AD749" s="337" t="n">
        <f aca="false">SUMPRODUCT(B749:AA749,$B$1010:$AA$1010)</f>
        <v>53341.1197266887</v>
      </c>
      <c r="AE749" s="338" t="n">
        <f aca="false">SUMPRODUCT(B749:AA749,$B$1012:$AA$1012)</f>
        <v>52654.2051863302</v>
      </c>
      <c r="AF749" s="339" t="n">
        <f aca="false">XIRR(B749:AA749,$B$1:$AA$1)</f>
        <v>0.134830201943921</v>
      </c>
      <c r="AG749" s="340" t="n">
        <f aca="false">1-EXP(-(1/0.25)*(AD749/ABS($AD$1010)))</f>
        <v>0.982113074482435</v>
      </c>
    </row>
    <row r="750" customFormat="false" ht="12.75" hidden="false" customHeight="false" outlineLevel="0" collapsed="false">
      <c r="A750" s="331"/>
      <c r="B750" s="336" t="n">
        <f aca="false">+[4]data1cf!A750</f>
        <v>-95900.2499241476</v>
      </c>
      <c r="C750" s="336" t="n">
        <f aca="false">+[4]data1cf!B750</f>
        <v>15043.8208707384</v>
      </c>
      <c r="D750" s="336" t="n">
        <f aca="false">+[4]data1cf!C750</f>
        <v>16719.0887898488</v>
      </c>
      <c r="E750" s="336" t="n">
        <f aca="false">+[4]data1cf!D750</f>
        <v>16154.033489716</v>
      </c>
      <c r="F750" s="336" t="n">
        <f aca="false">+[4]data1cf!E750</f>
        <v>15981.1968392416</v>
      </c>
      <c r="G750" s="336" t="n">
        <f aca="false">+[4]data1cf!F750</f>
        <v>15732.838576922</v>
      </c>
      <c r="H750" s="336" t="n">
        <f aca="false">+[4]data1cf!G750</f>
        <v>15562.9029684617</v>
      </c>
      <c r="I750" s="336" t="n">
        <f aca="false">+[4]data1cf!H750</f>
        <v>15279.1861408156</v>
      </c>
      <c r="J750" s="336" t="n">
        <f aca="false">+[4]data1cf!I750</f>
        <v>15435.3951250029</v>
      </c>
      <c r="K750" s="336" t="n">
        <f aca="false">+[4]data1cf!J750</f>
        <v>15094.9174035801</v>
      </c>
      <c r="L750" s="336" t="n">
        <f aca="false">+[4]data1cf!K750</f>
        <v>15221.3954058436</v>
      </c>
      <c r="M750" s="336" t="n">
        <f aca="false">+[4]data1cf!L750</f>
        <v>15320.0573015433</v>
      </c>
      <c r="N750" s="336" t="n">
        <f aca="false">+[4]data1cf!M750</f>
        <v>15325.5279674662</v>
      </c>
      <c r="O750" s="336" t="n">
        <f aca="false">+[4]data1cf!N750</f>
        <v>15423.6532078284</v>
      </c>
      <c r="P750" s="336" t="n">
        <f aca="false">+[4]data1cf!O750</f>
        <v>15214.493968063</v>
      </c>
      <c r="Q750" s="336" t="n">
        <f aca="false">+[4]data1cf!P750</f>
        <v>15413.4012750319</v>
      </c>
      <c r="R750" s="336" t="n">
        <f aca="false">+[4]data1cf!Q750</f>
        <v>1099.93750653</v>
      </c>
      <c r="S750" s="336" t="n">
        <f aca="false">+[4]data1cf!R750</f>
        <v>0</v>
      </c>
      <c r="T750" s="336" t="n">
        <f aca="false">+[4]data1cf!S750</f>
        <v>0</v>
      </c>
      <c r="U750" s="336" t="n">
        <f aca="false">+[4]data1cf!T750</f>
        <v>0</v>
      </c>
      <c r="V750" s="336" t="n">
        <f aca="false">+[4]data1cf!U750</f>
        <v>0</v>
      </c>
      <c r="W750" s="336" t="n">
        <f aca="false">+[4]data1cf!V750</f>
        <v>0</v>
      </c>
      <c r="X750" s="336" t="n">
        <f aca="false">+[4]data1cf!W750</f>
        <v>0</v>
      </c>
      <c r="Y750" s="336" t="n">
        <f aca="false">+[4]data1cf!X750</f>
        <v>0</v>
      </c>
      <c r="Z750" s="336" t="n">
        <f aca="false">+[4]data1cf!Y750</f>
        <v>0</v>
      </c>
      <c r="AA750" s="336" t="n">
        <f aca="false">+[4]data1cf!Z750</f>
        <v>0</v>
      </c>
      <c r="AB750" s="336"/>
      <c r="AC750" s="337" t="n">
        <f aca="false">XNPV(0.1,B750:AA750,$B$1:$AA$1)</f>
        <v>23114.5789505506</v>
      </c>
      <c r="AD750" s="337" t="n">
        <f aca="false">SUMPRODUCT(B750:AA750,$B$1010:$AA$1010)</f>
        <v>56057.88621445</v>
      </c>
      <c r="AE750" s="338" t="n">
        <f aca="false">SUMPRODUCT(B750:AA750,$B$1012:$AA$1012)</f>
        <v>55372.9841484382</v>
      </c>
      <c r="AF750" s="339" t="n">
        <f aca="false">XIRR(B750:AA750,$B$1:$AA$1)</f>
        <v>0.140709793090634</v>
      </c>
      <c r="AG750" s="340" t="n">
        <f aca="false">1-EXP(-(1/0.25)*(AD750/ABS($AD$1010)))</f>
        <v>0.985427503527286</v>
      </c>
    </row>
    <row r="751" customFormat="false" ht="12.75" hidden="false" customHeight="false" outlineLevel="0" collapsed="false">
      <c r="A751" s="331"/>
      <c r="B751" s="336" t="n">
        <f aca="false">+[4]data1cf!A751</f>
        <v>-99263.4274891128</v>
      </c>
      <c r="C751" s="336" t="n">
        <f aca="false">+[4]data1cf!B751</f>
        <v>15198.9567098212</v>
      </c>
      <c r="D751" s="336" t="n">
        <f aca="false">+[4]data1cf!C751</f>
        <v>16639.0366701098</v>
      </c>
      <c r="E751" s="336" t="n">
        <f aca="false">+[4]data1cf!D751</f>
        <v>16361.5525280171</v>
      </c>
      <c r="F751" s="336" t="n">
        <f aca="false">+[4]data1cf!E751</f>
        <v>16154.0840081254</v>
      </c>
      <c r="G751" s="336" t="n">
        <f aca="false">+[4]data1cf!F751</f>
        <v>15789.2491586186</v>
      </c>
      <c r="H751" s="336" t="n">
        <f aca="false">+[4]data1cf!G751</f>
        <v>15406.4495249716</v>
      </c>
      <c r="I751" s="336" t="n">
        <f aca="false">+[4]data1cf!H751</f>
        <v>15324.8896871973</v>
      </c>
      <c r="J751" s="336" t="n">
        <f aca="false">+[4]data1cf!I751</f>
        <v>15365.849074579</v>
      </c>
      <c r="K751" s="336" t="n">
        <f aca="false">+[4]data1cf!J751</f>
        <v>15446.4840718614</v>
      </c>
      <c r="L751" s="336" t="n">
        <f aca="false">+[4]data1cf!K751</f>
        <v>15278.6479065255</v>
      </c>
      <c r="M751" s="336" t="n">
        <f aca="false">+[4]data1cf!L751</f>
        <v>15392.1435522718</v>
      </c>
      <c r="N751" s="336" t="n">
        <f aca="false">+[4]data1cf!M751</f>
        <v>15537.4193807888</v>
      </c>
      <c r="O751" s="336" t="n">
        <f aca="false">+[4]data1cf!N751</f>
        <v>15490.7356751745</v>
      </c>
      <c r="P751" s="336" t="n">
        <f aca="false">+[4]data1cf!O751</f>
        <v>15487.6030399369</v>
      </c>
      <c r="Q751" s="336" t="n">
        <f aca="false">+[4]data1cf!P751</f>
        <v>15319.3509812704</v>
      </c>
      <c r="R751" s="336" t="n">
        <f aca="false">+[4]data1cf!Q751</f>
        <v>1138.51180792913</v>
      </c>
      <c r="S751" s="336" t="n">
        <f aca="false">+[4]data1cf!R751</f>
        <v>0</v>
      </c>
      <c r="T751" s="336" t="n">
        <f aca="false">+[4]data1cf!S751</f>
        <v>0</v>
      </c>
      <c r="U751" s="336" t="n">
        <f aca="false">+[4]data1cf!T751</f>
        <v>0</v>
      </c>
      <c r="V751" s="336" t="n">
        <f aca="false">+[4]data1cf!U751</f>
        <v>0</v>
      </c>
      <c r="W751" s="336" t="n">
        <f aca="false">+[4]data1cf!V751</f>
        <v>0</v>
      </c>
      <c r="X751" s="336" t="n">
        <f aca="false">+[4]data1cf!W751</f>
        <v>0</v>
      </c>
      <c r="Y751" s="336" t="n">
        <f aca="false">+[4]data1cf!X751</f>
        <v>0</v>
      </c>
      <c r="Z751" s="336" t="n">
        <f aca="false">+[4]data1cf!Y751</f>
        <v>0</v>
      </c>
      <c r="AA751" s="336" t="n">
        <f aca="false">+[4]data1cf!Z751</f>
        <v>0</v>
      </c>
      <c r="AB751" s="336"/>
      <c r="AC751" s="337" t="n">
        <f aca="false">XNPV(0.1,B751:AA751,$B$1:$AA$1)</f>
        <v>20378.9200607769</v>
      </c>
      <c r="AD751" s="337" t="n">
        <f aca="false">SUMPRODUCT(B751:AA751,$B$1010:$AA$1010)</f>
        <v>53501.8143292308</v>
      </c>
      <c r="AE751" s="338" t="n">
        <f aca="false">SUMPRODUCT(B751:AA751,$B$1012:$AA$1012)</f>
        <v>52812.9687249791</v>
      </c>
      <c r="AF751" s="339" t="n">
        <f aca="false">XIRR(B751:AA751,$B$1:$AA$1)</f>
        <v>0.134857959055671</v>
      </c>
      <c r="AG751" s="340" t="n">
        <f aca="false">1-EXP(-(1/0.25)*(AD751/ABS($AD$1010)))</f>
        <v>0.982328585426208</v>
      </c>
    </row>
    <row r="752" customFormat="false" ht="12.75" hidden="false" customHeight="false" outlineLevel="0" collapsed="false">
      <c r="A752" s="331"/>
      <c r="B752" s="336" t="n">
        <f aca="false">+[4]data1cf!A752</f>
        <v>-109403.198101597</v>
      </c>
      <c r="C752" s="336" t="n">
        <f aca="false">+[4]data1cf!B752</f>
        <v>15269.954846819</v>
      </c>
      <c r="D752" s="336" t="n">
        <f aca="false">+[4]data1cf!C752</f>
        <v>16999.7555504134</v>
      </c>
      <c r="E752" s="336" t="n">
        <f aca="false">+[4]data1cf!D752</f>
        <v>16671.5858980561</v>
      </c>
      <c r="F752" s="336" t="n">
        <f aca="false">+[4]data1cf!E752</f>
        <v>16218.4060152038</v>
      </c>
      <c r="G752" s="336" t="n">
        <f aca="false">+[4]data1cf!F752</f>
        <v>15832.9149955503</v>
      </c>
      <c r="H752" s="336" t="n">
        <f aca="false">+[4]data1cf!G752</f>
        <v>15844.450697323</v>
      </c>
      <c r="I752" s="336" t="n">
        <f aca="false">+[4]data1cf!H752</f>
        <v>15713.4109086499</v>
      </c>
      <c r="J752" s="336" t="n">
        <f aca="false">+[4]data1cf!I752</f>
        <v>15436.8579987828</v>
      </c>
      <c r="K752" s="336" t="n">
        <f aca="false">+[4]data1cf!J752</f>
        <v>15420.1057737819</v>
      </c>
      <c r="L752" s="336" t="n">
        <f aca="false">+[4]data1cf!K752</f>
        <v>15568.1324230983</v>
      </c>
      <c r="M752" s="336" t="n">
        <f aca="false">+[4]data1cf!L752</f>
        <v>15533.6841999137</v>
      </c>
      <c r="N752" s="336" t="n">
        <f aca="false">+[4]data1cf!M752</f>
        <v>15637.359187239</v>
      </c>
      <c r="O752" s="336" t="n">
        <f aca="false">+[4]data1cf!N752</f>
        <v>15547.3653062162</v>
      </c>
      <c r="P752" s="336" t="n">
        <f aca="false">+[4]data1cf!O752</f>
        <v>15932.7251582996</v>
      </c>
      <c r="Q752" s="336" t="n">
        <f aca="false">+[4]data1cf!P752</f>
        <v>15610.6347462442</v>
      </c>
      <c r="R752" s="336" t="n">
        <f aca="false">+[4]data1cf!Q752</f>
        <v>1254.81092094607</v>
      </c>
      <c r="S752" s="336" t="n">
        <f aca="false">+[4]data1cf!R752</f>
        <v>0</v>
      </c>
      <c r="T752" s="336" t="n">
        <f aca="false">+[4]data1cf!S752</f>
        <v>0</v>
      </c>
      <c r="U752" s="336" t="n">
        <f aca="false">+[4]data1cf!T752</f>
        <v>0</v>
      </c>
      <c r="V752" s="336" t="n">
        <f aca="false">+[4]data1cf!U752</f>
        <v>0</v>
      </c>
      <c r="W752" s="336" t="n">
        <f aca="false">+[4]data1cf!V752</f>
        <v>0</v>
      </c>
      <c r="X752" s="336" t="n">
        <f aca="false">+[4]data1cf!W752</f>
        <v>0</v>
      </c>
      <c r="Y752" s="336" t="n">
        <f aca="false">+[4]data1cf!X752</f>
        <v>0</v>
      </c>
      <c r="Z752" s="336" t="n">
        <f aca="false">+[4]data1cf!Y752</f>
        <v>0</v>
      </c>
      <c r="AA752" s="336" t="n">
        <f aca="false">+[4]data1cf!Z752</f>
        <v>0</v>
      </c>
      <c r="AB752" s="336"/>
      <c r="AC752" s="337" t="n">
        <f aca="false">XNPV(0.1,B752:AA752,$B$1:$AA$1)</f>
        <v>11795.2724155441</v>
      </c>
      <c r="AD752" s="337" t="n">
        <f aca="false">SUMPRODUCT(B752:AA752,$B$1010:$AA$1010)</f>
        <v>45363.4092062197</v>
      </c>
      <c r="AE752" s="338" t="n">
        <f aca="false">SUMPRODUCT(B752:AA752,$B$1012:$AA$1012)</f>
        <v>44665.1845838122</v>
      </c>
      <c r="AF752" s="339" t="n">
        <f aca="false">XIRR(B752:AA752,$B$1:$AA$1)</f>
        <v>0.118600849115214</v>
      </c>
      <c r="AG752" s="340" t="n">
        <f aca="false">1-EXP(-(1/0.25)*(AD752/ABS($AD$1010)))</f>
        <v>0.967349722705253</v>
      </c>
    </row>
    <row r="753" customFormat="false" ht="12.75" hidden="false" customHeight="false" outlineLevel="0" collapsed="false">
      <c r="A753" s="331"/>
      <c r="B753" s="336" t="n">
        <f aca="false">+[4]data1cf!A753</f>
        <v>-93904.0711883568</v>
      </c>
      <c r="C753" s="336" t="n">
        <f aca="false">+[4]data1cf!B753</f>
        <v>15265.9949601688</v>
      </c>
      <c r="D753" s="336" t="n">
        <f aca="false">+[4]data1cf!C753</f>
        <v>16693.1371867977</v>
      </c>
      <c r="E753" s="336" t="n">
        <f aca="false">+[4]data1cf!D753</f>
        <v>15994.5404125697</v>
      </c>
      <c r="F753" s="336" t="n">
        <f aca="false">+[4]data1cf!E753</f>
        <v>15681.493911933</v>
      </c>
      <c r="G753" s="336" t="n">
        <f aca="false">+[4]data1cf!F753</f>
        <v>15434.9856536716</v>
      </c>
      <c r="H753" s="336" t="n">
        <f aca="false">+[4]data1cf!G753</f>
        <v>15282.4020512786</v>
      </c>
      <c r="I753" s="336" t="n">
        <f aca="false">+[4]data1cf!H753</f>
        <v>15061.1601740984</v>
      </c>
      <c r="J753" s="336" t="n">
        <f aca="false">+[4]data1cf!I753</f>
        <v>15140.470718324</v>
      </c>
      <c r="K753" s="336" t="n">
        <f aca="false">+[4]data1cf!J753</f>
        <v>15481.9691194069</v>
      </c>
      <c r="L753" s="336" t="n">
        <f aca="false">+[4]data1cf!K753</f>
        <v>15337.7421913517</v>
      </c>
      <c r="M753" s="336" t="n">
        <f aca="false">+[4]data1cf!L753</f>
        <v>15111.9714581391</v>
      </c>
      <c r="N753" s="336" t="n">
        <f aca="false">+[4]data1cf!M753</f>
        <v>15399.0342786379</v>
      </c>
      <c r="O753" s="336" t="n">
        <f aca="false">+[4]data1cf!N753</f>
        <v>15170.0568417979</v>
      </c>
      <c r="P753" s="336" t="n">
        <f aca="false">+[4]data1cf!O753</f>
        <v>15062.8260572078</v>
      </c>
      <c r="Q753" s="336" t="n">
        <f aca="false">+[4]data1cf!P753</f>
        <v>15197.8535815831</v>
      </c>
      <c r="R753" s="336" t="n">
        <f aca="false">+[4]data1cf!Q753</f>
        <v>1077.04213490198</v>
      </c>
      <c r="S753" s="336" t="n">
        <f aca="false">+[4]data1cf!R753</f>
        <v>0</v>
      </c>
      <c r="T753" s="336" t="n">
        <f aca="false">+[4]data1cf!S753</f>
        <v>0</v>
      </c>
      <c r="U753" s="336" t="n">
        <f aca="false">+[4]data1cf!T753</f>
        <v>0</v>
      </c>
      <c r="V753" s="336" t="n">
        <f aca="false">+[4]data1cf!U753</f>
        <v>0</v>
      </c>
      <c r="W753" s="336" t="n">
        <f aca="false">+[4]data1cf!V753</f>
        <v>0</v>
      </c>
      <c r="X753" s="336" t="n">
        <f aca="false">+[4]data1cf!W753</f>
        <v>0</v>
      </c>
      <c r="Y753" s="336" t="n">
        <f aca="false">+[4]data1cf!X753</f>
        <v>0</v>
      </c>
      <c r="Z753" s="336" t="n">
        <f aca="false">+[4]data1cf!Y753</f>
        <v>0</v>
      </c>
      <c r="AA753" s="336" t="n">
        <f aca="false">+[4]data1cf!Z753</f>
        <v>0</v>
      </c>
      <c r="AB753" s="336"/>
      <c r="AC753" s="337" t="n">
        <f aca="false">XNPV(0.1,B753:AA753,$B$1:$AA$1)</f>
        <v>24363.9519057989</v>
      </c>
      <c r="AD753" s="337" t="n">
        <f aca="false">SUMPRODUCT(B753:AA753,$B$1010:$AA$1010)</f>
        <v>57046.0056601668</v>
      </c>
      <c r="AE753" s="338" t="n">
        <f aca="false">SUMPRODUCT(B753:AA753,$B$1012:$AA$1012)</f>
        <v>56366.3760765611</v>
      </c>
      <c r="AF753" s="339" t="n">
        <f aca="false">XIRR(B753:AA753,$B$1:$AA$1)</f>
        <v>0.143779636877075</v>
      </c>
      <c r="AG753" s="340" t="n">
        <f aca="false">1-EXP(-(1/0.25)*(AD753/ABS($AD$1010)))</f>
        <v>0.986474198952615</v>
      </c>
    </row>
    <row r="754" customFormat="false" ht="12.75" hidden="false" customHeight="false" outlineLevel="0" collapsed="false">
      <c r="A754" s="331"/>
      <c r="B754" s="336" t="n">
        <f aca="false">+[4]data1cf!A754</f>
        <v>-105073.579874408</v>
      </c>
      <c r="C754" s="336" t="n">
        <f aca="false">+[4]data1cf!B754</f>
        <v>15430.5710727427</v>
      </c>
      <c r="D754" s="336" t="n">
        <f aca="false">+[4]data1cf!C754</f>
        <v>16984.8824121522</v>
      </c>
      <c r="E754" s="336" t="n">
        <f aca="false">+[4]data1cf!D754</f>
        <v>16605.0587449211</v>
      </c>
      <c r="F754" s="336" t="n">
        <f aca="false">+[4]data1cf!E754</f>
        <v>16129.3403307913</v>
      </c>
      <c r="G754" s="336" t="n">
        <f aca="false">+[4]data1cf!F754</f>
        <v>15908.9465221729</v>
      </c>
      <c r="H754" s="336" t="n">
        <f aca="false">+[4]data1cf!G754</f>
        <v>15389.239750665</v>
      </c>
      <c r="I754" s="336" t="n">
        <f aca="false">+[4]data1cf!H754</f>
        <v>15631.5082043627</v>
      </c>
      <c r="J754" s="336" t="n">
        <f aca="false">+[4]data1cf!I754</f>
        <v>15567.6229416316</v>
      </c>
      <c r="K754" s="336" t="n">
        <f aca="false">+[4]data1cf!J754</f>
        <v>15365.8291641355</v>
      </c>
      <c r="L754" s="336" t="n">
        <f aca="false">+[4]data1cf!K754</f>
        <v>15352.392500799</v>
      </c>
      <c r="M754" s="336" t="n">
        <f aca="false">+[4]data1cf!L754</f>
        <v>15280.7416678209</v>
      </c>
      <c r="N754" s="336" t="n">
        <f aca="false">+[4]data1cf!M754</f>
        <v>15599.1440170818</v>
      </c>
      <c r="O754" s="336" t="n">
        <f aca="false">+[4]data1cf!N754</f>
        <v>15408.9412750578</v>
      </c>
      <c r="P754" s="336" t="n">
        <f aca="false">+[4]data1cf!O754</f>
        <v>15438.9546871764</v>
      </c>
      <c r="Q754" s="336" t="n">
        <f aca="false">+[4]data1cf!P754</f>
        <v>15623.8043017938</v>
      </c>
      <c r="R754" s="336" t="n">
        <f aca="false">+[4]data1cf!Q754</f>
        <v>1205.15193172751</v>
      </c>
      <c r="S754" s="336" t="n">
        <f aca="false">+[4]data1cf!R754</f>
        <v>0</v>
      </c>
      <c r="T754" s="336" t="n">
        <f aca="false">+[4]data1cf!S754</f>
        <v>0</v>
      </c>
      <c r="U754" s="336" t="n">
        <f aca="false">+[4]data1cf!T754</f>
        <v>0</v>
      </c>
      <c r="V754" s="336" t="n">
        <f aca="false">+[4]data1cf!U754</f>
        <v>0</v>
      </c>
      <c r="W754" s="336" t="n">
        <f aca="false">+[4]data1cf!V754</f>
        <v>0</v>
      </c>
      <c r="X754" s="336" t="n">
        <f aca="false">+[4]data1cf!W754</f>
        <v>0</v>
      </c>
      <c r="Y754" s="336" t="n">
        <f aca="false">+[4]data1cf!X754</f>
        <v>0</v>
      </c>
      <c r="Z754" s="336" t="n">
        <f aca="false">+[4]data1cf!Y754</f>
        <v>0</v>
      </c>
      <c r="AA754" s="336" t="n">
        <f aca="false">+[4]data1cf!Z754</f>
        <v>0</v>
      </c>
      <c r="AB754" s="336"/>
      <c r="AC754" s="337" t="n">
        <f aca="false">XNPV(0.1,B754:AA754,$B$1:$AA$1)</f>
        <v>15572.6983416637</v>
      </c>
      <c r="AD754" s="337" t="n">
        <f aca="false">SUMPRODUCT(B754:AA754,$B$1010:$AA$1010)</f>
        <v>48882.545209224</v>
      </c>
      <c r="AE754" s="338" t="n">
        <f aca="false">SUMPRODUCT(B754:AA754,$B$1012:$AA$1012)</f>
        <v>48190.1052921739</v>
      </c>
      <c r="AF754" s="339" t="n">
        <f aca="false">XIRR(B754:AA754,$B$1:$AA$1)</f>
        <v>0.125483024782554</v>
      </c>
      <c r="AG754" s="340" t="n">
        <f aca="false">1-EXP(-(1/0.25)*(AD754/ABS($AD$1010)))</f>
        <v>0.974962015263197</v>
      </c>
    </row>
    <row r="755" customFormat="false" ht="12.75" hidden="false" customHeight="false" outlineLevel="0" collapsed="false">
      <c r="A755" s="331"/>
      <c r="B755" s="336" t="n">
        <f aca="false">+[4]data1cf!A755</f>
        <v>-103481.167743989</v>
      </c>
      <c r="C755" s="336" t="n">
        <f aca="false">+[4]data1cf!B755</f>
        <v>15369.6002973013</v>
      </c>
      <c r="D755" s="336" t="n">
        <f aca="false">+[4]data1cf!C755</f>
        <v>16864.5045698281</v>
      </c>
      <c r="E755" s="336" t="n">
        <f aca="false">+[4]data1cf!D755</f>
        <v>16537.9004285962</v>
      </c>
      <c r="F755" s="336" t="n">
        <f aca="false">+[4]data1cf!E755</f>
        <v>16084.3757458853</v>
      </c>
      <c r="G755" s="336" t="n">
        <f aca="false">+[4]data1cf!F755</f>
        <v>15709.5817486711</v>
      </c>
      <c r="H755" s="336" t="n">
        <f aca="false">+[4]data1cf!G755</f>
        <v>15369.5148158097</v>
      </c>
      <c r="I755" s="336" t="n">
        <f aca="false">+[4]data1cf!H755</f>
        <v>15788.4785978887</v>
      </c>
      <c r="J755" s="336" t="n">
        <f aca="false">+[4]data1cf!I755</f>
        <v>15363.865850174</v>
      </c>
      <c r="K755" s="336" t="n">
        <f aca="false">+[4]data1cf!J755</f>
        <v>15315.219628871</v>
      </c>
      <c r="L755" s="336" t="n">
        <f aca="false">+[4]data1cf!K755</f>
        <v>15396.222165534</v>
      </c>
      <c r="M755" s="336" t="n">
        <f aca="false">+[4]data1cf!L755</f>
        <v>15252.2796474669</v>
      </c>
      <c r="N755" s="336" t="n">
        <f aca="false">+[4]data1cf!M755</f>
        <v>15332.0803180106</v>
      </c>
      <c r="O755" s="336" t="n">
        <f aca="false">+[4]data1cf!N755</f>
        <v>15546.2076357182</v>
      </c>
      <c r="P755" s="336" t="n">
        <f aca="false">+[4]data1cf!O755</f>
        <v>15387.0488263778</v>
      </c>
      <c r="Q755" s="336" t="n">
        <f aca="false">+[4]data1cf!P755</f>
        <v>15568.4900775077</v>
      </c>
      <c r="R755" s="336" t="n">
        <f aca="false">+[4]data1cf!Q755</f>
        <v>1186.88760155645</v>
      </c>
      <c r="S755" s="336" t="n">
        <f aca="false">+[4]data1cf!R755</f>
        <v>0</v>
      </c>
      <c r="T755" s="336" t="n">
        <f aca="false">+[4]data1cf!S755</f>
        <v>0</v>
      </c>
      <c r="U755" s="336" t="n">
        <f aca="false">+[4]data1cf!T755</f>
        <v>0</v>
      </c>
      <c r="V755" s="336" t="n">
        <f aca="false">+[4]data1cf!U755</f>
        <v>0</v>
      </c>
      <c r="W755" s="336" t="n">
        <f aca="false">+[4]data1cf!V755</f>
        <v>0</v>
      </c>
      <c r="X755" s="336" t="n">
        <f aca="false">+[4]data1cf!W755</f>
        <v>0</v>
      </c>
      <c r="Y755" s="336" t="n">
        <f aca="false">+[4]data1cf!X755</f>
        <v>0</v>
      </c>
      <c r="Z755" s="336" t="n">
        <f aca="false">+[4]data1cf!Y755</f>
        <v>0</v>
      </c>
      <c r="AA755" s="336" t="n">
        <f aca="false">+[4]data1cf!Z755</f>
        <v>0</v>
      </c>
      <c r="AB755" s="336"/>
      <c r="AC755" s="337" t="n">
        <f aca="false">XNPV(0.1,B755:AA755,$B$1:$AA$1)</f>
        <v>16689.0074795293</v>
      </c>
      <c r="AD755" s="337" t="n">
        <f aca="false">SUMPRODUCT(B755:AA755,$B$1010:$AA$1010)</f>
        <v>49887.2396385794</v>
      </c>
      <c r="AE755" s="338" t="n">
        <f aca="false">SUMPRODUCT(B755:AA755,$B$1012:$AA$1012)</f>
        <v>49197.0600971108</v>
      </c>
      <c r="AF755" s="339" t="n">
        <f aca="false">XIRR(B755:AA755,$B$1:$AA$1)</f>
        <v>0.127651147933773</v>
      </c>
      <c r="AG755" s="340" t="n">
        <f aca="false">1-EXP(-(1/0.25)*(AD755/ABS($AD$1010)))</f>
        <v>0.976789451308065</v>
      </c>
    </row>
    <row r="756" customFormat="false" ht="12.75" hidden="false" customHeight="false" outlineLevel="0" collapsed="false">
      <c r="A756" s="331"/>
      <c r="B756" s="336" t="n">
        <f aca="false">+[4]data1cf!A756</f>
        <v>-107006.172576959</v>
      </c>
      <c r="C756" s="336" t="n">
        <f aca="false">+[4]data1cf!B756</f>
        <v>15431.3109254186</v>
      </c>
      <c r="D756" s="336" t="n">
        <f aca="false">+[4]data1cf!C756</f>
        <v>16779.3368104707</v>
      </c>
      <c r="E756" s="336" t="n">
        <f aca="false">+[4]data1cf!D756</f>
        <v>16650.2307598869</v>
      </c>
      <c r="F756" s="336" t="n">
        <f aca="false">+[4]data1cf!E756</f>
        <v>16135.9981205635</v>
      </c>
      <c r="G756" s="336" t="n">
        <f aca="false">+[4]data1cf!F756</f>
        <v>15863.3282591196</v>
      </c>
      <c r="H756" s="336" t="n">
        <f aca="false">+[4]data1cf!G756</f>
        <v>15674.2658663043</v>
      </c>
      <c r="I756" s="336" t="n">
        <f aca="false">+[4]data1cf!H756</f>
        <v>15407.3003675328</v>
      </c>
      <c r="J756" s="336" t="n">
        <f aca="false">+[4]data1cf!I756</f>
        <v>15518.4051393718</v>
      </c>
      <c r="K756" s="336" t="n">
        <f aca="false">+[4]data1cf!J756</f>
        <v>15530.9331024645</v>
      </c>
      <c r="L756" s="336" t="n">
        <f aca="false">+[4]data1cf!K756</f>
        <v>15746.5091854783</v>
      </c>
      <c r="M756" s="336" t="n">
        <f aca="false">+[4]data1cf!L756</f>
        <v>15613.5792302856</v>
      </c>
      <c r="N756" s="336" t="n">
        <f aca="false">+[4]data1cf!M756</f>
        <v>15441.8465061995</v>
      </c>
      <c r="O756" s="336" t="n">
        <f aca="false">+[4]data1cf!N756</f>
        <v>15480.9515957378</v>
      </c>
      <c r="P756" s="336" t="n">
        <f aca="false">+[4]data1cf!O756</f>
        <v>15532.0816993568</v>
      </c>
      <c r="Q756" s="336" t="n">
        <f aca="false">+[4]data1cf!P756</f>
        <v>15520.6888512859</v>
      </c>
      <c r="R756" s="336" t="n">
        <f aca="false">+[4]data1cf!Q756</f>
        <v>1227.31799698869</v>
      </c>
      <c r="S756" s="336" t="n">
        <f aca="false">+[4]data1cf!R756</f>
        <v>0</v>
      </c>
      <c r="T756" s="336" t="n">
        <f aca="false">+[4]data1cf!S756</f>
        <v>0</v>
      </c>
      <c r="U756" s="336" t="n">
        <f aca="false">+[4]data1cf!T756</f>
        <v>0</v>
      </c>
      <c r="V756" s="336" t="n">
        <f aca="false">+[4]data1cf!U756</f>
        <v>0</v>
      </c>
      <c r="W756" s="336" t="n">
        <f aca="false">+[4]data1cf!V756</f>
        <v>0</v>
      </c>
      <c r="X756" s="336" t="n">
        <f aca="false">+[4]data1cf!W756</f>
        <v>0</v>
      </c>
      <c r="Y756" s="336" t="n">
        <f aca="false">+[4]data1cf!X756</f>
        <v>0</v>
      </c>
      <c r="Z756" s="336" t="n">
        <f aca="false">+[4]data1cf!Y756</f>
        <v>0</v>
      </c>
      <c r="AA756" s="336" t="n">
        <f aca="false">+[4]data1cf!Z756</f>
        <v>0</v>
      </c>
      <c r="AB756" s="336"/>
      <c r="AC756" s="337" t="n">
        <f aca="false">XNPV(0.1,B756:AA756,$B$1:$AA$1)</f>
        <v>13817.7703959281</v>
      </c>
      <c r="AD756" s="337" t="n">
        <f aca="false">SUMPRODUCT(B756:AA756,$B$1010:$AA$1010)</f>
        <v>47244.7280200835</v>
      </c>
      <c r="AE756" s="338" t="n">
        <f aca="false">SUMPRODUCT(B756:AA756,$B$1012:$AA$1012)</f>
        <v>46549.6289253578</v>
      </c>
      <c r="AF756" s="339" t="n">
        <f aca="false">XIRR(B756:AA756,$B$1:$AA$1)</f>
        <v>0.122222563535349</v>
      </c>
      <c r="AG756" s="340" t="n">
        <f aca="false">1-EXP(-(1/0.25)*(AD756/ABS($AD$1010)))</f>
        <v>0.971669480093258</v>
      </c>
    </row>
    <row r="757" customFormat="false" ht="12.75" hidden="false" customHeight="false" outlineLevel="0" collapsed="false">
      <c r="A757" s="331"/>
      <c r="B757" s="336" t="n">
        <f aca="false">+[4]data1cf!A757</f>
        <v>-107268.584190471</v>
      </c>
      <c r="C757" s="336" t="n">
        <f aca="false">+[4]data1cf!B757</f>
        <v>15270.5163945808</v>
      </c>
      <c r="D757" s="336" t="n">
        <f aca="false">+[4]data1cf!C757</f>
        <v>17199.1183664405</v>
      </c>
      <c r="E757" s="336" t="n">
        <f aca="false">+[4]data1cf!D757</f>
        <v>16711.8473006304</v>
      </c>
      <c r="F757" s="336" t="n">
        <f aca="false">+[4]data1cf!E757</f>
        <v>16314.8100092091</v>
      </c>
      <c r="G757" s="336" t="n">
        <f aca="false">+[4]data1cf!F757</f>
        <v>15825.867362846</v>
      </c>
      <c r="H757" s="336" t="n">
        <f aca="false">+[4]data1cf!G757</f>
        <v>15687.4592480944</v>
      </c>
      <c r="I757" s="336" t="n">
        <f aca="false">+[4]data1cf!H757</f>
        <v>15734.8349188769</v>
      </c>
      <c r="J757" s="336" t="n">
        <f aca="false">+[4]data1cf!I757</f>
        <v>15330.7183662939</v>
      </c>
      <c r="K757" s="336" t="n">
        <f aca="false">+[4]data1cf!J757</f>
        <v>15413.9043480839</v>
      </c>
      <c r="L757" s="336" t="n">
        <f aca="false">+[4]data1cf!K757</f>
        <v>15478.7271821322</v>
      </c>
      <c r="M757" s="336" t="n">
        <f aca="false">+[4]data1cf!L757</f>
        <v>15505.5205752452</v>
      </c>
      <c r="N757" s="336" t="n">
        <f aca="false">+[4]data1cf!M757</f>
        <v>15650.9292637977</v>
      </c>
      <c r="O757" s="336" t="n">
        <f aca="false">+[4]data1cf!N757</f>
        <v>15445.1188250825</v>
      </c>
      <c r="P757" s="336" t="n">
        <f aca="false">+[4]data1cf!O757</f>
        <v>15665.1324698108</v>
      </c>
      <c r="Q757" s="336" t="n">
        <f aca="false">+[4]data1cf!P757</f>
        <v>15557.5919615264</v>
      </c>
      <c r="R757" s="336" t="n">
        <f aca="false">+[4]data1cf!Q757</f>
        <v>1230.32775323103</v>
      </c>
      <c r="S757" s="336" t="n">
        <f aca="false">+[4]data1cf!R757</f>
        <v>0</v>
      </c>
      <c r="T757" s="336" t="n">
        <f aca="false">+[4]data1cf!S757</f>
        <v>0</v>
      </c>
      <c r="U757" s="336" t="n">
        <f aca="false">+[4]data1cf!T757</f>
        <v>0</v>
      </c>
      <c r="V757" s="336" t="n">
        <f aca="false">+[4]data1cf!U757</f>
        <v>0</v>
      </c>
      <c r="W757" s="336" t="n">
        <f aca="false">+[4]data1cf!V757</f>
        <v>0</v>
      </c>
      <c r="X757" s="336" t="n">
        <f aca="false">+[4]data1cf!W757</f>
        <v>0</v>
      </c>
      <c r="Y757" s="336" t="n">
        <f aca="false">+[4]data1cf!X757</f>
        <v>0</v>
      </c>
      <c r="Z757" s="336" t="n">
        <f aca="false">+[4]data1cf!Y757</f>
        <v>0</v>
      </c>
      <c r="AA757" s="336" t="n">
        <f aca="false">+[4]data1cf!Z757</f>
        <v>0</v>
      </c>
      <c r="AB757" s="336"/>
      <c r="AC757" s="337" t="n">
        <f aca="false">XNPV(0.1,B757:AA757,$B$1:$AA$1)</f>
        <v>13899.1308824551</v>
      </c>
      <c r="AD757" s="337" t="n">
        <f aca="false">SUMPRODUCT(B757:AA757,$B$1010:$AA$1010)</f>
        <v>47369.9167147122</v>
      </c>
      <c r="AE757" s="338" t="n">
        <f aca="false">SUMPRODUCT(B757:AA757,$B$1012:$AA$1012)</f>
        <v>46674.0618898388</v>
      </c>
      <c r="AF757" s="339" t="n">
        <f aca="false">XIRR(B757:AA757,$B$1:$AA$1)</f>
        <v>0.122333253790974</v>
      </c>
      <c r="AG757" s="340" t="n">
        <f aca="false">1-EXP(-(1/0.25)*(AD757/ABS($AD$1010)))</f>
        <v>0.971935756409785</v>
      </c>
    </row>
    <row r="758" customFormat="false" ht="12.75" hidden="false" customHeight="false" outlineLevel="0" collapsed="false">
      <c r="A758" s="331"/>
      <c r="B758" s="336" t="n">
        <f aca="false">+[4]data1cf!A758</f>
        <v>-101723.199497239</v>
      </c>
      <c r="C758" s="336" t="n">
        <f aca="false">+[4]data1cf!B758</f>
        <v>15293.2991264359</v>
      </c>
      <c r="D758" s="336" t="n">
        <f aca="false">+[4]data1cf!C758</f>
        <v>16965.4812201334</v>
      </c>
      <c r="E758" s="336" t="n">
        <f aca="false">+[4]data1cf!D758</f>
        <v>16350.3760882824</v>
      </c>
      <c r="F758" s="336" t="n">
        <f aca="false">+[4]data1cf!E758</f>
        <v>16185.1713821977</v>
      </c>
      <c r="G758" s="336" t="n">
        <f aca="false">+[4]data1cf!F758</f>
        <v>15766.45495942</v>
      </c>
      <c r="H758" s="336" t="n">
        <f aca="false">+[4]data1cf!G758</f>
        <v>15462.7085418876</v>
      </c>
      <c r="I758" s="336" t="n">
        <f aca="false">+[4]data1cf!H758</f>
        <v>15377.2312384451</v>
      </c>
      <c r="J758" s="336" t="n">
        <f aca="false">+[4]data1cf!I758</f>
        <v>15505.9546669356</v>
      </c>
      <c r="K758" s="336" t="n">
        <f aca="false">+[4]data1cf!J758</f>
        <v>15431.348802482</v>
      </c>
      <c r="L758" s="336" t="n">
        <f aca="false">+[4]data1cf!K758</f>
        <v>15341.5957470851</v>
      </c>
      <c r="M758" s="336" t="n">
        <f aca="false">+[4]data1cf!L758</f>
        <v>15372.3248359242</v>
      </c>
      <c r="N758" s="336" t="n">
        <f aca="false">+[4]data1cf!M758</f>
        <v>15566.961189661</v>
      </c>
      <c r="O758" s="336" t="n">
        <f aca="false">+[4]data1cf!N758</f>
        <v>15376.6284647863</v>
      </c>
      <c r="P758" s="336" t="n">
        <f aca="false">+[4]data1cf!O758</f>
        <v>15609.2576413009</v>
      </c>
      <c r="Q758" s="336" t="n">
        <f aca="false">+[4]data1cf!P758</f>
        <v>15421.2208627567</v>
      </c>
      <c r="R758" s="336" t="n">
        <f aca="false">+[4]data1cf!Q758</f>
        <v>1166.72440895354</v>
      </c>
      <c r="S758" s="336" t="n">
        <f aca="false">+[4]data1cf!R758</f>
        <v>0</v>
      </c>
      <c r="T758" s="336" t="n">
        <f aca="false">+[4]data1cf!S758</f>
        <v>0</v>
      </c>
      <c r="U758" s="336" t="n">
        <f aca="false">+[4]data1cf!T758</f>
        <v>0</v>
      </c>
      <c r="V758" s="336" t="n">
        <f aca="false">+[4]data1cf!U758</f>
        <v>0</v>
      </c>
      <c r="W758" s="336" t="n">
        <f aca="false">+[4]data1cf!V758</f>
        <v>0</v>
      </c>
      <c r="X758" s="336" t="n">
        <f aca="false">+[4]data1cf!W758</f>
        <v>0</v>
      </c>
      <c r="Y758" s="336" t="n">
        <f aca="false">+[4]data1cf!X758</f>
        <v>0</v>
      </c>
      <c r="Z758" s="336" t="n">
        <f aca="false">+[4]data1cf!Y758</f>
        <v>0</v>
      </c>
      <c r="AA758" s="336" t="n">
        <f aca="false">+[4]data1cf!Z758</f>
        <v>0</v>
      </c>
      <c r="AB758" s="336"/>
      <c r="AC758" s="337" t="n">
        <f aca="false">XNPV(0.1,B758:AA758,$B$1:$AA$1)</f>
        <v>18446.9963963254</v>
      </c>
      <c r="AD758" s="337" t="n">
        <f aca="false">SUMPRODUCT(B758:AA758,$B$1010:$AA$1010)</f>
        <v>51670.6675404081</v>
      </c>
      <c r="AE758" s="338" t="n">
        <f aca="false">SUMPRODUCT(B758:AA758,$B$1012:$AA$1012)</f>
        <v>50979.8187312351</v>
      </c>
      <c r="AF758" s="339" t="n">
        <f aca="false">XIRR(B758:AA758,$B$1:$AA$1)</f>
        <v>0.130959527494923</v>
      </c>
      <c r="AG758" s="340" t="n">
        <f aca="false">1-EXP(-(1/0.25)*(AD758/ABS($AD$1010)))</f>
        <v>0.979711029957346</v>
      </c>
    </row>
    <row r="759" customFormat="false" ht="12.75" hidden="false" customHeight="false" outlineLevel="0" collapsed="false">
      <c r="A759" s="331"/>
      <c r="B759" s="336" t="n">
        <f aca="false">+[4]data1cf!A759</f>
        <v>-107387.534220138</v>
      </c>
      <c r="C759" s="336" t="n">
        <f aca="false">+[4]data1cf!B759</f>
        <v>15282.9196056856</v>
      </c>
      <c r="D759" s="336" t="n">
        <f aca="false">+[4]data1cf!C759</f>
        <v>16914.934092905</v>
      </c>
      <c r="E759" s="336" t="n">
        <f aca="false">+[4]data1cf!D759</f>
        <v>16494.9880855422</v>
      </c>
      <c r="F759" s="336" t="n">
        <f aca="false">+[4]data1cf!E759</f>
        <v>16184.633420803</v>
      </c>
      <c r="G759" s="336" t="n">
        <f aca="false">+[4]data1cf!F759</f>
        <v>15993.2191404741</v>
      </c>
      <c r="H759" s="336" t="n">
        <f aca="false">+[4]data1cf!G759</f>
        <v>15455.1549289785</v>
      </c>
      <c r="I759" s="336" t="n">
        <f aca="false">+[4]data1cf!H759</f>
        <v>15633.1014165972</v>
      </c>
      <c r="J759" s="336" t="n">
        <f aca="false">+[4]data1cf!I759</f>
        <v>15601.1490434207</v>
      </c>
      <c r="K759" s="336" t="n">
        <f aca="false">+[4]data1cf!J759</f>
        <v>15445.9010280767</v>
      </c>
      <c r="L759" s="336" t="n">
        <f aca="false">+[4]data1cf!K759</f>
        <v>15506.3924685897</v>
      </c>
      <c r="M759" s="336" t="n">
        <f aca="false">+[4]data1cf!L759</f>
        <v>15400.7844761669</v>
      </c>
      <c r="N759" s="336" t="n">
        <f aca="false">+[4]data1cf!M759</f>
        <v>15512.6123506989</v>
      </c>
      <c r="O759" s="336" t="n">
        <f aca="false">+[4]data1cf!N759</f>
        <v>15627.433182724</v>
      </c>
      <c r="P759" s="336" t="n">
        <f aca="false">+[4]data1cf!O759</f>
        <v>15380.8478563135</v>
      </c>
      <c r="Q759" s="336" t="n">
        <f aca="false">+[4]data1cf!P759</f>
        <v>15439.7890524946</v>
      </c>
      <c r="R759" s="336" t="n">
        <f aca="false">+[4]data1cf!Q759</f>
        <v>1231.6920624913</v>
      </c>
      <c r="S759" s="336" t="n">
        <f aca="false">+[4]data1cf!R759</f>
        <v>0</v>
      </c>
      <c r="T759" s="336" t="n">
        <f aca="false">+[4]data1cf!S759</f>
        <v>0</v>
      </c>
      <c r="U759" s="336" t="n">
        <f aca="false">+[4]data1cf!T759</f>
        <v>0</v>
      </c>
      <c r="V759" s="336" t="n">
        <f aca="false">+[4]data1cf!U759</f>
        <v>0</v>
      </c>
      <c r="W759" s="336" t="n">
        <f aca="false">+[4]data1cf!V759</f>
        <v>0</v>
      </c>
      <c r="X759" s="336" t="n">
        <f aca="false">+[4]data1cf!W759</f>
        <v>0</v>
      </c>
      <c r="Y759" s="336" t="n">
        <f aca="false">+[4]data1cf!X759</f>
        <v>0</v>
      </c>
      <c r="Z759" s="336" t="n">
        <f aca="false">+[4]data1cf!Y759</f>
        <v>0</v>
      </c>
      <c r="AA759" s="336" t="n">
        <f aca="false">+[4]data1cf!Z759</f>
        <v>0</v>
      </c>
      <c r="AB759" s="336"/>
      <c r="AC759" s="337" t="n">
        <f aca="false">XNPV(0.1,B759:AA759,$B$1:$AA$1)</f>
        <v>13245.2294686534</v>
      </c>
      <c r="AD759" s="337" t="n">
        <f aca="false">SUMPRODUCT(B759:AA759,$B$1010:$AA$1010)</f>
        <v>46615.5340017884</v>
      </c>
      <c r="AE759" s="338" t="n">
        <f aca="false">SUMPRODUCT(B759:AA759,$B$1012:$AA$1012)</f>
        <v>45921.8368821207</v>
      </c>
      <c r="AF759" s="339" t="n">
        <f aca="false">XIRR(B759:AA759,$B$1:$AA$1)</f>
        <v>0.121253535399599</v>
      </c>
      <c r="AG759" s="340" t="n">
        <f aca="false">1-EXP(-(1/0.25)*(AD759/ABS($AD$1010)))</f>
        <v>0.970292435458902</v>
      </c>
    </row>
    <row r="760" customFormat="false" ht="12.75" hidden="false" customHeight="false" outlineLevel="0" collapsed="false">
      <c r="A760" s="331"/>
      <c r="B760" s="336" t="n">
        <f aca="false">+[4]data1cf!A760</f>
        <v>-93983.1379854414</v>
      </c>
      <c r="C760" s="336" t="n">
        <f aca="false">+[4]data1cf!B760</f>
        <v>15187.412196824</v>
      </c>
      <c r="D760" s="336" t="n">
        <f aca="false">+[4]data1cf!C760</f>
        <v>16421.8131280689</v>
      </c>
      <c r="E760" s="336" t="n">
        <f aca="false">+[4]data1cf!D760</f>
        <v>16238.1064999936</v>
      </c>
      <c r="F760" s="336" t="n">
        <f aca="false">+[4]data1cf!E760</f>
        <v>15832.0332159081</v>
      </c>
      <c r="G760" s="336" t="n">
        <f aca="false">+[4]data1cf!F760</f>
        <v>15596.2170759754</v>
      </c>
      <c r="H760" s="336" t="n">
        <f aca="false">+[4]data1cf!G760</f>
        <v>15504.1897082268</v>
      </c>
      <c r="I760" s="336" t="n">
        <f aca="false">+[4]data1cf!H760</f>
        <v>15172.5647172882</v>
      </c>
      <c r="J760" s="336" t="n">
        <f aca="false">+[4]data1cf!I760</f>
        <v>15275.7201321613</v>
      </c>
      <c r="K760" s="336" t="n">
        <f aca="false">+[4]data1cf!J760</f>
        <v>15066.3978936202</v>
      </c>
      <c r="L760" s="336" t="n">
        <f aca="false">+[4]data1cf!K760</f>
        <v>15153.4753790353</v>
      </c>
      <c r="M760" s="336" t="n">
        <f aca="false">+[4]data1cf!L760</f>
        <v>15259.7750397906</v>
      </c>
      <c r="N760" s="336" t="n">
        <f aca="false">+[4]data1cf!M760</f>
        <v>15079.9061225748</v>
      </c>
      <c r="O760" s="336" t="n">
        <f aca="false">+[4]data1cf!N760</f>
        <v>15249.4409320199</v>
      </c>
      <c r="P760" s="336" t="n">
        <f aca="false">+[4]data1cf!O760</f>
        <v>15353.2892227028</v>
      </c>
      <c r="Q760" s="336" t="n">
        <f aca="false">+[4]data1cf!P760</f>
        <v>15057.7320502944</v>
      </c>
      <c r="R760" s="336" t="n">
        <f aca="false">+[4]data1cf!Q760</f>
        <v>1077.94899943782</v>
      </c>
      <c r="S760" s="336" t="n">
        <f aca="false">+[4]data1cf!R760</f>
        <v>0</v>
      </c>
      <c r="T760" s="336" t="n">
        <f aca="false">+[4]data1cf!S760</f>
        <v>0</v>
      </c>
      <c r="U760" s="336" t="n">
        <f aca="false">+[4]data1cf!T760</f>
        <v>0</v>
      </c>
      <c r="V760" s="336" t="n">
        <f aca="false">+[4]data1cf!U760</f>
        <v>0</v>
      </c>
      <c r="W760" s="336" t="n">
        <f aca="false">+[4]data1cf!V760</f>
        <v>0</v>
      </c>
      <c r="X760" s="336" t="n">
        <f aca="false">+[4]data1cf!W760</f>
        <v>0</v>
      </c>
      <c r="Y760" s="336" t="n">
        <f aca="false">+[4]data1cf!X760</f>
        <v>0</v>
      </c>
      <c r="Z760" s="336" t="n">
        <f aca="false">+[4]data1cf!Y760</f>
        <v>0</v>
      </c>
      <c r="AA760" s="336" t="n">
        <f aca="false">+[4]data1cf!Z760</f>
        <v>0</v>
      </c>
      <c r="AB760" s="336"/>
      <c r="AC760" s="337" t="n">
        <f aca="false">XNPV(0.1,B760:AA760,$B$1:$AA$1)</f>
        <v>24389.5190580506</v>
      </c>
      <c r="AD760" s="337" t="n">
        <f aca="false">SUMPRODUCT(B760:AA760,$B$1010:$AA$1010)</f>
        <v>57101.1164712313</v>
      </c>
      <c r="AE760" s="338" t="n">
        <f aca="false">SUMPRODUCT(B760:AA760,$B$1012:$AA$1012)</f>
        <v>56421.1722547571</v>
      </c>
      <c r="AF760" s="339" t="n">
        <f aca="false">XIRR(B760:AA760,$B$1:$AA$1)</f>
        <v>0.143788541993461</v>
      </c>
      <c r="AG760" s="340" t="n">
        <f aca="false">1-EXP(-(1/0.25)*(AD760/ABS($AD$1010)))</f>
        <v>0.986530311406763</v>
      </c>
    </row>
    <row r="761" customFormat="false" ht="12.75" hidden="false" customHeight="false" outlineLevel="0" collapsed="false">
      <c r="A761" s="331"/>
      <c r="B761" s="336" t="n">
        <f aca="false">+[4]data1cf!A761</f>
        <v>-97469.7443536994</v>
      </c>
      <c r="C761" s="336" t="n">
        <f aca="false">+[4]data1cf!B761</f>
        <v>15492.7968339738</v>
      </c>
      <c r="D761" s="336" t="n">
        <f aca="false">+[4]data1cf!C761</f>
        <v>16744.354893211</v>
      </c>
      <c r="E761" s="336" t="n">
        <f aca="false">+[4]data1cf!D761</f>
        <v>16339.3013778753</v>
      </c>
      <c r="F761" s="336" t="n">
        <f aca="false">+[4]data1cf!E761</f>
        <v>15864.8342859788</v>
      </c>
      <c r="G761" s="336" t="n">
        <f aca="false">+[4]data1cf!F761</f>
        <v>15547.3476182937</v>
      </c>
      <c r="H761" s="336" t="n">
        <f aca="false">+[4]data1cf!G761</f>
        <v>15445.8924978396</v>
      </c>
      <c r="I761" s="336" t="n">
        <f aca="false">+[4]data1cf!H761</f>
        <v>15294.9889417584</v>
      </c>
      <c r="J761" s="336" t="n">
        <f aca="false">+[4]data1cf!I761</f>
        <v>15274.9999621054</v>
      </c>
      <c r="K761" s="336" t="n">
        <f aca="false">+[4]data1cf!J761</f>
        <v>15302.4580458454</v>
      </c>
      <c r="L761" s="336" t="n">
        <f aca="false">+[4]data1cf!K761</f>
        <v>15236.5920991573</v>
      </c>
      <c r="M761" s="336" t="n">
        <f aca="false">+[4]data1cf!L761</f>
        <v>15243.4211979661</v>
      </c>
      <c r="N761" s="336" t="n">
        <f aca="false">+[4]data1cf!M761</f>
        <v>15218.1297028774</v>
      </c>
      <c r="O761" s="336" t="n">
        <f aca="false">+[4]data1cf!N761</f>
        <v>15503.9790800782</v>
      </c>
      <c r="P761" s="336" t="n">
        <f aca="false">+[4]data1cf!O761</f>
        <v>15517.870801543</v>
      </c>
      <c r="Q761" s="336" t="n">
        <f aca="false">+[4]data1cf!P761</f>
        <v>15198.2480034127</v>
      </c>
      <c r="R761" s="336" t="n">
        <f aca="false">+[4]data1cf!Q761</f>
        <v>1117.93897983919</v>
      </c>
      <c r="S761" s="336" t="n">
        <f aca="false">+[4]data1cf!R761</f>
        <v>0</v>
      </c>
      <c r="T761" s="336" t="n">
        <f aca="false">+[4]data1cf!S761</f>
        <v>0</v>
      </c>
      <c r="U761" s="336" t="n">
        <f aca="false">+[4]data1cf!T761</f>
        <v>0</v>
      </c>
      <c r="V761" s="336" t="n">
        <f aca="false">+[4]data1cf!U761</f>
        <v>0</v>
      </c>
      <c r="W761" s="336" t="n">
        <f aca="false">+[4]data1cf!V761</f>
        <v>0</v>
      </c>
      <c r="X761" s="336" t="n">
        <f aca="false">+[4]data1cf!W761</f>
        <v>0</v>
      </c>
      <c r="Y761" s="336" t="n">
        <f aca="false">+[4]data1cf!X761</f>
        <v>0</v>
      </c>
      <c r="Z761" s="336" t="n">
        <f aca="false">+[4]data1cf!Y761</f>
        <v>0</v>
      </c>
      <c r="AA761" s="336" t="n">
        <f aca="false">+[4]data1cf!Z761</f>
        <v>0</v>
      </c>
      <c r="AB761" s="336"/>
      <c r="AC761" s="337" t="n">
        <f aca="false">XNPV(0.1,B761:AA761,$B$1:$AA$1)</f>
        <v>21874.2891320492</v>
      </c>
      <c r="AD761" s="337" t="n">
        <f aca="false">SUMPRODUCT(B761:AA761,$B$1010:$AA$1010)</f>
        <v>54806.5872392869</v>
      </c>
      <c r="AE761" s="338" t="n">
        <f aca="false">SUMPRODUCT(B761:AA761,$B$1012:$AA$1012)</f>
        <v>54121.8175519661</v>
      </c>
      <c r="AF761" s="339" t="n">
        <f aca="false">XIRR(B761:AA761,$B$1:$AA$1)</f>
        <v>0.138133780107966</v>
      </c>
      <c r="AG761" s="340" t="n">
        <f aca="false">1-EXP(-(1/0.25)*(AD761/ABS($AD$1010)))</f>
        <v>0.983985007870627</v>
      </c>
    </row>
    <row r="762" customFormat="false" ht="12.75" hidden="false" customHeight="false" outlineLevel="0" collapsed="false">
      <c r="A762" s="331"/>
      <c r="B762" s="336" t="n">
        <f aca="false">+[4]data1cf!A762</f>
        <v>-98516.5925806745</v>
      </c>
      <c r="C762" s="336" t="n">
        <f aca="false">+[4]data1cf!B762</f>
        <v>15284.6589870535</v>
      </c>
      <c r="D762" s="336" t="n">
        <f aca="false">+[4]data1cf!C762</f>
        <v>16755.683269672</v>
      </c>
      <c r="E762" s="336" t="n">
        <f aca="false">+[4]data1cf!D762</f>
        <v>16315.0935067997</v>
      </c>
      <c r="F762" s="336" t="n">
        <f aca="false">+[4]data1cf!E762</f>
        <v>15966.4459665568</v>
      </c>
      <c r="G762" s="336" t="n">
        <f aca="false">+[4]data1cf!F762</f>
        <v>16006.4255612986</v>
      </c>
      <c r="H762" s="336" t="n">
        <f aca="false">+[4]data1cf!G762</f>
        <v>15525.111289159</v>
      </c>
      <c r="I762" s="336" t="n">
        <f aca="false">+[4]data1cf!H762</f>
        <v>15367.5766449289</v>
      </c>
      <c r="J762" s="336" t="n">
        <f aca="false">+[4]data1cf!I762</f>
        <v>15144.172498688</v>
      </c>
      <c r="K762" s="336" t="n">
        <f aca="false">+[4]data1cf!J762</f>
        <v>15220.2019981381</v>
      </c>
      <c r="L762" s="336" t="n">
        <f aca="false">+[4]data1cf!K762</f>
        <v>15336.856227013</v>
      </c>
      <c r="M762" s="336" t="n">
        <f aca="false">+[4]data1cf!L762</f>
        <v>15303.5652438649</v>
      </c>
      <c r="N762" s="336" t="n">
        <f aca="false">+[4]data1cf!M762</f>
        <v>15440.1226271137</v>
      </c>
      <c r="O762" s="336" t="n">
        <f aca="false">+[4]data1cf!N762</f>
        <v>15167.9836042804</v>
      </c>
      <c r="P762" s="336" t="n">
        <f aca="false">+[4]data1cf!O762</f>
        <v>15371.7095568576</v>
      </c>
      <c r="Q762" s="336" t="n">
        <f aca="false">+[4]data1cf!P762</f>
        <v>15254.1273438088</v>
      </c>
      <c r="R762" s="336" t="n">
        <f aca="false">+[4]data1cf!Q762</f>
        <v>1129.9459102633</v>
      </c>
      <c r="S762" s="336" t="n">
        <f aca="false">+[4]data1cf!R762</f>
        <v>0</v>
      </c>
      <c r="T762" s="336" t="n">
        <f aca="false">+[4]data1cf!S762</f>
        <v>0</v>
      </c>
      <c r="U762" s="336" t="n">
        <f aca="false">+[4]data1cf!T762</f>
        <v>0</v>
      </c>
      <c r="V762" s="336" t="n">
        <f aca="false">+[4]data1cf!U762</f>
        <v>0</v>
      </c>
      <c r="W762" s="336" t="n">
        <f aca="false">+[4]data1cf!V762</f>
        <v>0</v>
      </c>
      <c r="X762" s="336" t="n">
        <f aca="false">+[4]data1cf!W762</f>
        <v>0</v>
      </c>
      <c r="Y762" s="336" t="n">
        <f aca="false">+[4]data1cf!X762</f>
        <v>0</v>
      </c>
      <c r="Z762" s="336" t="n">
        <f aca="false">+[4]data1cf!Y762</f>
        <v>0</v>
      </c>
      <c r="AA762" s="336" t="n">
        <f aca="false">+[4]data1cf!Z762</f>
        <v>0</v>
      </c>
      <c r="AB762" s="336"/>
      <c r="AC762" s="337" t="n">
        <f aca="false">XNPV(0.1,B762:AA762,$B$1:$AA$1)</f>
        <v>20980.4620425933</v>
      </c>
      <c r="AD762" s="337" t="n">
        <f aca="false">SUMPRODUCT(B762:AA762,$B$1010:$AA$1010)</f>
        <v>53965.0930870244</v>
      </c>
      <c r="AE762" s="338" t="n">
        <f aca="false">SUMPRODUCT(B762:AA762,$B$1012:$AA$1012)</f>
        <v>53279.5284594924</v>
      </c>
      <c r="AF762" s="339" t="n">
        <f aca="false">XIRR(B762:AA762,$B$1:$AA$1)</f>
        <v>0.136234462385601</v>
      </c>
      <c r="AG762" s="340" t="n">
        <f aca="false">1-EXP(-(1/0.25)*(AD762/ABS($AD$1010)))</f>
        <v>0.982935474235233</v>
      </c>
    </row>
    <row r="763" customFormat="false" ht="12.75" hidden="false" customHeight="false" outlineLevel="0" collapsed="false">
      <c r="A763" s="331"/>
      <c r="B763" s="336" t="n">
        <f aca="false">+[4]data1cf!A763</f>
        <v>-102157.544170859</v>
      </c>
      <c r="C763" s="336" t="n">
        <f aca="false">+[4]data1cf!B763</f>
        <v>15112.4919985599</v>
      </c>
      <c r="D763" s="336" t="n">
        <f aca="false">+[4]data1cf!C763</f>
        <v>16941.0186773596</v>
      </c>
      <c r="E763" s="336" t="n">
        <f aca="false">+[4]data1cf!D763</f>
        <v>16494.5250563599</v>
      </c>
      <c r="F763" s="336" t="n">
        <f aca="false">+[4]data1cf!E763</f>
        <v>16024.85645051</v>
      </c>
      <c r="G763" s="336" t="n">
        <f aca="false">+[4]data1cf!F763</f>
        <v>15679.5678581998</v>
      </c>
      <c r="H763" s="336" t="n">
        <f aca="false">+[4]data1cf!G763</f>
        <v>15653.1374770369</v>
      </c>
      <c r="I763" s="336" t="n">
        <f aca="false">+[4]data1cf!H763</f>
        <v>15355.6932050724</v>
      </c>
      <c r="J763" s="336" t="n">
        <f aca="false">+[4]data1cf!I763</f>
        <v>15443.5743966956</v>
      </c>
      <c r="K763" s="336" t="n">
        <f aca="false">+[4]data1cf!J763</f>
        <v>15496.6371634969</v>
      </c>
      <c r="L763" s="336" t="n">
        <f aca="false">+[4]data1cf!K763</f>
        <v>15410.7159318747</v>
      </c>
      <c r="M763" s="336" t="n">
        <f aca="false">+[4]data1cf!L763</f>
        <v>15392.1855273032</v>
      </c>
      <c r="N763" s="336" t="n">
        <f aca="false">+[4]data1cf!M763</f>
        <v>15454.5260151016</v>
      </c>
      <c r="O763" s="336" t="n">
        <f aca="false">+[4]data1cf!N763</f>
        <v>15308.8112665511</v>
      </c>
      <c r="P763" s="336" t="n">
        <f aca="false">+[4]data1cf!O763</f>
        <v>15547.8160744296</v>
      </c>
      <c r="Q763" s="336" t="n">
        <f aca="false">+[4]data1cf!P763</f>
        <v>15389.6425024544</v>
      </c>
      <c r="R763" s="336" t="n">
        <f aca="false">+[4]data1cf!Q763</f>
        <v>1171.70616862208</v>
      </c>
      <c r="S763" s="336" t="n">
        <f aca="false">+[4]data1cf!R763</f>
        <v>0</v>
      </c>
      <c r="T763" s="336" t="n">
        <f aca="false">+[4]data1cf!S763</f>
        <v>0</v>
      </c>
      <c r="U763" s="336" t="n">
        <f aca="false">+[4]data1cf!T763</f>
        <v>0</v>
      </c>
      <c r="V763" s="336" t="n">
        <f aca="false">+[4]data1cf!U763</f>
        <v>0</v>
      </c>
      <c r="W763" s="336" t="n">
        <f aca="false">+[4]data1cf!V763</f>
        <v>0</v>
      </c>
      <c r="X763" s="336" t="n">
        <f aca="false">+[4]data1cf!W763</f>
        <v>0</v>
      </c>
      <c r="Y763" s="336" t="n">
        <f aca="false">+[4]data1cf!X763</f>
        <v>0</v>
      </c>
      <c r="Z763" s="336" t="n">
        <f aca="false">+[4]data1cf!Y763</f>
        <v>0</v>
      </c>
      <c r="AA763" s="336" t="n">
        <f aca="false">+[4]data1cf!Z763</f>
        <v>0</v>
      </c>
      <c r="AB763" s="336"/>
      <c r="AC763" s="337" t="n">
        <f aca="false">XNPV(0.1,B763:AA763,$B$1:$AA$1)</f>
        <v>17823.4423564266</v>
      </c>
      <c r="AD763" s="337" t="n">
        <f aca="false">SUMPRODUCT(B763:AA763,$B$1010:$AA$1010)</f>
        <v>51018.5900150344</v>
      </c>
      <c r="AE763" s="338" t="n">
        <f aca="false">SUMPRODUCT(B763:AA763,$B$1012:$AA$1012)</f>
        <v>50328.409004147</v>
      </c>
      <c r="AF763" s="339" t="n">
        <f aca="false">XIRR(B763:AA763,$B$1:$AA$1)</f>
        <v>0.129794923536674</v>
      </c>
      <c r="AG763" s="340" t="n">
        <f aca="false">1-EXP(-(1/0.25)*(AD763/ABS($AD$1010)))</f>
        <v>0.978688099821589</v>
      </c>
    </row>
    <row r="764" customFormat="false" ht="12.75" hidden="false" customHeight="false" outlineLevel="0" collapsed="false">
      <c r="A764" s="331"/>
      <c r="B764" s="336" t="n">
        <f aca="false">+[4]data1cf!A764</f>
        <v>-101796.169726102</v>
      </c>
      <c r="C764" s="336" t="n">
        <f aca="false">+[4]data1cf!B764</f>
        <v>15332.0958624999</v>
      </c>
      <c r="D764" s="336" t="n">
        <f aca="false">+[4]data1cf!C764</f>
        <v>16784.1883651696</v>
      </c>
      <c r="E764" s="336" t="n">
        <f aca="false">+[4]data1cf!D764</f>
        <v>16537.1948100264</v>
      </c>
      <c r="F764" s="336" t="n">
        <f aca="false">+[4]data1cf!E764</f>
        <v>16155.1880254431</v>
      </c>
      <c r="G764" s="336" t="n">
        <f aca="false">+[4]data1cf!F764</f>
        <v>15822.7242182325</v>
      </c>
      <c r="H764" s="336" t="n">
        <f aca="false">+[4]data1cf!G764</f>
        <v>15678.7170117504</v>
      </c>
      <c r="I764" s="336" t="n">
        <f aca="false">+[4]data1cf!H764</f>
        <v>15444.1087222206</v>
      </c>
      <c r="J764" s="336" t="n">
        <f aca="false">+[4]data1cf!I764</f>
        <v>15506.6315894072</v>
      </c>
      <c r="K764" s="336" t="n">
        <f aca="false">+[4]data1cf!J764</f>
        <v>15466.8796270453</v>
      </c>
      <c r="L764" s="336" t="n">
        <f aca="false">+[4]data1cf!K764</f>
        <v>15489.3623706787</v>
      </c>
      <c r="M764" s="336" t="n">
        <f aca="false">+[4]data1cf!L764</f>
        <v>15518.2721663938</v>
      </c>
      <c r="N764" s="336" t="n">
        <f aca="false">+[4]data1cf!M764</f>
        <v>15460.7778780722</v>
      </c>
      <c r="O764" s="336" t="n">
        <f aca="false">+[4]data1cf!N764</f>
        <v>15401.6096563187</v>
      </c>
      <c r="P764" s="336" t="n">
        <f aca="false">+[4]data1cf!O764</f>
        <v>15464.939209968</v>
      </c>
      <c r="Q764" s="336" t="n">
        <f aca="false">+[4]data1cf!P764</f>
        <v>15453.393629782</v>
      </c>
      <c r="R764" s="336" t="n">
        <f aca="false">+[4]data1cf!Q764</f>
        <v>1167.5613482905</v>
      </c>
      <c r="S764" s="336" t="n">
        <f aca="false">+[4]data1cf!R764</f>
        <v>0</v>
      </c>
      <c r="T764" s="336" t="n">
        <f aca="false">+[4]data1cf!S764</f>
        <v>0</v>
      </c>
      <c r="U764" s="336" t="n">
        <f aca="false">+[4]data1cf!T764</f>
        <v>0</v>
      </c>
      <c r="V764" s="336" t="n">
        <f aca="false">+[4]data1cf!U764</f>
        <v>0</v>
      </c>
      <c r="W764" s="336" t="n">
        <f aca="false">+[4]data1cf!V764</f>
        <v>0</v>
      </c>
      <c r="X764" s="336" t="n">
        <f aca="false">+[4]data1cf!W764</f>
        <v>0</v>
      </c>
      <c r="Y764" s="336" t="n">
        <f aca="false">+[4]data1cf!X764</f>
        <v>0</v>
      </c>
      <c r="Z764" s="336" t="n">
        <f aca="false">+[4]data1cf!Y764</f>
        <v>0</v>
      </c>
      <c r="AA764" s="336" t="n">
        <f aca="false">+[4]data1cf!Z764</f>
        <v>0</v>
      </c>
      <c r="AB764" s="336"/>
      <c r="AC764" s="337" t="n">
        <f aca="false">XNPV(0.1,B764:AA764,$B$1:$AA$1)</f>
        <v>18637.204885832</v>
      </c>
      <c r="AD764" s="337" t="n">
        <f aca="false">SUMPRODUCT(B764:AA764,$B$1010:$AA$1010)</f>
        <v>51942.5797958451</v>
      </c>
      <c r="AE764" s="338" t="n">
        <f aca="false">SUMPRODUCT(B764:AA764,$B$1012:$AA$1012)</f>
        <v>51250.2059399028</v>
      </c>
      <c r="AF764" s="339" t="n">
        <f aca="false">XIRR(B764:AA764,$B$1:$AA$1)</f>
        <v>0.131238615395137</v>
      </c>
      <c r="AG764" s="340" t="n">
        <f aca="false">1-EXP(-(1/0.25)*(AD764/ABS($AD$1010)))</f>
        <v>0.980122941842271</v>
      </c>
    </row>
    <row r="765" customFormat="false" ht="12.75" hidden="false" customHeight="false" outlineLevel="0" collapsed="false">
      <c r="A765" s="331"/>
      <c r="B765" s="336" t="n">
        <f aca="false">+[4]data1cf!A765</f>
        <v>-94124.9922843673</v>
      </c>
      <c r="C765" s="336" t="n">
        <f aca="false">+[4]data1cf!B765</f>
        <v>15227.2773786354</v>
      </c>
      <c r="D765" s="336" t="n">
        <f aca="false">+[4]data1cf!C765</f>
        <v>16693.2127482819</v>
      </c>
      <c r="E765" s="336" t="n">
        <f aca="false">+[4]data1cf!D765</f>
        <v>16117.7068465341</v>
      </c>
      <c r="F765" s="336" t="n">
        <f aca="false">+[4]data1cf!E765</f>
        <v>15982.1166318347</v>
      </c>
      <c r="G765" s="336" t="n">
        <f aca="false">+[4]data1cf!F765</f>
        <v>15580.5432017539</v>
      </c>
      <c r="H765" s="336" t="n">
        <f aca="false">+[4]data1cf!G765</f>
        <v>15378.597955054</v>
      </c>
      <c r="I765" s="336" t="n">
        <f aca="false">+[4]data1cf!H765</f>
        <v>15132.4427362409</v>
      </c>
      <c r="J765" s="336" t="n">
        <f aca="false">+[4]data1cf!I765</f>
        <v>15087.8594413968</v>
      </c>
      <c r="K765" s="336" t="n">
        <f aca="false">+[4]data1cf!J765</f>
        <v>15132.389077413</v>
      </c>
      <c r="L765" s="336" t="n">
        <f aca="false">+[4]data1cf!K765</f>
        <v>15160.2505679408</v>
      </c>
      <c r="M765" s="336" t="n">
        <f aca="false">+[4]data1cf!L765</f>
        <v>15033.3524723768</v>
      </c>
      <c r="N765" s="336" t="n">
        <f aca="false">+[4]data1cf!M765</f>
        <v>15143.9528299813</v>
      </c>
      <c r="O765" s="336" t="n">
        <f aca="false">+[4]data1cf!N765</f>
        <v>15089.822127921</v>
      </c>
      <c r="P765" s="336" t="n">
        <f aca="false">+[4]data1cf!O765</f>
        <v>15304.5403210739</v>
      </c>
      <c r="Q765" s="336" t="n">
        <f aca="false">+[4]data1cf!P765</f>
        <v>15454.6696465679</v>
      </c>
      <c r="R765" s="336" t="n">
        <f aca="false">+[4]data1cf!Q765</f>
        <v>1079.57601150478</v>
      </c>
      <c r="S765" s="336" t="n">
        <f aca="false">+[4]data1cf!R765</f>
        <v>0</v>
      </c>
      <c r="T765" s="336" t="n">
        <f aca="false">+[4]data1cf!S765</f>
        <v>0</v>
      </c>
      <c r="U765" s="336" t="n">
        <f aca="false">+[4]data1cf!T765</f>
        <v>0</v>
      </c>
      <c r="V765" s="336" t="n">
        <f aca="false">+[4]data1cf!U765</f>
        <v>0</v>
      </c>
      <c r="W765" s="336" t="n">
        <f aca="false">+[4]data1cf!V765</f>
        <v>0</v>
      </c>
      <c r="X765" s="336" t="n">
        <f aca="false">+[4]data1cf!W765</f>
        <v>0</v>
      </c>
      <c r="Y765" s="336" t="n">
        <f aca="false">+[4]data1cf!X765</f>
        <v>0</v>
      </c>
      <c r="Z765" s="336" t="n">
        <f aca="false">+[4]data1cf!Y765</f>
        <v>0</v>
      </c>
      <c r="AA765" s="336" t="n">
        <f aca="false">+[4]data1cf!Z765</f>
        <v>0</v>
      </c>
      <c r="AB765" s="336"/>
      <c r="AC765" s="337" t="n">
        <f aca="false">XNPV(0.1,B765:AA765,$B$1:$AA$1)</f>
        <v>24339.3662132655</v>
      </c>
      <c r="AD765" s="337" t="n">
        <f aca="false">SUMPRODUCT(B765:AA765,$B$1010:$AA$1010)</f>
        <v>57027.7315192631</v>
      </c>
      <c r="AE765" s="338" t="n">
        <f aca="false">SUMPRODUCT(B765:AA765,$B$1012:$AA$1012)</f>
        <v>56348.1150920938</v>
      </c>
      <c r="AF765" s="339" t="n">
        <f aca="false">XIRR(B765:AA765,$B$1:$AA$1)</f>
        <v>0.14371075114981</v>
      </c>
      <c r="AG765" s="340" t="n">
        <f aca="false">1-EXP(-(1/0.25)*(AD765/ABS($AD$1010)))</f>
        <v>0.986455541119521</v>
      </c>
    </row>
    <row r="766" customFormat="false" ht="12.75" hidden="false" customHeight="false" outlineLevel="0" collapsed="false">
      <c r="A766" s="331"/>
      <c r="B766" s="336" t="n">
        <f aca="false">+[4]data1cf!A766</f>
        <v>-102624.241601128</v>
      </c>
      <c r="C766" s="336" t="n">
        <f aca="false">+[4]data1cf!B766</f>
        <v>15363.8129804766</v>
      </c>
      <c r="D766" s="336" t="n">
        <f aca="false">+[4]data1cf!C766</f>
        <v>16767.6777784665</v>
      </c>
      <c r="E766" s="336" t="n">
        <f aca="false">+[4]data1cf!D766</f>
        <v>16480.3373096223</v>
      </c>
      <c r="F766" s="336" t="n">
        <f aca="false">+[4]data1cf!E766</f>
        <v>16230.5420241997</v>
      </c>
      <c r="G766" s="336" t="n">
        <f aca="false">+[4]data1cf!F766</f>
        <v>15735.0437803559</v>
      </c>
      <c r="H766" s="336" t="n">
        <f aca="false">+[4]data1cf!G766</f>
        <v>15393.1908229544</v>
      </c>
      <c r="I766" s="336" t="n">
        <f aca="false">+[4]data1cf!H766</f>
        <v>15323.7927250147</v>
      </c>
      <c r="J766" s="336" t="n">
        <f aca="false">+[4]data1cf!I766</f>
        <v>15372.7902988176</v>
      </c>
      <c r="K766" s="336" t="n">
        <f aca="false">+[4]data1cf!J766</f>
        <v>15436.0395984568</v>
      </c>
      <c r="L766" s="336" t="n">
        <f aca="false">+[4]data1cf!K766</f>
        <v>15480.036962259</v>
      </c>
      <c r="M766" s="336" t="n">
        <f aca="false">+[4]data1cf!L766</f>
        <v>15558.2186754791</v>
      </c>
      <c r="N766" s="336" t="n">
        <f aca="false">+[4]data1cf!M766</f>
        <v>15402.8776060273</v>
      </c>
      <c r="O766" s="336" t="n">
        <f aca="false">+[4]data1cf!N766</f>
        <v>15327.6661899258</v>
      </c>
      <c r="P766" s="336" t="n">
        <f aca="false">+[4]data1cf!O766</f>
        <v>15508.2773644304</v>
      </c>
      <c r="Q766" s="336" t="n">
        <f aca="false">+[4]data1cf!P766</f>
        <v>15559.272432151</v>
      </c>
      <c r="R766" s="336" t="n">
        <f aca="false">+[4]data1cf!Q766</f>
        <v>1177.0590014683</v>
      </c>
      <c r="S766" s="336" t="n">
        <f aca="false">+[4]data1cf!R766</f>
        <v>0</v>
      </c>
      <c r="T766" s="336" t="n">
        <f aca="false">+[4]data1cf!S766</f>
        <v>0</v>
      </c>
      <c r="U766" s="336" t="n">
        <f aca="false">+[4]data1cf!T766</f>
        <v>0</v>
      </c>
      <c r="V766" s="336" t="n">
        <f aca="false">+[4]data1cf!U766</f>
        <v>0</v>
      </c>
      <c r="W766" s="336" t="n">
        <f aca="false">+[4]data1cf!V766</f>
        <v>0</v>
      </c>
      <c r="X766" s="336" t="n">
        <f aca="false">+[4]data1cf!W766</f>
        <v>0</v>
      </c>
      <c r="Y766" s="336" t="n">
        <f aca="false">+[4]data1cf!X766</f>
        <v>0</v>
      </c>
      <c r="Z766" s="336" t="n">
        <f aca="false">+[4]data1cf!Y766</f>
        <v>0</v>
      </c>
      <c r="AA766" s="336" t="n">
        <f aca="false">+[4]data1cf!Z766</f>
        <v>0</v>
      </c>
      <c r="AB766" s="336"/>
      <c r="AC766" s="337" t="n">
        <f aca="false">XNPV(0.1,B766:AA766,$B$1:$AA$1)</f>
        <v>17489.7162528746</v>
      </c>
      <c r="AD766" s="337" t="n">
        <f aca="false">SUMPRODUCT(B766:AA766,$B$1010:$AA$1010)</f>
        <v>50698.5372246961</v>
      </c>
      <c r="AE766" s="338" t="n">
        <f aca="false">SUMPRODUCT(B766:AA766,$B$1012:$AA$1012)</f>
        <v>50007.8827645954</v>
      </c>
      <c r="AF766" s="339" t="n">
        <f aca="false">XIRR(B766:AA766,$B$1:$AA$1)</f>
        <v>0.129144167629682</v>
      </c>
      <c r="AG766" s="340" t="n">
        <f aca="false">1-EXP(-(1/0.25)*(AD766/ABS($AD$1010)))</f>
        <v>0.97816731453748</v>
      </c>
    </row>
    <row r="767" customFormat="false" ht="12.75" hidden="false" customHeight="false" outlineLevel="0" collapsed="false">
      <c r="A767" s="331"/>
      <c r="B767" s="336" t="n">
        <f aca="false">+[4]data1cf!A767</f>
        <v>-90210.6342607786</v>
      </c>
      <c r="C767" s="336" t="n">
        <f aca="false">+[4]data1cf!B767</f>
        <v>15003.6066734799</v>
      </c>
      <c r="D767" s="336" t="n">
        <f aca="false">+[4]data1cf!C767</f>
        <v>16511.1052420737</v>
      </c>
      <c r="E767" s="336" t="n">
        <f aca="false">+[4]data1cf!D767</f>
        <v>15854.7465973884</v>
      </c>
      <c r="F767" s="336" t="n">
        <f aca="false">+[4]data1cf!E767</f>
        <v>15676.9315731044</v>
      </c>
      <c r="G767" s="336" t="n">
        <f aca="false">+[4]data1cf!F767</f>
        <v>15383.2531609649</v>
      </c>
      <c r="H767" s="336" t="n">
        <f aca="false">+[4]data1cf!G767</f>
        <v>15169.9314258158</v>
      </c>
      <c r="I767" s="336" t="n">
        <f aca="false">+[4]data1cf!H767</f>
        <v>15099.6065364799</v>
      </c>
      <c r="J767" s="336" t="n">
        <f aca="false">+[4]data1cf!I767</f>
        <v>14970.596277439</v>
      </c>
      <c r="K767" s="336" t="n">
        <f aca="false">+[4]data1cf!J767</f>
        <v>15013.1359393023</v>
      </c>
      <c r="L767" s="336" t="n">
        <f aca="false">+[4]data1cf!K767</f>
        <v>15104.5146654277</v>
      </c>
      <c r="M767" s="336" t="n">
        <f aca="false">+[4]data1cf!L767</f>
        <v>14984.1971132438</v>
      </c>
      <c r="N767" s="336" t="n">
        <f aca="false">+[4]data1cf!M767</f>
        <v>15131.5095914872</v>
      </c>
      <c r="O767" s="336" t="n">
        <f aca="false">+[4]data1cf!N767</f>
        <v>15033.7604585684</v>
      </c>
      <c r="P767" s="336" t="n">
        <f aca="false">+[4]data1cf!O767</f>
        <v>15173.274316729</v>
      </c>
      <c r="Q767" s="336" t="n">
        <f aca="false">+[4]data1cf!P767</f>
        <v>15330.4746319475</v>
      </c>
      <c r="R767" s="336" t="n">
        <f aca="false">+[4]data1cf!Q767</f>
        <v>1034.67989071743</v>
      </c>
      <c r="S767" s="336" t="n">
        <f aca="false">+[4]data1cf!R767</f>
        <v>0</v>
      </c>
      <c r="T767" s="336" t="n">
        <f aca="false">+[4]data1cf!S767</f>
        <v>0</v>
      </c>
      <c r="U767" s="336" t="n">
        <f aca="false">+[4]data1cf!T767</f>
        <v>0</v>
      </c>
      <c r="V767" s="336" t="n">
        <f aca="false">+[4]data1cf!U767</f>
        <v>0</v>
      </c>
      <c r="W767" s="336" t="n">
        <f aca="false">+[4]data1cf!V767</f>
        <v>0</v>
      </c>
      <c r="X767" s="336" t="n">
        <f aca="false">+[4]data1cf!W767</f>
        <v>0</v>
      </c>
      <c r="Y767" s="336" t="n">
        <f aca="false">+[4]data1cf!X767</f>
        <v>0</v>
      </c>
      <c r="Z767" s="336" t="n">
        <f aca="false">+[4]data1cf!Y767</f>
        <v>0</v>
      </c>
      <c r="AA767" s="336" t="n">
        <f aca="false">+[4]data1cf!Z767</f>
        <v>0</v>
      </c>
      <c r="AB767" s="336"/>
      <c r="AC767" s="337" t="n">
        <f aca="false">XNPV(0.1,B767:AA767,$B$1:$AA$1)</f>
        <v>26998.8924977273</v>
      </c>
      <c r="AD767" s="337" t="n">
        <f aca="false">SUMPRODUCT(B767:AA767,$B$1010:$AA$1010)</f>
        <v>59418.9692620949</v>
      </c>
      <c r="AE767" s="338" t="n">
        <f aca="false">SUMPRODUCT(B767:AA767,$B$1012:$AA$1012)</f>
        <v>58744.6601676359</v>
      </c>
      <c r="AF767" s="339" t="n">
        <f aca="false">XIRR(B767:AA767,$B$1:$AA$1)</f>
        <v>0.150153711534804</v>
      </c>
      <c r="AG767" s="340" t="n">
        <f aca="false">1-EXP(-(1/0.25)*(AD767/ABS($AD$1010)))</f>
        <v>0.988690997571819</v>
      </c>
    </row>
    <row r="768" customFormat="false" ht="12.75" hidden="false" customHeight="false" outlineLevel="0" collapsed="false">
      <c r="A768" s="331"/>
      <c r="B768" s="336" t="n">
        <f aca="false">+[4]data1cf!A768</f>
        <v>-103858.44767156</v>
      </c>
      <c r="C768" s="336" t="n">
        <f aca="false">+[4]data1cf!B768</f>
        <v>15050.7391836826</v>
      </c>
      <c r="D768" s="336" t="n">
        <f aca="false">+[4]data1cf!C768</f>
        <v>16835.0710482775</v>
      </c>
      <c r="E768" s="336" t="n">
        <f aca="false">+[4]data1cf!D768</f>
        <v>16656.4721270078</v>
      </c>
      <c r="F768" s="336" t="n">
        <f aca="false">+[4]data1cf!E768</f>
        <v>16155.7336332724</v>
      </c>
      <c r="G768" s="336" t="n">
        <f aca="false">+[4]data1cf!F768</f>
        <v>15902.2693013806</v>
      </c>
      <c r="H768" s="336" t="n">
        <f aca="false">+[4]data1cf!G768</f>
        <v>15527.3660894529</v>
      </c>
      <c r="I768" s="336" t="n">
        <f aca="false">+[4]data1cf!H768</f>
        <v>15651.6303153826</v>
      </c>
      <c r="J768" s="336" t="n">
        <f aca="false">+[4]data1cf!I768</f>
        <v>15673.1348767744</v>
      </c>
      <c r="K768" s="336" t="n">
        <f aca="false">+[4]data1cf!J768</f>
        <v>15464.1517206694</v>
      </c>
      <c r="L768" s="336" t="n">
        <f aca="false">+[4]data1cf!K768</f>
        <v>15176.8721013264</v>
      </c>
      <c r="M768" s="336" t="n">
        <f aca="false">+[4]data1cf!L768</f>
        <v>15434.5825459374</v>
      </c>
      <c r="N768" s="336" t="n">
        <f aca="false">+[4]data1cf!M768</f>
        <v>15499.8757608844</v>
      </c>
      <c r="O768" s="336" t="n">
        <f aca="false">+[4]data1cf!N768</f>
        <v>15687.3584245223</v>
      </c>
      <c r="P768" s="336" t="n">
        <f aca="false">+[4]data1cf!O768</f>
        <v>15589.1672819795</v>
      </c>
      <c r="Q768" s="336" t="n">
        <f aca="false">+[4]data1cf!P768</f>
        <v>15450.3087393194</v>
      </c>
      <c r="R768" s="336" t="n">
        <f aca="false">+[4]data1cf!Q768</f>
        <v>1191.21485141372</v>
      </c>
      <c r="S768" s="336" t="n">
        <f aca="false">+[4]data1cf!R768</f>
        <v>0</v>
      </c>
      <c r="T768" s="336" t="n">
        <f aca="false">+[4]data1cf!S768</f>
        <v>0</v>
      </c>
      <c r="U768" s="336" t="n">
        <f aca="false">+[4]data1cf!T768</f>
        <v>0</v>
      </c>
      <c r="V768" s="336" t="n">
        <f aca="false">+[4]data1cf!U768</f>
        <v>0</v>
      </c>
      <c r="W768" s="336" t="n">
        <f aca="false">+[4]data1cf!V768</f>
        <v>0</v>
      </c>
      <c r="X768" s="336" t="n">
        <f aca="false">+[4]data1cf!W768</f>
        <v>0</v>
      </c>
      <c r="Y768" s="336" t="n">
        <f aca="false">+[4]data1cf!X768</f>
        <v>0</v>
      </c>
      <c r="Z768" s="336" t="n">
        <f aca="false">+[4]data1cf!Y768</f>
        <v>0</v>
      </c>
      <c r="AA768" s="336" t="n">
        <f aca="false">+[4]data1cf!Z768</f>
        <v>0</v>
      </c>
      <c r="AB768" s="336"/>
      <c r="AC768" s="337" t="n">
        <f aca="false">XNPV(0.1,B768:AA768,$B$1:$AA$1)</f>
        <v>16580.6003111554</v>
      </c>
      <c r="AD768" s="337" t="n">
        <f aca="false">SUMPRODUCT(B768:AA768,$B$1010:$AA$1010)</f>
        <v>49951.0791479201</v>
      </c>
      <c r="AE768" s="338" t="n">
        <f aca="false">SUMPRODUCT(B768:AA768,$B$1012:$AA$1012)</f>
        <v>49257.2799571037</v>
      </c>
      <c r="AF768" s="339" t="n">
        <f aca="false">XIRR(B768:AA768,$B$1:$AA$1)</f>
        <v>0.127290789172801</v>
      </c>
      <c r="AG768" s="340" t="n">
        <f aca="false">1-EXP(-(1/0.25)*(AD768/ABS($AD$1010)))</f>
        <v>0.976900955589576</v>
      </c>
    </row>
    <row r="769" customFormat="false" ht="12.75" hidden="false" customHeight="false" outlineLevel="0" collapsed="false">
      <c r="A769" s="331"/>
      <c r="B769" s="336" t="n">
        <f aca="false">+[4]data1cf!A769</f>
        <v>-107621.692741616</v>
      </c>
      <c r="C769" s="336" t="n">
        <f aca="false">+[4]data1cf!B769</f>
        <v>15426.0176951383</v>
      </c>
      <c r="D769" s="336" t="n">
        <f aca="false">+[4]data1cf!C769</f>
        <v>17003.6973309025</v>
      </c>
      <c r="E769" s="336" t="n">
        <f aca="false">+[4]data1cf!D769</f>
        <v>16526.6520096902</v>
      </c>
      <c r="F769" s="336" t="n">
        <f aca="false">+[4]data1cf!E769</f>
        <v>16368.5546910863</v>
      </c>
      <c r="G769" s="336" t="n">
        <f aca="false">+[4]data1cf!F769</f>
        <v>15863.0280590401</v>
      </c>
      <c r="H769" s="336" t="n">
        <f aca="false">+[4]data1cf!G769</f>
        <v>15527.8317347733</v>
      </c>
      <c r="I769" s="336" t="n">
        <f aca="false">+[4]data1cf!H769</f>
        <v>15502.2532185222</v>
      </c>
      <c r="J769" s="336" t="n">
        <f aca="false">+[4]data1cf!I769</f>
        <v>15464.8578651907</v>
      </c>
      <c r="K769" s="336" t="n">
        <f aca="false">+[4]data1cf!J769</f>
        <v>15537.4861520524</v>
      </c>
      <c r="L769" s="336" t="n">
        <f aca="false">+[4]data1cf!K769</f>
        <v>15534.6184806916</v>
      </c>
      <c r="M769" s="336" t="n">
        <f aca="false">+[4]data1cf!L769</f>
        <v>15498.9375590115</v>
      </c>
      <c r="N769" s="336" t="n">
        <f aca="false">+[4]data1cf!M769</f>
        <v>15628.985784069</v>
      </c>
      <c r="O769" s="336" t="n">
        <f aca="false">+[4]data1cf!N769</f>
        <v>15572.5271297906</v>
      </c>
      <c r="P769" s="336" t="n">
        <f aca="false">+[4]data1cf!O769</f>
        <v>15760.6517593791</v>
      </c>
      <c r="Q769" s="336" t="n">
        <f aca="false">+[4]data1cf!P769</f>
        <v>15747.7494125679</v>
      </c>
      <c r="R769" s="336" t="n">
        <f aca="false">+[4]data1cf!Q769</f>
        <v>1234.37776706924</v>
      </c>
      <c r="S769" s="336" t="n">
        <f aca="false">+[4]data1cf!R769</f>
        <v>0</v>
      </c>
      <c r="T769" s="336" t="n">
        <f aca="false">+[4]data1cf!S769</f>
        <v>0</v>
      </c>
      <c r="U769" s="336" t="n">
        <f aca="false">+[4]data1cf!T769</f>
        <v>0</v>
      </c>
      <c r="V769" s="336" t="n">
        <f aca="false">+[4]data1cf!U769</f>
        <v>0</v>
      </c>
      <c r="W769" s="336" t="n">
        <f aca="false">+[4]data1cf!V769</f>
        <v>0</v>
      </c>
      <c r="X769" s="336" t="n">
        <f aca="false">+[4]data1cf!W769</f>
        <v>0</v>
      </c>
      <c r="Y769" s="336" t="n">
        <f aca="false">+[4]data1cf!X769</f>
        <v>0</v>
      </c>
      <c r="Z769" s="336" t="n">
        <f aca="false">+[4]data1cf!Y769</f>
        <v>0</v>
      </c>
      <c r="AA769" s="336" t="n">
        <f aca="false">+[4]data1cf!Z769</f>
        <v>0</v>
      </c>
      <c r="AB769" s="336"/>
      <c r="AC769" s="337" t="n">
        <f aca="false">XNPV(0.1,B769:AA769,$B$1:$AA$1)</f>
        <v>13472.7662666287</v>
      </c>
      <c r="AD769" s="337" t="n">
        <f aca="false">SUMPRODUCT(B769:AA769,$B$1010:$AA$1010)</f>
        <v>46976.9577183293</v>
      </c>
      <c r="AE769" s="338" t="n">
        <f aca="false">SUMPRODUCT(B769:AA769,$B$1012:$AA$1012)</f>
        <v>46279.9529780991</v>
      </c>
      <c r="AF769" s="339" t="n">
        <f aca="false">XIRR(B769:AA769,$B$1:$AA$1)</f>
        <v>0.121554956871689</v>
      </c>
      <c r="AG769" s="340" t="n">
        <f aca="false">1-EXP(-(1/0.25)*(AD769/ABS($AD$1010)))</f>
        <v>0.971091420904551</v>
      </c>
    </row>
    <row r="770" customFormat="false" ht="12.75" hidden="false" customHeight="false" outlineLevel="0" collapsed="false">
      <c r="A770" s="331"/>
      <c r="B770" s="336" t="n">
        <f aca="false">+[4]data1cf!A770</f>
        <v>-93013.2506221595</v>
      </c>
      <c r="C770" s="336" t="n">
        <f aca="false">+[4]data1cf!B770</f>
        <v>15066.9557123191</v>
      </c>
      <c r="D770" s="336" t="n">
        <f aca="false">+[4]data1cf!C770</f>
        <v>16648.7239959717</v>
      </c>
      <c r="E770" s="336" t="n">
        <f aca="false">+[4]data1cf!D770</f>
        <v>16117.4282466009</v>
      </c>
      <c r="F770" s="336" t="n">
        <f aca="false">+[4]data1cf!E770</f>
        <v>15756.3714250774</v>
      </c>
      <c r="G770" s="336" t="n">
        <f aca="false">+[4]data1cf!F770</f>
        <v>15677.5292935459</v>
      </c>
      <c r="H770" s="336" t="n">
        <f aca="false">+[4]data1cf!G770</f>
        <v>15250.4366950025</v>
      </c>
      <c r="I770" s="336" t="n">
        <f aca="false">+[4]data1cf!H770</f>
        <v>15164.8092999109</v>
      </c>
      <c r="J770" s="336" t="n">
        <f aca="false">+[4]data1cf!I770</f>
        <v>15202.1022697185</v>
      </c>
      <c r="K770" s="336" t="n">
        <f aca="false">+[4]data1cf!J770</f>
        <v>14976.4973120076</v>
      </c>
      <c r="L770" s="336" t="n">
        <f aca="false">+[4]data1cf!K770</f>
        <v>15271.2910401507</v>
      </c>
      <c r="M770" s="336" t="n">
        <f aca="false">+[4]data1cf!L770</f>
        <v>15331.8915961224</v>
      </c>
      <c r="N770" s="336" t="n">
        <f aca="false">+[4]data1cf!M770</f>
        <v>15099.1294326993</v>
      </c>
      <c r="O770" s="336" t="n">
        <f aca="false">+[4]data1cf!N770</f>
        <v>15382.8194537458</v>
      </c>
      <c r="P770" s="336" t="n">
        <f aca="false">+[4]data1cf!O770</f>
        <v>15293.682653196</v>
      </c>
      <c r="Q770" s="336" t="n">
        <f aca="false">+[4]data1cf!P770</f>
        <v>15083.3913340397</v>
      </c>
      <c r="R770" s="336" t="n">
        <f aca="false">+[4]data1cf!Q770</f>
        <v>1066.82477933592</v>
      </c>
      <c r="S770" s="336" t="n">
        <f aca="false">+[4]data1cf!R770</f>
        <v>0</v>
      </c>
      <c r="T770" s="336" t="n">
        <f aca="false">+[4]data1cf!S770</f>
        <v>0</v>
      </c>
      <c r="U770" s="336" t="n">
        <f aca="false">+[4]data1cf!T770</f>
        <v>0</v>
      </c>
      <c r="V770" s="336" t="n">
        <f aca="false">+[4]data1cf!U770</f>
        <v>0</v>
      </c>
      <c r="W770" s="336" t="n">
        <f aca="false">+[4]data1cf!V770</f>
        <v>0</v>
      </c>
      <c r="X770" s="336" t="n">
        <f aca="false">+[4]data1cf!W770</f>
        <v>0</v>
      </c>
      <c r="Y770" s="336" t="n">
        <f aca="false">+[4]data1cf!X770</f>
        <v>0</v>
      </c>
      <c r="Z770" s="336" t="n">
        <f aca="false">+[4]data1cf!Y770</f>
        <v>0</v>
      </c>
      <c r="AA770" s="336" t="n">
        <f aca="false">+[4]data1cf!Z770</f>
        <v>0</v>
      </c>
      <c r="AB770" s="336"/>
      <c r="AC770" s="337" t="n">
        <f aca="false">XNPV(0.1,B770:AA770,$B$1:$AA$1)</f>
        <v>25229.3834731043</v>
      </c>
      <c r="AD770" s="337" t="n">
        <f aca="false">SUMPRODUCT(B770:AA770,$B$1010:$AA$1010)</f>
        <v>57921.7912798435</v>
      </c>
      <c r="AE770" s="338" t="n">
        <f aca="false">SUMPRODUCT(B770:AA770,$B$1012:$AA$1012)</f>
        <v>57242.0286209907</v>
      </c>
      <c r="AF770" s="339" t="n">
        <f aca="false">XIRR(B770:AA770,$B$1:$AA$1)</f>
        <v>0.145659338597142</v>
      </c>
      <c r="AG770" s="340" t="n">
        <f aca="false">1-EXP(-(1/0.25)*(AD770/ABS($AD$1010)))</f>
        <v>0.98733888053054</v>
      </c>
    </row>
    <row r="771" customFormat="false" ht="12.75" hidden="false" customHeight="false" outlineLevel="0" collapsed="false">
      <c r="A771" s="331"/>
      <c r="B771" s="336" t="n">
        <f aca="false">+[4]data1cf!A771</f>
        <v>-108903.680823065</v>
      </c>
      <c r="C771" s="336" t="n">
        <f aca="false">+[4]data1cf!B771</f>
        <v>15464.4941924617</v>
      </c>
      <c r="D771" s="336" t="n">
        <f aca="false">+[4]data1cf!C771</f>
        <v>17242.3041967098</v>
      </c>
      <c r="E771" s="336" t="n">
        <f aca="false">+[4]data1cf!D771</f>
        <v>16582.6725301484</v>
      </c>
      <c r="F771" s="336" t="n">
        <f aca="false">+[4]data1cf!E771</f>
        <v>16080.7464182497</v>
      </c>
      <c r="G771" s="336" t="n">
        <f aca="false">+[4]data1cf!F771</f>
        <v>16136.173896247</v>
      </c>
      <c r="H771" s="336" t="n">
        <f aca="false">+[4]data1cf!G771</f>
        <v>15636.2711294667</v>
      </c>
      <c r="I771" s="336" t="n">
        <f aca="false">+[4]data1cf!H771</f>
        <v>15447.2657676725</v>
      </c>
      <c r="J771" s="336" t="n">
        <f aca="false">+[4]data1cf!I771</f>
        <v>15606.7640847704</v>
      </c>
      <c r="K771" s="336" t="n">
        <f aca="false">+[4]data1cf!J771</f>
        <v>15444.3050014274</v>
      </c>
      <c r="L771" s="336" t="n">
        <f aca="false">+[4]data1cf!K771</f>
        <v>15725.1530581841</v>
      </c>
      <c r="M771" s="336" t="n">
        <f aca="false">+[4]data1cf!L771</f>
        <v>15622.6821071844</v>
      </c>
      <c r="N771" s="336" t="n">
        <f aca="false">+[4]data1cf!M771</f>
        <v>15634.1635590828</v>
      </c>
      <c r="O771" s="336" t="n">
        <f aca="false">+[4]data1cf!N771</f>
        <v>15604.6598506141</v>
      </c>
      <c r="P771" s="336" t="n">
        <f aca="false">+[4]data1cf!O771</f>
        <v>15516.629674483</v>
      </c>
      <c r="Q771" s="336" t="n">
        <f aca="false">+[4]data1cf!P771</f>
        <v>15608.4201614901</v>
      </c>
      <c r="R771" s="336" t="n">
        <f aca="false">+[4]data1cf!Q771</f>
        <v>1249.08165756823</v>
      </c>
      <c r="S771" s="336" t="n">
        <f aca="false">+[4]data1cf!R771</f>
        <v>0</v>
      </c>
      <c r="T771" s="336" t="n">
        <f aca="false">+[4]data1cf!S771</f>
        <v>0</v>
      </c>
      <c r="U771" s="336" t="n">
        <f aca="false">+[4]data1cf!T771</f>
        <v>0</v>
      </c>
      <c r="V771" s="336" t="n">
        <f aca="false">+[4]data1cf!U771</f>
        <v>0</v>
      </c>
      <c r="W771" s="336" t="n">
        <f aca="false">+[4]data1cf!V771</f>
        <v>0</v>
      </c>
      <c r="X771" s="336" t="n">
        <f aca="false">+[4]data1cf!W771</f>
        <v>0</v>
      </c>
      <c r="Y771" s="336" t="n">
        <f aca="false">+[4]data1cf!X771</f>
        <v>0</v>
      </c>
      <c r="Z771" s="336" t="n">
        <f aca="false">+[4]data1cf!Y771</f>
        <v>0</v>
      </c>
      <c r="AA771" s="336" t="n">
        <f aca="false">+[4]data1cf!Z771</f>
        <v>0</v>
      </c>
      <c r="AB771" s="336"/>
      <c r="AC771" s="337" t="n">
        <f aca="false">XNPV(0.1,B771:AA771,$B$1:$AA$1)</f>
        <v>12531.0306077662</v>
      </c>
      <c r="AD771" s="337" t="n">
        <f aca="false">SUMPRODUCT(B771:AA771,$B$1010:$AA$1010)</f>
        <v>46083.5743313463</v>
      </c>
      <c r="AE771" s="338" t="n">
        <f aca="false">SUMPRODUCT(B771:AA771,$B$1012:$AA$1012)</f>
        <v>45385.8948313109</v>
      </c>
      <c r="AF771" s="339" t="n">
        <f aca="false">XIRR(B771:AA771,$B$1:$AA$1)</f>
        <v>0.119878188926285</v>
      </c>
      <c r="AG771" s="340" t="n">
        <f aca="false">1-EXP(-(1/0.25)*(AD771/ABS($AD$1010)))</f>
        <v>0.969076108554279</v>
      </c>
    </row>
    <row r="772" customFormat="false" ht="12.75" hidden="false" customHeight="false" outlineLevel="0" collapsed="false">
      <c r="A772" s="331"/>
      <c r="B772" s="336" t="n">
        <f aca="false">+[4]data1cf!A772</f>
        <v>-97990.8492142478</v>
      </c>
      <c r="C772" s="336" t="n">
        <f aca="false">+[4]data1cf!B772</f>
        <v>15178.031460572</v>
      </c>
      <c r="D772" s="336" t="n">
        <f aca="false">+[4]data1cf!C772</f>
        <v>16649.0482104823</v>
      </c>
      <c r="E772" s="336" t="n">
        <f aca="false">+[4]data1cf!D772</f>
        <v>16326.410612214</v>
      </c>
      <c r="F772" s="336" t="n">
        <f aca="false">+[4]data1cf!E772</f>
        <v>16042.2618183854</v>
      </c>
      <c r="G772" s="336" t="n">
        <f aca="false">+[4]data1cf!F772</f>
        <v>15676.1337280724</v>
      </c>
      <c r="H772" s="336" t="n">
        <f aca="false">+[4]data1cf!G772</f>
        <v>15468.6732363741</v>
      </c>
      <c r="I772" s="336" t="n">
        <f aca="false">+[4]data1cf!H772</f>
        <v>15122.0388299786</v>
      </c>
      <c r="J772" s="336" t="n">
        <f aca="false">+[4]data1cf!I772</f>
        <v>15464.5812020112</v>
      </c>
      <c r="K772" s="336" t="n">
        <f aca="false">+[4]data1cf!J772</f>
        <v>15292.9526670178</v>
      </c>
      <c r="L772" s="336" t="n">
        <f aca="false">+[4]data1cf!K772</f>
        <v>15402.3515983327</v>
      </c>
      <c r="M772" s="336" t="n">
        <f aca="false">+[4]data1cf!L772</f>
        <v>15515.9708044498</v>
      </c>
      <c r="N772" s="336" t="n">
        <f aca="false">+[4]data1cf!M772</f>
        <v>15447.5352767775</v>
      </c>
      <c r="O772" s="336" t="n">
        <f aca="false">+[4]data1cf!N772</f>
        <v>15278.8511768315</v>
      </c>
      <c r="P772" s="336" t="n">
        <f aca="false">+[4]data1cf!O772</f>
        <v>15368.706313459</v>
      </c>
      <c r="Q772" s="336" t="n">
        <f aca="false">+[4]data1cf!P772</f>
        <v>15378.3499389378</v>
      </c>
      <c r="R772" s="336" t="n">
        <f aca="false">+[4]data1cf!Q772</f>
        <v>1123.91584414774</v>
      </c>
      <c r="S772" s="336" t="n">
        <f aca="false">+[4]data1cf!R772</f>
        <v>0</v>
      </c>
      <c r="T772" s="336" t="n">
        <f aca="false">+[4]data1cf!S772</f>
        <v>0</v>
      </c>
      <c r="U772" s="336" t="n">
        <f aca="false">+[4]data1cf!T772</f>
        <v>0</v>
      </c>
      <c r="V772" s="336" t="n">
        <f aca="false">+[4]data1cf!U772</f>
        <v>0</v>
      </c>
      <c r="W772" s="336" t="n">
        <f aca="false">+[4]data1cf!V772</f>
        <v>0</v>
      </c>
      <c r="X772" s="336" t="n">
        <f aca="false">+[4]data1cf!W772</f>
        <v>0</v>
      </c>
      <c r="Y772" s="336" t="n">
        <f aca="false">+[4]data1cf!X772</f>
        <v>0</v>
      </c>
      <c r="Z772" s="336" t="n">
        <f aca="false">+[4]data1cf!Y772</f>
        <v>0</v>
      </c>
      <c r="AA772" s="336" t="n">
        <f aca="false">+[4]data1cf!Z772</f>
        <v>0</v>
      </c>
      <c r="AB772" s="336"/>
      <c r="AC772" s="337" t="n">
        <f aca="false">XNPV(0.1,B772:AA772,$B$1:$AA$1)</f>
        <v>21360.5370794782</v>
      </c>
      <c r="AD772" s="337" t="n">
        <f aca="false">SUMPRODUCT(B772:AA772,$B$1010:$AA$1010)</f>
        <v>54399.0051519201</v>
      </c>
      <c r="AE772" s="338" t="n">
        <f aca="false">SUMPRODUCT(B772:AA772,$B$1012:$AA$1012)</f>
        <v>53711.9392889134</v>
      </c>
      <c r="AF772" s="339" t="n">
        <f aca="false">XIRR(B772:AA772,$B$1:$AA$1)</f>
        <v>0.136944009680686</v>
      </c>
      <c r="AG772" s="340" t="n">
        <f aca="false">1-EXP(-(1/0.25)*(AD772/ABS($AD$1010)))</f>
        <v>0.98348497675916</v>
      </c>
    </row>
    <row r="773" customFormat="false" ht="12.75" hidden="false" customHeight="false" outlineLevel="0" collapsed="false">
      <c r="A773" s="331"/>
      <c r="B773" s="336" t="n">
        <f aca="false">+[4]data1cf!A773</f>
        <v>-90608.6297639872</v>
      </c>
      <c r="C773" s="336" t="n">
        <f aca="false">+[4]data1cf!B773</f>
        <v>15056.0244280499</v>
      </c>
      <c r="D773" s="336" t="n">
        <f aca="false">+[4]data1cf!C773</f>
        <v>16450.7933255837</v>
      </c>
      <c r="E773" s="336" t="n">
        <f aca="false">+[4]data1cf!D773</f>
        <v>15901.4781734376</v>
      </c>
      <c r="F773" s="336" t="n">
        <f aca="false">+[4]data1cf!E773</f>
        <v>15777.1432139443</v>
      </c>
      <c r="G773" s="336" t="n">
        <f aca="false">+[4]data1cf!F773</f>
        <v>15406.9596718926</v>
      </c>
      <c r="H773" s="336" t="n">
        <f aca="false">+[4]data1cf!G773</f>
        <v>15259.5013171191</v>
      </c>
      <c r="I773" s="336" t="n">
        <f aca="false">+[4]data1cf!H773</f>
        <v>15123.4224617723</v>
      </c>
      <c r="J773" s="336" t="n">
        <f aca="false">+[4]data1cf!I773</f>
        <v>15075.3200176877</v>
      </c>
      <c r="K773" s="336" t="n">
        <f aca="false">+[4]data1cf!J773</f>
        <v>15171.5774777746</v>
      </c>
      <c r="L773" s="336" t="n">
        <f aca="false">+[4]data1cf!K773</f>
        <v>15242.1340912551</v>
      </c>
      <c r="M773" s="336" t="n">
        <f aca="false">+[4]data1cf!L773</f>
        <v>15331.1458310936</v>
      </c>
      <c r="N773" s="336" t="n">
        <f aca="false">+[4]data1cf!M773</f>
        <v>15046.4755750972</v>
      </c>
      <c r="O773" s="336" t="n">
        <f aca="false">+[4]data1cf!N773</f>
        <v>15187.7759768012</v>
      </c>
      <c r="P773" s="336" t="n">
        <f aca="false">+[4]data1cf!O773</f>
        <v>15347.0300759468</v>
      </c>
      <c r="Q773" s="336" t="n">
        <f aca="false">+[4]data1cf!P773</f>
        <v>15344.1563348161</v>
      </c>
      <c r="R773" s="336" t="n">
        <f aca="false">+[4]data1cf!Q773</f>
        <v>1039.24473994103</v>
      </c>
      <c r="S773" s="336" t="n">
        <f aca="false">+[4]data1cf!R773</f>
        <v>0</v>
      </c>
      <c r="T773" s="336" t="n">
        <f aca="false">+[4]data1cf!S773</f>
        <v>0</v>
      </c>
      <c r="U773" s="336" t="n">
        <f aca="false">+[4]data1cf!T773</f>
        <v>0</v>
      </c>
      <c r="V773" s="336" t="n">
        <f aca="false">+[4]data1cf!U773</f>
        <v>0</v>
      </c>
      <c r="W773" s="336" t="n">
        <f aca="false">+[4]data1cf!V773</f>
        <v>0</v>
      </c>
      <c r="X773" s="336" t="n">
        <f aca="false">+[4]data1cf!W773</f>
        <v>0</v>
      </c>
      <c r="Y773" s="336" t="n">
        <f aca="false">+[4]data1cf!X773</f>
        <v>0</v>
      </c>
      <c r="Z773" s="336" t="n">
        <f aca="false">+[4]data1cf!Y773</f>
        <v>0</v>
      </c>
      <c r="AA773" s="336" t="n">
        <f aca="false">+[4]data1cf!Z773</f>
        <v>0</v>
      </c>
      <c r="AB773" s="336"/>
      <c r="AC773" s="337" t="n">
        <f aca="false">XNPV(0.1,B773:AA773,$B$1:$AA$1)</f>
        <v>27137.7012380134</v>
      </c>
      <c r="AD773" s="337" t="n">
        <f aca="false">SUMPRODUCT(B773:AA773,$B$1010:$AA$1010)</f>
        <v>59760.1879360723</v>
      </c>
      <c r="AE773" s="338" t="n">
        <f aca="false">SUMPRODUCT(B773:AA773,$B$1012:$AA$1012)</f>
        <v>59081.4963231262</v>
      </c>
      <c r="AF773" s="339" t="n">
        <f aca="false">XIRR(B773:AA773,$B$1:$AA$1)</f>
        <v>0.150090595601028</v>
      </c>
      <c r="AG773" s="340" t="n">
        <f aca="false">1-EXP(-(1/0.25)*(AD773/ABS($AD$1010)))</f>
        <v>0.988978367790359</v>
      </c>
    </row>
    <row r="774" customFormat="false" ht="12.75" hidden="false" customHeight="false" outlineLevel="0" collapsed="false">
      <c r="A774" s="331"/>
      <c r="B774" s="336" t="n">
        <f aca="false">+[4]data1cf!A774</f>
        <v>-104760.533545017</v>
      </c>
      <c r="C774" s="336" t="n">
        <f aca="false">+[4]data1cf!B774</f>
        <v>15307.3008301539</v>
      </c>
      <c r="D774" s="336" t="n">
        <f aca="false">+[4]data1cf!C774</f>
        <v>17067.6411551907</v>
      </c>
      <c r="E774" s="336" t="n">
        <f aca="false">+[4]data1cf!D774</f>
        <v>16505.804096978</v>
      </c>
      <c r="F774" s="336" t="n">
        <f aca="false">+[4]data1cf!E774</f>
        <v>16209.5005472725</v>
      </c>
      <c r="G774" s="336" t="n">
        <f aca="false">+[4]data1cf!F774</f>
        <v>15751.6011871847</v>
      </c>
      <c r="H774" s="336" t="n">
        <f aca="false">+[4]data1cf!G774</f>
        <v>15639.8601282558</v>
      </c>
      <c r="I774" s="336" t="n">
        <f aca="false">+[4]data1cf!H774</f>
        <v>15293.6092160144</v>
      </c>
      <c r="J774" s="336" t="n">
        <f aca="false">+[4]data1cf!I774</f>
        <v>15445.4327179703</v>
      </c>
      <c r="K774" s="336" t="n">
        <f aca="false">+[4]data1cf!J774</f>
        <v>15452.4690429242</v>
      </c>
      <c r="L774" s="336" t="n">
        <f aca="false">+[4]data1cf!K774</f>
        <v>15488.1144395991</v>
      </c>
      <c r="M774" s="336" t="n">
        <f aca="false">+[4]data1cf!L774</f>
        <v>15524.4818803838</v>
      </c>
      <c r="N774" s="336" t="n">
        <f aca="false">+[4]data1cf!M774</f>
        <v>15376.1362239961</v>
      </c>
      <c r="O774" s="336" t="n">
        <f aca="false">+[4]data1cf!N774</f>
        <v>15476.8448129462</v>
      </c>
      <c r="P774" s="336" t="n">
        <f aca="false">+[4]data1cf!O774</f>
        <v>15515.951998219</v>
      </c>
      <c r="Q774" s="336" t="n">
        <f aca="false">+[4]data1cf!P774</f>
        <v>15487.7014670735</v>
      </c>
      <c r="R774" s="336" t="n">
        <f aca="false">+[4]data1cf!Q774</f>
        <v>1201.56141554793</v>
      </c>
      <c r="S774" s="336" t="n">
        <f aca="false">+[4]data1cf!R774</f>
        <v>0</v>
      </c>
      <c r="T774" s="336" t="n">
        <f aca="false">+[4]data1cf!S774</f>
        <v>0</v>
      </c>
      <c r="U774" s="336" t="n">
        <f aca="false">+[4]data1cf!T774</f>
        <v>0</v>
      </c>
      <c r="V774" s="336" t="n">
        <f aca="false">+[4]data1cf!U774</f>
        <v>0</v>
      </c>
      <c r="W774" s="336" t="n">
        <f aca="false">+[4]data1cf!V774</f>
        <v>0</v>
      </c>
      <c r="X774" s="336" t="n">
        <f aca="false">+[4]data1cf!W774</f>
        <v>0</v>
      </c>
      <c r="Y774" s="336" t="n">
        <f aca="false">+[4]data1cf!X774</f>
        <v>0</v>
      </c>
      <c r="Z774" s="336" t="n">
        <f aca="false">+[4]data1cf!Y774</f>
        <v>0</v>
      </c>
      <c r="AA774" s="336" t="n">
        <f aca="false">+[4]data1cf!Z774</f>
        <v>0</v>
      </c>
      <c r="AB774" s="336"/>
      <c r="AC774" s="337" t="n">
        <f aca="false">XNPV(0.1,B774:AA774,$B$1:$AA$1)</f>
        <v>15745.6373875219</v>
      </c>
      <c r="AD774" s="337" t="n">
        <f aca="false">SUMPRODUCT(B774:AA774,$B$1010:$AA$1010)</f>
        <v>49035.1511405201</v>
      </c>
      <c r="AE774" s="338" t="n">
        <f aca="false">SUMPRODUCT(B774:AA774,$B$1012:$AA$1012)</f>
        <v>48342.9855223409</v>
      </c>
      <c r="AF774" s="339" t="n">
        <f aca="false">XIRR(B774:AA774,$B$1:$AA$1)</f>
        <v>0.125813010928946</v>
      </c>
      <c r="AG774" s="340" t="n">
        <f aca="false">1-EXP(-(1/0.25)*(AD774/ABS($AD$1010)))</f>
        <v>0.975248588320208</v>
      </c>
    </row>
    <row r="775" customFormat="false" ht="12.75" hidden="false" customHeight="false" outlineLevel="0" collapsed="false">
      <c r="A775" s="331"/>
      <c r="B775" s="336" t="n">
        <f aca="false">+[4]data1cf!A775</f>
        <v>-108237.329403217</v>
      </c>
      <c r="C775" s="336" t="n">
        <f aca="false">+[4]data1cf!B775</f>
        <v>15192.6611666208</v>
      </c>
      <c r="D775" s="336" t="n">
        <f aca="false">+[4]data1cf!C775</f>
        <v>17084.4683900304</v>
      </c>
      <c r="E775" s="336" t="n">
        <f aca="false">+[4]data1cf!D775</f>
        <v>16617.0738434417</v>
      </c>
      <c r="F775" s="336" t="n">
        <f aca="false">+[4]data1cf!E775</f>
        <v>16358.8126008131</v>
      </c>
      <c r="G775" s="336" t="n">
        <f aca="false">+[4]data1cf!F775</f>
        <v>16115.1913846721</v>
      </c>
      <c r="H775" s="336" t="n">
        <f aca="false">+[4]data1cf!G775</f>
        <v>15495.3622543004</v>
      </c>
      <c r="I775" s="336" t="n">
        <f aca="false">+[4]data1cf!H775</f>
        <v>15567.1747441668</v>
      </c>
      <c r="J775" s="336" t="n">
        <f aca="false">+[4]data1cf!I775</f>
        <v>15516.4810004909</v>
      </c>
      <c r="K775" s="336" t="n">
        <f aca="false">+[4]data1cf!J775</f>
        <v>15635.8435768145</v>
      </c>
      <c r="L775" s="336" t="n">
        <f aca="false">+[4]data1cf!K775</f>
        <v>15503.2424049935</v>
      </c>
      <c r="M775" s="336" t="n">
        <f aca="false">+[4]data1cf!L775</f>
        <v>15627.4382772102</v>
      </c>
      <c r="N775" s="336" t="n">
        <f aca="false">+[4]data1cf!M775</f>
        <v>15429.221757731</v>
      </c>
      <c r="O775" s="336" t="n">
        <f aca="false">+[4]data1cf!N775</f>
        <v>15590.2497413918</v>
      </c>
      <c r="P775" s="336" t="n">
        <f aca="false">+[4]data1cf!O775</f>
        <v>15498.9622316315</v>
      </c>
      <c r="Q775" s="336" t="n">
        <f aca="false">+[4]data1cf!P775</f>
        <v>15507.8016026296</v>
      </c>
      <c r="R775" s="336" t="n">
        <f aca="false">+[4]data1cf!Q775</f>
        <v>1241.43887332313</v>
      </c>
      <c r="S775" s="336" t="n">
        <f aca="false">+[4]data1cf!R775</f>
        <v>0</v>
      </c>
      <c r="T775" s="336" t="n">
        <f aca="false">+[4]data1cf!S775</f>
        <v>0</v>
      </c>
      <c r="U775" s="336" t="n">
        <f aca="false">+[4]data1cf!T775</f>
        <v>0</v>
      </c>
      <c r="V775" s="336" t="n">
        <f aca="false">+[4]data1cf!U775</f>
        <v>0</v>
      </c>
      <c r="W775" s="336" t="n">
        <f aca="false">+[4]data1cf!V775</f>
        <v>0</v>
      </c>
      <c r="X775" s="336" t="n">
        <f aca="false">+[4]data1cf!W775</f>
        <v>0</v>
      </c>
      <c r="Y775" s="336" t="n">
        <f aca="false">+[4]data1cf!X775</f>
        <v>0</v>
      </c>
      <c r="Z775" s="336" t="n">
        <f aca="false">+[4]data1cf!Y775</f>
        <v>0</v>
      </c>
      <c r="AA775" s="336" t="n">
        <f aca="false">+[4]data1cf!Z775</f>
        <v>0</v>
      </c>
      <c r="AB775" s="336"/>
      <c r="AC775" s="337" t="n">
        <f aca="false">XNPV(0.1,B775:AA775,$B$1:$AA$1)</f>
        <v>12860.0201054409</v>
      </c>
      <c r="AD775" s="337" t="n">
        <f aca="false">SUMPRODUCT(B775:AA775,$B$1010:$AA$1010)</f>
        <v>46348.4477658799</v>
      </c>
      <c r="AE775" s="338" t="n">
        <f aca="false">SUMPRODUCT(B775:AA775,$B$1012:$AA$1012)</f>
        <v>45652.2995694646</v>
      </c>
      <c r="AF775" s="339" t="n">
        <f aca="false">XIRR(B775:AA775,$B$1:$AA$1)</f>
        <v>0.120493338500934</v>
      </c>
      <c r="AG775" s="340" t="n">
        <f aca="false">1-EXP(-(1/0.25)*(AD775/ABS($AD$1010)))</f>
        <v>0.969687843076946</v>
      </c>
    </row>
    <row r="776" customFormat="false" ht="12.75" hidden="false" customHeight="false" outlineLevel="0" collapsed="false">
      <c r="A776" s="331"/>
      <c r="B776" s="336" t="n">
        <f aca="false">+[4]data1cf!A776</f>
        <v>-92305.8350641773</v>
      </c>
      <c r="C776" s="336" t="n">
        <f aca="false">+[4]data1cf!B776</f>
        <v>15228.2454850659</v>
      </c>
      <c r="D776" s="336" t="n">
        <f aca="false">+[4]data1cf!C776</f>
        <v>16676.1259978808</v>
      </c>
      <c r="E776" s="336" t="n">
        <f aca="false">+[4]data1cf!D776</f>
        <v>16063.7923550756</v>
      </c>
      <c r="F776" s="336" t="n">
        <f aca="false">+[4]data1cf!E776</f>
        <v>15946.4513806602</v>
      </c>
      <c r="G776" s="336" t="n">
        <f aca="false">+[4]data1cf!F776</f>
        <v>15408.8705236116</v>
      </c>
      <c r="H776" s="336" t="n">
        <f aca="false">+[4]data1cf!G776</f>
        <v>15503.3301210799</v>
      </c>
      <c r="I776" s="336" t="n">
        <f aca="false">+[4]data1cf!H776</f>
        <v>15282.681807003</v>
      </c>
      <c r="J776" s="336" t="n">
        <f aca="false">+[4]data1cf!I776</f>
        <v>15169.8135785574</v>
      </c>
      <c r="K776" s="336" t="n">
        <f aca="false">+[4]data1cf!J776</f>
        <v>15089.8112201477</v>
      </c>
      <c r="L776" s="336" t="n">
        <f aca="false">+[4]data1cf!K776</f>
        <v>15328.6942882971</v>
      </c>
      <c r="M776" s="336" t="n">
        <f aca="false">+[4]data1cf!L776</f>
        <v>15224.4532845415</v>
      </c>
      <c r="N776" s="336" t="n">
        <f aca="false">+[4]data1cf!M776</f>
        <v>15240.4157800579</v>
      </c>
      <c r="O776" s="336" t="n">
        <f aca="false">+[4]data1cf!N776</f>
        <v>15353.4476619494</v>
      </c>
      <c r="P776" s="336" t="n">
        <f aca="false">+[4]data1cf!O776</f>
        <v>15330.6624989544</v>
      </c>
      <c r="Q776" s="336" t="n">
        <f aca="false">+[4]data1cf!P776</f>
        <v>15166.6145268491</v>
      </c>
      <c r="R776" s="336" t="n">
        <f aca="false">+[4]data1cf!Q776</f>
        <v>1058.71100585209</v>
      </c>
      <c r="S776" s="336" t="n">
        <f aca="false">+[4]data1cf!R776</f>
        <v>0</v>
      </c>
      <c r="T776" s="336" t="n">
        <f aca="false">+[4]data1cf!S776</f>
        <v>0</v>
      </c>
      <c r="U776" s="336" t="n">
        <f aca="false">+[4]data1cf!T776</f>
        <v>0</v>
      </c>
      <c r="V776" s="336" t="n">
        <f aca="false">+[4]data1cf!U776</f>
        <v>0</v>
      </c>
      <c r="W776" s="336" t="n">
        <f aca="false">+[4]data1cf!V776</f>
        <v>0</v>
      </c>
      <c r="X776" s="336" t="n">
        <f aca="false">+[4]data1cf!W776</f>
        <v>0</v>
      </c>
      <c r="Y776" s="336" t="n">
        <f aca="false">+[4]data1cf!X776</f>
        <v>0</v>
      </c>
      <c r="Z776" s="336" t="n">
        <f aca="false">+[4]data1cf!Y776</f>
        <v>0</v>
      </c>
      <c r="AA776" s="336" t="n">
        <f aca="false">+[4]data1cf!Z776</f>
        <v>0</v>
      </c>
      <c r="AB776" s="336"/>
      <c r="AC776" s="337" t="n">
        <f aca="false">XNPV(0.1,B776:AA776,$B$1:$AA$1)</f>
        <v>26313.7440606607</v>
      </c>
      <c r="AD776" s="337" t="n">
        <f aca="false">SUMPRODUCT(B776:AA776,$B$1010:$AA$1010)</f>
        <v>59095.4298534082</v>
      </c>
      <c r="AE776" s="338" t="n">
        <f aca="false">SUMPRODUCT(B776:AA776,$B$1012:$AA$1012)</f>
        <v>58413.8371848068</v>
      </c>
      <c r="AF776" s="339" t="n">
        <f aca="false">XIRR(B776:AA776,$B$1:$AA$1)</f>
        <v>0.147917163234772</v>
      </c>
      <c r="AG776" s="340" t="n">
        <f aca="false">1-EXP(-(1/0.25)*(AD776/ABS($AD$1010)))</f>
        <v>0.988411599284563</v>
      </c>
    </row>
    <row r="777" customFormat="false" ht="12.75" hidden="false" customHeight="false" outlineLevel="0" collapsed="false">
      <c r="A777" s="331"/>
      <c r="B777" s="336" t="n">
        <f aca="false">+[4]data1cf!A777</f>
        <v>-102328.967738882</v>
      </c>
      <c r="C777" s="336" t="n">
        <f aca="false">+[4]data1cf!B777</f>
        <v>15310.3448140226</v>
      </c>
      <c r="D777" s="336" t="n">
        <f aca="false">+[4]data1cf!C777</f>
        <v>16934.344199834</v>
      </c>
      <c r="E777" s="336" t="n">
        <f aca="false">+[4]data1cf!D777</f>
        <v>16428.9815143816</v>
      </c>
      <c r="F777" s="336" t="n">
        <f aca="false">+[4]data1cf!E777</f>
        <v>16222.7356255838</v>
      </c>
      <c r="G777" s="336" t="n">
        <f aca="false">+[4]data1cf!F777</f>
        <v>15779.4460141579</v>
      </c>
      <c r="H777" s="336" t="n">
        <f aca="false">+[4]data1cf!G777</f>
        <v>15446.0142066874</v>
      </c>
      <c r="I777" s="336" t="n">
        <f aca="false">+[4]data1cf!H777</f>
        <v>15310.858485318</v>
      </c>
      <c r="J777" s="336" t="n">
        <f aca="false">+[4]data1cf!I777</f>
        <v>15399.9641387592</v>
      </c>
      <c r="K777" s="336" t="n">
        <f aca="false">+[4]data1cf!J777</f>
        <v>15315.1728185836</v>
      </c>
      <c r="L777" s="336" t="n">
        <f aca="false">+[4]data1cf!K777</f>
        <v>15505.079389756</v>
      </c>
      <c r="M777" s="336" t="n">
        <f aca="false">+[4]data1cf!L777</f>
        <v>15579.75428538</v>
      </c>
      <c r="N777" s="336" t="n">
        <f aca="false">+[4]data1cf!M777</f>
        <v>15504.8071923397</v>
      </c>
      <c r="O777" s="336" t="n">
        <f aca="false">+[4]data1cf!N777</f>
        <v>15418.9331086822</v>
      </c>
      <c r="P777" s="336" t="n">
        <f aca="false">+[4]data1cf!O777</f>
        <v>15604.8635171257</v>
      </c>
      <c r="Q777" s="336" t="n">
        <f aca="false">+[4]data1cf!P777</f>
        <v>15380.6917441685</v>
      </c>
      <c r="R777" s="336" t="n">
        <f aca="false">+[4]data1cf!Q777</f>
        <v>1173.67232837788</v>
      </c>
      <c r="S777" s="336" t="n">
        <f aca="false">+[4]data1cf!R777</f>
        <v>0</v>
      </c>
      <c r="T777" s="336" t="n">
        <f aca="false">+[4]data1cf!S777</f>
        <v>0</v>
      </c>
      <c r="U777" s="336" t="n">
        <f aca="false">+[4]data1cf!T777</f>
        <v>0</v>
      </c>
      <c r="V777" s="336" t="n">
        <f aca="false">+[4]data1cf!U777</f>
        <v>0</v>
      </c>
      <c r="W777" s="336" t="n">
        <f aca="false">+[4]data1cf!V777</f>
        <v>0</v>
      </c>
      <c r="X777" s="336" t="n">
        <f aca="false">+[4]data1cf!W777</f>
        <v>0</v>
      </c>
      <c r="Y777" s="336" t="n">
        <f aca="false">+[4]data1cf!X777</f>
        <v>0</v>
      </c>
      <c r="Z777" s="336" t="n">
        <f aca="false">+[4]data1cf!Y777</f>
        <v>0</v>
      </c>
      <c r="AA777" s="336" t="n">
        <f aca="false">+[4]data1cf!Z777</f>
        <v>0</v>
      </c>
      <c r="AB777" s="336"/>
      <c r="AC777" s="337" t="n">
        <f aca="false">XNPV(0.1,B777:AA777,$B$1:$AA$1)</f>
        <v>17900.3748094717</v>
      </c>
      <c r="AD777" s="337" t="n">
        <f aca="false">SUMPRODUCT(B777:AA777,$B$1010:$AA$1010)</f>
        <v>51136.1737353737</v>
      </c>
      <c r="AE777" s="338" t="n">
        <f aca="false">SUMPRODUCT(B777:AA777,$B$1012:$AA$1012)</f>
        <v>50444.9859990737</v>
      </c>
      <c r="AF777" s="339" t="n">
        <f aca="false">XIRR(B777:AA777,$B$1:$AA$1)</f>
        <v>0.129896413129069</v>
      </c>
      <c r="AG777" s="340" t="n">
        <f aca="false">1-EXP(-(1/0.25)*(AD777/ABS($AD$1010)))</f>
        <v>0.978876294195311</v>
      </c>
    </row>
    <row r="778" customFormat="false" ht="12.75" hidden="false" customHeight="false" outlineLevel="0" collapsed="false">
      <c r="A778" s="331"/>
      <c r="B778" s="336" t="n">
        <f aca="false">+[4]data1cf!A778</f>
        <v>-97146.0302844951</v>
      </c>
      <c r="C778" s="336" t="n">
        <f aca="false">+[4]data1cf!B778</f>
        <v>15310.9647504084</v>
      </c>
      <c r="D778" s="336" t="n">
        <f aca="false">+[4]data1cf!C778</f>
        <v>16831.0129000925</v>
      </c>
      <c r="E778" s="336" t="n">
        <f aca="false">+[4]data1cf!D778</f>
        <v>16342.1553618652</v>
      </c>
      <c r="F778" s="336" t="n">
        <f aca="false">+[4]data1cf!E778</f>
        <v>15948.4516916493</v>
      </c>
      <c r="G778" s="336" t="n">
        <f aca="false">+[4]data1cf!F778</f>
        <v>15640.2430405061</v>
      </c>
      <c r="H778" s="336" t="n">
        <f aca="false">+[4]data1cf!G778</f>
        <v>15304.4398136079</v>
      </c>
      <c r="I778" s="336" t="n">
        <f aca="false">+[4]data1cf!H778</f>
        <v>15260.3835430049</v>
      </c>
      <c r="J778" s="336" t="n">
        <f aca="false">+[4]data1cf!I778</f>
        <v>15265.9605549576</v>
      </c>
      <c r="K778" s="336" t="n">
        <f aca="false">+[4]data1cf!J778</f>
        <v>15372.2976620369</v>
      </c>
      <c r="L778" s="336" t="n">
        <f aca="false">+[4]data1cf!K778</f>
        <v>15221.0807864302</v>
      </c>
      <c r="M778" s="336" t="n">
        <f aca="false">+[4]data1cf!L778</f>
        <v>15403.7151145053</v>
      </c>
      <c r="N778" s="336" t="n">
        <f aca="false">+[4]data1cf!M778</f>
        <v>15295.6757198267</v>
      </c>
      <c r="O778" s="336" t="n">
        <f aca="false">+[4]data1cf!N778</f>
        <v>15372.0028457574</v>
      </c>
      <c r="P778" s="336" t="n">
        <f aca="false">+[4]data1cf!O778</f>
        <v>15132.085180922</v>
      </c>
      <c r="Q778" s="336" t="n">
        <f aca="false">+[4]data1cf!P778</f>
        <v>15111.6979696193</v>
      </c>
      <c r="R778" s="336" t="n">
        <f aca="false">+[4]data1cf!Q778</f>
        <v>1114.22610895104</v>
      </c>
      <c r="S778" s="336" t="n">
        <f aca="false">+[4]data1cf!R778</f>
        <v>0</v>
      </c>
      <c r="T778" s="336" t="n">
        <f aca="false">+[4]data1cf!S778</f>
        <v>0</v>
      </c>
      <c r="U778" s="336" t="n">
        <f aca="false">+[4]data1cf!T778</f>
        <v>0</v>
      </c>
      <c r="V778" s="336" t="n">
        <f aca="false">+[4]data1cf!U778</f>
        <v>0</v>
      </c>
      <c r="W778" s="336" t="n">
        <f aca="false">+[4]data1cf!V778</f>
        <v>0</v>
      </c>
      <c r="X778" s="336" t="n">
        <f aca="false">+[4]data1cf!W778</f>
        <v>0</v>
      </c>
      <c r="Y778" s="336" t="n">
        <f aca="false">+[4]data1cf!X778</f>
        <v>0</v>
      </c>
      <c r="Z778" s="336" t="n">
        <f aca="false">+[4]data1cf!Y778</f>
        <v>0</v>
      </c>
      <c r="AA778" s="336" t="n">
        <f aca="false">+[4]data1cf!Z778</f>
        <v>0</v>
      </c>
      <c r="AB778" s="336"/>
      <c r="AC778" s="337" t="n">
        <f aca="false">XNPV(0.1,B778:AA778,$B$1:$AA$1)</f>
        <v>22062.7067031801</v>
      </c>
      <c r="AD778" s="337" t="n">
        <f aca="false">SUMPRODUCT(B778:AA778,$B$1010:$AA$1010)</f>
        <v>54943.6336435551</v>
      </c>
      <c r="AE778" s="338" t="n">
        <f aca="false">SUMPRODUCT(B778:AA778,$B$1012:$AA$1012)</f>
        <v>54260.2440260077</v>
      </c>
      <c r="AF778" s="339" t="n">
        <f aca="false">XIRR(B778:AA778,$B$1:$AA$1)</f>
        <v>0.138590909885161</v>
      </c>
      <c r="AG778" s="340" t="n">
        <f aca="false">1-EXP(-(1/0.25)*(AD778/ABS($AD$1010)))</f>
        <v>0.984149715360954</v>
      </c>
    </row>
    <row r="779" customFormat="false" ht="12.75" hidden="false" customHeight="false" outlineLevel="0" collapsed="false">
      <c r="A779" s="331"/>
      <c r="B779" s="336" t="n">
        <f aca="false">+[4]data1cf!A779</f>
        <v>-109206.368107743</v>
      </c>
      <c r="C779" s="336" t="n">
        <f aca="false">+[4]data1cf!B779</f>
        <v>15331.33605235</v>
      </c>
      <c r="D779" s="336" t="n">
        <f aca="false">+[4]data1cf!C779</f>
        <v>17026.7852459723</v>
      </c>
      <c r="E779" s="336" t="n">
        <f aca="false">+[4]data1cf!D779</f>
        <v>16715.5217036661</v>
      </c>
      <c r="F779" s="336" t="n">
        <f aca="false">+[4]data1cf!E779</f>
        <v>16501.5604834061</v>
      </c>
      <c r="G779" s="336" t="n">
        <f aca="false">+[4]data1cf!F779</f>
        <v>15872.2524709617</v>
      </c>
      <c r="H779" s="336" t="n">
        <f aca="false">+[4]data1cf!G779</f>
        <v>15705.3548504123</v>
      </c>
      <c r="I779" s="336" t="n">
        <f aca="false">+[4]data1cf!H779</f>
        <v>15379.1662680083</v>
      </c>
      <c r="J779" s="336" t="n">
        <f aca="false">+[4]data1cf!I779</f>
        <v>15571.3726155557</v>
      </c>
      <c r="K779" s="336" t="n">
        <f aca="false">+[4]data1cf!J779</f>
        <v>15391.9853986404</v>
      </c>
      <c r="L779" s="336" t="n">
        <f aca="false">+[4]data1cf!K779</f>
        <v>15685.1427021084</v>
      </c>
      <c r="M779" s="336" t="n">
        <f aca="false">+[4]data1cf!L779</f>
        <v>15428.755283264</v>
      </c>
      <c r="N779" s="336" t="n">
        <f aca="false">+[4]data1cf!M779</f>
        <v>15656.5613266691</v>
      </c>
      <c r="O779" s="336" t="n">
        <f aca="false">+[4]data1cf!N779</f>
        <v>15603.8609189354</v>
      </c>
      <c r="P779" s="336" t="n">
        <f aca="false">+[4]data1cf!O779</f>
        <v>15549.2060324476</v>
      </c>
      <c r="Q779" s="336" t="n">
        <f aca="false">+[4]data1cf!P779</f>
        <v>15434.6916062118</v>
      </c>
      <c r="R779" s="336" t="n">
        <f aca="false">+[4]data1cf!Q779</f>
        <v>1252.55335964857</v>
      </c>
      <c r="S779" s="336" t="n">
        <f aca="false">+[4]data1cf!R779</f>
        <v>0</v>
      </c>
      <c r="T779" s="336" t="n">
        <f aca="false">+[4]data1cf!S779</f>
        <v>0</v>
      </c>
      <c r="U779" s="336" t="n">
        <f aca="false">+[4]data1cf!T779</f>
        <v>0</v>
      </c>
      <c r="V779" s="336" t="n">
        <f aca="false">+[4]data1cf!U779</f>
        <v>0</v>
      </c>
      <c r="W779" s="336" t="n">
        <f aca="false">+[4]data1cf!V779</f>
        <v>0</v>
      </c>
      <c r="X779" s="336" t="n">
        <f aca="false">+[4]data1cf!W779</f>
        <v>0</v>
      </c>
      <c r="Y779" s="336" t="n">
        <f aca="false">+[4]data1cf!X779</f>
        <v>0</v>
      </c>
      <c r="Z779" s="336" t="n">
        <f aca="false">+[4]data1cf!Y779</f>
        <v>0</v>
      </c>
      <c r="AA779" s="336" t="n">
        <f aca="false">+[4]data1cf!Z779</f>
        <v>0</v>
      </c>
      <c r="AB779" s="336"/>
      <c r="AC779" s="337" t="n">
        <f aca="false">XNPV(0.1,B779:AA779,$B$1:$AA$1)</f>
        <v>12009.2393931434</v>
      </c>
      <c r="AD779" s="337" t="n">
        <f aca="false">SUMPRODUCT(B779:AA779,$B$1010:$AA$1010)</f>
        <v>45496.7023101556</v>
      </c>
      <c r="AE779" s="338" t="n">
        <f aca="false">SUMPRODUCT(B779:AA779,$B$1012:$AA$1012)</f>
        <v>44800.552718186</v>
      </c>
      <c r="AF779" s="339" t="n">
        <f aca="false">XIRR(B779:AA779,$B$1:$AA$1)</f>
        <v>0.119017163107483</v>
      </c>
      <c r="AG779" s="340" t="n">
        <f aca="false">1-EXP(-(1/0.25)*(AD779/ABS($AD$1010)))</f>
        <v>0.967676366870722</v>
      </c>
    </row>
    <row r="780" customFormat="false" ht="12.75" hidden="false" customHeight="false" outlineLevel="0" collapsed="false">
      <c r="A780" s="331"/>
      <c r="B780" s="336" t="n">
        <f aca="false">+[4]data1cf!A780</f>
        <v>-109542.835582151</v>
      </c>
      <c r="C780" s="336" t="n">
        <f aca="false">+[4]data1cf!B780</f>
        <v>15305.2479284235</v>
      </c>
      <c r="D780" s="336" t="n">
        <f aca="false">+[4]data1cf!C780</f>
        <v>16939.9795747462</v>
      </c>
      <c r="E780" s="336" t="n">
        <f aca="false">+[4]data1cf!D780</f>
        <v>16770.2866303004</v>
      </c>
      <c r="F780" s="336" t="n">
        <f aca="false">+[4]data1cf!E780</f>
        <v>16198.9120718322</v>
      </c>
      <c r="G780" s="336" t="n">
        <f aca="false">+[4]data1cf!F780</f>
        <v>16000.0160609346</v>
      </c>
      <c r="H780" s="336" t="n">
        <f aca="false">+[4]data1cf!G780</f>
        <v>15829.4994076216</v>
      </c>
      <c r="I780" s="336" t="n">
        <f aca="false">+[4]data1cf!H780</f>
        <v>15470.9440152558</v>
      </c>
      <c r="J780" s="336" t="n">
        <f aca="false">+[4]data1cf!I780</f>
        <v>15512.3605519422</v>
      </c>
      <c r="K780" s="336" t="n">
        <f aca="false">+[4]data1cf!J780</f>
        <v>15576.8816292751</v>
      </c>
      <c r="L780" s="336" t="n">
        <f aca="false">+[4]data1cf!K780</f>
        <v>15578.8660461436</v>
      </c>
      <c r="M780" s="336" t="n">
        <f aca="false">+[4]data1cf!L780</f>
        <v>15492.9907139725</v>
      </c>
      <c r="N780" s="336" t="n">
        <f aca="false">+[4]data1cf!M780</f>
        <v>15684.9194919879</v>
      </c>
      <c r="O780" s="336" t="n">
        <f aca="false">+[4]data1cf!N780</f>
        <v>15572.9984229047</v>
      </c>
      <c r="P780" s="336" t="n">
        <f aca="false">+[4]data1cf!O780</f>
        <v>15694.4669340802</v>
      </c>
      <c r="Q780" s="336" t="n">
        <f aca="false">+[4]data1cf!P780</f>
        <v>15677.7711467405</v>
      </c>
      <c r="R780" s="336" t="n">
        <f aca="false">+[4]data1cf!Q780</f>
        <v>1256.41250699304</v>
      </c>
      <c r="S780" s="336" t="n">
        <f aca="false">+[4]data1cf!R780</f>
        <v>0</v>
      </c>
      <c r="T780" s="336" t="n">
        <f aca="false">+[4]data1cf!S780</f>
        <v>0</v>
      </c>
      <c r="U780" s="336" t="n">
        <f aca="false">+[4]data1cf!T780</f>
        <v>0</v>
      </c>
      <c r="V780" s="336" t="n">
        <f aca="false">+[4]data1cf!U780</f>
        <v>0</v>
      </c>
      <c r="W780" s="336" t="n">
        <f aca="false">+[4]data1cf!V780</f>
        <v>0</v>
      </c>
      <c r="X780" s="336" t="n">
        <f aca="false">+[4]data1cf!W780</f>
        <v>0</v>
      </c>
      <c r="Y780" s="336" t="n">
        <f aca="false">+[4]data1cf!X780</f>
        <v>0</v>
      </c>
      <c r="Z780" s="336" t="n">
        <f aca="false">+[4]data1cf!Y780</f>
        <v>0</v>
      </c>
      <c r="AA780" s="336" t="n">
        <f aca="false">+[4]data1cf!Z780</f>
        <v>0</v>
      </c>
      <c r="AB780" s="336"/>
      <c r="AC780" s="337" t="n">
        <f aca="false">XNPV(0.1,B780:AA780,$B$1:$AA$1)</f>
        <v>11737.9215938101</v>
      </c>
      <c r="AD780" s="337" t="n">
        <f aca="false">SUMPRODUCT(B780:AA780,$B$1010:$AA$1010)</f>
        <v>45310.8487938908</v>
      </c>
      <c r="AE780" s="338" t="n">
        <f aca="false">SUMPRODUCT(B780:AA780,$B$1012:$AA$1012)</f>
        <v>44612.6083548886</v>
      </c>
      <c r="AF780" s="339" t="n">
        <f aca="false">XIRR(B780:AA780,$B$1:$AA$1)</f>
        <v>0.118498956395552</v>
      </c>
      <c r="AG780" s="340" t="n">
        <f aca="false">1-EXP(-(1/0.25)*(AD780/ABS($AD$1010)))</f>
        <v>0.967220014115013</v>
      </c>
    </row>
    <row r="781" customFormat="false" ht="12.75" hidden="false" customHeight="false" outlineLevel="0" collapsed="false">
      <c r="A781" s="331"/>
      <c r="B781" s="336" t="n">
        <f aca="false">+[4]data1cf!A781</f>
        <v>-92243.1806539945</v>
      </c>
      <c r="C781" s="336" t="n">
        <f aca="false">+[4]data1cf!B781</f>
        <v>14957.0274721289</v>
      </c>
      <c r="D781" s="336" t="n">
        <f aca="false">+[4]data1cf!C781</f>
        <v>16558.1127486891</v>
      </c>
      <c r="E781" s="336" t="n">
        <f aca="false">+[4]data1cf!D781</f>
        <v>16121.5960430687</v>
      </c>
      <c r="F781" s="336" t="n">
        <f aca="false">+[4]data1cf!E781</f>
        <v>15771.067924083</v>
      </c>
      <c r="G781" s="336" t="n">
        <f aca="false">+[4]data1cf!F781</f>
        <v>15569.0956310152</v>
      </c>
      <c r="H781" s="336" t="n">
        <f aca="false">+[4]data1cf!G781</f>
        <v>15340.6336818584</v>
      </c>
      <c r="I781" s="336" t="n">
        <f aca="false">+[4]data1cf!H781</f>
        <v>15045.7124417728</v>
      </c>
      <c r="J781" s="336" t="n">
        <f aca="false">+[4]data1cf!I781</f>
        <v>15147.4521092179</v>
      </c>
      <c r="K781" s="336" t="n">
        <f aca="false">+[4]data1cf!J781</f>
        <v>15240.3300859002</v>
      </c>
      <c r="L781" s="336" t="n">
        <f aca="false">+[4]data1cf!K781</f>
        <v>15240.4520346918</v>
      </c>
      <c r="M781" s="336" t="n">
        <f aca="false">+[4]data1cf!L781</f>
        <v>15065.382910176</v>
      </c>
      <c r="N781" s="336" t="n">
        <f aca="false">+[4]data1cf!M781</f>
        <v>15399.4105195234</v>
      </c>
      <c r="O781" s="336" t="n">
        <f aca="false">+[4]data1cf!N781</f>
        <v>15110.4718197801</v>
      </c>
      <c r="P781" s="336" t="n">
        <f aca="false">+[4]data1cf!O781</f>
        <v>15193.7024154399</v>
      </c>
      <c r="Q781" s="336" t="n">
        <f aca="false">+[4]data1cf!P781</f>
        <v>15254.9128438676</v>
      </c>
      <c r="R781" s="336" t="n">
        <f aca="false">+[4]data1cf!Q781</f>
        <v>1057.99238482906</v>
      </c>
      <c r="S781" s="336" t="n">
        <f aca="false">+[4]data1cf!R781</f>
        <v>0</v>
      </c>
      <c r="T781" s="336" t="n">
        <f aca="false">+[4]data1cf!S781</f>
        <v>0</v>
      </c>
      <c r="U781" s="336" t="n">
        <f aca="false">+[4]data1cf!T781</f>
        <v>0</v>
      </c>
      <c r="V781" s="336" t="n">
        <f aca="false">+[4]data1cf!U781</f>
        <v>0</v>
      </c>
      <c r="W781" s="336" t="n">
        <f aca="false">+[4]data1cf!V781</f>
        <v>0</v>
      </c>
      <c r="X781" s="336" t="n">
        <f aca="false">+[4]data1cf!W781</f>
        <v>0</v>
      </c>
      <c r="Y781" s="336" t="n">
        <f aca="false">+[4]data1cf!X781</f>
        <v>0</v>
      </c>
      <c r="Z781" s="336" t="n">
        <f aca="false">+[4]data1cf!Y781</f>
        <v>0</v>
      </c>
      <c r="AA781" s="336" t="n">
        <f aca="false">+[4]data1cf!Z781</f>
        <v>0</v>
      </c>
      <c r="AB781" s="336"/>
      <c r="AC781" s="337" t="n">
        <f aca="false">XNPV(0.1,B781:AA781,$B$1:$AA$1)</f>
        <v>25771.018868655</v>
      </c>
      <c r="AD781" s="337" t="n">
        <f aca="false">SUMPRODUCT(B781:AA781,$B$1010:$AA$1010)</f>
        <v>58432.6433942625</v>
      </c>
      <c r="AE781" s="338" t="n">
        <f aca="false">SUMPRODUCT(B781:AA781,$B$1012:$AA$1012)</f>
        <v>57753.4458658734</v>
      </c>
      <c r="AF781" s="339" t="n">
        <f aca="false">XIRR(B781:AA781,$B$1:$AA$1)</f>
        <v>0.146915923077556</v>
      </c>
      <c r="AG781" s="340" t="n">
        <f aca="false">1-EXP(-(1/0.25)*(AD781/ABS($AD$1010)))</f>
        <v>0.987817497667095</v>
      </c>
    </row>
    <row r="782" customFormat="false" ht="12.75" hidden="false" customHeight="false" outlineLevel="0" collapsed="false">
      <c r="A782" s="331"/>
      <c r="B782" s="336" t="n">
        <f aca="false">+[4]data1cf!A782</f>
        <v>-90896.0990731307</v>
      </c>
      <c r="C782" s="336" t="n">
        <f aca="false">+[4]data1cf!B782</f>
        <v>15004.3496737574</v>
      </c>
      <c r="D782" s="336" t="n">
        <f aca="false">+[4]data1cf!C782</f>
        <v>16454.3677012533</v>
      </c>
      <c r="E782" s="336" t="n">
        <f aca="false">+[4]data1cf!D782</f>
        <v>16055.3875786177</v>
      </c>
      <c r="F782" s="336" t="n">
        <f aca="false">+[4]data1cf!E782</f>
        <v>15778.9662322933</v>
      </c>
      <c r="G782" s="336" t="n">
        <f aca="false">+[4]data1cf!F782</f>
        <v>15497.8767474416</v>
      </c>
      <c r="H782" s="336" t="n">
        <f aca="false">+[4]data1cf!G782</f>
        <v>15303.5869803915</v>
      </c>
      <c r="I782" s="336" t="n">
        <f aca="false">+[4]data1cf!H782</f>
        <v>15071.6638717391</v>
      </c>
      <c r="J782" s="336" t="n">
        <f aca="false">+[4]data1cf!I782</f>
        <v>15185.0772074232</v>
      </c>
      <c r="K782" s="336" t="n">
        <f aca="false">+[4]data1cf!J782</f>
        <v>15154.9118770872</v>
      </c>
      <c r="L782" s="336" t="n">
        <f aca="false">+[4]data1cf!K782</f>
        <v>15319.5834927375</v>
      </c>
      <c r="M782" s="336" t="n">
        <f aca="false">+[4]data1cf!L782</f>
        <v>15135.7122940912</v>
      </c>
      <c r="N782" s="336" t="n">
        <f aca="false">+[4]data1cf!M782</f>
        <v>14921.075471939</v>
      </c>
      <c r="O782" s="336" t="n">
        <f aca="false">+[4]data1cf!N782</f>
        <v>15277.0069632726</v>
      </c>
      <c r="P782" s="336" t="n">
        <f aca="false">+[4]data1cf!O782</f>
        <v>15220.4598710239</v>
      </c>
      <c r="Q782" s="336" t="n">
        <f aca="false">+[4]data1cf!P782</f>
        <v>15241.4412850085</v>
      </c>
      <c r="R782" s="336" t="n">
        <f aca="false">+[4]data1cf!Q782</f>
        <v>1042.54189792918</v>
      </c>
      <c r="S782" s="336" t="n">
        <f aca="false">+[4]data1cf!R782</f>
        <v>0</v>
      </c>
      <c r="T782" s="336" t="n">
        <f aca="false">+[4]data1cf!S782</f>
        <v>0</v>
      </c>
      <c r="U782" s="336" t="n">
        <f aca="false">+[4]data1cf!T782</f>
        <v>0</v>
      </c>
      <c r="V782" s="336" t="n">
        <f aca="false">+[4]data1cf!U782</f>
        <v>0</v>
      </c>
      <c r="W782" s="336" t="n">
        <f aca="false">+[4]data1cf!V782</f>
        <v>0</v>
      </c>
      <c r="X782" s="336" t="n">
        <f aca="false">+[4]data1cf!W782</f>
        <v>0</v>
      </c>
      <c r="Y782" s="336" t="n">
        <f aca="false">+[4]data1cf!X782</f>
        <v>0</v>
      </c>
      <c r="Z782" s="336" t="n">
        <f aca="false">+[4]data1cf!Y782</f>
        <v>0</v>
      </c>
      <c r="AA782" s="336" t="n">
        <f aca="false">+[4]data1cf!Z782</f>
        <v>0</v>
      </c>
      <c r="AB782" s="336"/>
      <c r="AC782" s="337" t="n">
        <f aca="false">XNPV(0.1,B782:AA782,$B$1:$AA$1)</f>
        <v>26912.0842455643</v>
      </c>
      <c r="AD782" s="337" t="n">
        <f aca="false">SUMPRODUCT(B782:AA782,$B$1010:$AA$1010)</f>
        <v>59516.9528185292</v>
      </c>
      <c r="AE782" s="338" t="n">
        <f aca="false">SUMPRODUCT(B782:AA782,$B$1012:$AA$1012)</f>
        <v>58838.9605903451</v>
      </c>
      <c r="AF782" s="339" t="n">
        <f aca="false">XIRR(B782:AA782,$B$1:$AA$1)</f>
        <v>0.149601605130743</v>
      </c>
      <c r="AG782" s="340" t="n">
        <f aca="false">1-EXP(-(1/0.25)*(AD782/ABS($AD$1010)))</f>
        <v>0.988774276548202</v>
      </c>
    </row>
    <row r="783" customFormat="false" ht="12.75" hidden="false" customHeight="false" outlineLevel="0" collapsed="false">
      <c r="A783" s="331"/>
      <c r="B783" s="336" t="n">
        <f aca="false">+[4]data1cf!A783</f>
        <v>-91227.452870676</v>
      </c>
      <c r="C783" s="336" t="n">
        <f aca="false">+[4]data1cf!B783</f>
        <v>15040.9901539697</v>
      </c>
      <c r="D783" s="336" t="n">
        <f aca="false">+[4]data1cf!C783</f>
        <v>16291.3680459939</v>
      </c>
      <c r="E783" s="336" t="n">
        <f aca="false">+[4]data1cf!D783</f>
        <v>16066.2356728975</v>
      </c>
      <c r="F783" s="336" t="n">
        <f aca="false">+[4]data1cf!E783</f>
        <v>15813.7463630321</v>
      </c>
      <c r="G783" s="336" t="n">
        <f aca="false">+[4]data1cf!F783</f>
        <v>15566.9293425792</v>
      </c>
      <c r="H783" s="336" t="n">
        <f aca="false">+[4]data1cf!G783</f>
        <v>15232.0224418874</v>
      </c>
      <c r="I783" s="336" t="n">
        <f aca="false">+[4]data1cf!H783</f>
        <v>14979.1097221204</v>
      </c>
      <c r="J783" s="336" t="n">
        <f aca="false">+[4]data1cf!I783</f>
        <v>15142.6499542413</v>
      </c>
      <c r="K783" s="336" t="n">
        <f aca="false">+[4]data1cf!J783</f>
        <v>15223.4593309618</v>
      </c>
      <c r="L783" s="336" t="n">
        <f aca="false">+[4]data1cf!K783</f>
        <v>15054.8997679693</v>
      </c>
      <c r="M783" s="336" t="n">
        <f aca="false">+[4]data1cf!L783</f>
        <v>15246.8564144863</v>
      </c>
      <c r="N783" s="336" t="n">
        <f aca="false">+[4]data1cf!M783</f>
        <v>15021.5320070923</v>
      </c>
      <c r="O783" s="336" t="n">
        <f aca="false">+[4]data1cf!N783</f>
        <v>15160.051867095</v>
      </c>
      <c r="P783" s="336" t="n">
        <f aca="false">+[4]data1cf!O783</f>
        <v>15103.1626439542</v>
      </c>
      <c r="Q783" s="336" t="n">
        <f aca="false">+[4]data1cf!P783</f>
        <v>15178.8948268557</v>
      </c>
      <c r="R783" s="336" t="n">
        <f aca="false">+[4]data1cf!Q783</f>
        <v>1046.34239344551</v>
      </c>
      <c r="S783" s="336" t="n">
        <f aca="false">+[4]data1cf!R783</f>
        <v>0</v>
      </c>
      <c r="T783" s="336" t="n">
        <f aca="false">+[4]data1cf!S783</f>
        <v>0</v>
      </c>
      <c r="U783" s="336" t="n">
        <f aca="false">+[4]data1cf!T783</f>
        <v>0</v>
      </c>
      <c r="V783" s="336" t="n">
        <f aca="false">+[4]data1cf!U783</f>
        <v>0</v>
      </c>
      <c r="W783" s="336" t="n">
        <f aca="false">+[4]data1cf!V783</f>
        <v>0</v>
      </c>
      <c r="X783" s="336" t="n">
        <f aca="false">+[4]data1cf!W783</f>
        <v>0</v>
      </c>
      <c r="Y783" s="336" t="n">
        <f aca="false">+[4]data1cf!X783</f>
        <v>0</v>
      </c>
      <c r="Z783" s="336" t="n">
        <f aca="false">+[4]data1cf!Y783</f>
        <v>0</v>
      </c>
      <c r="AA783" s="336" t="n">
        <f aca="false">+[4]data1cf!Z783</f>
        <v>0</v>
      </c>
      <c r="AB783" s="336"/>
      <c r="AC783" s="337" t="n">
        <f aca="false">XNPV(0.1,B783:AA783,$B$1:$AA$1)</f>
        <v>26365.6579780157</v>
      </c>
      <c r="AD783" s="337" t="n">
        <f aca="false">SUMPRODUCT(B783:AA783,$B$1010:$AA$1010)</f>
        <v>58896.7688407854</v>
      </c>
      <c r="AE783" s="338" t="n">
        <f aca="false">SUMPRODUCT(B783:AA783,$B$1012:$AA$1012)</f>
        <v>58220.3811540475</v>
      </c>
      <c r="AF783" s="339" t="n">
        <f aca="false">XIRR(B783:AA783,$B$1:$AA$1)</f>
        <v>0.148490043447459</v>
      </c>
      <c r="AG783" s="340" t="n">
        <f aca="false">1-EXP(-(1/0.25)*(AD783/ABS($AD$1010)))</f>
        <v>0.98823663227451</v>
      </c>
    </row>
    <row r="784" customFormat="false" ht="12.75" hidden="false" customHeight="false" outlineLevel="0" collapsed="false">
      <c r="A784" s="331"/>
      <c r="B784" s="336" t="n">
        <f aca="false">+[4]data1cf!A784</f>
        <v>-105370.693050758</v>
      </c>
      <c r="C784" s="336" t="n">
        <f aca="false">+[4]data1cf!B784</f>
        <v>15198.0635682812</v>
      </c>
      <c r="D784" s="336" t="n">
        <f aca="false">+[4]data1cf!C784</f>
        <v>17080.4511450509</v>
      </c>
      <c r="E784" s="336" t="n">
        <f aca="false">+[4]data1cf!D784</f>
        <v>16569.2573972175</v>
      </c>
      <c r="F784" s="336" t="n">
        <f aca="false">+[4]data1cf!E784</f>
        <v>16189.152494553</v>
      </c>
      <c r="G784" s="336" t="n">
        <f aca="false">+[4]data1cf!F784</f>
        <v>15785.0520833691</v>
      </c>
      <c r="H784" s="336" t="n">
        <f aca="false">+[4]data1cf!G784</f>
        <v>15801.9924801271</v>
      </c>
      <c r="I784" s="336" t="n">
        <f aca="false">+[4]data1cf!H784</f>
        <v>15371.4995993639</v>
      </c>
      <c r="J784" s="336" t="n">
        <f aca="false">+[4]data1cf!I784</f>
        <v>15394.0169574007</v>
      </c>
      <c r="K784" s="336" t="n">
        <f aca="false">+[4]data1cf!J784</f>
        <v>15402.7743881228</v>
      </c>
      <c r="L784" s="336" t="n">
        <f aca="false">+[4]data1cf!K784</f>
        <v>15468.6975903436</v>
      </c>
      <c r="M784" s="336" t="n">
        <f aca="false">+[4]data1cf!L784</f>
        <v>15281.4413494057</v>
      </c>
      <c r="N784" s="336" t="n">
        <f aca="false">+[4]data1cf!M784</f>
        <v>15406.8222320349</v>
      </c>
      <c r="O784" s="336" t="n">
        <f aca="false">+[4]data1cf!N784</f>
        <v>15484.2081106337</v>
      </c>
      <c r="P784" s="336" t="n">
        <f aca="false">+[4]data1cf!O784</f>
        <v>15599.5564391006</v>
      </c>
      <c r="Q784" s="336" t="n">
        <f aca="false">+[4]data1cf!P784</f>
        <v>15713.6929289162</v>
      </c>
      <c r="R784" s="336" t="n">
        <f aca="false">+[4]data1cf!Q784</f>
        <v>1208.55970101498</v>
      </c>
      <c r="S784" s="336" t="n">
        <f aca="false">+[4]data1cf!R784</f>
        <v>0</v>
      </c>
      <c r="T784" s="336" t="n">
        <f aca="false">+[4]data1cf!S784</f>
        <v>0</v>
      </c>
      <c r="U784" s="336" t="n">
        <f aca="false">+[4]data1cf!T784</f>
        <v>0</v>
      </c>
      <c r="V784" s="336" t="n">
        <f aca="false">+[4]data1cf!U784</f>
        <v>0</v>
      </c>
      <c r="W784" s="336" t="n">
        <f aca="false">+[4]data1cf!V784</f>
        <v>0</v>
      </c>
      <c r="X784" s="336" t="n">
        <f aca="false">+[4]data1cf!W784</f>
        <v>0</v>
      </c>
      <c r="Y784" s="336" t="n">
        <f aca="false">+[4]data1cf!X784</f>
        <v>0</v>
      </c>
      <c r="Z784" s="336" t="n">
        <f aca="false">+[4]data1cf!Y784</f>
        <v>0</v>
      </c>
      <c r="AA784" s="336" t="n">
        <f aca="false">+[4]data1cf!Z784</f>
        <v>0</v>
      </c>
      <c r="AB784" s="336"/>
      <c r="AC784" s="337" t="n">
        <f aca="false">XNPV(0.1,B784:AA784,$B$1:$AA$1)</f>
        <v>15184.5316288718</v>
      </c>
      <c r="AD784" s="337" t="n">
        <f aca="false">SUMPRODUCT(B784:AA784,$B$1010:$AA$1010)</f>
        <v>48510.3466530273</v>
      </c>
      <c r="AE784" s="338" t="n">
        <f aca="false">SUMPRODUCT(B784:AA784,$B$1012:$AA$1012)</f>
        <v>47817.3463705481</v>
      </c>
      <c r="AF784" s="339" t="n">
        <f aca="false">XIRR(B784:AA784,$B$1:$AA$1)</f>
        <v>0.124756389951942</v>
      </c>
      <c r="AG784" s="340" t="n">
        <f aca="false">1-EXP(-(1/0.25)*(AD784/ABS($AD$1010)))</f>
        <v>0.974249085351974</v>
      </c>
    </row>
    <row r="785" customFormat="false" ht="12.75" hidden="false" customHeight="false" outlineLevel="0" collapsed="false">
      <c r="A785" s="331"/>
      <c r="B785" s="336" t="n">
        <f aca="false">+[4]data1cf!A785</f>
        <v>-101192.971930743</v>
      </c>
      <c r="C785" s="336" t="n">
        <f aca="false">+[4]data1cf!B785</f>
        <v>15123.9804031792</v>
      </c>
      <c r="D785" s="336" t="n">
        <f aca="false">+[4]data1cf!C785</f>
        <v>16793.3076600594</v>
      </c>
      <c r="E785" s="336" t="n">
        <f aca="false">+[4]data1cf!D785</f>
        <v>16457.2084539909</v>
      </c>
      <c r="F785" s="336" t="n">
        <f aca="false">+[4]data1cf!E785</f>
        <v>16174.5705645353</v>
      </c>
      <c r="G785" s="336" t="n">
        <f aca="false">+[4]data1cf!F785</f>
        <v>15937.8654844818</v>
      </c>
      <c r="H785" s="336" t="n">
        <f aca="false">+[4]data1cf!G785</f>
        <v>15422.4106681747</v>
      </c>
      <c r="I785" s="336" t="n">
        <f aca="false">+[4]data1cf!H785</f>
        <v>15351.877754017</v>
      </c>
      <c r="J785" s="336" t="n">
        <f aca="false">+[4]data1cf!I785</f>
        <v>15503.983826694</v>
      </c>
      <c r="K785" s="336" t="n">
        <f aca="false">+[4]data1cf!J785</f>
        <v>15441.7069010693</v>
      </c>
      <c r="L785" s="336" t="n">
        <f aca="false">+[4]data1cf!K785</f>
        <v>15292.2013279472</v>
      </c>
      <c r="M785" s="336" t="n">
        <f aca="false">+[4]data1cf!L785</f>
        <v>15148.2858298879</v>
      </c>
      <c r="N785" s="336" t="n">
        <f aca="false">+[4]data1cf!M785</f>
        <v>15316.4024626085</v>
      </c>
      <c r="O785" s="336" t="n">
        <f aca="false">+[4]data1cf!N785</f>
        <v>15816.3166119319</v>
      </c>
      <c r="P785" s="336" t="n">
        <f aca="false">+[4]data1cf!O785</f>
        <v>15480.6261608101</v>
      </c>
      <c r="Q785" s="336" t="n">
        <f aca="false">+[4]data1cf!P785</f>
        <v>15397.2077668483</v>
      </c>
      <c r="R785" s="336" t="n">
        <f aca="false">+[4]data1cf!Q785</f>
        <v>1160.64291085685</v>
      </c>
      <c r="S785" s="336" t="n">
        <f aca="false">+[4]data1cf!R785</f>
        <v>0</v>
      </c>
      <c r="T785" s="336" t="n">
        <f aca="false">+[4]data1cf!S785</f>
        <v>0</v>
      </c>
      <c r="U785" s="336" t="n">
        <f aca="false">+[4]data1cf!T785</f>
        <v>0</v>
      </c>
      <c r="V785" s="336" t="n">
        <f aca="false">+[4]data1cf!U785</f>
        <v>0</v>
      </c>
      <c r="W785" s="336" t="n">
        <f aca="false">+[4]data1cf!V785</f>
        <v>0</v>
      </c>
      <c r="X785" s="336" t="n">
        <f aca="false">+[4]data1cf!W785</f>
        <v>0</v>
      </c>
      <c r="Y785" s="336" t="n">
        <f aca="false">+[4]data1cf!X785</f>
        <v>0</v>
      </c>
      <c r="Z785" s="336" t="n">
        <f aca="false">+[4]data1cf!Y785</f>
        <v>0</v>
      </c>
      <c r="AA785" s="336" t="n">
        <f aca="false">+[4]data1cf!Z785</f>
        <v>0</v>
      </c>
      <c r="AB785" s="336"/>
      <c r="AC785" s="337" t="n">
        <f aca="false">XNPV(0.1,B785:AA785,$B$1:$AA$1)</f>
        <v>18737.2809356251</v>
      </c>
      <c r="AD785" s="337" t="n">
        <f aca="false">SUMPRODUCT(B785:AA785,$B$1010:$AA$1010)</f>
        <v>51924.6365874704</v>
      </c>
      <c r="AE785" s="338" t="n">
        <f aca="false">SUMPRODUCT(B785:AA785,$B$1012:$AA$1012)</f>
        <v>51234.5758296646</v>
      </c>
      <c r="AF785" s="339" t="n">
        <f aca="false">XIRR(B785:AA785,$B$1:$AA$1)</f>
        <v>0.131558866385228</v>
      </c>
      <c r="AG785" s="340" t="n">
        <f aca="false">1-EXP(-(1/0.25)*(AD785/ABS($AD$1010)))</f>
        <v>0.980096019798468</v>
      </c>
    </row>
    <row r="786" customFormat="false" ht="12.75" hidden="false" customHeight="false" outlineLevel="0" collapsed="false">
      <c r="A786" s="331"/>
      <c r="B786" s="336" t="n">
        <f aca="false">+[4]data1cf!A786</f>
        <v>-92312.3135427536</v>
      </c>
      <c r="C786" s="336" t="n">
        <f aca="false">+[4]data1cf!B786</f>
        <v>15053.4430610388</v>
      </c>
      <c r="D786" s="336" t="n">
        <f aca="false">+[4]data1cf!C786</f>
        <v>16424.7535422672</v>
      </c>
      <c r="E786" s="336" t="n">
        <f aca="false">+[4]data1cf!D786</f>
        <v>16257.6287849927</v>
      </c>
      <c r="F786" s="336" t="n">
        <f aca="false">+[4]data1cf!E786</f>
        <v>15865.0392209026</v>
      </c>
      <c r="G786" s="336" t="n">
        <f aca="false">+[4]data1cf!F786</f>
        <v>15552.81766968</v>
      </c>
      <c r="H786" s="336" t="n">
        <f aca="false">+[4]data1cf!G786</f>
        <v>15191.4427935021</v>
      </c>
      <c r="I786" s="336" t="n">
        <f aca="false">+[4]data1cf!H786</f>
        <v>15033.8546333908</v>
      </c>
      <c r="J786" s="336" t="n">
        <f aca="false">+[4]data1cf!I786</f>
        <v>15225.2786307344</v>
      </c>
      <c r="K786" s="336" t="n">
        <f aca="false">+[4]data1cf!J786</f>
        <v>14997.2034649855</v>
      </c>
      <c r="L786" s="336" t="n">
        <f aca="false">+[4]data1cf!K786</f>
        <v>15197.3457896894</v>
      </c>
      <c r="M786" s="336" t="n">
        <f aca="false">+[4]data1cf!L786</f>
        <v>15274.3580243731</v>
      </c>
      <c r="N786" s="336" t="n">
        <f aca="false">+[4]data1cf!M786</f>
        <v>15240.8310393894</v>
      </c>
      <c r="O786" s="336" t="n">
        <f aca="false">+[4]data1cf!N786</f>
        <v>15307.6479621225</v>
      </c>
      <c r="P786" s="336" t="n">
        <f aca="false">+[4]data1cf!O786</f>
        <v>15296.5943208965</v>
      </c>
      <c r="Q786" s="336" t="n">
        <f aca="false">+[4]data1cf!P786</f>
        <v>15359.6139102838</v>
      </c>
      <c r="R786" s="336" t="n">
        <f aca="false">+[4]data1cf!Q786</f>
        <v>1058.78531140997</v>
      </c>
      <c r="S786" s="336" t="n">
        <f aca="false">+[4]data1cf!R786</f>
        <v>0</v>
      </c>
      <c r="T786" s="336" t="n">
        <f aca="false">+[4]data1cf!S786</f>
        <v>0</v>
      </c>
      <c r="U786" s="336" t="n">
        <f aca="false">+[4]data1cf!T786</f>
        <v>0</v>
      </c>
      <c r="V786" s="336" t="n">
        <f aca="false">+[4]data1cf!U786</f>
        <v>0</v>
      </c>
      <c r="W786" s="336" t="n">
        <f aca="false">+[4]data1cf!V786</f>
        <v>0</v>
      </c>
      <c r="X786" s="336" t="n">
        <f aca="false">+[4]data1cf!W786</f>
        <v>0</v>
      </c>
      <c r="Y786" s="336" t="n">
        <f aca="false">+[4]data1cf!X786</f>
        <v>0</v>
      </c>
      <c r="Z786" s="336" t="n">
        <f aca="false">+[4]data1cf!Y786</f>
        <v>0</v>
      </c>
      <c r="AA786" s="336" t="n">
        <f aca="false">+[4]data1cf!Z786</f>
        <v>0</v>
      </c>
      <c r="AB786" s="336"/>
      <c r="AC786" s="337" t="n">
        <f aca="false">XNPV(0.1,B786:AA786,$B$1:$AA$1)</f>
        <v>25794.0094252649</v>
      </c>
      <c r="AD786" s="337" t="n">
        <f aca="false">SUMPRODUCT(B786:AA786,$B$1010:$AA$1010)</f>
        <v>58484.8602215419</v>
      </c>
      <c r="AE786" s="338" t="n">
        <f aca="false">SUMPRODUCT(B786:AA786,$B$1012:$AA$1012)</f>
        <v>57804.8489564067</v>
      </c>
      <c r="AF786" s="339" t="n">
        <f aca="false">XIRR(B786:AA786,$B$1:$AA$1)</f>
        <v>0.14691902713212</v>
      </c>
      <c r="AG786" s="340" t="n">
        <f aca="false">1-EXP(-(1/0.25)*(AD786/ABS($AD$1010)))</f>
        <v>0.987865388657794</v>
      </c>
    </row>
    <row r="787" customFormat="false" ht="12.75" hidden="false" customHeight="false" outlineLevel="0" collapsed="false">
      <c r="A787" s="331"/>
      <c r="B787" s="336" t="n">
        <f aca="false">+[4]data1cf!A787</f>
        <v>-103459.896639613</v>
      </c>
      <c r="C787" s="336" t="n">
        <f aca="false">+[4]data1cf!B787</f>
        <v>15256.4040225812</v>
      </c>
      <c r="D787" s="336" t="n">
        <f aca="false">+[4]data1cf!C787</f>
        <v>17003.4774879752</v>
      </c>
      <c r="E787" s="336" t="n">
        <f aca="false">+[4]data1cf!D787</f>
        <v>16492.5996655845</v>
      </c>
      <c r="F787" s="336" t="n">
        <f aca="false">+[4]data1cf!E787</f>
        <v>15890.9123409119</v>
      </c>
      <c r="G787" s="336" t="n">
        <f aca="false">+[4]data1cf!F787</f>
        <v>15822.4514862473</v>
      </c>
      <c r="H787" s="336" t="n">
        <f aca="false">+[4]data1cf!G787</f>
        <v>15569.0974459117</v>
      </c>
      <c r="I787" s="336" t="n">
        <f aca="false">+[4]data1cf!H787</f>
        <v>15514.0076227779</v>
      </c>
      <c r="J787" s="336" t="n">
        <f aca="false">+[4]data1cf!I787</f>
        <v>15407.7419461807</v>
      </c>
      <c r="K787" s="336" t="n">
        <f aca="false">+[4]data1cf!J787</f>
        <v>15435.4425910911</v>
      </c>
      <c r="L787" s="336" t="n">
        <f aca="false">+[4]data1cf!K787</f>
        <v>15531.624399744</v>
      </c>
      <c r="M787" s="336" t="n">
        <f aca="false">+[4]data1cf!L787</f>
        <v>15385.2277990525</v>
      </c>
      <c r="N787" s="336" t="n">
        <f aca="false">+[4]data1cf!M787</f>
        <v>15387.2933705038</v>
      </c>
      <c r="O787" s="336" t="n">
        <f aca="false">+[4]data1cf!N787</f>
        <v>15596.4492750006</v>
      </c>
      <c r="P787" s="336" t="n">
        <f aca="false">+[4]data1cf!O787</f>
        <v>15515.8221224329</v>
      </c>
      <c r="Q787" s="336" t="n">
        <f aca="false">+[4]data1cf!P787</f>
        <v>15523.699110614</v>
      </c>
      <c r="R787" s="336" t="n">
        <f aca="false">+[4]data1cf!Q787</f>
        <v>1186.64363049771</v>
      </c>
      <c r="S787" s="336" t="n">
        <f aca="false">+[4]data1cf!R787</f>
        <v>0</v>
      </c>
      <c r="T787" s="336" t="n">
        <f aca="false">+[4]data1cf!S787</f>
        <v>0</v>
      </c>
      <c r="U787" s="336" t="n">
        <f aca="false">+[4]data1cf!T787</f>
        <v>0</v>
      </c>
      <c r="V787" s="336" t="n">
        <f aca="false">+[4]data1cf!U787</f>
        <v>0</v>
      </c>
      <c r="W787" s="336" t="n">
        <f aca="false">+[4]data1cf!V787</f>
        <v>0</v>
      </c>
      <c r="X787" s="336" t="n">
        <f aca="false">+[4]data1cf!W787</f>
        <v>0</v>
      </c>
      <c r="Y787" s="336" t="n">
        <f aca="false">+[4]data1cf!X787</f>
        <v>0</v>
      </c>
      <c r="Z787" s="336" t="n">
        <f aca="false">+[4]data1cf!Y787</f>
        <v>0</v>
      </c>
      <c r="AA787" s="336" t="n">
        <f aca="false">+[4]data1cf!Z787</f>
        <v>0</v>
      </c>
      <c r="AB787" s="336"/>
      <c r="AC787" s="337" t="n">
        <f aca="false">XNPV(0.1,B787:AA787,$B$1:$AA$1)</f>
        <v>16823.3303815409</v>
      </c>
      <c r="AD787" s="337" t="n">
        <f aca="false">SUMPRODUCT(B787:AA787,$B$1010:$AA$1010)</f>
        <v>50100.5568726983</v>
      </c>
      <c r="AE787" s="338" t="n">
        <f aca="false">SUMPRODUCT(B787:AA787,$B$1012:$AA$1012)</f>
        <v>49408.5005773204</v>
      </c>
      <c r="AF787" s="339" t="n">
        <f aca="false">XIRR(B787:AA787,$B$1:$AA$1)</f>
        <v>0.127825478840746</v>
      </c>
      <c r="AG787" s="340" t="n">
        <f aca="false">1-EXP(-(1/0.25)*(AD787/ABS($AD$1010)))</f>
        <v>0.977159947505403</v>
      </c>
    </row>
    <row r="788" customFormat="false" ht="12.75" hidden="false" customHeight="false" outlineLevel="0" collapsed="false">
      <c r="A788" s="331"/>
      <c r="B788" s="336" t="n">
        <f aca="false">+[4]data1cf!A788</f>
        <v>-90514.6895566558</v>
      </c>
      <c r="C788" s="336" t="n">
        <f aca="false">+[4]data1cf!B788</f>
        <v>14970.9427785487</v>
      </c>
      <c r="D788" s="336" t="n">
        <f aca="false">+[4]data1cf!C788</f>
        <v>16431.2809402328</v>
      </c>
      <c r="E788" s="336" t="n">
        <f aca="false">+[4]data1cf!D788</f>
        <v>16143.1999683291</v>
      </c>
      <c r="F788" s="336" t="n">
        <f aca="false">+[4]data1cf!E788</f>
        <v>15676.3197386032</v>
      </c>
      <c r="G788" s="336" t="n">
        <f aca="false">+[4]data1cf!F788</f>
        <v>15387.0125417695</v>
      </c>
      <c r="H788" s="336" t="n">
        <f aca="false">+[4]data1cf!G788</f>
        <v>15119.6068910764</v>
      </c>
      <c r="I788" s="336" t="n">
        <f aca="false">+[4]data1cf!H788</f>
        <v>15133.2947315947</v>
      </c>
      <c r="J788" s="336" t="n">
        <f aca="false">+[4]data1cf!I788</f>
        <v>14967.5131928159</v>
      </c>
      <c r="K788" s="336" t="n">
        <f aca="false">+[4]data1cf!J788</f>
        <v>15295.6979649162</v>
      </c>
      <c r="L788" s="336" t="n">
        <f aca="false">+[4]data1cf!K788</f>
        <v>15196.8384963626</v>
      </c>
      <c r="M788" s="336" t="n">
        <f aca="false">+[4]data1cf!L788</f>
        <v>15287.8447898746</v>
      </c>
      <c r="N788" s="336" t="n">
        <f aca="false">+[4]data1cf!M788</f>
        <v>15101.4938476173</v>
      </c>
      <c r="O788" s="336" t="n">
        <f aca="false">+[4]data1cf!N788</f>
        <v>15124.9066691818</v>
      </c>
      <c r="P788" s="336" t="n">
        <f aca="false">+[4]data1cf!O788</f>
        <v>15175.0270380016</v>
      </c>
      <c r="Q788" s="336" t="n">
        <f aca="false">+[4]data1cf!P788</f>
        <v>15027.3649578767</v>
      </c>
      <c r="R788" s="336" t="n">
        <f aca="false">+[4]data1cf!Q788</f>
        <v>1038.16728333902</v>
      </c>
      <c r="S788" s="336" t="n">
        <f aca="false">+[4]data1cf!R788</f>
        <v>0</v>
      </c>
      <c r="T788" s="336" t="n">
        <f aca="false">+[4]data1cf!S788</f>
        <v>0</v>
      </c>
      <c r="U788" s="336" t="n">
        <f aca="false">+[4]data1cf!T788</f>
        <v>0</v>
      </c>
      <c r="V788" s="336" t="n">
        <f aca="false">+[4]data1cf!U788</f>
        <v>0</v>
      </c>
      <c r="W788" s="336" t="n">
        <f aca="false">+[4]data1cf!V788</f>
        <v>0</v>
      </c>
      <c r="X788" s="336" t="n">
        <f aca="false">+[4]data1cf!W788</f>
        <v>0</v>
      </c>
      <c r="Y788" s="336" t="n">
        <f aca="false">+[4]data1cf!X788</f>
        <v>0</v>
      </c>
      <c r="Z788" s="336" t="n">
        <f aca="false">+[4]data1cf!Y788</f>
        <v>0</v>
      </c>
      <c r="AA788" s="336" t="n">
        <f aca="false">+[4]data1cf!Z788</f>
        <v>0</v>
      </c>
      <c r="AB788" s="336"/>
      <c r="AC788" s="337" t="n">
        <f aca="false">XNPV(0.1,B788:AA788,$B$1:$AA$1)</f>
        <v>27012.456043517</v>
      </c>
      <c r="AD788" s="337" t="n">
        <f aca="false">SUMPRODUCT(B788:AA788,$B$1010:$AA$1010)</f>
        <v>59530.3377680906</v>
      </c>
      <c r="AE788" s="338" t="n">
        <f aca="false">SUMPRODUCT(B788:AA788,$B$1012:$AA$1012)</f>
        <v>58854.1257774044</v>
      </c>
      <c r="AF788" s="339" t="n">
        <f aca="false">XIRR(B788:AA788,$B$1:$AA$1)</f>
        <v>0.149990062135633</v>
      </c>
      <c r="AG788" s="340" t="n">
        <f aca="false">1-EXP(-(1/0.25)*(AD788/ABS($AD$1010)))</f>
        <v>0.988785605082475</v>
      </c>
    </row>
    <row r="789" customFormat="false" ht="12.75" hidden="false" customHeight="false" outlineLevel="0" collapsed="false">
      <c r="A789" s="331"/>
      <c r="B789" s="336" t="n">
        <f aca="false">+[4]data1cf!A789</f>
        <v>-92021.7524405484</v>
      </c>
      <c r="C789" s="336" t="n">
        <f aca="false">+[4]data1cf!B789</f>
        <v>15175.8959312855</v>
      </c>
      <c r="D789" s="336" t="n">
        <f aca="false">+[4]data1cf!C789</f>
        <v>16528.5789709173</v>
      </c>
      <c r="E789" s="336" t="n">
        <f aca="false">+[4]data1cf!D789</f>
        <v>16172.7262097695</v>
      </c>
      <c r="F789" s="336" t="n">
        <f aca="false">+[4]data1cf!E789</f>
        <v>15688.8715578685</v>
      </c>
      <c r="G789" s="336" t="n">
        <f aca="false">+[4]data1cf!F789</f>
        <v>15557.9665950366</v>
      </c>
      <c r="H789" s="336" t="n">
        <f aca="false">+[4]data1cf!G789</f>
        <v>15227.2733299959</v>
      </c>
      <c r="I789" s="336" t="n">
        <f aca="false">+[4]data1cf!H789</f>
        <v>15318.4945789549</v>
      </c>
      <c r="J789" s="336" t="n">
        <f aca="false">+[4]data1cf!I789</f>
        <v>14994.6012972917</v>
      </c>
      <c r="K789" s="336" t="n">
        <f aca="false">+[4]data1cf!J789</f>
        <v>15021.8927198134</v>
      </c>
      <c r="L789" s="336" t="n">
        <f aca="false">+[4]data1cf!K789</f>
        <v>15138.8845423378</v>
      </c>
      <c r="M789" s="336" t="n">
        <f aca="false">+[4]data1cf!L789</f>
        <v>15208.8377240112</v>
      </c>
      <c r="N789" s="336" t="n">
        <f aca="false">+[4]data1cf!M789</f>
        <v>15041.0783969346</v>
      </c>
      <c r="O789" s="336" t="n">
        <f aca="false">+[4]data1cf!N789</f>
        <v>15212.1277895328</v>
      </c>
      <c r="P789" s="336" t="n">
        <f aca="false">+[4]data1cf!O789</f>
        <v>15303.2875583619</v>
      </c>
      <c r="Q789" s="336" t="n">
        <f aca="false">+[4]data1cf!P789</f>
        <v>15326.2713721004</v>
      </c>
      <c r="R789" s="336" t="n">
        <f aca="false">+[4]data1cf!Q789</f>
        <v>1055.45269179211</v>
      </c>
      <c r="S789" s="336" t="n">
        <f aca="false">+[4]data1cf!R789</f>
        <v>0</v>
      </c>
      <c r="T789" s="336" t="n">
        <f aca="false">+[4]data1cf!S789</f>
        <v>0</v>
      </c>
      <c r="U789" s="336" t="n">
        <f aca="false">+[4]data1cf!T789</f>
        <v>0</v>
      </c>
      <c r="V789" s="336" t="n">
        <f aca="false">+[4]data1cf!U789</f>
        <v>0</v>
      </c>
      <c r="W789" s="336" t="n">
        <f aca="false">+[4]data1cf!V789</f>
        <v>0</v>
      </c>
      <c r="X789" s="336" t="n">
        <f aca="false">+[4]data1cf!W789</f>
        <v>0</v>
      </c>
      <c r="Y789" s="336" t="n">
        <f aca="false">+[4]data1cf!X789</f>
        <v>0</v>
      </c>
      <c r="Z789" s="336" t="n">
        <f aca="false">+[4]data1cf!Y789</f>
        <v>0</v>
      </c>
      <c r="AA789" s="336" t="n">
        <f aca="false">+[4]data1cf!Z789</f>
        <v>0</v>
      </c>
      <c r="AB789" s="336"/>
      <c r="AC789" s="337" t="n">
        <f aca="false">XNPV(0.1,B789:AA789,$B$1:$AA$1)</f>
        <v>26026.2682643015</v>
      </c>
      <c r="AD789" s="337" t="n">
        <f aca="false">SUMPRODUCT(B789:AA789,$B$1010:$AA$1010)</f>
        <v>58644.2199437277</v>
      </c>
      <c r="AE789" s="338" t="n">
        <f aca="false">SUMPRODUCT(B789:AA789,$B$1012:$AA$1012)</f>
        <v>57965.9174857049</v>
      </c>
      <c r="AF789" s="339" t="n">
        <f aca="false">XIRR(B789:AA789,$B$1:$AA$1)</f>
        <v>0.147565004850177</v>
      </c>
      <c r="AG789" s="340" t="n">
        <f aca="false">1-EXP(-(1/0.25)*(AD789/ABS($AD$1010)))</f>
        <v>0.988010385517588</v>
      </c>
    </row>
    <row r="790" customFormat="false" ht="12.75" hidden="false" customHeight="false" outlineLevel="0" collapsed="false">
      <c r="A790" s="331"/>
      <c r="B790" s="336" t="n">
        <f aca="false">+[4]data1cf!A790</f>
        <v>-101411.609263686</v>
      </c>
      <c r="C790" s="336" t="n">
        <f aca="false">+[4]data1cf!B790</f>
        <v>15186.193526377</v>
      </c>
      <c r="D790" s="336" t="n">
        <f aca="false">+[4]data1cf!C790</f>
        <v>16715.5704376069</v>
      </c>
      <c r="E790" s="336" t="n">
        <f aca="false">+[4]data1cf!D790</f>
        <v>16559.2392932629</v>
      </c>
      <c r="F790" s="336" t="n">
        <f aca="false">+[4]data1cf!E790</f>
        <v>16064.687649279</v>
      </c>
      <c r="G790" s="336" t="n">
        <f aca="false">+[4]data1cf!F790</f>
        <v>15747.7024611156</v>
      </c>
      <c r="H790" s="336" t="n">
        <f aca="false">+[4]data1cf!G790</f>
        <v>15399.8600038819</v>
      </c>
      <c r="I790" s="336" t="n">
        <f aca="false">+[4]data1cf!H790</f>
        <v>15334.6167619275</v>
      </c>
      <c r="J790" s="336" t="n">
        <f aca="false">+[4]data1cf!I790</f>
        <v>15330.0506887523</v>
      </c>
      <c r="K790" s="336" t="n">
        <f aca="false">+[4]data1cf!J790</f>
        <v>15520.92144784</v>
      </c>
      <c r="L790" s="336" t="n">
        <f aca="false">+[4]data1cf!K790</f>
        <v>15486.121178348</v>
      </c>
      <c r="M790" s="336" t="n">
        <f aca="false">+[4]data1cf!L790</f>
        <v>15450.9579934001</v>
      </c>
      <c r="N790" s="336" t="n">
        <f aca="false">+[4]data1cf!M790</f>
        <v>15338.1041426067</v>
      </c>
      <c r="O790" s="336" t="n">
        <f aca="false">+[4]data1cf!N790</f>
        <v>15363.5836247144</v>
      </c>
      <c r="P790" s="336" t="n">
        <f aca="false">+[4]data1cf!O790</f>
        <v>15580.4948491582</v>
      </c>
      <c r="Q790" s="336" t="n">
        <f aca="false">+[4]data1cf!P790</f>
        <v>15337.4016063105</v>
      </c>
      <c r="R790" s="336" t="n">
        <f aca="false">+[4]data1cf!Q790</f>
        <v>1163.15059361078</v>
      </c>
      <c r="S790" s="336" t="n">
        <f aca="false">+[4]data1cf!R790</f>
        <v>0</v>
      </c>
      <c r="T790" s="336" t="n">
        <f aca="false">+[4]data1cf!S790</f>
        <v>0</v>
      </c>
      <c r="U790" s="336" t="n">
        <f aca="false">+[4]data1cf!T790</f>
        <v>0</v>
      </c>
      <c r="V790" s="336" t="n">
        <f aca="false">+[4]data1cf!U790</f>
        <v>0</v>
      </c>
      <c r="W790" s="336" t="n">
        <f aca="false">+[4]data1cf!V790</f>
        <v>0</v>
      </c>
      <c r="X790" s="336" t="n">
        <f aca="false">+[4]data1cf!W790</f>
        <v>0</v>
      </c>
      <c r="Y790" s="336" t="n">
        <f aca="false">+[4]data1cf!X790</f>
        <v>0</v>
      </c>
      <c r="Z790" s="336" t="n">
        <f aca="false">+[4]data1cf!Y790</f>
        <v>0</v>
      </c>
      <c r="AA790" s="336" t="n">
        <f aca="false">+[4]data1cf!Z790</f>
        <v>0</v>
      </c>
      <c r="AB790" s="336"/>
      <c r="AC790" s="337" t="n">
        <f aca="false">XNPV(0.1,B790:AA790,$B$1:$AA$1)</f>
        <v>18394.528052068</v>
      </c>
      <c r="AD790" s="337" t="n">
        <f aca="false">SUMPRODUCT(B790:AA790,$B$1010:$AA$1010)</f>
        <v>51544.6875421156</v>
      </c>
      <c r="AE790" s="338" t="n">
        <f aca="false">SUMPRODUCT(B790:AA790,$B$1012:$AA$1012)</f>
        <v>50855.3139890388</v>
      </c>
      <c r="AF790" s="339" t="n">
        <f aca="false">XIRR(B790:AA790,$B$1:$AA$1)</f>
        <v>0.13093411221183</v>
      </c>
      <c r="AG790" s="340" t="n">
        <f aca="false">1-EXP(-(1/0.25)*(AD790/ABS($AD$1010)))</f>
        <v>0.979517303619172</v>
      </c>
    </row>
    <row r="791" customFormat="false" ht="12.75" hidden="false" customHeight="false" outlineLevel="0" collapsed="false">
      <c r="A791" s="331"/>
      <c r="B791" s="336" t="n">
        <f aca="false">+[4]data1cf!A791</f>
        <v>-96867.7239761258</v>
      </c>
      <c r="C791" s="336" t="n">
        <f aca="false">+[4]data1cf!B791</f>
        <v>15144.3213691162</v>
      </c>
      <c r="D791" s="336" t="n">
        <f aca="false">+[4]data1cf!C791</f>
        <v>16680.7514740454</v>
      </c>
      <c r="E791" s="336" t="n">
        <f aca="false">+[4]data1cf!D791</f>
        <v>16302.3900167249</v>
      </c>
      <c r="F791" s="336" t="n">
        <f aca="false">+[4]data1cf!E791</f>
        <v>15963.0536256332</v>
      </c>
      <c r="G791" s="336" t="n">
        <f aca="false">+[4]data1cf!F791</f>
        <v>15900.0130387139</v>
      </c>
      <c r="H791" s="336" t="n">
        <f aca="false">+[4]data1cf!G791</f>
        <v>15296.1926595598</v>
      </c>
      <c r="I791" s="336" t="n">
        <f aca="false">+[4]data1cf!H791</f>
        <v>15148.759160199</v>
      </c>
      <c r="J791" s="336" t="n">
        <f aca="false">+[4]data1cf!I791</f>
        <v>15158.8907537235</v>
      </c>
      <c r="K791" s="336" t="n">
        <f aca="false">+[4]data1cf!J791</f>
        <v>15181.8017504879</v>
      </c>
      <c r="L791" s="336" t="n">
        <f aca="false">+[4]data1cf!K791</f>
        <v>15340.6856798684</v>
      </c>
      <c r="M791" s="336" t="n">
        <f aca="false">+[4]data1cf!L791</f>
        <v>15448.6916799765</v>
      </c>
      <c r="N791" s="336" t="n">
        <f aca="false">+[4]data1cf!M791</f>
        <v>15135.8033876569</v>
      </c>
      <c r="O791" s="336" t="n">
        <f aca="false">+[4]data1cf!N791</f>
        <v>15577.8540427831</v>
      </c>
      <c r="P791" s="336" t="n">
        <f aca="false">+[4]data1cf!O791</f>
        <v>15264.8839962614</v>
      </c>
      <c r="Q791" s="336" t="n">
        <f aca="false">+[4]data1cf!P791</f>
        <v>15421.4646509445</v>
      </c>
      <c r="R791" s="336" t="n">
        <f aca="false">+[4]data1cf!Q791</f>
        <v>1111.03404691657</v>
      </c>
      <c r="S791" s="336" t="n">
        <f aca="false">+[4]data1cf!R791</f>
        <v>0</v>
      </c>
      <c r="T791" s="336" t="n">
        <f aca="false">+[4]data1cf!S791</f>
        <v>0</v>
      </c>
      <c r="U791" s="336" t="n">
        <f aca="false">+[4]data1cf!T791</f>
        <v>0</v>
      </c>
      <c r="V791" s="336" t="n">
        <f aca="false">+[4]data1cf!U791</f>
        <v>0</v>
      </c>
      <c r="W791" s="336" t="n">
        <f aca="false">+[4]data1cf!V791</f>
        <v>0</v>
      </c>
      <c r="X791" s="336" t="n">
        <f aca="false">+[4]data1cf!W791</f>
        <v>0</v>
      </c>
      <c r="Y791" s="336" t="n">
        <f aca="false">+[4]data1cf!X791</f>
        <v>0</v>
      </c>
      <c r="Z791" s="336" t="n">
        <f aca="false">+[4]data1cf!Y791</f>
        <v>0</v>
      </c>
      <c r="AA791" s="336" t="n">
        <f aca="false">+[4]data1cf!Z791</f>
        <v>0</v>
      </c>
      <c r="AB791" s="336"/>
      <c r="AC791" s="337" t="n">
        <f aca="false">XNPV(0.1,B791:AA791,$B$1:$AA$1)</f>
        <v>22192.9789187063</v>
      </c>
      <c r="AD791" s="337" t="n">
        <f aca="false">SUMPRODUCT(B791:AA791,$B$1010:$AA$1010)</f>
        <v>55117.7257417616</v>
      </c>
      <c r="AE791" s="338" t="n">
        <f aca="false">SUMPRODUCT(B791:AA791,$B$1012:$AA$1012)</f>
        <v>54432.9548020016</v>
      </c>
      <c r="AF791" s="339" t="n">
        <f aca="false">XIRR(B791:AA791,$B$1:$AA$1)</f>
        <v>0.13879968909002</v>
      </c>
      <c r="AG791" s="340" t="n">
        <f aca="false">1-EXP(-(1/0.25)*(AD791/ABS($AD$1010)))</f>
        <v>0.984356505333406</v>
      </c>
    </row>
    <row r="792" customFormat="false" ht="12.75" hidden="false" customHeight="false" outlineLevel="0" collapsed="false">
      <c r="A792" s="331"/>
      <c r="B792" s="336" t="n">
        <f aca="false">+[4]data1cf!A792</f>
        <v>-91144.8951075901</v>
      </c>
      <c r="C792" s="336" t="n">
        <f aca="false">+[4]data1cf!B792</f>
        <v>15197.5106244253</v>
      </c>
      <c r="D792" s="336" t="n">
        <f aca="false">+[4]data1cf!C792</f>
        <v>16596.6092050327</v>
      </c>
      <c r="E792" s="336" t="n">
        <f aca="false">+[4]data1cf!D792</f>
        <v>16072.5489706911</v>
      </c>
      <c r="F792" s="336" t="n">
        <f aca="false">+[4]data1cf!E792</f>
        <v>15799.1993121043</v>
      </c>
      <c r="G792" s="336" t="n">
        <f aca="false">+[4]data1cf!F792</f>
        <v>15394.4091220043</v>
      </c>
      <c r="H792" s="336" t="n">
        <f aca="false">+[4]data1cf!G792</f>
        <v>15406.8573466551</v>
      </c>
      <c r="I792" s="336" t="n">
        <f aca="false">+[4]data1cf!H792</f>
        <v>15284.5563441003</v>
      </c>
      <c r="J792" s="336" t="n">
        <f aca="false">+[4]data1cf!I792</f>
        <v>15092.3257752311</v>
      </c>
      <c r="K792" s="336" t="n">
        <f aca="false">+[4]data1cf!J792</f>
        <v>14908.904381967</v>
      </c>
      <c r="L792" s="336" t="n">
        <f aca="false">+[4]data1cf!K792</f>
        <v>15082.3878622165</v>
      </c>
      <c r="M792" s="336" t="n">
        <f aca="false">+[4]data1cf!L792</f>
        <v>15312.0108720401</v>
      </c>
      <c r="N792" s="336" t="n">
        <f aca="false">+[4]data1cf!M792</f>
        <v>15110.3751694995</v>
      </c>
      <c r="O792" s="336" t="n">
        <f aca="false">+[4]data1cf!N792</f>
        <v>15014.388310838</v>
      </c>
      <c r="P792" s="336" t="n">
        <f aca="false">+[4]data1cf!O792</f>
        <v>15242.6916971173</v>
      </c>
      <c r="Q792" s="336" t="n">
        <f aca="false">+[4]data1cf!P792</f>
        <v>15269.156197971</v>
      </c>
      <c r="R792" s="336" t="n">
        <f aca="false">+[4]data1cf!Q792</f>
        <v>1045.39548892602</v>
      </c>
      <c r="S792" s="336" t="n">
        <f aca="false">+[4]data1cf!R792</f>
        <v>0</v>
      </c>
      <c r="T792" s="336" t="n">
        <f aca="false">+[4]data1cf!S792</f>
        <v>0</v>
      </c>
      <c r="U792" s="336" t="n">
        <f aca="false">+[4]data1cf!T792</f>
        <v>0</v>
      </c>
      <c r="V792" s="336" t="n">
        <f aca="false">+[4]data1cf!U792</f>
        <v>0</v>
      </c>
      <c r="W792" s="336" t="n">
        <f aca="false">+[4]data1cf!V792</f>
        <v>0</v>
      </c>
      <c r="X792" s="336" t="n">
        <f aca="false">+[4]data1cf!W792</f>
        <v>0</v>
      </c>
      <c r="Y792" s="336" t="n">
        <f aca="false">+[4]data1cf!X792</f>
        <v>0</v>
      </c>
      <c r="Z792" s="336" t="n">
        <f aca="false">+[4]data1cf!Y792</f>
        <v>0</v>
      </c>
      <c r="AA792" s="336" t="n">
        <f aca="false">+[4]data1cf!Z792</f>
        <v>0</v>
      </c>
      <c r="AB792" s="336"/>
      <c r="AC792" s="337" t="n">
        <f aca="false">XNPV(0.1,B792:AA792,$B$1:$AA$1)</f>
        <v>26906.5408653604</v>
      </c>
      <c r="AD792" s="337" t="n">
        <f aca="false">SUMPRODUCT(B792:AA792,$B$1010:$AA$1010)</f>
        <v>59501.0210718454</v>
      </c>
      <c r="AE792" s="338" t="n">
        <f aca="false">SUMPRODUCT(B792:AA792,$B$1012:$AA$1012)</f>
        <v>58823.4247154067</v>
      </c>
      <c r="AF792" s="339" t="n">
        <f aca="false">XIRR(B792:AA792,$B$1:$AA$1)</f>
        <v>0.149604667235235</v>
      </c>
      <c r="AG792" s="340" t="n">
        <f aca="false">1-EXP(-(1/0.25)*(AD792/ABS($AD$1010)))</f>
        <v>0.988760777579386</v>
      </c>
    </row>
    <row r="793" customFormat="false" ht="12.75" hidden="false" customHeight="false" outlineLevel="0" collapsed="false">
      <c r="A793" s="331"/>
      <c r="B793" s="336" t="n">
        <f aca="false">+[4]data1cf!A793</f>
        <v>-106287.431853864</v>
      </c>
      <c r="C793" s="336" t="n">
        <f aca="false">+[4]data1cf!B793</f>
        <v>15349.380335779</v>
      </c>
      <c r="D793" s="336" t="n">
        <f aca="false">+[4]data1cf!C793</f>
        <v>17127.4459440853</v>
      </c>
      <c r="E793" s="336" t="n">
        <f aca="false">+[4]data1cf!D793</f>
        <v>16636.3000869216</v>
      </c>
      <c r="F793" s="336" t="n">
        <f aca="false">+[4]data1cf!E793</f>
        <v>16216.6748906797</v>
      </c>
      <c r="G793" s="336" t="n">
        <f aca="false">+[4]data1cf!F793</f>
        <v>16112.4305280168</v>
      </c>
      <c r="H793" s="336" t="n">
        <f aca="false">+[4]data1cf!G793</f>
        <v>15514.272173878</v>
      </c>
      <c r="I793" s="336" t="n">
        <f aca="false">+[4]data1cf!H793</f>
        <v>15188.3707619347</v>
      </c>
      <c r="J793" s="336" t="n">
        <f aca="false">+[4]data1cf!I793</f>
        <v>15605.5634692485</v>
      </c>
      <c r="K793" s="336" t="n">
        <f aca="false">+[4]data1cf!J793</f>
        <v>15443.9813181436</v>
      </c>
      <c r="L793" s="336" t="n">
        <f aca="false">+[4]data1cf!K793</f>
        <v>15493.928341887</v>
      </c>
      <c r="M793" s="336" t="n">
        <f aca="false">+[4]data1cf!L793</f>
        <v>15556.858178141</v>
      </c>
      <c r="N793" s="336" t="n">
        <f aca="false">+[4]data1cf!M793</f>
        <v>15518.8452829994</v>
      </c>
      <c r="O793" s="336" t="n">
        <f aca="false">+[4]data1cf!N793</f>
        <v>15334.9148691009</v>
      </c>
      <c r="P793" s="336" t="n">
        <f aca="false">+[4]data1cf!O793</f>
        <v>15505.2489414041</v>
      </c>
      <c r="Q793" s="336" t="n">
        <f aca="false">+[4]data1cf!P793</f>
        <v>15684.6535855343</v>
      </c>
      <c r="R793" s="336" t="n">
        <f aca="false">+[4]data1cf!Q793</f>
        <v>1219.07432839108</v>
      </c>
      <c r="S793" s="336" t="n">
        <f aca="false">+[4]data1cf!R793</f>
        <v>0</v>
      </c>
      <c r="T793" s="336" t="n">
        <f aca="false">+[4]data1cf!S793</f>
        <v>0</v>
      </c>
      <c r="U793" s="336" t="n">
        <f aca="false">+[4]data1cf!T793</f>
        <v>0</v>
      </c>
      <c r="V793" s="336" t="n">
        <f aca="false">+[4]data1cf!U793</f>
        <v>0</v>
      </c>
      <c r="W793" s="336" t="n">
        <f aca="false">+[4]data1cf!V793</f>
        <v>0</v>
      </c>
      <c r="X793" s="336" t="n">
        <f aca="false">+[4]data1cf!W793</f>
        <v>0</v>
      </c>
      <c r="Y793" s="336" t="n">
        <f aca="false">+[4]data1cf!X793</f>
        <v>0</v>
      </c>
      <c r="Z793" s="336" t="n">
        <f aca="false">+[4]data1cf!Y793</f>
        <v>0</v>
      </c>
      <c r="AA793" s="336" t="n">
        <f aca="false">+[4]data1cf!Z793</f>
        <v>0</v>
      </c>
      <c r="AB793" s="336"/>
      <c r="AC793" s="337" t="n">
        <f aca="false">XNPV(0.1,B793:AA793,$B$1:$AA$1)</f>
        <v>14645.5722515614</v>
      </c>
      <c r="AD793" s="337" t="n">
        <f aca="false">SUMPRODUCT(B793:AA793,$B$1010:$AA$1010)</f>
        <v>48033.8039034506</v>
      </c>
      <c r="AE793" s="338" t="n">
        <f aca="false">SUMPRODUCT(B793:AA793,$B$1012:$AA$1012)</f>
        <v>47339.6325663644</v>
      </c>
      <c r="AF793" s="339" t="n">
        <f aca="false">XIRR(B793:AA793,$B$1:$AA$1)</f>
        <v>0.123729722969868</v>
      </c>
      <c r="AG793" s="340" t="n">
        <f aca="false">1-EXP(-(1/0.25)*(AD793/ABS($AD$1010)))</f>
        <v>0.973306576163333</v>
      </c>
    </row>
    <row r="794" customFormat="false" ht="12.75" hidden="false" customHeight="false" outlineLevel="0" collapsed="false">
      <c r="A794" s="331"/>
      <c r="B794" s="336" t="n">
        <f aca="false">+[4]data1cf!A794</f>
        <v>-98032.377401475</v>
      </c>
      <c r="C794" s="336" t="n">
        <f aca="false">+[4]data1cf!B794</f>
        <v>15237.8366058469</v>
      </c>
      <c r="D794" s="336" t="n">
        <f aca="false">+[4]data1cf!C794</f>
        <v>16717.7481376718</v>
      </c>
      <c r="E794" s="336" t="n">
        <f aca="false">+[4]data1cf!D794</f>
        <v>16177.7938628258</v>
      </c>
      <c r="F794" s="336" t="n">
        <f aca="false">+[4]data1cf!E794</f>
        <v>15857.3973491254</v>
      </c>
      <c r="G794" s="336" t="n">
        <f aca="false">+[4]data1cf!F794</f>
        <v>15705.1574169335</v>
      </c>
      <c r="H794" s="336" t="n">
        <f aca="false">+[4]data1cf!G794</f>
        <v>15376.5521630423</v>
      </c>
      <c r="I794" s="336" t="n">
        <f aca="false">+[4]data1cf!H794</f>
        <v>15160.2346478859</v>
      </c>
      <c r="J794" s="336" t="n">
        <f aca="false">+[4]data1cf!I794</f>
        <v>15287.5303788724</v>
      </c>
      <c r="K794" s="336" t="n">
        <f aca="false">+[4]data1cf!J794</f>
        <v>15184.2228282649</v>
      </c>
      <c r="L794" s="336" t="n">
        <f aca="false">+[4]data1cf!K794</f>
        <v>15216.5726541255</v>
      </c>
      <c r="M794" s="336" t="n">
        <f aca="false">+[4]data1cf!L794</f>
        <v>15295.9772060769</v>
      </c>
      <c r="N794" s="336" t="n">
        <f aca="false">+[4]data1cf!M794</f>
        <v>15356.0337263148</v>
      </c>
      <c r="O794" s="336" t="n">
        <f aca="false">+[4]data1cf!N794</f>
        <v>15267.6155350503</v>
      </c>
      <c r="P794" s="336" t="n">
        <f aca="false">+[4]data1cf!O794</f>
        <v>15283.6556372806</v>
      </c>
      <c r="Q794" s="336" t="n">
        <f aca="false">+[4]data1cf!P794</f>
        <v>15395.0553255624</v>
      </c>
      <c r="R794" s="336" t="n">
        <f aca="false">+[4]data1cf!Q794</f>
        <v>1124.39215584396</v>
      </c>
      <c r="S794" s="336" t="n">
        <f aca="false">+[4]data1cf!R794</f>
        <v>0</v>
      </c>
      <c r="T794" s="336" t="n">
        <f aca="false">+[4]data1cf!S794</f>
        <v>0</v>
      </c>
      <c r="U794" s="336" t="n">
        <f aca="false">+[4]data1cf!T794</f>
        <v>0</v>
      </c>
      <c r="V794" s="336" t="n">
        <f aca="false">+[4]data1cf!U794</f>
        <v>0</v>
      </c>
      <c r="W794" s="336" t="n">
        <f aca="false">+[4]data1cf!V794</f>
        <v>0</v>
      </c>
      <c r="X794" s="336" t="n">
        <f aca="false">+[4]data1cf!W794</f>
        <v>0</v>
      </c>
      <c r="Y794" s="336" t="n">
        <f aca="false">+[4]data1cf!X794</f>
        <v>0</v>
      </c>
      <c r="Z794" s="336" t="n">
        <f aca="false">+[4]data1cf!Y794</f>
        <v>0</v>
      </c>
      <c r="AA794" s="336" t="n">
        <f aca="false">+[4]data1cf!Z794</f>
        <v>0</v>
      </c>
      <c r="AB794" s="336"/>
      <c r="AC794" s="337" t="n">
        <f aca="false">XNPV(0.1,B794:AA794,$B$1:$AA$1)</f>
        <v>20849.9974436682</v>
      </c>
      <c r="AD794" s="337" t="n">
        <f aca="false">SUMPRODUCT(B794:AA794,$B$1010:$AA$1010)</f>
        <v>53708.7164667684</v>
      </c>
      <c r="AE794" s="338" t="n">
        <f aca="false">SUMPRODUCT(B794:AA794,$B$1012:$AA$1012)</f>
        <v>53025.4083551254</v>
      </c>
      <c r="AF794" s="339" t="n">
        <f aca="false">XIRR(B794:AA794,$B$1:$AA$1)</f>
        <v>0.13613851433639</v>
      </c>
      <c r="AG794" s="340" t="n">
        <f aca="false">1-EXP(-(1/0.25)*(AD794/ABS($AD$1010)))</f>
        <v>0.982602246797621</v>
      </c>
    </row>
    <row r="795" customFormat="false" ht="12.75" hidden="false" customHeight="false" outlineLevel="0" collapsed="false">
      <c r="A795" s="331"/>
      <c r="B795" s="336" t="n">
        <f aca="false">+[4]data1cf!A795</f>
        <v>-94960.4423516805</v>
      </c>
      <c r="C795" s="336" t="n">
        <f aca="false">+[4]data1cf!B795</f>
        <v>15380.614950976</v>
      </c>
      <c r="D795" s="336" t="n">
        <f aca="false">+[4]data1cf!C795</f>
        <v>16646.5454156597</v>
      </c>
      <c r="E795" s="336" t="n">
        <f aca="false">+[4]data1cf!D795</f>
        <v>16248.9655248161</v>
      </c>
      <c r="F795" s="336" t="n">
        <f aca="false">+[4]data1cf!E795</f>
        <v>15812.397224169</v>
      </c>
      <c r="G795" s="336" t="n">
        <f aca="false">+[4]data1cf!F795</f>
        <v>15588.668066532</v>
      </c>
      <c r="H795" s="336" t="n">
        <f aca="false">+[4]data1cf!G795</f>
        <v>15200.7838203196</v>
      </c>
      <c r="I795" s="336" t="n">
        <f aca="false">+[4]data1cf!H795</f>
        <v>15210.2066955639</v>
      </c>
      <c r="J795" s="336" t="n">
        <f aca="false">+[4]data1cf!I795</f>
        <v>15332.388195814</v>
      </c>
      <c r="K795" s="336" t="n">
        <f aca="false">+[4]data1cf!J795</f>
        <v>15249.136972169</v>
      </c>
      <c r="L795" s="336" t="n">
        <f aca="false">+[4]data1cf!K795</f>
        <v>15362.1944294613</v>
      </c>
      <c r="M795" s="336" t="n">
        <f aca="false">+[4]data1cf!L795</f>
        <v>15246.0178585057</v>
      </c>
      <c r="N795" s="336" t="n">
        <f aca="false">+[4]data1cf!M795</f>
        <v>15161.5375146412</v>
      </c>
      <c r="O795" s="336" t="n">
        <f aca="false">+[4]data1cf!N795</f>
        <v>15128.2742574062</v>
      </c>
      <c r="P795" s="336" t="n">
        <f aca="false">+[4]data1cf!O795</f>
        <v>15261.3958161246</v>
      </c>
      <c r="Q795" s="336" t="n">
        <f aca="false">+[4]data1cf!P795</f>
        <v>15145.3947166606</v>
      </c>
      <c r="R795" s="336" t="n">
        <f aca="false">+[4]data1cf!Q795</f>
        <v>1089.15828959683</v>
      </c>
      <c r="S795" s="336" t="n">
        <f aca="false">+[4]data1cf!R795</f>
        <v>0</v>
      </c>
      <c r="T795" s="336" t="n">
        <f aca="false">+[4]data1cf!S795</f>
        <v>0</v>
      </c>
      <c r="U795" s="336" t="n">
        <f aca="false">+[4]data1cf!T795</f>
        <v>0</v>
      </c>
      <c r="V795" s="336" t="n">
        <f aca="false">+[4]data1cf!U795</f>
        <v>0</v>
      </c>
      <c r="W795" s="336" t="n">
        <f aca="false">+[4]data1cf!V795</f>
        <v>0</v>
      </c>
      <c r="X795" s="336" t="n">
        <f aca="false">+[4]data1cf!W795</f>
        <v>0</v>
      </c>
      <c r="Y795" s="336" t="n">
        <f aca="false">+[4]data1cf!X795</f>
        <v>0</v>
      </c>
      <c r="Z795" s="336" t="n">
        <f aca="false">+[4]data1cf!Y795</f>
        <v>0</v>
      </c>
      <c r="AA795" s="336" t="n">
        <f aca="false">+[4]data1cf!Z795</f>
        <v>0</v>
      </c>
      <c r="AB795" s="336"/>
      <c r="AC795" s="337" t="n">
        <f aca="false">XNPV(0.1,B795:AA795,$B$1:$AA$1)</f>
        <v>23781.344825147</v>
      </c>
      <c r="AD795" s="337" t="n">
        <f aca="false">SUMPRODUCT(B795:AA795,$B$1010:$AA$1010)</f>
        <v>56542.9657013669</v>
      </c>
      <c r="AE795" s="338" t="n">
        <f aca="false">SUMPRODUCT(B795:AA795,$B$1012:$AA$1012)</f>
        <v>55861.9937104118</v>
      </c>
      <c r="AF795" s="339" t="n">
        <f aca="false">XIRR(B795:AA795,$B$1:$AA$1)</f>
        <v>0.142394412839281</v>
      </c>
      <c r="AG795" s="340" t="n">
        <f aca="false">1-EXP(-(1/0.25)*(AD795/ABS($AD$1010)))</f>
        <v>0.985951088683309</v>
      </c>
    </row>
    <row r="796" customFormat="false" ht="12.75" hidden="false" customHeight="false" outlineLevel="0" collapsed="false">
      <c r="A796" s="331"/>
      <c r="B796" s="336" t="n">
        <f aca="false">+[4]data1cf!A796</f>
        <v>-108564.570623992</v>
      </c>
      <c r="C796" s="336" t="n">
        <f aca="false">+[4]data1cf!B796</f>
        <v>15453.7412866359</v>
      </c>
      <c r="D796" s="336" t="n">
        <f aca="false">+[4]data1cf!C796</f>
        <v>16902.0023125816</v>
      </c>
      <c r="E796" s="336" t="n">
        <f aca="false">+[4]data1cf!D796</f>
        <v>16678.6431791686</v>
      </c>
      <c r="F796" s="336" t="n">
        <f aca="false">+[4]data1cf!E796</f>
        <v>16454.7697358598</v>
      </c>
      <c r="G796" s="336" t="n">
        <f aca="false">+[4]data1cf!F796</f>
        <v>16088.2287808183</v>
      </c>
      <c r="H796" s="336" t="n">
        <f aca="false">+[4]data1cf!G796</f>
        <v>15642.4046344647</v>
      </c>
      <c r="I796" s="336" t="n">
        <f aca="false">+[4]data1cf!H796</f>
        <v>15584.8730539235</v>
      </c>
      <c r="J796" s="336" t="n">
        <f aca="false">+[4]data1cf!I796</f>
        <v>15290.6097890753</v>
      </c>
      <c r="K796" s="336" t="n">
        <f aca="false">+[4]data1cf!J796</f>
        <v>15390.5087190149</v>
      </c>
      <c r="L796" s="336" t="n">
        <f aca="false">+[4]data1cf!K796</f>
        <v>15573.4299777924</v>
      </c>
      <c r="M796" s="336" t="n">
        <f aca="false">+[4]data1cf!L796</f>
        <v>15722.2574655676</v>
      </c>
      <c r="N796" s="336" t="n">
        <f aca="false">+[4]data1cf!M796</f>
        <v>15506.2633176034</v>
      </c>
      <c r="O796" s="336" t="n">
        <f aca="false">+[4]data1cf!N796</f>
        <v>15565.4401492492</v>
      </c>
      <c r="P796" s="336" t="n">
        <f aca="false">+[4]data1cf!O796</f>
        <v>15580.8307816067</v>
      </c>
      <c r="Q796" s="336" t="n">
        <f aca="false">+[4]data1cf!P796</f>
        <v>15879.4993380311</v>
      </c>
      <c r="R796" s="336" t="n">
        <f aca="false">+[4]data1cf!Q796</f>
        <v>1245.19219922894</v>
      </c>
      <c r="S796" s="336" t="n">
        <f aca="false">+[4]data1cf!R796</f>
        <v>0</v>
      </c>
      <c r="T796" s="336" t="n">
        <f aca="false">+[4]data1cf!S796</f>
        <v>0</v>
      </c>
      <c r="U796" s="336" t="n">
        <f aca="false">+[4]data1cf!T796</f>
        <v>0</v>
      </c>
      <c r="V796" s="336" t="n">
        <f aca="false">+[4]data1cf!U796</f>
        <v>0</v>
      </c>
      <c r="W796" s="336" t="n">
        <f aca="false">+[4]data1cf!V796</f>
        <v>0</v>
      </c>
      <c r="X796" s="336" t="n">
        <f aca="false">+[4]data1cf!W796</f>
        <v>0</v>
      </c>
      <c r="Y796" s="336" t="n">
        <f aca="false">+[4]data1cf!X796</f>
        <v>0</v>
      </c>
      <c r="Z796" s="336" t="n">
        <f aca="false">+[4]data1cf!Y796</f>
        <v>0</v>
      </c>
      <c r="AA796" s="336" t="n">
        <f aca="false">+[4]data1cf!Z796</f>
        <v>0</v>
      </c>
      <c r="AB796" s="336"/>
      <c r="AC796" s="337" t="n">
        <f aca="false">XNPV(0.1,B796:AA796,$B$1:$AA$1)</f>
        <v>12785.9603276448</v>
      </c>
      <c r="AD796" s="337" t="n">
        <f aca="false">SUMPRODUCT(B796:AA796,$B$1010:$AA$1010)</f>
        <v>46333.582614564</v>
      </c>
      <c r="AE796" s="338" t="n">
        <f aca="false">SUMPRODUCT(B796:AA796,$B$1012:$AA$1012)</f>
        <v>45635.8481433814</v>
      </c>
      <c r="AF796" s="339" t="n">
        <f aca="false">XIRR(B796:AA796,$B$1:$AA$1)</f>
        <v>0.120321542133122</v>
      </c>
      <c r="AG796" s="340" t="n">
        <f aca="false">1-EXP(-(1/0.25)*(AD796/ABS($AD$1010)))</f>
        <v>0.969653834256975</v>
      </c>
    </row>
    <row r="797" customFormat="false" ht="12.75" hidden="false" customHeight="false" outlineLevel="0" collapsed="false">
      <c r="A797" s="331"/>
      <c r="B797" s="336" t="n">
        <f aca="false">+[4]data1cf!A797</f>
        <v>-101583.777154323</v>
      </c>
      <c r="C797" s="336" t="n">
        <f aca="false">+[4]data1cf!B797</f>
        <v>15500.696848869</v>
      </c>
      <c r="D797" s="336" t="n">
        <f aca="false">+[4]data1cf!C797</f>
        <v>16903.1075602851</v>
      </c>
      <c r="E797" s="336" t="n">
        <f aca="false">+[4]data1cf!D797</f>
        <v>16273.2621885897</v>
      </c>
      <c r="F797" s="336" t="n">
        <f aca="false">+[4]data1cf!E797</f>
        <v>15997.8637744079</v>
      </c>
      <c r="G797" s="336" t="n">
        <f aca="false">+[4]data1cf!F797</f>
        <v>15895.8040282038</v>
      </c>
      <c r="H797" s="336" t="n">
        <f aca="false">+[4]data1cf!G797</f>
        <v>15456.0374025025</v>
      </c>
      <c r="I797" s="336" t="n">
        <f aca="false">+[4]data1cf!H797</f>
        <v>15408.5748905963</v>
      </c>
      <c r="J797" s="336" t="n">
        <f aca="false">+[4]data1cf!I797</f>
        <v>15459.7496672782</v>
      </c>
      <c r="K797" s="336" t="n">
        <f aca="false">+[4]data1cf!J797</f>
        <v>15481.119978233</v>
      </c>
      <c r="L797" s="336" t="n">
        <f aca="false">+[4]data1cf!K797</f>
        <v>15416.63654997</v>
      </c>
      <c r="M797" s="336" t="n">
        <f aca="false">+[4]data1cf!L797</f>
        <v>15214.8340431328</v>
      </c>
      <c r="N797" s="336" t="n">
        <f aca="false">+[4]data1cf!M797</f>
        <v>15339.6032027087</v>
      </c>
      <c r="O797" s="336" t="n">
        <f aca="false">+[4]data1cf!N797</f>
        <v>15632.5112792686</v>
      </c>
      <c r="P797" s="336" t="n">
        <f aca="false">+[4]data1cf!O797</f>
        <v>15296.5389755229</v>
      </c>
      <c r="Q797" s="336" t="n">
        <f aca="false">+[4]data1cf!P797</f>
        <v>15473.211251895</v>
      </c>
      <c r="R797" s="336" t="n">
        <f aca="false">+[4]data1cf!Q797</f>
        <v>1165.12529044922</v>
      </c>
      <c r="S797" s="336" t="n">
        <f aca="false">+[4]data1cf!R797</f>
        <v>0</v>
      </c>
      <c r="T797" s="336" t="n">
        <f aca="false">+[4]data1cf!S797</f>
        <v>0</v>
      </c>
      <c r="U797" s="336" t="n">
        <f aca="false">+[4]data1cf!T797</f>
        <v>0</v>
      </c>
      <c r="V797" s="336" t="n">
        <f aca="false">+[4]data1cf!U797</f>
        <v>0</v>
      </c>
      <c r="W797" s="336" t="n">
        <f aca="false">+[4]data1cf!V797</f>
        <v>0</v>
      </c>
      <c r="X797" s="336" t="n">
        <f aca="false">+[4]data1cf!W797</f>
        <v>0</v>
      </c>
      <c r="Y797" s="336" t="n">
        <f aca="false">+[4]data1cf!X797</f>
        <v>0</v>
      </c>
      <c r="Z797" s="336" t="n">
        <f aca="false">+[4]data1cf!Y797</f>
        <v>0</v>
      </c>
      <c r="AA797" s="336" t="n">
        <f aca="false">+[4]data1cf!Z797</f>
        <v>0</v>
      </c>
      <c r="AB797" s="336"/>
      <c r="AC797" s="337" t="n">
        <f aca="false">XNPV(0.1,B797:AA797,$B$1:$AA$1)</f>
        <v>18535.0159156597</v>
      </c>
      <c r="AD797" s="337" t="n">
        <f aca="false">SUMPRODUCT(B797:AA797,$B$1010:$AA$1010)</f>
        <v>51704.029253861</v>
      </c>
      <c r="AE797" s="338" t="n">
        <f aca="false">SUMPRODUCT(B797:AA797,$B$1012:$AA$1012)</f>
        <v>51014.4377084203</v>
      </c>
      <c r="AF797" s="339" t="n">
        <f aca="false">XIRR(B797:AA797,$B$1:$AA$1)</f>
        <v>0.131188403530882</v>
      </c>
      <c r="AG797" s="340" t="n">
        <f aca="false">1-EXP(-(1/0.25)*(AD797/ABS($AD$1010)))</f>
        <v>0.979762024519663</v>
      </c>
    </row>
    <row r="798" customFormat="false" ht="12.75" hidden="false" customHeight="false" outlineLevel="0" collapsed="false">
      <c r="A798" s="331"/>
      <c r="B798" s="336" t="n">
        <f aca="false">+[4]data1cf!A798</f>
        <v>-93054.4992686689</v>
      </c>
      <c r="C798" s="336" t="n">
        <f aca="false">+[4]data1cf!B798</f>
        <v>15021.1345251527</v>
      </c>
      <c r="D798" s="336" t="n">
        <f aca="false">+[4]data1cf!C798</f>
        <v>16779.2494171827</v>
      </c>
      <c r="E798" s="336" t="n">
        <f aca="false">+[4]data1cf!D798</f>
        <v>16206.4430860973</v>
      </c>
      <c r="F798" s="336" t="n">
        <f aca="false">+[4]data1cf!E798</f>
        <v>15765.3187893557</v>
      </c>
      <c r="G798" s="336" t="n">
        <f aca="false">+[4]data1cf!F798</f>
        <v>15264.4335013792</v>
      </c>
      <c r="H798" s="336" t="n">
        <f aca="false">+[4]data1cf!G798</f>
        <v>15146.0476461269</v>
      </c>
      <c r="I798" s="336" t="n">
        <f aca="false">+[4]data1cf!H798</f>
        <v>15103.804345284</v>
      </c>
      <c r="J798" s="336" t="n">
        <f aca="false">+[4]data1cf!I798</f>
        <v>15005.3358878118</v>
      </c>
      <c r="K798" s="336" t="n">
        <f aca="false">+[4]data1cf!J798</f>
        <v>15257.6242175549</v>
      </c>
      <c r="L798" s="336" t="n">
        <f aca="false">+[4]data1cf!K798</f>
        <v>15129.1989386692</v>
      </c>
      <c r="M798" s="336" t="n">
        <f aca="false">+[4]data1cf!L798</f>
        <v>15186.7992246053</v>
      </c>
      <c r="N798" s="336" t="n">
        <f aca="false">+[4]data1cf!M798</f>
        <v>15328.9261492702</v>
      </c>
      <c r="O798" s="336" t="n">
        <f aca="false">+[4]data1cf!N798</f>
        <v>15363.7136711385</v>
      </c>
      <c r="P798" s="336" t="n">
        <f aca="false">+[4]data1cf!O798</f>
        <v>15447.798965486</v>
      </c>
      <c r="Q798" s="336" t="n">
        <f aca="false">+[4]data1cf!P798</f>
        <v>15218.4650793131</v>
      </c>
      <c r="R798" s="336" t="n">
        <f aca="false">+[4]data1cf!Q798</f>
        <v>1067.29788481193</v>
      </c>
      <c r="S798" s="336" t="n">
        <f aca="false">+[4]data1cf!R798</f>
        <v>0</v>
      </c>
      <c r="T798" s="336" t="n">
        <f aca="false">+[4]data1cf!S798</f>
        <v>0</v>
      </c>
      <c r="U798" s="336" t="n">
        <f aca="false">+[4]data1cf!T798</f>
        <v>0</v>
      </c>
      <c r="V798" s="336" t="n">
        <f aca="false">+[4]data1cf!U798</f>
        <v>0</v>
      </c>
      <c r="W798" s="336" t="n">
        <f aca="false">+[4]data1cf!V798</f>
        <v>0</v>
      </c>
      <c r="X798" s="336" t="n">
        <f aca="false">+[4]data1cf!W798</f>
        <v>0</v>
      </c>
      <c r="Y798" s="336" t="n">
        <f aca="false">+[4]data1cf!X798</f>
        <v>0</v>
      </c>
      <c r="Z798" s="336" t="n">
        <f aca="false">+[4]data1cf!Y798</f>
        <v>0</v>
      </c>
      <c r="AA798" s="336" t="n">
        <f aca="false">+[4]data1cf!Z798</f>
        <v>0</v>
      </c>
      <c r="AB798" s="336"/>
      <c r="AC798" s="337" t="n">
        <f aca="false">XNPV(0.1,B798:AA798,$B$1:$AA$1)</f>
        <v>25043.120608917</v>
      </c>
      <c r="AD798" s="337" t="n">
        <f aca="false">SUMPRODUCT(B798:AA798,$B$1010:$AA$1010)</f>
        <v>57708.8315365323</v>
      </c>
      <c r="AE798" s="338" t="n">
        <f aca="false">SUMPRODUCT(B798:AA798,$B$1012:$AA$1012)</f>
        <v>57029.1592369146</v>
      </c>
      <c r="AF798" s="339" t="n">
        <f aca="false">XIRR(B798:AA798,$B$1:$AA$1)</f>
        <v>0.145291324230062</v>
      </c>
      <c r="AG798" s="340" t="n">
        <f aca="false">1-EXP(-(1/0.25)*(AD798/ABS($AD$1010)))</f>
        <v>0.987133847201512</v>
      </c>
    </row>
    <row r="799" customFormat="false" ht="12.75" hidden="false" customHeight="false" outlineLevel="0" collapsed="false">
      <c r="A799" s="331"/>
      <c r="B799" s="336" t="n">
        <f aca="false">+[4]data1cf!A799</f>
        <v>-89710.9876751858</v>
      </c>
      <c r="C799" s="336" t="n">
        <f aca="false">+[4]data1cf!B799</f>
        <v>15218.0592534218</v>
      </c>
      <c r="D799" s="336" t="n">
        <f aca="false">+[4]data1cf!C799</f>
        <v>16390.685202083</v>
      </c>
      <c r="E799" s="336" t="n">
        <f aca="false">+[4]data1cf!D799</f>
        <v>15987.2200989158</v>
      </c>
      <c r="F799" s="336" t="n">
        <f aca="false">+[4]data1cf!E799</f>
        <v>15872.4522859722</v>
      </c>
      <c r="G799" s="336" t="n">
        <f aca="false">+[4]data1cf!F799</f>
        <v>15612.4496015934</v>
      </c>
      <c r="H799" s="336" t="n">
        <f aca="false">+[4]data1cf!G799</f>
        <v>15234.7279502383</v>
      </c>
      <c r="I799" s="336" t="n">
        <f aca="false">+[4]data1cf!H799</f>
        <v>15042.0330026796</v>
      </c>
      <c r="J799" s="336" t="n">
        <f aca="false">+[4]data1cf!I799</f>
        <v>15041.8974495549</v>
      </c>
      <c r="K799" s="336" t="n">
        <f aca="false">+[4]data1cf!J799</f>
        <v>15160.2652287031</v>
      </c>
      <c r="L799" s="336" t="n">
        <f aca="false">+[4]data1cf!K799</f>
        <v>15115.9946555675</v>
      </c>
      <c r="M799" s="336" t="n">
        <f aca="false">+[4]data1cf!L799</f>
        <v>15164.4474239951</v>
      </c>
      <c r="N799" s="336" t="n">
        <f aca="false">+[4]data1cf!M799</f>
        <v>15086.5555163284</v>
      </c>
      <c r="O799" s="336" t="n">
        <f aca="false">+[4]data1cf!N799</f>
        <v>14979.0548430081</v>
      </c>
      <c r="P799" s="336" t="n">
        <f aca="false">+[4]data1cf!O799</f>
        <v>15298.2019350887</v>
      </c>
      <c r="Q799" s="336" t="n">
        <f aca="false">+[4]data1cf!P799</f>
        <v>15234.5940925361</v>
      </c>
      <c r="R799" s="336" t="n">
        <f aca="false">+[4]data1cf!Q799</f>
        <v>1028.94914423931</v>
      </c>
      <c r="S799" s="336" t="n">
        <f aca="false">+[4]data1cf!R799</f>
        <v>0</v>
      </c>
      <c r="T799" s="336" t="n">
        <f aca="false">+[4]data1cf!S799</f>
        <v>0</v>
      </c>
      <c r="U799" s="336" t="n">
        <f aca="false">+[4]data1cf!T799</f>
        <v>0</v>
      </c>
      <c r="V799" s="336" t="n">
        <f aca="false">+[4]data1cf!U799</f>
        <v>0</v>
      </c>
      <c r="W799" s="336" t="n">
        <f aca="false">+[4]data1cf!V799</f>
        <v>0</v>
      </c>
      <c r="X799" s="336" t="n">
        <f aca="false">+[4]data1cf!W799</f>
        <v>0</v>
      </c>
      <c r="Y799" s="336" t="n">
        <f aca="false">+[4]data1cf!X799</f>
        <v>0</v>
      </c>
      <c r="Z799" s="336" t="n">
        <f aca="false">+[4]data1cf!Y799</f>
        <v>0</v>
      </c>
      <c r="AA799" s="336" t="n">
        <f aca="false">+[4]data1cf!Z799</f>
        <v>0</v>
      </c>
      <c r="AB799" s="336"/>
      <c r="AC799" s="337" t="n">
        <f aca="false">XNPV(0.1,B799:AA799,$B$1:$AA$1)</f>
        <v>28118.0178864463</v>
      </c>
      <c r="AD799" s="337" t="n">
        <f aca="false">SUMPRODUCT(B799:AA799,$B$1010:$AA$1010)</f>
        <v>60665.4696301445</v>
      </c>
      <c r="AE799" s="338" t="n">
        <f aca="false">SUMPRODUCT(B799:AA799,$B$1012:$AA$1012)</f>
        <v>59988.7449814902</v>
      </c>
      <c r="AF799" s="339" t="n">
        <f aca="false">XIRR(B799:AA799,$B$1:$AA$1)</f>
        <v>0.152494954921331</v>
      </c>
      <c r="AG799" s="340" t="n">
        <f aca="false">1-EXP(-(1/0.25)*(AD799/ABS($AD$1010)))</f>
        <v>0.989705891774582</v>
      </c>
    </row>
    <row r="800" customFormat="false" ht="12.75" hidden="false" customHeight="false" outlineLevel="0" collapsed="false">
      <c r="A800" s="331"/>
      <c r="B800" s="336" t="n">
        <f aca="false">+[4]data1cf!A800</f>
        <v>-107316.051041035</v>
      </c>
      <c r="C800" s="336" t="n">
        <f aca="false">+[4]data1cf!B800</f>
        <v>15517.8716750676</v>
      </c>
      <c r="D800" s="336" t="n">
        <f aca="false">+[4]data1cf!C800</f>
        <v>17207.0486411062</v>
      </c>
      <c r="E800" s="336" t="n">
        <f aca="false">+[4]data1cf!D800</f>
        <v>16619.978922747</v>
      </c>
      <c r="F800" s="336" t="n">
        <f aca="false">+[4]data1cf!E800</f>
        <v>16488.2122967712</v>
      </c>
      <c r="G800" s="336" t="n">
        <f aca="false">+[4]data1cf!F800</f>
        <v>15813.2852729815</v>
      </c>
      <c r="H800" s="336" t="n">
        <f aca="false">+[4]data1cf!G800</f>
        <v>15531.0229669726</v>
      </c>
      <c r="I800" s="336" t="n">
        <f aca="false">+[4]data1cf!H800</f>
        <v>15571.790332586</v>
      </c>
      <c r="J800" s="336" t="n">
        <f aca="false">+[4]data1cf!I800</f>
        <v>15561.266380901</v>
      </c>
      <c r="K800" s="336" t="n">
        <f aca="false">+[4]data1cf!J800</f>
        <v>15657.6561060132</v>
      </c>
      <c r="L800" s="336" t="n">
        <f aca="false">+[4]data1cf!K800</f>
        <v>15615.5685132702</v>
      </c>
      <c r="M800" s="336" t="n">
        <f aca="false">+[4]data1cf!L800</f>
        <v>15621.7933495144</v>
      </c>
      <c r="N800" s="336" t="n">
        <f aca="false">+[4]data1cf!M800</f>
        <v>15491.9661018623</v>
      </c>
      <c r="O800" s="336" t="n">
        <f aca="false">+[4]data1cf!N800</f>
        <v>15595.5988796338</v>
      </c>
      <c r="P800" s="336" t="n">
        <f aca="false">+[4]data1cf!O800</f>
        <v>15541.9692513256</v>
      </c>
      <c r="Q800" s="336" t="n">
        <f aca="false">+[4]data1cf!P800</f>
        <v>15486.9303443892</v>
      </c>
      <c r="R800" s="336" t="n">
        <f aca="false">+[4]data1cf!Q800</f>
        <v>1230.87217902026</v>
      </c>
      <c r="S800" s="336" t="n">
        <f aca="false">+[4]data1cf!R800</f>
        <v>0</v>
      </c>
      <c r="T800" s="336" t="n">
        <f aca="false">+[4]data1cf!S800</f>
        <v>0</v>
      </c>
      <c r="U800" s="336" t="n">
        <f aca="false">+[4]data1cf!T800</f>
        <v>0</v>
      </c>
      <c r="V800" s="336" t="n">
        <f aca="false">+[4]data1cf!U800</f>
        <v>0</v>
      </c>
      <c r="W800" s="336" t="n">
        <f aca="false">+[4]data1cf!V800</f>
        <v>0</v>
      </c>
      <c r="X800" s="336" t="n">
        <f aca="false">+[4]data1cf!W800</f>
        <v>0</v>
      </c>
      <c r="Y800" s="336" t="n">
        <f aca="false">+[4]data1cf!X800</f>
        <v>0</v>
      </c>
      <c r="Z800" s="336" t="n">
        <f aca="false">+[4]data1cf!Y800</f>
        <v>0</v>
      </c>
      <c r="AA800" s="336" t="n">
        <f aca="false">+[4]data1cf!Z800</f>
        <v>0</v>
      </c>
      <c r="AB800" s="336"/>
      <c r="AC800" s="337" t="n">
        <f aca="false">XNPV(0.1,B800:AA800,$B$1:$AA$1)</f>
        <v>14200.8130049245</v>
      </c>
      <c r="AD800" s="337" t="n">
        <f aca="false">SUMPRODUCT(B800:AA800,$B$1010:$AA$1010)</f>
        <v>47734.4785853662</v>
      </c>
      <c r="AE800" s="338" t="n">
        <f aca="false">SUMPRODUCT(B800:AA800,$B$1012:$AA$1012)</f>
        <v>47037.4148629204</v>
      </c>
      <c r="AF800" s="339" t="n">
        <f aca="false">XIRR(B800:AA800,$B$1:$AA$1)</f>
        <v>0.122823062885124</v>
      </c>
      <c r="AG800" s="340" t="n">
        <f aca="false">1-EXP(-(1/0.25)*(AD800/ABS($AD$1010)))</f>
        <v>0.972697008657794</v>
      </c>
    </row>
    <row r="801" customFormat="false" ht="12.75" hidden="false" customHeight="false" outlineLevel="0" collapsed="false">
      <c r="A801" s="331"/>
      <c r="B801" s="336" t="n">
        <f aca="false">+[4]data1cf!A801</f>
        <v>-100299.48708252</v>
      </c>
      <c r="C801" s="336" t="n">
        <f aca="false">+[4]data1cf!B801</f>
        <v>15306.6721589756</v>
      </c>
      <c r="D801" s="336" t="n">
        <f aca="false">+[4]data1cf!C801</f>
        <v>16820.1603910082</v>
      </c>
      <c r="E801" s="336" t="n">
        <f aca="false">+[4]data1cf!D801</f>
        <v>16364.6047504549</v>
      </c>
      <c r="F801" s="336" t="n">
        <f aca="false">+[4]data1cf!E801</f>
        <v>16004.4154747031</v>
      </c>
      <c r="G801" s="336" t="n">
        <f aca="false">+[4]data1cf!F801</f>
        <v>15871.4478005548</v>
      </c>
      <c r="H801" s="336" t="n">
        <f aca="false">+[4]data1cf!G801</f>
        <v>15472.9112386118</v>
      </c>
      <c r="I801" s="336" t="n">
        <f aca="false">+[4]data1cf!H801</f>
        <v>15332.5042370802</v>
      </c>
      <c r="J801" s="336" t="n">
        <f aca="false">+[4]data1cf!I801</f>
        <v>15350.0006348682</v>
      </c>
      <c r="K801" s="336" t="n">
        <f aca="false">+[4]data1cf!J801</f>
        <v>15344.8894482574</v>
      </c>
      <c r="L801" s="336" t="n">
        <f aca="false">+[4]data1cf!K801</f>
        <v>15552.2824185861</v>
      </c>
      <c r="M801" s="336" t="n">
        <f aca="false">+[4]data1cf!L801</f>
        <v>15293.1608935622</v>
      </c>
      <c r="N801" s="336" t="n">
        <f aca="false">+[4]data1cf!M801</f>
        <v>15335.6342549817</v>
      </c>
      <c r="O801" s="336" t="n">
        <f aca="false">+[4]data1cf!N801</f>
        <v>15315.4692869897</v>
      </c>
      <c r="P801" s="336" t="n">
        <f aca="false">+[4]data1cf!O801</f>
        <v>15145.2405782982</v>
      </c>
      <c r="Q801" s="336" t="n">
        <f aca="false">+[4]data1cf!P801</f>
        <v>15506.748846735</v>
      </c>
      <c r="R801" s="336" t="n">
        <f aca="false">+[4]data1cf!Q801</f>
        <v>1150.39499704167</v>
      </c>
      <c r="S801" s="336" t="n">
        <f aca="false">+[4]data1cf!R801</f>
        <v>0</v>
      </c>
      <c r="T801" s="336" t="n">
        <f aca="false">+[4]data1cf!S801</f>
        <v>0</v>
      </c>
      <c r="U801" s="336" t="n">
        <f aca="false">+[4]data1cf!T801</f>
        <v>0</v>
      </c>
      <c r="V801" s="336" t="n">
        <f aca="false">+[4]data1cf!U801</f>
        <v>0</v>
      </c>
      <c r="W801" s="336" t="n">
        <f aca="false">+[4]data1cf!V801</f>
        <v>0</v>
      </c>
      <c r="X801" s="336" t="n">
        <f aca="false">+[4]data1cf!W801</f>
        <v>0</v>
      </c>
      <c r="Y801" s="336" t="n">
        <f aca="false">+[4]data1cf!X801</f>
        <v>0</v>
      </c>
      <c r="Z801" s="336" t="n">
        <f aca="false">+[4]data1cf!Y801</f>
        <v>0</v>
      </c>
      <c r="AA801" s="336" t="n">
        <f aca="false">+[4]data1cf!Z801</f>
        <v>0</v>
      </c>
      <c r="AB801" s="336"/>
      <c r="AC801" s="337" t="n">
        <f aca="false">XNPV(0.1,B801:AA801,$B$1:$AA$1)</f>
        <v>19445.6153426007</v>
      </c>
      <c r="AD801" s="337" t="n">
        <f aca="false">SUMPRODUCT(B801:AA801,$B$1010:$AA$1010)</f>
        <v>52518.6780747519</v>
      </c>
      <c r="AE801" s="338" t="n">
        <f aca="false">SUMPRODUCT(B801:AA801,$B$1012:$AA$1012)</f>
        <v>51831.2040177242</v>
      </c>
      <c r="AF801" s="339" t="n">
        <f aca="false">XIRR(B801:AA801,$B$1:$AA$1)</f>
        <v>0.133068419083247</v>
      </c>
      <c r="AG801" s="340" t="n">
        <f aca="false">1-EXP(-(1/0.25)*(AD801/ABS($AD$1010)))</f>
        <v>0.980968236633093</v>
      </c>
    </row>
    <row r="802" customFormat="false" ht="12.75" hidden="false" customHeight="false" outlineLevel="0" collapsed="false">
      <c r="A802" s="331"/>
      <c r="B802" s="336" t="n">
        <f aca="false">+[4]data1cf!A802</f>
        <v>-95285.5556735609</v>
      </c>
      <c r="C802" s="336" t="n">
        <f aca="false">+[4]data1cf!B802</f>
        <v>15188.7905391374</v>
      </c>
      <c r="D802" s="336" t="n">
        <f aca="false">+[4]data1cf!C802</f>
        <v>16589.6437543682</v>
      </c>
      <c r="E802" s="336" t="n">
        <f aca="false">+[4]data1cf!D802</f>
        <v>16243.7568654878</v>
      </c>
      <c r="F802" s="336" t="n">
        <f aca="false">+[4]data1cf!E802</f>
        <v>15930.6426489928</v>
      </c>
      <c r="G802" s="336" t="n">
        <f aca="false">+[4]data1cf!F802</f>
        <v>15466.7752585926</v>
      </c>
      <c r="H802" s="336" t="n">
        <f aca="false">+[4]data1cf!G802</f>
        <v>15484.7429959548</v>
      </c>
      <c r="I802" s="336" t="n">
        <f aca="false">+[4]data1cf!H802</f>
        <v>15139.5685065721</v>
      </c>
      <c r="J802" s="336" t="n">
        <f aca="false">+[4]data1cf!I802</f>
        <v>15182.0176550614</v>
      </c>
      <c r="K802" s="336" t="n">
        <f aca="false">+[4]data1cf!J802</f>
        <v>15237.6198237661</v>
      </c>
      <c r="L802" s="336" t="n">
        <f aca="false">+[4]data1cf!K802</f>
        <v>15156.5786496978</v>
      </c>
      <c r="M802" s="336" t="n">
        <f aca="false">+[4]data1cf!L802</f>
        <v>15229.502306286</v>
      </c>
      <c r="N802" s="336" t="n">
        <f aca="false">+[4]data1cf!M802</f>
        <v>15444.4887374074</v>
      </c>
      <c r="O802" s="336" t="n">
        <f aca="false">+[4]data1cf!N802</f>
        <v>15281.4694237955</v>
      </c>
      <c r="P802" s="336" t="n">
        <f aca="false">+[4]data1cf!O802</f>
        <v>15379.8033107438</v>
      </c>
      <c r="Q802" s="336" t="n">
        <f aca="false">+[4]data1cf!P802</f>
        <v>15451.6614410105</v>
      </c>
      <c r="R802" s="336" t="n">
        <f aca="false">+[4]data1cf!Q802</f>
        <v>1092.88720935347</v>
      </c>
      <c r="S802" s="336" t="n">
        <f aca="false">+[4]data1cf!R802</f>
        <v>0</v>
      </c>
      <c r="T802" s="336" t="n">
        <f aca="false">+[4]data1cf!S802</f>
        <v>0</v>
      </c>
      <c r="U802" s="336" t="n">
        <f aca="false">+[4]data1cf!T802</f>
        <v>0</v>
      </c>
      <c r="V802" s="336" t="n">
        <f aca="false">+[4]data1cf!U802</f>
        <v>0</v>
      </c>
      <c r="W802" s="336" t="n">
        <f aca="false">+[4]data1cf!V802</f>
        <v>0</v>
      </c>
      <c r="X802" s="336" t="n">
        <f aca="false">+[4]data1cf!W802</f>
        <v>0</v>
      </c>
      <c r="Y802" s="336" t="n">
        <f aca="false">+[4]data1cf!X802</f>
        <v>0</v>
      </c>
      <c r="Z802" s="336" t="n">
        <f aca="false">+[4]data1cf!Y802</f>
        <v>0</v>
      </c>
      <c r="AA802" s="336" t="n">
        <f aca="false">+[4]data1cf!Z802</f>
        <v>0</v>
      </c>
      <c r="AB802" s="336"/>
      <c r="AC802" s="337" t="n">
        <f aca="false">XNPV(0.1,B802:AA802,$B$1:$AA$1)</f>
        <v>23439.6063912387</v>
      </c>
      <c r="AD802" s="337" t="n">
        <f aca="false">SUMPRODUCT(B802:AA802,$B$1010:$AA$1010)</f>
        <v>56285.6184054385</v>
      </c>
      <c r="AE802" s="338" t="n">
        <f aca="false">SUMPRODUCT(B802:AA802,$B$1012:$AA$1012)</f>
        <v>55602.3784447804</v>
      </c>
      <c r="AF802" s="339" t="n">
        <f aca="false">XIRR(B802:AA802,$B$1:$AA$1)</f>
        <v>0.141536577853066</v>
      </c>
      <c r="AG802" s="340" t="n">
        <f aca="false">1-EXP(-(1/0.25)*(AD802/ABS($AD$1010)))</f>
        <v>0.985675699838999</v>
      </c>
    </row>
    <row r="803" customFormat="false" ht="12.75" hidden="false" customHeight="false" outlineLevel="0" collapsed="false">
      <c r="A803" s="331"/>
      <c r="B803" s="336" t="n">
        <f aca="false">+[4]data1cf!A803</f>
        <v>-98890.9614946186</v>
      </c>
      <c r="C803" s="336" t="n">
        <f aca="false">+[4]data1cf!B803</f>
        <v>15183.6766098485</v>
      </c>
      <c r="D803" s="336" t="n">
        <f aca="false">+[4]data1cf!C803</f>
        <v>16692.5430725841</v>
      </c>
      <c r="E803" s="336" t="n">
        <f aca="false">+[4]data1cf!D803</f>
        <v>16368.532626014</v>
      </c>
      <c r="F803" s="336" t="n">
        <f aca="false">+[4]data1cf!E803</f>
        <v>15905.3068600624</v>
      </c>
      <c r="G803" s="336" t="n">
        <f aca="false">+[4]data1cf!F803</f>
        <v>15570.9023795522</v>
      </c>
      <c r="H803" s="336" t="n">
        <f aca="false">+[4]data1cf!G803</f>
        <v>15425.6024203166</v>
      </c>
      <c r="I803" s="336" t="n">
        <f aca="false">+[4]data1cf!H803</f>
        <v>15104.0355505928</v>
      </c>
      <c r="J803" s="336" t="n">
        <f aca="false">+[4]data1cf!I803</f>
        <v>15117.7053396187</v>
      </c>
      <c r="K803" s="336" t="n">
        <f aca="false">+[4]data1cf!J803</f>
        <v>15297.2753625551</v>
      </c>
      <c r="L803" s="336" t="n">
        <f aca="false">+[4]data1cf!K803</f>
        <v>15257.5352856377</v>
      </c>
      <c r="M803" s="336" t="n">
        <f aca="false">+[4]data1cf!L803</f>
        <v>15347.0464933543</v>
      </c>
      <c r="N803" s="336" t="n">
        <f aca="false">+[4]data1cf!M803</f>
        <v>15375.8618965078</v>
      </c>
      <c r="O803" s="336" t="n">
        <f aca="false">+[4]data1cf!N803</f>
        <v>15290.1024321847</v>
      </c>
      <c r="P803" s="336" t="n">
        <f aca="false">+[4]data1cf!O803</f>
        <v>15400.3569947102</v>
      </c>
      <c r="Q803" s="336" t="n">
        <f aca="false">+[4]data1cf!P803</f>
        <v>15314.2609868686</v>
      </c>
      <c r="R803" s="336" t="n">
        <f aca="false">+[4]data1cf!Q803</f>
        <v>1134.23977195868</v>
      </c>
      <c r="S803" s="336" t="n">
        <f aca="false">+[4]data1cf!R803</f>
        <v>0</v>
      </c>
      <c r="T803" s="336" t="n">
        <f aca="false">+[4]data1cf!S803</f>
        <v>0</v>
      </c>
      <c r="U803" s="336" t="n">
        <f aca="false">+[4]data1cf!T803</f>
        <v>0</v>
      </c>
      <c r="V803" s="336" t="n">
        <f aca="false">+[4]data1cf!U803</f>
        <v>0</v>
      </c>
      <c r="W803" s="336" t="n">
        <f aca="false">+[4]data1cf!V803</f>
        <v>0</v>
      </c>
      <c r="X803" s="336" t="n">
        <f aca="false">+[4]data1cf!W803</f>
        <v>0</v>
      </c>
      <c r="Y803" s="336" t="n">
        <f aca="false">+[4]data1cf!X803</f>
        <v>0</v>
      </c>
      <c r="Z803" s="336" t="n">
        <f aca="false">+[4]data1cf!Y803</f>
        <v>0</v>
      </c>
      <c r="AA803" s="336" t="n">
        <f aca="false">+[4]data1cf!Z803</f>
        <v>0</v>
      </c>
      <c r="AB803" s="336"/>
      <c r="AC803" s="337" t="n">
        <f aca="false">XNPV(0.1,B803:AA803,$B$1:$AA$1)</f>
        <v>20041.5856837298</v>
      </c>
      <c r="AD803" s="337" t="n">
        <f aca="false">SUMPRODUCT(B803:AA803,$B$1010:$AA$1010)</f>
        <v>52916.9618743677</v>
      </c>
      <c r="AE803" s="338" t="n">
        <f aca="false">SUMPRODUCT(B803:AA803,$B$1012:$AA$1012)</f>
        <v>52233.1833735426</v>
      </c>
      <c r="AF803" s="339" t="n">
        <f aca="false">XIRR(B803:AA803,$B$1:$AA$1)</f>
        <v>0.134481084947094</v>
      </c>
      <c r="AG803" s="340" t="n">
        <f aca="false">1-EXP(-(1/0.25)*(AD803/ABS($AD$1010)))</f>
        <v>0.981531518738128</v>
      </c>
    </row>
    <row r="804" customFormat="false" ht="12.75" hidden="false" customHeight="false" outlineLevel="0" collapsed="false">
      <c r="A804" s="331"/>
      <c r="B804" s="336" t="n">
        <f aca="false">+[4]data1cf!A804</f>
        <v>-99652.9977653236</v>
      </c>
      <c r="C804" s="336" t="n">
        <f aca="false">+[4]data1cf!B804</f>
        <v>15429.8351276059</v>
      </c>
      <c r="D804" s="336" t="n">
        <f aca="false">+[4]data1cf!C804</f>
        <v>16765.1182270128</v>
      </c>
      <c r="E804" s="336" t="n">
        <f aca="false">+[4]data1cf!D804</f>
        <v>16395.9690127885</v>
      </c>
      <c r="F804" s="336" t="n">
        <f aca="false">+[4]data1cf!E804</f>
        <v>16082.6628234922</v>
      </c>
      <c r="G804" s="336" t="n">
        <f aca="false">+[4]data1cf!F804</f>
        <v>15710.6741725335</v>
      </c>
      <c r="H804" s="336" t="n">
        <f aca="false">+[4]data1cf!G804</f>
        <v>15609.9942152515</v>
      </c>
      <c r="I804" s="336" t="n">
        <f aca="false">+[4]data1cf!H804</f>
        <v>15238.1309821417</v>
      </c>
      <c r="J804" s="336" t="n">
        <f aca="false">+[4]data1cf!I804</f>
        <v>15336.275087341</v>
      </c>
      <c r="K804" s="336" t="n">
        <f aca="false">+[4]data1cf!J804</f>
        <v>15191.998503753</v>
      </c>
      <c r="L804" s="336" t="n">
        <f aca="false">+[4]data1cf!K804</f>
        <v>15346.7686599588</v>
      </c>
      <c r="M804" s="336" t="n">
        <f aca="false">+[4]data1cf!L804</f>
        <v>15204.5813020336</v>
      </c>
      <c r="N804" s="336" t="n">
        <f aca="false">+[4]data1cf!M804</f>
        <v>15187.3187070822</v>
      </c>
      <c r="O804" s="336" t="n">
        <f aca="false">+[4]data1cf!N804</f>
        <v>15377.2137724313</v>
      </c>
      <c r="P804" s="336" t="n">
        <f aca="false">+[4]data1cf!O804</f>
        <v>15620.3808148487</v>
      </c>
      <c r="Q804" s="336" t="n">
        <f aca="false">+[4]data1cf!P804</f>
        <v>15543.8841006322</v>
      </c>
      <c r="R804" s="336" t="n">
        <f aca="false">+[4]data1cf!Q804</f>
        <v>1142.98002316916</v>
      </c>
      <c r="S804" s="336" t="n">
        <f aca="false">+[4]data1cf!R804</f>
        <v>0</v>
      </c>
      <c r="T804" s="336" t="n">
        <f aca="false">+[4]data1cf!S804</f>
        <v>0</v>
      </c>
      <c r="U804" s="336" t="n">
        <f aca="false">+[4]data1cf!T804</f>
        <v>0</v>
      </c>
      <c r="V804" s="336" t="n">
        <f aca="false">+[4]data1cf!U804</f>
        <v>0</v>
      </c>
      <c r="W804" s="336" t="n">
        <f aca="false">+[4]data1cf!V804</f>
        <v>0</v>
      </c>
      <c r="X804" s="336" t="n">
        <f aca="false">+[4]data1cf!W804</f>
        <v>0</v>
      </c>
      <c r="Y804" s="336" t="n">
        <f aca="false">+[4]data1cf!X804</f>
        <v>0</v>
      </c>
      <c r="Z804" s="336" t="n">
        <f aca="false">+[4]data1cf!Y804</f>
        <v>0</v>
      </c>
      <c r="AA804" s="336" t="n">
        <f aca="false">+[4]data1cf!Z804</f>
        <v>0</v>
      </c>
      <c r="AB804" s="336"/>
      <c r="AC804" s="337" t="n">
        <f aca="false">XNPV(0.1,B804:AA804,$B$1:$AA$1)</f>
        <v>20086.2225871453</v>
      </c>
      <c r="AD804" s="337" t="n">
        <f aca="false">SUMPRODUCT(B804:AA804,$B$1010:$AA$1010)</f>
        <v>53139.9913315511</v>
      </c>
      <c r="AE804" s="338" t="n">
        <f aca="false">SUMPRODUCT(B804:AA804,$B$1012:$AA$1012)</f>
        <v>52452.6711104813</v>
      </c>
      <c r="AF804" s="339" t="n">
        <f aca="false">XIRR(B804:AA804,$B$1:$AA$1)</f>
        <v>0.134356749657002</v>
      </c>
      <c r="AG804" s="340" t="n">
        <f aca="false">1-EXP(-(1/0.25)*(AD804/ABS($AD$1010)))</f>
        <v>0.981839629709742</v>
      </c>
    </row>
    <row r="805" customFormat="false" ht="12.75" hidden="false" customHeight="false" outlineLevel="0" collapsed="false">
      <c r="A805" s="331"/>
      <c r="B805" s="336" t="n">
        <f aca="false">+[4]data1cf!A805</f>
        <v>-97753.1962390026</v>
      </c>
      <c r="C805" s="336" t="n">
        <f aca="false">+[4]data1cf!B805</f>
        <v>15238.8569739144</v>
      </c>
      <c r="D805" s="336" t="n">
        <f aca="false">+[4]data1cf!C805</f>
        <v>16725.4833487459</v>
      </c>
      <c r="E805" s="336" t="n">
        <f aca="false">+[4]data1cf!D805</f>
        <v>16340.3482532958</v>
      </c>
      <c r="F805" s="336" t="n">
        <f aca="false">+[4]data1cf!E805</f>
        <v>15869.7754835394</v>
      </c>
      <c r="G805" s="336" t="n">
        <f aca="false">+[4]data1cf!F805</f>
        <v>15836.9517441369</v>
      </c>
      <c r="H805" s="336" t="n">
        <f aca="false">+[4]data1cf!G805</f>
        <v>15349.4993828298</v>
      </c>
      <c r="I805" s="336" t="n">
        <f aca="false">+[4]data1cf!H805</f>
        <v>15220.4352080795</v>
      </c>
      <c r="J805" s="336" t="n">
        <f aca="false">+[4]data1cf!I805</f>
        <v>15317.1548070309</v>
      </c>
      <c r="K805" s="336" t="n">
        <f aca="false">+[4]data1cf!J805</f>
        <v>15243.2390012054</v>
      </c>
      <c r="L805" s="336" t="n">
        <f aca="false">+[4]data1cf!K805</f>
        <v>15480.0531515733</v>
      </c>
      <c r="M805" s="336" t="n">
        <f aca="false">+[4]data1cf!L805</f>
        <v>15344.0395181921</v>
      </c>
      <c r="N805" s="336" t="n">
        <f aca="false">+[4]data1cf!M805</f>
        <v>15418.3181363276</v>
      </c>
      <c r="O805" s="336" t="n">
        <f aca="false">+[4]data1cf!N805</f>
        <v>15295.9336731056</v>
      </c>
      <c r="P805" s="336" t="n">
        <f aca="false">+[4]data1cf!O805</f>
        <v>15276.5650219941</v>
      </c>
      <c r="Q805" s="336" t="n">
        <f aca="false">+[4]data1cf!P805</f>
        <v>15343.4329274227</v>
      </c>
      <c r="R805" s="336" t="n">
        <f aca="false">+[4]data1cf!Q805</f>
        <v>1121.19005958286</v>
      </c>
      <c r="S805" s="336" t="n">
        <f aca="false">+[4]data1cf!R805</f>
        <v>0</v>
      </c>
      <c r="T805" s="336" t="n">
        <f aca="false">+[4]data1cf!S805</f>
        <v>0</v>
      </c>
      <c r="U805" s="336" t="n">
        <f aca="false">+[4]data1cf!T805</f>
        <v>0</v>
      </c>
      <c r="V805" s="336" t="n">
        <f aca="false">+[4]data1cf!U805</f>
        <v>0</v>
      </c>
      <c r="W805" s="336" t="n">
        <f aca="false">+[4]data1cf!V805</f>
        <v>0</v>
      </c>
      <c r="X805" s="336" t="n">
        <f aca="false">+[4]data1cf!W805</f>
        <v>0</v>
      </c>
      <c r="Y805" s="336" t="n">
        <f aca="false">+[4]data1cf!X805</f>
        <v>0</v>
      </c>
      <c r="Z805" s="336" t="n">
        <f aca="false">+[4]data1cf!Y805</f>
        <v>0</v>
      </c>
      <c r="AA805" s="336" t="n">
        <f aca="false">+[4]data1cf!Z805</f>
        <v>0</v>
      </c>
      <c r="AB805" s="336"/>
      <c r="AC805" s="337" t="n">
        <f aca="false">XNPV(0.1,B805:AA805,$B$1:$AA$1)</f>
        <v>21534.7576990423</v>
      </c>
      <c r="AD805" s="337" t="n">
        <f aca="false">SUMPRODUCT(B805:AA805,$B$1010:$AA$1010)</f>
        <v>54509.6580445377</v>
      </c>
      <c r="AE805" s="338" t="n">
        <f aca="false">SUMPRODUCT(B805:AA805,$B$1012:$AA$1012)</f>
        <v>53824.0207590175</v>
      </c>
      <c r="AF805" s="339" t="n">
        <f aca="false">XIRR(B805:AA805,$B$1:$AA$1)</f>
        <v>0.137380029608134</v>
      </c>
      <c r="AG805" s="340" t="n">
        <f aca="false">1-EXP(-(1/0.25)*(AD805/ABS($AD$1010)))</f>
        <v>0.983622252118894</v>
      </c>
    </row>
    <row r="806" customFormat="false" ht="12.75" hidden="false" customHeight="false" outlineLevel="0" collapsed="false">
      <c r="A806" s="331"/>
      <c r="B806" s="336" t="n">
        <f aca="false">+[4]data1cf!A806</f>
        <v>-91811.8937120642</v>
      </c>
      <c r="C806" s="336" t="n">
        <f aca="false">+[4]data1cf!B806</f>
        <v>15033.0273127686</v>
      </c>
      <c r="D806" s="336" t="n">
        <f aca="false">+[4]data1cf!C806</f>
        <v>16515.5576378375</v>
      </c>
      <c r="E806" s="336" t="n">
        <f aca="false">+[4]data1cf!D806</f>
        <v>16201.2194903858</v>
      </c>
      <c r="F806" s="336" t="n">
        <f aca="false">+[4]data1cf!E806</f>
        <v>15820.4826181454</v>
      </c>
      <c r="G806" s="336" t="n">
        <f aca="false">+[4]data1cf!F806</f>
        <v>15644.6041658717</v>
      </c>
      <c r="H806" s="336" t="n">
        <f aca="false">+[4]data1cf!G806</f>
        <v>15320.7658355729</v>
      </c>
      <c r="I806" s="336" t="n">
        <f aca="false">+[4]data1cf!H806</f>
        <v>15155.2120558624</v>
      </c>
      <c r="J806" s="336" t="n">
        <f aca="false">+[4]data1cf!I806</f>
        <v>15216.2110637453</v>
      </c>
      <c r="K806" s="336" t="n">
        <f aca="false">+[4]data1cf!J806</f>
        <v>15101.036243356</v>
      </c>
      <c r="L806" s="336" t="n">
        <f aca="false">+[4]data1cf!K806</f>
        <v>15199.4551068573</v>
      </c>
      <c r="M806" s="336" t="n">
        <f aca="false">+[4]data1cf!L806</f>
        <v>15072.9752851824</v>
      </c>
      <c r="N806" s="336" t="n">
        <f aca="false">+[4]data1cf!M806</f>
        <v>15254.3747119069</v>
      </c>
      <c r="O806" s="336" t="n">
        <f aca="false">+[4]data1cf!N806</f>
        <v>15183.7700822997</v>
      </c>
      <c r="P806" s="336" t="n">
        <f aca="false">+[4]data1cf!O806</f>
        <v>15368.3519872404</v>
      </c>
      <c r="Q806" s="336" t="n">
        <f aca="false">+[4]data1cf!P806</f>
        <v>15346.8185210306</v>
      </c>
      <c r="R806" s="336" t="n">
        <f aca="false">+[4]data1cf!Q806</f>
        <v>1053.04569611989</v>
      </c>
      <c r="S806" s="336" t="n">
        <f aca="false">+[4]data1cf!R806</f>
        <v>0</v>
      </c>
      <c r="T806" s="336" t="n">
        <f aca="false">+[4]data1cf!S806</f>
        <v>0</v>
      </c>
      <c r="U806" s="336" t="n">
        <f aca="false">+[4]data1cf!T806</f>
        <v>0</v>
      </c>
      <c r="V806" s="336" t="n">
        <f aca="false">+[4]data1cf!U806</f>
        <v>0</v>
      </c>
      <c r="W806" s="336" t="n">
        <f aca="false">+[4]data1cf!V806</f>
        <v>0</v>
      </c>
      <c r="X806" s="336" t="n">
        <f aca="false">+[4]data1cf!W806</f>
        <v>0</v>
      </c>
      <c r="Y806" s="336" t="n">
        <f aca="false">+[4]data1cf!X806</f>
        <v>0</v>
      </c>
      <c r="Z806" s="336" t="n">
        <f aca="false">+[4]data1cf!Y806</f>
        <v>0</v>
      </c>
      <c r="AA806" s="336" t="n">
        <f aca="false">+[4]data1cf!Z806</f>
        <v>0</v>
      </c>
      <c r="AB806" s="336"/>
      <c r="AC806" s="337" t="n">
        <f aca="false">XNPV(0.1,B806:AA806,$B$1:$AA$1)</f>
        <v>26423.3759703074</v>
      </c>
      <c r="AD806" s="337" t="n">
        <f aca="false">SUMPRODUCT(B806:AA806,$B$1010:$AA$1010)</f>
        <v>59136.8456588046</v>
      </c>
      <c r="AE806" s="338" t="n">
        <f aca="false">SUMPRODUCT(B806:AA806,$B$1012:$AA$1012)</f>
        <v>58456.5680450585</v>
      </c>
      <c r="AF806" s="339" t="n">
        <f aca="false">XIRR(B806:AA806,$B$1:$AA$1)</f>
        <v>0.148289349110525</v>
      </c>
      <c r="AG806" s="340" t="n">
        <f aca="false">1-EXP(-(1/0.25)*(AD806/ABS($AD$1010)))</f>
        <v>0.988447746368765</v>
      </c>
    </row>
    <row r="807" customFormat="false" ht="12.75" hidden="false" customHeight="false" outlineLevel="0" collapsed="false">
      <c r="A807" s="331"/>
      <c r="B807" s="336" t="n">
        <f aca="false">+[4]data1cf!A807</f>
        <v>-96208.6401696916</v>
      </c>
      <c r="C807" s="336" t="n">
        <f aca="false">+[4]data1cf!B807</f>
        <v>15029.2408827055</v>
      </c>
      <c r="D807" s="336" t="n">
        <f aca="false">+[4]data1cf!C807</f>
        <v>16607.0088991468</v>
      </c>
      <c r="E807" s="336" t="n">
        <f aca="false">+[4]data1cf!D807</f>
        <v>16147.315718591</v>
      </c>
      <c r="F807" s="336" t="n">
        <f aca="false">+[4]data1cf!E807</f>
        <v>15846.0846522407</v>
      </c>
      <c r="G807" s="336" t="n">
        <f aca="false">+[4]data1cf!F807</f>
        <v>15433.3199179484</v>
      </c>
      <c r="H807" s="336" t="n">
        <f aca="false">+[4]data1cf!G807</f>
        <v>15420.2471545348</v>
      </c>
      <c r="I807" s="336" t="n">
        <f aca="false">+[4]data1cf!H807</f>
        <v>15383.0729310088</v>
      </c>
      <c r="J807" s="336" t="n">
        <f aca="false">+[4]data1cf!I807</f>
        <v>15104.06526581</v>
      </c>
      <c r="K807" s="336" t="n">
        <f aca="false">+[4]data1cf!J807</f>
        <v>15113.1914523643</v>
      </c>
      <c r="L807" s="336" t="n">
        <f aca="false">+[4]data1cf!K807</f>
        <v>15366.4379455279</v>
      </c>
      <c r="M807" s="336" t="n">
        <f aca="false">+[4]data1cf!L807</f>
        <v>15372.3038045464</v>
      </c>
      <c r="N807" s="336" t="n">
        <f aca="false">+[4]data1cf!M807</f>
        <v>15387.1663143973</v>
      </c>
      <c r="O807" s="336" t="n">
        <f aca="false">+[4]data1cf!N807</f>
        <v>15299.659560262</v>
      </c>
      <c r="P807" s="336" t="n">
        <f aca="false">+[4]data1cf!O807</f>
        <v>15336.0079081945</v>
      </c>
      <c r="Q807" s="336" t="n">
        <f aca="false">+[4]data1cf!P807</f>
        <v>15220.8155188396</v>
      </c>
      <c r="R807" s="336" t="n">
        <f aca="false">+[4]data1cf!Q807</f>
        <v>1103.47461929029</v>
      </c>
      <c r="S807" s="336" t="n">
        <f aca="false">+[4]data1cf!R807</f>
        <v>0</v>
      </c>
      <c r="T807" s="336" t="n">
        <f aca="false">+[4]data1cf!S807</f>
        <v>0</v>
      </c>
      <c r="U807" s="336" t="n">
        <f aca="false">+[4]data1cf!T807</f>
        <v>0</v>
      </c>
      <c r="V807" s="336" t="n">
        <f aca="false">+[4]data1cf!U807</f>
        <v>0</v>
      </c>
      <c r="W807" s="336" t="n">
        <f aca="false">+[4]data1cf!V807</f>
        <v>0</v>
      </c>
      <c r="X807" s="336" t="n">
        <f aca="false">+[4]data1cf!W807</f>
        <v>0</v>
      </c>
      <c r="Y807" s="336" t="n">
        <f aca="false">+[4]data1cf!X807</f>
        <v>0</v>
      </c>
      <c r="Z807" s="336" t="n">
        <f aca="false">+[4]data1cf!Y807</f>
        <v>0</v>
      </c>
      <c r="AA807" s="336" t="n">
        <f aca="false">+[4]data1cf!Z807</f>
        <v>0</v>
      </c>
      <c r="AB807" s="336"/>
      <c r="AC807" s="337" t="n">
        <f aca="false">XNPV(0.1,B807:AA807,$B$1:$AA$1)</f>
        <v>22287.7429013414</v>
      </c>
      <c r="AD807" s="337" t="n">
        <f aca="false">SUMPRODUCT(B807:AA807,$B$1010:$AA$1010)</f>
        <v>55113.540844308</v>
      </c>
      <c r="AE807" s="338" t="n">
        <f aca="false">SUMPRODUCT(B807:AA807,$B$1012:$AA$1012)</f>
        <v>54430.7854451934</v>
      </c>
      <c r="AF807" s="339" t="n">
        <f aca="false">XIRR(B807:AA807,$B$1:$AA$1)</f>
        <v>0.139145056306109</v>
      </c>
      <c r="AG807" s="340" t="n">
        <f aca="false">1-EXP(-(1/0.25)*(AD807/ABS($AD$1010)))</f>
        <v>0.984351566219718</v>
      </c>
    </row>
    <row r="808" customFormat="false" ht="12.75" hidden="false" customHeight="false" outlineLevel="0" collapsed="false">
      <c r="A808" s="331"/>
      <c r="B808" s="336" t="n">
        <f aca="false">+[4]data1cf!A808</f>
        <v>-99917.7973667336</v>
      </c>
      <c r="C808" s="336" t="n">
        <f aca="false">+[4]data1cf!B808</f>
        <v>15272.4668128093</v>
      </c>
      <c r="D808" s="336" t="n">
        <f aca="false">+[4]data1cf!C808</f>
        <v>16739.6176501116</v>
      </c>
      <c r="E808" s="336" t="n">
        <f aca="false">+[4]data1cf!D808</f>
        <v>16405.8217861325</v>
      </c>
      <c r="F808" s="336" t="n">
        <f aca="false">+[4]data1cf!E808</f>
        <v>15932.5057679279</v>
      </c>
      <c r="G808" s="336" t="n">
        <f aca="false">+[4]data1cf!F808</f>
        <v>15841.4993145328</v>
      </c>
      <c r="H808" s="336" t="n">
        <f aca="false">+[4]data1cf!G808</f>
        <v>15404.6148698052</v>
      </c>
      <c r="I808" s="336" t="n">
        <f aca="false">+[4]data1cf!H808</f>
        <v>15421.7595763455</v>
      </c>
      <c r="J808" s="336" t="n">
        <f aca="false">+[4]data1cf!I808</f>
        <v>15184.9747175811</v>
      </c>
      <c r="K808" s="336" t="n">
        <f aca="false">+[4]data1cf!J808</f>
        <v>15409.2109792948</v>
      </c>
      <c r="L808" s="336" t="n">
        <f aca="false">+[4]data1cf!K808</f>
        <v>15445.1159935281</v>
      </c>
      <c r="M808" s="336" t="n">
        <f aca="false">+[4]data1cf!L808</f>
        <v>15437.9674466465</v>
      </c>
      <c r="N808" s="336" t="n">
        <f aca="false">+[4]data1cf!M808</f>
        <v>15319.0674574838</v>
      </c>
      <c r="O808" s="336" t="n">
        <f aca="false">+[4]data1cf!N808</f>
        <v>15321.9748359754</v>
      </c>
      <c r="P808" s="336" t="n">
        <f aca="false">+[4]data1cf!O808</f>
        <v>15427.5697011045</v>
      </c>
      <c r="Q808" s="336" t="n">
        <f aca="false">+[4]data1cf!P808</f>
        <v>15430.4497792636</v>
      </c>
      <c r="R808" s="336" t="n">
        <f aca="false">+[4]data1cf!Q808</f>
        <v>1146.01716867749</v>
      </c>
      <c r="S808" s="336" t="n">
        <f aca="false">+[4]data1cf!R808</f>
        <v>0</v>
      </c>
      <c r="T808" s="336" t="n">
        <f aca="false">+[4]data1cf!S808</f>
        <v>0</v>
      </c>
      <c r="U808" s="336" t="n">
        <f aca="false">+[4]data1cf!T808</f>
        <v>0</v>
      </c>
      <c r="V808" s="336" t="n">
        <f aca="false">+[4]data1cf!U808</f>
        <v>0</v>
      </c>
      <c r="W808" s="336" t="n">
        <f aca="false">+[4]data1cf!V808</f>
        <v>0</v>
      </c>
      <c r="X808" s="336" t="n">
        <f aca="false">+[4]data1cf!W808</f>
        <v>0</v>
      </c>
      <c r="Y808" s="336" t="n">
        <f aca="false">+[4]data1cf!X808</f>
        <v>0</v>
      </c>
      <c r="Z808" s="336" t="n">
        <f aca="false">+[4]data1cf!Y808</f>
        <v>0</v>
      </c>
      <c r="AA808" s="336" t="n">
        <f aca="false">+[4]data1cf!Z808</f>
        <v>0</v>
      </c>
      <c r="AB808" s="336"/>
      <c r="AC808" s="337" t="n">
        <f aca="false">XNPV(0.1,B808:AA808,$B$1:$AA$1)</f>
        <v>19711.6014979903</v>
      </c>
      <c r="AD808" s="337" t="n">
        <f aca="false">SUMPRODUCT(B808:AA808,$B$1010:$AA$1010)</f>
        <v>52788.3223018319</v>
      </c>
      <c r="AE808" s="338" t="n">
        <f aca="false">SUMPRODUCT(B808:AA808,$B$1012:$AA$1012)</f>
        <v>52100.5026999965</v>
      </c>
      <c r="AF808" s="339" t="n">
        <f aca="false">XIRR(B808:AA808,$B$1:$AA$1)</f>
        <v>0.13358652756094</v>
      </c>
      <c r="AG808" s="340" t="n">
        <f aca="false">1-EXP(-(1/0.25)*(AD808/ABS($AD$1010)))</f>
        <v>0.981351434179567</v>
      </c>
    </row>
    <row r="809" customFormat="false" ht="12.75" hidden="false" customHeight="false" outlineLevel="0" collapsed="false">
      <c r="A809" s="331"/>
      <c r="B809" s="336" t="n">
        <f aca="false">+[4]data1cf!A809</f>
        <v>-93223.8419855311</v>
      </c>
      <c r="C809" s="336" t="n">
        <f aca="false">+[4]data1cf!B809</f>
        <v>15098.9939523027</v>
      </c>
      <c r="D809" s="336" t="n">
        <f aca="false">+[4]data1cf!C809</f>
        <v>16500.0523103722</v>
      </c>
      <c r="E809" s="336" t="n">
        <f aca="false">+[4]data1cf!D809</f>
        <v>16304.8291339526</v>
      </c>
      <c r="F809" s="336" t="n">
        <f aca="false">+[4]data1cf!E809</f>
        <v>15799.6487925433</v>
      </c>
      <c r="G809" s="336" t="n">
        <f aca="false">+[4]data1cf!F809</f>
        <v>15681.7734697978</v>
      </c>
      <c r="H809" s="336" t="n">
        <f aca="false">+[4]data1cf!G809</f>
        <v>15137.9016411121</v>
      </c>
      <c r="I809" s="336" t="n">
        <f aca="false">+[4]data1cf!H809</f>
        <v>15019.4545611384</v>
      </c>
      <c r="J809" s="336" t="n">
        <f aca="false">+[4]data1cf!I809</f>
        <v>15274.6093380259</v>
      </c>
      <c r="K809" s="336" t="n">
        <f aca="false">+[4]data1cf!J809</f>
        <v>15292.6812743177</v>
      </c>
      <c r="L809" s="336" t="n">
        <f aca="false">+[4]data1cf!K809</f>
        <v>15254.8534374805</v>
      </c>
      <c r="M809" s="336" t="n">
        <f aca="false">+[4]data1cf!L809</f>
        <v>15256.7042079286</v>
      </c>
      <c r="N809" s="336" t="n">
        <f aca="false">+[4]data1cf!M809</f>
        <v>15034.4859967848</v>
      </c>
      <c r="O809" s="336" t="n">
        <f aca="false">+[4]data1cf!N809</f>
        <v>15230.038078798</v>
      </c>
      <c r="P809" s="336" t="n">
        <f aca="false">+[4]data1cf!O809</f>
        <v>15414.9732488003</v>
      </c>
      <c r="Q809" s="336" t="n">
        <f aca="false">+[4]data1cf!P809</f>
        <v>15138.56345343</v>
      </c>
      <c r="R809" s="336" t="n">
        <f aca="false">+[4]data1cf!Q809</f>
        <v>1069.24017803725</v>
      </c>
      <c r="S809" s="336" t="n">
        <f aca="false">+[4]data1cf!R809</f>
        <v>0</v>
      </c>
      <c r="T809" s="336" t="n">
        <f aca="false">+[4]data1cf!S809</f>
        <v>0</v>
      </c>
      <c r="U809" s="336" t="n">
        <f aca="false">+[4]data1cf!T809</f>
        <v>0</v>
      </c>
      <c r="V809" s="336" t="n">
        <f aca="false">+[4]data1cf!U809</f>
        <v>0</v>
      </c>
      <c r="W809" s="336" t="n">
        <f aca="false">+[4]data1cf!V809</f>
        <v>0</v>
      </c>
      <c r="X809" s="336" t="n">
        <f aca="false">+[4]data1cf!W809</f>
        <v>0</v>
      </c>
      <c r="Y809" s="336" t="n">
        <f aca="false">+[4]data1cf!X809</f>
        <v>0</v>
      </c>
      <c r="Z809" s="336" t="n">
        <f aca="false">+[4]data1cf!Y809</f>
        <v>0</v>
      </c>
      <c r="AA809" s="336" t="n">
        <f aca="false">+[4]data1cf!Z809</f>
        <v>0</v>
      </c>
      <c r="AB809" s="336"/>
      <c r="AC809" s="337" t="n">
        <f aca="false">XNPV(0.1,B809:AA809,$B$1:$AA$1)</f>
        <v>25075.9751298225</v>
      </c>
      <c r="AD809" s="337" t="n">
        <f aca="false">SUMPRODUCT(B809:AA809,$B$1010:$AA$1010)</f>
        <v>57784.3131492142</v>
      </c>
      <c r="AE809" s="338" t="n">
        <f aca="false">SUMPRODUCT(B809:AA809,$B$1012:$AA$1012)</f>
        <v>57104.1962247289</v>
      </c>
      <c r="AF809" s="339" t="n">
        <f aca="false">XIRR(B809:AA809,$B$1:$AA$1)</f>
        <v>0.14529194380181</v>
      </c>
      <c r="AG809" s="340" t="n">
        <f aca="false">1-EXP(-(1/0.25)*(AD809/ABS($AD$1010)))</f>
        <v>0.987206896481475</v>
      </c>
    </row>
    <row r="810" customFormat="false" ht="12.75" hidden="false" customHeight="false" outlineLevel="0" collapsed="false">
      <c r="A810" s="331"/>
      <c r="B810" s="336" t="n">
        <f aca="false">+[4]data1cf!A810</f>
        <v>-94153.6312383197</v>
      </c>
      <c r="C810" s="336" t="n">
        <f aca="false">+[4]data1cf!B810</f>
        <v>15157.8031228509</v>
      </c>
      <c r="D810" s="336" t="n">
        <f aca="false">+[4]data1cf!C810</f>
        <v>16574.1842309805</v>
      </c>
      <c r="E810" s="336" t="n">
        <f aca="false">+[4]data1cf!D810</f>
        <v>16155.4277156004</v>
      </c>
      <c r="F810" s="336" t="n">
        <f aca="false">+[4]data1cf!E810</f>
        <v>15871.5138238989</v>
      </c>
      <c r="G810" s="336" t="n">
        <f aca="false">+[4]data1cf!F810</f>
        <v>15591.4813375541</v>
      </c>
      <c r="H810" s="336" t="n">
        <f aca="false">+[4]data1cf!G810</f>
        <v>15065.9219376123</v>
      </c>
      <c r="I810" s="336" t="n">
        <f aca="false">+[4]data1cf!H810</f>
        <v>15209.9604192075</v>
      </c>
      <c r="J810" s="336" t="n">
        <f aca="false">+[4]data1cf!I810</f>
        <v>15183.1396713996</v>
      </c>
      <c r="K810" s="336" t="n">
        <f aca="false">+[4]data1cf!J810</f>
        <v>15220.519159307</v>
      </c>
      <c r="L810" s="336" t="n">
        <f aca="false">+[4]data1cf!K810</f>
        <v>15127.5961921724</v>
      </c>
      <c r="M810" s="336" t="n">
        <f aca="false">+[4]data1cf!L810</f>
        <v>15219.7292611216</v>
      </c>
      <c r="N810" s="336" t="n">
        <f aca="false">+[4]data1cf!M810</f>
        <v>15144.1203083124</v>
      </c>
      <c r="O810" s="336" t="n">
        <f aca="false">+[4]data1cf!N810</f>
        <v>15029.067713313</v>
      </c>
      <c r="P810" s="336" t="n">
        <f aca="false">+[4]data1cf!O810</f>
        <v>15215.8485789883</v>
      </c>
      <c r="Q810" s="336" t="n">
        <f aca="false">+[4]data1cf!P810</f>
        <v>15597.893035702</v>
      </c>
      <c r="R810" s="336" t="n">
        <f aca="false">+[4]data1cf!Q810</f>
        <v>1079.90448885103</v>
      </c>
      <c r="S810" s="336" t="n">
        <f aca="false">+[4]data1cf!R810</f>
        <v>0</v>
      </c>
      <c r="T810" s="336" t="n">
        <f aca="false">+[4]data1cf!S810</f>
        <v>0</v>
      </c>
      <c r="U810" s="336" t="n">
        <f aca="false">+[4]data1cf!T810</f>
        <v>0</v>
      </c>
      <c r="V810" s="336" t="n">
        <f aca="false">+[4]data1cf!U810</f>
        <v>0</v>
      </c>
      <c r="W810" s="336" t="n">
        <f aca="false">+[4]data1cf!V810</f>
        <v>0</v>
      </c>
      <c r="X810" s="336" t="n">
        <f aca="false">+[4]data1cf!W810</f>
        <v>0</v>
      </c>
      <c r="Y810" s="336" t="n">
        <f aca="false">+[4]data1cf!X810</f>
        <v>0</v>
      </c>
      <c r="Z810" s="336" t="n">
        <f aca="false">+[4]data1cf!Y810</f>
        <v>0</v>
      </c>
      <c r="AA810" s="336" t="n">
        <f aca="false">+[4]data1cf!Z810</f>
        <v>0</v>
      </c>
      <c r="AB810" s="336"/>
      <c r="AC810" s="337" t="n">
        <f aca="false">XNPV(0.1,B810:AA810,$B$1:$AA$1)</f>
        <v>24100.1107874023</v>
      </c>
      <c r="AD810" s="337" t="n">
        <f aca="false">SUMPRODUCT(B810:AA810,$B$1010:$AA$1010)</f>
        <v>56789.3616604697</v>
      </c>
      <c r="AE810" s="338" t="n">
        <f aca="false">SUMPRODUCT(B810:AA810,$B$1012:$AA$1012)</f>
        <v>56109.5283796822</v>
      </c>
      <c r="AF810" s="339" t="n">
        <f aca="false">XIRR(B810:AA810,$B$1:$AA$1)</f>
        <v>0.14319953724989</v>
      </c>
      <c r="AG810" s="340" t="n">
        <f aca="false">1-EXP(-(1/0.25)*(AD810/ABS($AD$1010)))</f>
        <v>0.986209795808054</v>
      </c>
    </row>
    <row r="811" customFormat="false" ht="12.75" hidden="false" customHeight="false" outlineLevel="0" collapsed="false">
      <c r="A811" s="331"/>
      <c r="B811" s="336" t="n">
        <f aca="false">+[4]data1cf!A811</f>
        <v>-94114.0745756375</v>
      </c>
      <c r="C811" s="336" t="n">
        <f aca="false">+[4]data1cf!B811</f>
        <v>15489.5463741777</v>
      </c>
      <c r="D811" s="336" t="n">
        <f aca="false">+[4]data1cf!C811</f>
        <v>16629.9818963466</v>
      </c>
      <c r="E811" s="336" t="n">
        <f aca="false">+[4]data1cf!D811</f>
        <v>16218.9743849143</v>
      </c>
      <c r="F811" s="336" t="n">
        <f aca="false">+[4]data1cf!E811</f>
        <v>15877.7254273801</v>
      </c>
      <c r="G811" s="336" t="n">
        <f aca="false">+[4]data1cf!F811</f>
        <v>15478.3481042515</v>
      </c>
      <c r="H811" s="336" t="n">
        <f aca="false">+[4]data1cf!G811</f>
        <v>15494.336496978</v>
      </c>
      <c r="I811" s="336" t="n">
        <f aca="false">+[4]data1cf!H811</f>
        <v>15131.0375170054</v>
      </c>
      <c r="J811" s="336" t="n">
        <f aca="false">+[4]data1cf!I811</f>
        <v>14974.8758579349</v>
      </c>
      <c r="K811" s="336" t="n">
        <f aca="false">+[4]data1cf!J811</f>
        <v>14968.5911608647</v>
      </c>
      <c r="L811" s="336" t="n">
        <f aca="false">+[4]data1cf!K811</f>
        <v>15216.1702699667</v>
      </c>
      <c r="M811" s="336" t="n">
        <f aca="false">+[4]data1cf!L811</f>
        <v>15102.2447641765</v>
      </c>
      <c r="N811" s="336" t="n">
        <f aca="false">+[4]data1cf!M811</f>
        <v>15151.2975463131</v>
      </c>
      <c r="O811" s="336" t="n">
        <f aca="false">+[4]data1cf!N811</f>
        <v>15231.9189478298</v>
      </c>
      <c r="P811" s="336" t="n">
        <f aca="false">+[4]data1cf!O811</f>
        <v>15279.834069153</v>
      </c>
      <c r="Q811" s="336" t="n">
        <f aca="false">+[4]data1cf!P811</f>
        <v>15117.3841977768</v>
      </c>
      <c r="R811" s="336" t="n">
        <f aca="false">+[4]data1cf!Q811</f>
        <v>1079.45078975273</v>
      </c>
      <c r="S811" s="336" t="n">
        <f aca="false">+[4]data1cf!R811</f>
        <v>0</v>
      </c>
      <c r="T811" s="336" t="n">
        <f aca="false">+[4]data1cf!S811</f>
        <v>0</v>
      </c>
      <c r="U811" s="336" t="n">
        <f aca="false">+[4]data1cf!T811</f>
        <v>0</v>
      </c>
      <c r="V811" s="336" t="n">
        <f aca="false">+[4]data1cf!U811</f>
        <v>0</v>
      </c>
      <c r="W811" s="336" t="n">
        <f aca="false">+[4]data1cf!V811</f>
        <v>0</v>
      </c>
      <c r="X811" s="336" t="n">
        <f aca="false">+[4]data1cf!W811</f>
        <v>0</v>
      </c>
      <c r="Y811" s="336" t="n">
        <f aca="false">+[4]data1cf!X811</f>
        <v>0</v>
      </c>
      <c r="Z811" s="336" t="n">
        <f aca="false">+[4]data1cf!Y811</f>
        <v>0</v>
      </c>
      <c r="AA811" s="336" t="n">
        <f aca="false">+[4]data1cf!Z811</f>
        <v>0</v>
      </c>
      <c r="AB811" s="336"/>
      <c r="AC811" s="337" t="n">
        <f aca="false">XNPV(0.1,B811:AA811,$B$1:$AA$1)</f>
        <v>24422.2278493656</v>
      </c>
      <c r="AD811" s="337" t="n">
        <f aca="false">SUMPRODUCT(B811:AA811,$B$1010:$AA$1010)</f>
        <v>57058.9094713502</v>
      </c>
      <c r="AE811" s="338" t="n">
        <f aca="false">SUMPRODUCT(B811:AA811,$B$1012:$AA$1012)</f>
        <v>56380.5114663272</v>
      </c>
      <c r="AF811" s="339" t="n">
        <f aca="false">XIRR(B811:AA811,$B$1:$AA$1)</f>
        <v>0.143967528586596</v>
      </c>
      <c r="AG811" s="340" t="n">
        <f aca="false">1-EXP(-(1/0.25)*(AD811/ABS($AD$1010)))</f>
        <v>0.986487358214174</v>
      </c>
    </row>
    <row r="812" customFormat="false" ht="12.75" hidden="false" customHeight="false" outlineLevel="0" collapsed="false">
      <c r="A812" s="331"/>
      <c r="B812" s="336" t="n">
        <f aca="false">+[4]data1cf!A812</f>
        <v>-106270.683825161</v>
      </c>
      <c r="C812" s="336" t="n">
        <f aca="false">+[4]data1cf!B812</f>
        <v>15358.8465361658</v>
      </c>
      <c r="D812" s="336" t="n">
        <f aca="false">+[4]data1cf!C812</f>
        <v>17121.7409068641</v>
      </c>
      <c r="E812" s="336" t="n">
        <f aca="false">+[4]data1cf!D812</f>
        <v>16703.7687060351</v>
      </c>
      <c r="F812" s="336" t="n">
        <f aca="false">+[4]data1cf!E812</f>
        <v>16344.9112415109</v>
      </c>
      <c r="G812" s="336" t="n">
        <f aca="false">+[4]data1cf!F812</f>
        <v>15919.8808309868</v>
      </c>
      <c r="H812" s="336" t="n">
        <f aca="false">+[4]data1cf!G812</f>
        <v>15480.7649610057</v>
      </c>
      <c r="I812" s="336" t="n">
        <f aca="false">+[4]data1cf!H812</f>
        <v>15503.5699874647</v>
      </c>
      <c r="J812" s="336" t="n">
        <f aca="false">+[4]data1cf!I812</f>
        <v>15496.5443241323</v>
      </c>
      <c r="K812" s="336" t="n">
        <f aca="false">+[4]data1cf!J812</f>
        <v>15421.7410625394</v>
      </c>
      <c r="L812" s="336" t="n">
        <f aca="false">+[4]data1cf!K812</f>
        <v>15400.1825503383</v>
      </c>
      <c r="M812" s="336" t="n">
        <f aca="false">+[4]data1cf!L812</f>
        <v>15587.2693179406</v>
      </c>
      <c r="N812" s="336" t="n">
        <f aca="false">+[4]data1cf!M812</f>
        <v>15791.5341278442</v>
      </c>
      <c r="O812" s="336" t="n">
        <f aca="false">+[4]data1cf!N812</f>
        <v>15809.9401478781</v>
      </c>
      <c r="P812" s="336" t="n">
        <f aca="false">+[4]data1cf!O812</f>
        <v>15442.5882878758</v>
      </c>
      <c r="Q812" s="336" t="n">
        <f aca="false">+[4]data1cf!P812</f>
        <v>15630.5354557558</v>
      </c>
      <c r="R812" s="336" t="n">
        <f aca="false">+[4]data1cf!Q812</f>
        <v>1218.88223520106</v>
      </c>
      <c r="S812" s="336" t="n">
        <f aca="false">+[4]data1cf!R812</f>
        <v>0</v>
      </c>
      <c r="T812" s="336" t="n">
        <f aca="false">+[4]data1cf!S812</f>
        <v>0</v>
      </c>
      <c r="U812" s="336" t="n">
        <f aca="false">+[4]data1cf!T812</f>
        <v>0</v>
      </c>
      <c r="V812" s="336" t="n">
        <f aca="false">+[4]data1cf!U812</f>
        <v>0</v>
      </c>
      <c r="W812" s="336" t="n">
        <f aca="false">+[4]data1cf!V812</f>
        <v>0</v>
      </c>
      <c r="X812" s="336" t="n">
        <f aca="false">+[4]data1cf!W812</f>
        <v>0</v>
      </c>
      <c r="Y812" s="336" t="n">
        <f aca="false">+[4]data1cf!X812</f>
        <v>0</v>
      </c>
      <c r="Z812" s="336" t="n">
        <f aca="false">+[4]data1cf!Y812</f>
        <v>0</v>
      </c>
      <c r="AA812" s="336" t="n">
        <f aca="false">+[4]data1cf!Z812</f>
        <v>0</v>
      </c>
      <c r="AB812" s="336"/>
      <c r="AC812" s="337" t="n">
        <f aca="false">XNPV(0.1,B812:AA812,$B$1:$AA$1)</f>
        <v>14936.8042185826</v>
      </c>
      <c r="AD812" s="337" t="n">
        <f aca="false">SUMPRODUCT(B812:AA812,$B$1010:$AA$1010)</f>
        <v>48436.9067645153</v>
      </c>
      <c r="AE812" s="338" t="n">
        <f aca="false">SUMPRODUCT(B812:AA812,$B$1012:$AA$1012)</f>
        <v>47740.1953770593</v>
      </c>
      <c r="AF812" s="339" t="n">
        <f aca="false">XIRR(B812:AA812,$B$1:$AA$1)</f>
        <v>0.124164876269107</v>
      </c>
      <c r="AG812" s="340" t="n">
        <f aca="false">1-EXP(-(1/0.25)*(AD812/ABS($AD$1010)))</f>
        <v>0.974106034631864</v>
      </c>
    </row>
    <row r="813" customFormat="false" ht="12.75" hidden="false" customHeight="false" outlineLevel="0" collapsed="false">
      <c r="A813" s="331"/>
      <c r="B813" s="336" t="n">
        <f aca="false">+[4]data1cf!A813</f>
        <v>-101704.277189776</v>
      </c>
      <c r="C813" s="336" t="n">
        <f aca="false">+[4]data1cf!B813</f>
        <v>15128.396895622</v>
      </c>
      <c r="D813" s="336" t="n">
        <f aca="false">+[4]data1cf!C813</f>
        <v>17003.1246291271</v>
      </c>
      <c r="E813" s="336" t="n">
        <f aca="false">+[4]data1cf!D813</f>
        <v>16327.4345394789</v>
      </c>
      <c r="F813" s="336" t="n">
        <f aca="false">+[4]data1cf!E813</f>
        <v>16196.5968762486</v>
      </c>
      <c r="G813" s="336" t="n">
        <f aca="false">+[4]data1cf!F813</f>
        <v>15894.0748637641</v>
      </c>
      <c r="H813" s="336" t="n">
        <f aca="false">+[4]data1cf!G813</f>
        <v>15509.1310487305</v>
      </c>
      <c r="I813" s="336" t="n">
        <f aca="false">+[4]data1cf!H813</f>
        <v>15295.6483365318</v>
      </c>
      <c r="J813" s="336" t="n">
        <f aca="false">+[4]data1cf!I813</f>
        <v>15480.6438430028</v>
      </c>
      <c r="K813" s="336" t="n">
        <f aca="false">+[4]data1cf!J813</f>
        <v>15385.9105304017</v>
      </c>
      <c r="L813" s="336" t="n">
        <f aca="false">+[4]data1cf!K813</f>
        <v>15234.2530329864</v>
      </c>
      <c r="M813" s="336" t="n">
        <f aca="false">+[4]data1cf!L813</f>
        <v>15552.3669781497</v>
      </c>
      <c r="N813" s="336" t="n">
        <f aca="false">+[4]data1cf!M813</f>
        <v>15302.182462582</v>
      </c>
      <c r="O813" s="336" t="n">
        <f aca="false">+[4]data1cf!N813</f>
        <v>15474.9498955457</v>
      </c>
      <c r="P813" s="336" t="n">
        <f aca="false">+[4]data1cf!O813</f>
        <v>15502.2668794406</v>
      </c>
      <c r="Q813" s="336" t="n">
        <f aca="false">+[4]data1cf!P813</f>
        <v>15508.175844747</v>
      </c>
      <c r="R813" s="336" t="n">
        <f aca="false">+[4]data1cf!Q813</f>
        <v>1166.50737765586</v>
      </c>
      <c r="S813" s="336" t="n">
        <f aca="false">+[4]data1cf!R813</f>
        <v>0</v>
      </c>
      <c r="T813" s="336" t="n">
        <f aca="false">+[4]data1cf!S813</f>
        <v>0</v>
      </c>
      <c r="U813" s="336" t="n">
        <f aca="false">+[4]data1cf!T813</f>
        <v>0</v>
      </c>
      <c r="V813" s="336" t="n">
        <f aca="false">+[4]data1cf!U813</f>
        <v>0</v>
      </c>
      <c r="W813" s="336" t="n">
        <f aca="false">+[4]data1cf!V813</f>
        <v>0</v>
      </c>
      <c r="X813" s="336" t="n">
        <f aca="false">+[4]data1cf!W813</f>
        <v>0</v>
      </c>
      <c r="Y813" s="336" t="n">
        <f aca="false">+[4]data1cf!X813</f>
        <v>0</v>
      </c>
      <c r="Z813" s="336" t="n">
        <f aca="false">+[4]data1cf!Y813</f>
        <v>0</v>
      </c>
      <c r="AA813" s="336" t="n">
        <f aca="false">+[4]data1cf!Z813</f>
        <v>0</v>
      </c>
      <c r="AB813" s="336"/>
      <c r="AC813" s="337" t="n">
        <f aca="false">XNPV(0.1,B813:AA813,$B$1:$AA$1)</f>
        <v>18328.6482090407</v>
      </c>
      <c r="AD813" s="337" t="n">
        <f aca="false">SUMPRODUCT(B813:AA813,$B$1010:$AA$1010)</f>
        <v>51527.3849227672</v>
      </c>
      <c r="AE813" s="338" t="n">
        <f aca="false">SUMPRODUCT(B813:AA813,$B$1012:$AA$1012)</f>
        <v>50837.0874600247</v>
      </c>
      <c r="AF813" s="339" t="n">
        <f aca="false">XIRR(B813:AA813,$B$1:$AA$1)</f>
        <v>0.130757620569261</v>
      </c>
      <c r="AG813" s="340" t="n">
        <f aca="false">1-EXP(-(1/0.25)*(AD813/ABS($AD$1010)))</f>
        <v>0.979490552355423</v>
      </c>
    </row>
    <row r="814" customFormat="false" ht="12.75" hidden="false" customHeight="false" outlineLevel="0" collapsed="false">
      <c r="A814" s="331"/>
      <c r="B814" s="336" t="n">
        <f aca="false">+[4]data1cf!A814</f>
        <v>-96230.0163615635</v>
      </c>
      <c r="C814" s="336" t="n">
        <f aca="false">+[4]data1cf!B814</f>
        <v>15221.189782765</v>
      </c>
      <c r="D814" s="336" t="n">
        <f aca="false">+[4]data1cf!C814</f>
        <v>16734.1396458944</v>
      </c>
      <c r="E814" s="336" t="n">
        <f aca="false">+[4]data1cf!D814</f>
        <v>16223.7359150722</v>
      </c>
      <c r="F814" s="336" t="n">
        <f aca="false">+[4]data1cf!E814</f>
        <v>15847.5694112678</v>
      </c>
      <c r="G814" s="336" t="n">
        <f aca="false">+[4]data1cf!F814</f>
        <v>15779.617525845</v>
      </c>
      <c r="H814" s="336" t="n">
        <f aca="false">+[4]data1cf!G814</f>
        <v>15457.7915604239</v>
      </c>
      <c r="I814" s="336" t="n">
        <f aca="false">+[4]data1cf!H814</f>
        <v>15419.7163002959</v>
      </c>
      <c r="J814" s="336" t="n">
        <f aca="false">+[4]data1cf!I814</f>
        <v>15205.4851784567</v>
      </c>
      <c r="K814" s="336" t="n">
        <f aca="false">+[4]data1cf!J814</f>
        <v>15389.0247653208</v>
      </c>
      <c r="L814" s="336" t="n">
        <f aca="false">+[4]data1cf!K814</f>
        <v>15092.954296687</v>
      </c>
      <c r="M814" s="336" t="n">
        <f aca="false">+[4]data1cf!L814</f>
        <v>15053.2953518728</v>
      </c>
      <c r="N814" s="336" t="n">
        <f aca="false">+[4]data1cf!M814</f>
        <v>15271.9058567719</v>
      </c>
      <c r="O814" s="336" t="n">
        <f aca="false">+[4]data1cf!N814</f>
        <v>15281.1941985641</v>
      </c>
      <c r="P814" s="336" t="n">
        <f aca="false">+[4]data1cf!O814</f>
        <v>15191.252472347</v>
      </c>
      <c r="Q814" s="336" t="n">
        <f aca="false">+[4]data1cf!P814</f>
        <v>15242.9769518428</v>
      </c>
      <c r="R814" s="336" t="n">
        <f aca="false">+[4]data1cf!Q814</f>
        <v>1103.71979566059</v>
      </c>
      <c r="S814" s="336" t="n">
        <f aca="false">+[4]data1cf!R814</f>
        <v>0</v>
      </c>
      <c r="T814" s="336" t="n">
        <f aca="false">+[4]data1cf!S814</f>
        <v>0</v>
      </c>
      <c r="U814" s="336" t="n">
        <f aca="false">+[4]data1cf!T814</f>
        <v>0</v>
      </c>
      <c r="V814" s="336" t="n">
        <f aca="false">+[4]data1cf!U814</f>
        <v>0</v>
      </c>
      <c r="W814" s="336" t="n">
        <f aca="false">+[4]data1cf!V814</f>
        <v>0</v>
      </c>
      <c r="X814" s="336" t="n">
        <f aca="false">+[4]data1cf!W814</f>
        <v>0</v>
      </c>
      <c r="Y814" s="336" t="n">
        <f aca="false">+[4]data1cf!X814</f>
        <v>0</v>
      </c>
      <c r="Z814" s="336" t="n">
        <f aca="false">+[4]data1cf!Y814</f>
        <v>0</v>
      </c>
      <c r="AA814" s="336" t="n">
        <f aca="false">+[4]data1cf!Z814</f>
        <v>0</v>
      </c>
      <c r="AB814" s="336"/>
      <c r="AC814" s="337" t="n">
        <f aca="false">XNPV(0.1,B814:AA814,$B$1:$AA$1)</f>
        <v>22731.6229982076</v>
      </c>
      <c r="AD814" s="337" t="n">
        <f aca="false">SUMPRODUCT(B814:AA814,$B$1010:$AA$1010)</f>
        <v>55569.7435059262</v>
      </c>
      <c r="AE814" s="338" t="n">
        <f aca="false">SUMPRODUCT(B814:AA814,$B$1012:$AA$1012)</f>
        <v>54887.3243704345</v>
      </c>
      <c r="AF814" s="339" t="n">
        <f aca="false">XIRR(B814:AA814,$B$1:$AA$1)</f>
        <v>0.140050781372798</v>
      </c>
      <c r="AG814" s="340" t="n">
        <f aca="false">1-EXP(-(1/0.25)*(AD814/ABS($AD$1010)))</f>
        <v>0.984880911876958</v>
      </c>
    </row>
    <row r="815" customFormat="false" ht="12.75" hidden="false" customHeight="false" outlineLevel="0" collapsed="false">
      <c r="A815" s="331"/>
      <c r="B815" s="336" t="n">
        <f aca="false">+[4]data1cf!A815</f>
        <v>-93127.1609137427</v>
      </c>
      <c r="C815" s="336" t="n">
        <f aca="false">+[4]data1cf!B815</f>
        <v>14953.2846657838</v>
      </c>
      <c r="D815" s="336" t="n">
        <f aca="false">+[4]data1cf!C815</f>
        <v>16570.9864165582</v>
      </c>
      <c r="E815" s="336" t="n">
        <f aca="false">+[4]data1cf!D815</f>
        <v>16130.8904003615</v>
      </c>
      <c r="F815" s="336" t="n">
        <f aca="false">+[4]data1cf!E815</f>
        <v>15805.7272397396</v>
      </c>
      <c r="G815" s="336" t="n">
        <f aca="false">+[4]data1cf!F815</f>
        <v>15425.5994124129</v>
      </c>
      <c r="H815" s="336" t="n">
        <f aca="false">+[4]data1cf!G815</f>
        <v>15157.0521861355</v>
      </c>
      <c r="I815" s="336" t="n">
        <f aca="false">+[4]data1cf!H815</f>
        <v>15132.5975766879</v>
      </c>
      <c r="J815" s="336" t="n">
        <f aca="false">+[4]data1cf!I815</f>
        <v>15250.3866422356</v>
      </c>
      <c r="K815" s="336" t="n">
        <f aca="false">+[4]data1cf!J815</f>
        <v>15211.073787189</v>
      </c>
      <c r="L815" s="336" t="n">
        <f aca="false">+[4]data1cf!K815</f>
        <v>15223.9421827099</v>
      </c>
      <c r="M815" s="336" t="n">
        <f aca="false">+[4]data1cf!L815</f>
        <v>15383.4127917972</v>
      </c>
      <c r="N815" s="336" t="n">
        <f aca="false">+[4]data1cf!M815</f>
        <v>15326.8618000818</v>
      </c>
      <c r="O815" s="336" t="n">
        <f aca="false">+[4]data1cf!N815</f>
        <v>15481.8451217488</v>
      </c>
      <c r="P815" s="336" t="n">
        <f aca="false">+[4]data1cf!O815</f>
        <v>15277.0598922312</v>
      </c>
      <c r="Q815" s="336" t="n">
        <f aca="false">+[4]data1cf!P815</f>
        <v>15599.7772652385</v>
      </c>
      <c r="R815" s="336" t="n">
        <f aca="false">+[4]data1cf!Q815</f>
        <v>1068.13128481626</v>
      </c>
      <c r="S815" s="336" t="n">
        <f aca="false">+[4]data1cf!R815</f>
        <v>0</v>
      </c>
      <c r="T815" s="336" t="n">
        <f aca="false">+[4]data1cf!S815</f>
        <v>0</v>
      </c>
      <c r="U815" s="336" t="n">
        <f aca="false">+[4]data1cf!T815</f>
        <v>0</v>
      </c>
      <c r="V815" s="336" t="n">
        <f aca="false">+[4]data1cf!U815</f>
        <v>0</v>
      </c>
      <c r="W815" s="336" t="n">
        <f aca="false">+[4]data1cf!V815</f>
        <v>0</v>
      </c>
      <c r="X815" s="336" t="n">
        <f aca="false">+[4]data1cf!W815</f>
        <v>0</v>
      </c>
      <c r="Y815" s="336" t="n">
        <f aca="false">+[4]data1cf!X815</f>
        <v>0</v>
      </c>
      <c r="Z815" s="336" t="n">
        <f aca="false">+[4]data1cf!Y815</f>
        <v>0</v>
      </c>
      <c r="AA815" s="336" t="n">
        <f aca="false">+[4]data1cf!Z815</f>
        <v>0</v>
      </c>
      <c r="AB815" s="336"/>
      <c r="AC815" s="337" t="n">
        <f aca="false">XNPV(0.1,B815:AA815,$B$1:$AA$1)</f>
        <v>25108.4418455259</v>
      </c>
      <c r="AD815" s="337" t="n">
        <f aca="false">SUMPRODUCT(B815:AA815,$B$1010:$AA$1010)</f>
        <v>57918.6270007888</v>
      </c>
      <c r="AE815" s="338" t="n">
        <f aca="false">SUMPRODUCT(B815:AA815,$B$1012:$AA$1012)</f>
        <v>57235.7235593238</v>
      </c>
      <c r="AF815" s="339" t="n">
        <f aca="false">XIRR(B815:AA815,$B$1:$AA$1)</f>
        <v>0.14520801983486</v>
      </c>
      <c r="AG815" s="340" t="n">
        <f aca="false">1-EXP(-(1/0.25)*(AD815/ABS($AD$1010)))</f>
        <v>0.987335858070355</v>
      </c>
    </row>
    <row r="816" customFormat="false" ht="12.75" hidden="false" customHeight="false" outlineLevel="0" collapsed="false">
      <c r="A816" s="331"/>
      <c r="B816" s="336" t="n">
        <f aca="false">+[4]data1cf!A816</f>
        <v>-91997.48559581</v>
      </c>
      <c r="C816" s="336" t="n">
        <f aca="false">+[4]data1cf!B816</f>
        <v>15010.1559588914</v>
      </c>
      <c r="D816" s="336" t="n">
        <f aca="false">+[4]data1cf!C816</f>
        <v>16685.2083014712</v>
      </c>
      <c r="E816" s="336" t="n">
        <f aca="false">+[4]data1cf!D816</f>
        <v>16040.3944189687</v>
      </c>
      <c r="F816" s="336" t="n">
        <f aca="false">+[4]data1cf!E816</f>
        <v>15630.976569294</v>
      </c>
      <c r="G816" s="336" t="n">
        <f aca="false">+[4]data1cf!F816</f>
        <v>15429.8813695345</v>
      </c>
      <c r="H816" s="336" t="n">
        <f aca="false">+[4]data1cf!G816</f>
        <v>15241.1477392854</v>
      </c>
      <c r="I816" s="336" t="n">
        <f aca="false">+[4]data1cf!H816</f>
        <v>15160.679347937</v>
      </c>
      <c r="J816" s="336" t="n">
        <f aca="false">+[4]data1cf!I816</f>
        <v>15053.1631128071</v>
      </c>
      <c r="K816" s="336" t="n">
        <f aca="false">+[4]data1cf!J816</f>
        <v>14991.757400166</v>
      </c>
      <c r="L816" s="336" t="n">
        <f aca="false">+[4]data1cf!K816</f>
        <v>15225.6098761076</v>
      </c>
      <c r="M816" s="336" t="n">
        <f aca="false">+[4]data1cf!L816</f>
        <v>15260.5522793013</v>
      </c>
      <c r="N816" s="336" t="n">
        <f aca="false">+[4]data1cf!M816</f>
        <v>15267.193179127</v>
      </c>
      <c r="O816" s="336" t="n">
        <f aca="false">+[4]data1cf!N816</f>
        <v>15297.2458805186</v>
      </c>
      <c r="P816" s="336" t="n">
        <f aca="false">+[4]data1cf!O816</f>
        <v>15303.6251441973</v>
      </c>
      <c r="Q816" s="336" t="n">
        <f aca="false">+[4]data1cf!P816</f>
        <v>15231.9400439284</v>
      </c>
      <c r="R816" s="336" t="n">
        <f aca="false">+[4]data1cf!Q816</f>
        <v>1055.1743607897</v>
      </c>
      <c r="S816" s="336" t="n">
        <f aca="false">+[4]data1cf!R816</f>
        <v>0</v>
      </c>
      <c r="T816" s="336" t="n">
        <f aca="false">+[4]data1cf!S816</f>
        <v>0</v>
      </c>
      <c r="U816" s="336" t="n">
        <f aca="false">+[4]data1cf!T816</f>
        <v>0</v>
      </c>
      <c r="V816" s="336" t="n">
        <f aca="false">+[4]data1cf!U816</f>
        <v>0</v>
      </c>
      <c r="W816" s="336" t="n">
        <f aca="false">+[4]data1cf!V816</f>
        <v>0</v>
      </c>
      <c r="X816" s="336" t="n">
        <f aca="false">+[4]data1cf!W816</f>
        <v>0</v>
      </c>
      <c r="Y816" s="336" t="n">
        <f aca="false">+[4]data1cf!X816</f>
        <v>0</v>
      </c>
      <c r="Z816" s="336" t="n">
        <f aca="false">+[4]data1cf!Y816</f>
        <v>0</v>
      </c>
      <c r="AA816" s="336" t="n">
        <f aca="false">+[4]data1cf!Z816</f>
        <v>0</v>
      </c>
      <c r="AB816" s="336"/>
      <c r="AC816" s="337" t="n">
        <f aca="false">XNPV(0.1,B816:AA816,$B$1:$AA$1)</f>
        <v>25877.87044951</v>
      </c>
      <c r="AD816" s="337" t="n">
        <f aca="false">SUMPRODUCT(B816:AA816,$B$1010:$AA$1010)</f>
        <v>58501.5641676909</v>
      </c>
      <c r="AE816" s="338" t="n">
        <f aca="false">SUMPRODUCT(B816:AA816,$B$1012:$AA$1012)</f>
        <v>57822.8866406368</v>
      </c>
      <c r="AF816" s="339" t="n">
        <f aca="false">XIRR(B816:AA816,$B$1:$AA$1)</f>
        <v>0.147225875846519</v>
      </c>
      <c r="AG816" s="340" t="n">
        <f aca="false">1-EXP(-(1/0.25)*(AD816/ABS($AD$1010)))</f>
        <v>0.987880669005678</v>
      </c>
    </row>
    <row r="817" customFormat="false" ht="12.75" hidden="false" customHeight="false" outlineLevel="0" collapsed="false">
      <c r="A817" s="331"/>
      <c r="B817" s="336" t="n">
        <f aca="false">+[4]data1cf!A817</f>
        <v>-108395.814547481</v>
      </c>
      <c r="C817" s="336" t="n">
        <f aca="false">+[4]data1cf!B817</f>
        <v>15461.113389637</v>
      </c>
      <c r="D817" s="336" t="n">
        <f aca="false">+[4]data1cf!C817</f>
        <v>17118.2078129804</v>
      </c>
      <c r="E817" s="336" t="n">
        <f aca="false">+[4]data1cf!D817</f>
        <v>16533.0894368168</v>
      </c>
      <c r="F817" s="336" t="n">
        <f aca="false">+[4]data1cf!E817</f>
        <v>16267.0903364665</v>
      </c>
      <c r="G817" s="336" t="n">
        <f aca="false">+[4]data1cf!F817</f>
        <v>16265.476854425</v>
      </c>
      <c r="H817" s="336" t="n">
        <f aca="false">+[4]data1cf!G817</f>
        <v>15625.9999169747</v>
      </c>
      <c r="I817" s="336" t="n">
        <f aca="false">+[4]data1cf!H817</f>
        <v>15421.6345830363</v>
      </c>
      <c r="J817" s="336" t="n">
        <f aca="false">+[4]data1cf!I817</f>
        <v>15519.1913204431</v>
      </c>
      <c r="K817" s="336" t="n">
        <f aca="false">+[4]data1cf!J817</f>
        <v>15421.4792152058</v>
      </c>
      <c r="L817" s="336" t="n">
        <f aca="false">+[4]data1cf!K817</f>
        <v>15418.4121269361</v>
      </c>
      <c r="M817" s="336" t="n">
        <f aca="false">+[4]data1cf!L817</f>
        <v>15533.1641305661</v>
      </c>
      <c r="N817" s="336" t="n">
        <f aca="false">+[4]data1cf!M817</f>
        <v>15474.2808397501</v>
      </c>
      <c r="O817" s="336" t="n">
        <f aca="false">+[4]data1cf!N817</f>
        <v>15545.6257486951</v>
      </c>
      <c r="P817" s="336" t="n">
        <f aca="false">+[4]data1cf!O817</f>
        <v>15566.2929148133</v>
      </c>
      <c r="Q817" s="336" t="n">
        <f aca="false">+[4]data1cf!P817</f>
        <v>15605.9282306836</v>
      </c>
      <c r="R817" s="336" t="n">
        <f aca="false">+[4]data1cf!Q817</f>
        <v>1243.25663453379</v>
      </c>
      <c r="S817" s="336" t="n">
        <f aca="false">+[4]data1cf!R817</f>
        <v>0</v>
      </c>
      <c r="T817" s="336" t="n">
        <f aca="false">+[4]data1cf!S817</f>
        <v>0</v>
      </c>
      <c r="U817" s="336" t="n">
        <f aca="false">+[4]data1cf!T817</f>
        <v>0</v>
      </c>
      <c r="V817" s="336" t="n">
        <f aca="false">+[4]data1cf!U817</f>
        <v>0</v>
      </c>
      <c r="W817" s="336" t="n">
        <f aca="false">+[4]data1cf!V817</f>
        <v>0</v>
      </c>
      <c r="X817" s="336" t="n">
        <f aca="false">+[4]data1cf!W817</f>
        <v>0</v>
      </c>
      <c r="Y817" s="336" t="n">
        <f aca="false">+[4]data1cf!X817</f>
        <v>0</v>
      </c>
      <c r="Z817" s="336" t="n">
        <f aca="false">+[4]data1cf!Y817</f>
        <v>0</v>
      </c>
      <c r="AA817" s="336" t="n">
        <f aca="false">+[4]data1cf!Z817</f>
        <v>0</v>
      </c>
      <c r="AB817" s="336"/>
      <c r="AC817" s="337" t="n">
        <f aca="false">XNPV(0.1,B817:AA817,$B$1:$AA$1)</f>
        <v>12827.7998334013</v>
      </c>
      <c r="AD817" s="337" t="n">
        <f aca="false">SUMPRODUCT(B817:AA817,$B$1010:$AA$1010)</f>
        <v>46286.0495790076</v>
      </c>
      <c r="AE817" s="338" t="n">
        <f aca="false">SUMPRODUCT(B817:AA817,$B$1012:$AA$1012)</f>
        <v>45590.5107433049</v>
      </c>
      <c r="AF817" s="339" t="n">
        <f aca="false">XIRR(B817:AA817,$B$1:$AA$1)</f>
        <v>0.120456082987712</v>
      </c>
      <c r="AG817" s="340" t="n">
        <f aca="false">1-EXP(-(1/0.25)*(AD817/ABS($AD$1010)))</f>
        <v>0.969544830848949</v>
      </c>
    </row>
    <row r="818" customFormat="false" ht="12.75" hidden="false" customHeight="false" outlineLevel="0" collapsed="false">
      <c r="A818" s="331"/>
      <c r="B818" s="336" t="n">
        <f aca="false">+[4]data1cf!A818</f>
        <v>-91276.5024897626</v>
      </c>
      <c r="C818" s="336" t="n">
        <f aca="false">+[4]data1cf!B818</f>
        <v>15184.4613928563</v>
      </c>
      <c r="D818" s="336" t="n">
        <f aca="false">+[4]data1cf!C818</f>
        <v>16779.7122389253</v>
      </c>
      <c r="E818" s="336" t="n">
        <f aca="false">+[4]data1cf!D818</f>
        <v>15863.3084982155</v>
      </c>
      <c r="F818" s="336" t="n">
        <f aca="false">+[4]data1cf!E818</f>
        <v>15932.3309417161</v>
      </c>
      <c r="G818" s="336" t="n">
        <f aca="false">+[4]data1cf!F818</f>
        <v>15372.2365312871</v>
      </c>
      <c r="H818" s="336" t="n">
        <f aca="false">+[4]data1cf!G818</f>
        <v>15105.5555922751</v>
      </c>
      <c r="I818" s="336" t="n">
        <f aca="false">+[4]data1cf!H818</f>
        <v>15040.6104836621</v>
      </c>
      <c r="J818" s="336" t="n">
        <f aca="false">+[4]data1cf!I818</f>
        <v>15242.5772396343</v>
      </c>
      <c r="K818" s="336" t="n">
        <f aca="false">+[4]data1cf!J818</f>
        <v>15222.118336962</v>
      </c>
      <c r="L818" s="336" t="n">
        <f aca="false">+[4]data1cf!K818</f>
        <v>15013.9907577779</v>
      </c>
      <c r="M818" s="336" t="n">
        <f aca="false">+[4]data1cf!L818</f>
        <v>15146.7645415728</v>
      </c>
      <c r="N818" s="336" t="n">
        <f aca="false">+[4]data1cf!M818</f>
        <v>15332.9458330097</v>
      </c>
      <c r="O818" s="336" t="n">
        <f aca="false">+[4]data1cf!N818</f>
        <v>15161.7144497203</v>
      </c>
      <c r="P818" s="336" t="n">
        <f aca="false">+[4]data1cf!O818</f>
        <v>15022.0191937914</v>
      </c>
      <c r="Q818" s="336" t="n">
        <f aca="false">+[4]data1cf!P818</f>
        <v>15302.6116037755</v>
      </c>
      <c r="R818" s="336" t="n">
        <f aca="false">+[4]data1cf!Q818</f>
        <v>1046.90497295658</v>
      </c>
      <c r="S818" s="336" t="n">
        <f aca="false">+[4]data1cf!R818</f>
        <v>0</v>
      </c>
      <c r="T818" s="336" t="n">
        <f aca="false">+[4]data1cf!S818</f>
        <v>0</v>
      </c>
      <c r="U818" s="336" t="n">
        <f aca="false">+[4]data1cf!T818</f>
        <v>0</v>
      </c>
      <c r="V818" s="336" t="n">
        <f aca="false">+[4]data1cf!U818</f>
        <v>0</v>
      </c>
      <c r="W818" s="336" t="n">
        <f aca="false">+[4]data1cf!V818</f>
        <v>0</v>
      </c>
      <c r="X818" s="336" t="n">
        <f aca="false">+[4]data1cf!W818</f>
        <v>0</v>
      </c>
      <c r="Y818" s="336" t="n">
        <f aca="false">+[4]data1cf!X818</f>
        <v>0</v>
      </c>
      <c r="Z818" s="336" t="n">
        <f aca="false">+[4]data1cf!Y818</f>
        <v>0</v>
      </c>
      <c r="AA818" s="336" t="n">
        <f aca="false">+[4]data1cf!Z818</f>
        <v>0</v>
      </c>
      <c r="AB818" s="336"/>
      <c r="AC818" s="337" t="n">
        <f aca="false">XNPV(0.1,B818:AA818,$B$1:$AA$1)</f>
        <v>26721.6113278495</v>
      </c>
      <c r="AD818" s="337" t="n">
        <f aca="false">SUMPRODUCT(B818:AA818,$B$1010:$AA$1010)</f>
        <v>59304.2943611946</v>
      </c>
      <c r="AE818" s="338" t="n">
        <f aca="false">SUMPRODUCT(B818:AA818,$B$1012:$AA$1012)</f>
        <v>58626.8029980773</v>
      </c>
      <c r="AF818" s="339" t="n">
        <f aca="false">XIRR(B818:AA818,$B$1:$AA$1)</f>
        <v>0.149205851973354</v>
      </c>
      <c r="AG818" s="340" t="n">
        <f aca="false">1-EXP(-(1/0.25)*(AD818/ABS($AD$1010)))</f>
        <v>0.988592747181884</v>
      </c>
    </row>
    <row r="819" customFormat="false" ht="12.75" hidden="false" customHeight="false" outlineLevel="0" collapsed="false">
      <c r="A819" s="331"/>
      <c r="B819" s="336" t="n">
        <f aca="false">+[4]data1cf!A819</f>
        <v>-92177.7773092584</v>
      </c>
      <c r="C819" s="336" t="n">
        <f aca="false">+[4]data1cf!B819</f>
        <v>14940.1194730698</v>
      </c>
      <c r="D819" s="336" t="n">
        <f aca="false">+[4]data1cf!C819</f>
        <v>16547.8747353838</v>
      </c>
      <c r="E819" s="336" t="n">
        <f aca="false">+[4]data1cf!D819</f>
        <v>16198.9181086637</v>
      </c>
      <c r="F819" s="336" t="n">
        <f aca="false">+[4]data1cf!E819</f>
        <v>15682.4355511989</v>
      </c>
      <c r="G819" s="336" t="n">
        <f aca="false">+[4]data1cf!F819</f>
        <v>15518.2487985898</v>
      </c>
      <c r="H819" s="336" t="n">
        <f aca="false">+[4]data1cf!G819</f>
        <v>15242.0344647282</v>
      </c>
      <c r="I819" s="336" t="n">
        <f aca="false">+[4]data1cf!H819</f>
        <v>15081.4917303096</v>
      </c>
      <c r="J819" s="336" t="n">
        <f aca="false">+[4]data1cf!I819</f>
        <v>14994.3014376543</v>
      </c>
      <c r="K819" s="336" t="n">
        <f aca="false">+[4]data1cf!J819</f>
        <v>15235.3122691602</v>
      </c>
      <c r="L819" s="336" t="n">
        <f aca="false">+[4]data1cf!K819</f>
        <v>15171.6375596502</v>
      </c>
      <c r="M819" s="336" t="n">
        <f aca="false">+[4]data1cf!L819</f>
        <v>15244.6589958519</v>
      </c>
      <c r="N819" s="336" t="n">
        <f aca="false">+[4]data1cf!M819</f>
        <v>15188.4961405314</v>
      </c>
      <c r="O819" s="336" t="n">
        <f aca="false">+[4]data1cf!N819</f>
        <v>15097.3596084033</v>
      </c>
      <c r="P819" s="336" t="n">
        <f aca="false">+[4]data1cf!O819</f>
        <v>15155.5373965208</v>
      </c>
      <c r="Q819" s="336" t="n">
        <f aca="false">+[4]data1cf!P819</f>
        <v>15283.6829869797</v>
      </c>
      <c r="R819" s="336" t="n">
        <f aca="false">+[4]data1cf!Q819</f>
        <v>1057.24223462627</v>
      </c>
      <c r="S819" s="336" t="n">
        <f aca="false">+[4]data1cf!R819</f>
        <v>0</v>
      </c>
      <c r="T819" s="336" t="n">
        <f aca="false">+[4]data1cf!S819</f>
        <v>0</v>
      </c>
      <c r="U819" s="336" t="n">
        <f aca="false">+[4]data1cf!T819</f>
        <v>0</v>
      </c>
      <c r="V819" s="336" t="n">
        <f aca="false">+[4]data1cf!U819</f>
        <v>0</v>
      </c>
      <c r="W819" s="336" t="n">
        <f aca="false">+[4]data1cf!V819</f>
        <v>0</v>
      </c>
      <c r="X819" s="336" t="n">
        <f aca="false">+[4]data1cf!W819</f>
        <v>0</v>
      </c>
      <c r="Y819" s="336" t="n">
        <f aca="false">+[4]data1cf!X819</f>
        <v>0</v>
      </c>
      <c r="Z819" s="336" t="n">
        <f aca="false">+[4]data1cf!Y819</f>
        <v>0</v>
      </c>
      <c r="AA819" s="336" t="n">
        <f aca="false">+[4]data1cf!Z819</f>
        <v>0</v>
      </c>
      <c r="AB819" s="336"/>
      <c r="AC819" s="337" t="n">
        <f aca="false">XNPV(0.1,B819:AA819,$B$1:$AA$1)</f>
        <v>25629.7800657363</v>
      </c>
      <c r="AD819" s="337" t="n">
        <f aca="false">SUMPRODUCT(B819:AA819,$B$1010:$AA$1010)</f>
        <v>58221.4570711501</v>
      </c>
      <c r="AE819" s="338" t="n">
        <f aca="false">SUMPRODUCT(B819:AA819,$B$1012:$AA$1012)</f>
        <v>57543.6610830178</v>
      </c>
      <c r="AF819" s="339" t="n">
        <f aca="false">XIRR(B819:AA819,$B$1:$AA$1)</f>
        <v>0.146720171908173</v>
      </c>
      <c r="AG819" s="340" t="n">
        <f aca="false">1-EXP(-(1/0.25)*(AD819/ABS($AD$1010)))</f>
        <v>0.987621871021727</v>
      </c>
    </row>
    <row r="820" customFormat="false" ht="12.75" hidden="false" customHeight="false" outlineLevel="0" collapsed="false">
      <c r="A820" s="331"/>
      <c r="B820" s="336" t="n">
        <f aca="false">+[4]data1cf!A820</f>
        <v>-100721.259519961</v>
      </c>
      <c r="C820" s="336" t="n">
        <f aca="false">+[4]data1cf!B820</f>
        <v>15366.7923675375</v>
      </c>
      <c r="D820" s="336" t="n">
        <f aca="false">+[4]data1cf!C820</f>
        <v>16873.6027694361</v>
      </c>
      <c r="E820" s="336" t="n">
        <f aca="false">+[4]data1cf!D820</f>
        <v>16330.6244826115</v>
      </c>
      <c r="F820" s="336" t="n">
        <f aca="false">+[4]data1cf!E820</f>
        <v>15936.1667592156</v>
      </c>
      <c r="G820" s="336" t="n">
        <f aca="false">+[4]data1cf!F820</f>
        <v>15657.3897691181</v>
      </c>
      <c r="H820" s="336" t="n">
        <f aca="false">+[4]data1cf!G820</f>
        <v>15453.7729246143</v>
      </c>
      <c r="I820" s="336" t="n">
        <f aca="false">+[4]data1cf!H820</f>
        <v>15444.9364397535</v>
      </c>
      <c r="J820" s="336" t="n">
        <f aca="false">+[4]data1cf!I820</f>
        <v>15246.6705220792</v>
      </c>
      <c r="K820" s="336" t="n">
        <f aca="false">+[4]data1cf!J820</f>
        <v>15435.6554845354</v>
      </c>
      <c r="L820" s="336" t="n">
        <f aca="false">+[4]data1cf!K820</f>
        <v>15301.8699015622</v>
      </c>
      <c r="M820" s="336" t="n">
        <f aca="false">+[4]data1cf!L820</f>
        <v>15292.2907258527</v>
      </c>
      <c r="N820" s="336" t="n">
        <f aca="false">+[4]data1cf!M820</f>
        <v>15314.4696813549</v>
      </c>
      <c r="O820" s="336" t="n">
        <f aca="false">+[4]data1cf!N820</f>
        <v>15517.8461839162</v>
      </c>
      <c r="P820" s="336" t="n">
        <f aca="false">+[4]data1cf!O820</f>
        <v>15593.2981494113</v>
      </c>
      <c r="Q820" s="336" t="n">
        <f aca="false">+[4]data1cf!P820</f>
        <v>15464.0001260672</v>
      </c>
      <c r="R820" s="336" t="n">
        <f aca="false">+[4]data1cf!Q820</f>
        <v>1155.23255819015</v>
      </c>
      <c r="S820" s="336" t="n">
        <f aca="false">+[4]data1cf!R820</f>
        <v>0</v>
      </c>
      <c r="T820" s="336" t="n">
        <f aca="false">+[4]data1cf!S820</f>
        <v>0</v>
      </c>
      <c r="U820" s="336" t="n">
        <f aca="false">+[4]data1cf!T820</f>
        <v>0</v>
      </c>
      <c r="V820" s="336" t="n">
        <f aca="false">+[4]data1cf!U820</f>
        <v>0</v>
      </c>
      <c r="W820" s="336" t="n">
        <f aca="false">+[4]data1cf!V820</f>
        <v>0</v>
      </c>
      <c r="X820" s="336" t="n">
        <f aca="false">+[4]data1cf!W820</f>
        <v>0</v>
      </c>
      <c r="Y820" s="336" t="n">
        <f aca="false">+[4]data1cf!X820</f>
        <v>0</v>
      </c>
      <c r="Z820" s="336" t="n">
        <f aca="false">+[4]data1cf!Y820</f>
        <v>0</v>
      </c>
      <c r="AA820" s="336" t="n">
        <f aca="false">+[4]data1cf!Z820</f>
        <v>0</v>
      </c>
      <c r="AB820" s="336"/>
      <c r="AC820" s="337" t="n">
        <f aca="false">XNPV(0.1,B820:AA820,$B$1:$AA$1)</f>
        <v>19018.5675604823</v>
      </c>
      <c r="AD820" s="337" t="n">
        <f aca="false">SUMPRODUCT(B820:AA820,$B$1010:$AA$1010)</f>
        <v>52116.8420622716</v>
      </c>
      <c r="AE820" s="338" t="n">
        <f aca="false">SUMPRODUCT(B820:AA820,$B$1012:$AA$1012)</f>
        <v>51428.4066256449</v>
      </c>
      <c r="AF820" s="339" t="n">
        <f aca="false">XIRR(B820:AA820,$B$1:$AA$1)</f>
        <v>0.132202588975946</v>
      </c>
      <c r="AG820" s="340" t="n">
        <f aca="false">1-EXP(-(1/0.25)*(AD820/ABS($AD$1010)))</f>
        <v>0.980382518738571</v>
      </c>
    </row>
    <row r="821" customFormat="false" ht="12.75" hidden="false" customHeight="false" outlineLevel="0" collapsed="false">
      <c r="A821" s="331"/>
      <c r="B821" s="336" t="n">
        <f aca="false">+[4]data1cf!A821</f>
        <v>-102069.424942597</v>
      </c>
      <c r="C821" s="336" t="n">
        <f aca="false">+[4]data1cf!B821</f>
        <v>15366.4656724652</v>
      </c>
      <c r="D821" s="336" t="n">
        <f aca="false">+[4]data1cf!C821</f>
        <v>16902.2997669065</v>
      </c>
      <c r="E821" s="336" t="n">
        <f aca="false">+[4]data1cf!D821</f>
        <v>16628.9224111066</v>
      </c>
      <c r="F821" s="336" t="n">
        <f aca="false">+[4]data1cf!E821</f>
        <v>16231.5985670071</v>
      </c>
      <c r="G821" s="336" t="n">
        <f aca="false">+[4]data1cf!F821</f>
        <v>15896.0754325227</v>
      </c>
      <c r="H821" s="336" t="n">
        <f aca="false">+[4]data1cf!G821</f>
        <v>15569.2435263555</v>
      </c>
      <c r="I821" s="336" t="n">
        <f aca="false">+[4]data1cf!H821</f>
        <v>15396.2790504799</v>
      </c>
      <c r="J821" s="336" t="n">
        <f aca="false">+[4]data1cf!I821</f>
        <v>15313.3153231105</v>
      </c>
      <c r="K821" s="336" t="n">
        <f aca="false">+[4]data1cf!J821</f>
        <v>15358.02243941</v>
      </c>
      <c r="L821" s="336" t="n">
        <f aca="false">+[4]data1cf!K821</f>
        <v>15192.3800697814</v>
      </c>
      <c r="M821" s="336" t="n">
        <f aca="false">+[4]data1cf!L821</f>
        <v>15511.7022218977</v>
      </c>
      <c r="N821" s="336" t="n">
        <f aca="false">+[4]data1cf!M821</f>
        <v>15448.5987603808</v>
      </c>
      <c r="O821" s="336" t="n">
        <f aca="false">+[4]data1cf!N821</f>
        <v>15504.1439985146</v>
      </c>
      <c r="P821" s="336" t="n">
        <f aca="false">+[4]data1cf!O821</f>
        <v>15452.7391504027</v>
      </c>
      <c r="Q821" s="336" t="n">
        <f aca="false">+[4]data1cf!P821</f>
        <v>15221.5124294211</v>
      </c>
      <c r="R821" s="336" t="n">
        <f aca="false">+[4]data1cf!Q821</f>
        <v>1170.69547632161</v>
      </c>
      <c r="S821" s="336" t="n">
        <f aca="false">+[4]data1cf!R821</f>
        <v>0</v>
      </c>
      <c r="T821" s="336" t="n">
        <f aca="false">+[4]data1cf!S821</f>
        <v>0</v>
      </c>
      <c r="U821" s="336" t="n">
        <f aca="false">+[4]data1cf!T821</f>
        <v>0</v>
      </c>
      <c r="V821" s="336" t="n">
        <f aca="false">+[4]data1cf!U821</f>
        <v>0</v>
      </c>
      <c r="W821" s="336" t="n">
        <f aca="false">+[4]data1cf!V821</f>
        <v>0</v>
      </c>
      <c r="X821" s="336" t="n">
        <f aca="false">+[4]data1cf!W821</f>
        <v>0</v>
      </c>
      <c r="Y821" s="336" t="n">
        <f aca="false">+[4]data1cf!X821</f>
        <v>0</v>
      </c>
      <c r="Z821" s="336" t="n">
        <f aca="false">+[4]data1cf!Y821</f>
        <v>0</v>
      </c>
      <c r="AA821" s="336" t="n">
        <f aca="false">+[4]data1cf!Z821</f>
        <v>0</v>
      </c>
      <c r="AB821" s="336"/>
      <c r="AC821" s="337" t="n">
        <f aca="false">XNPV(0.1,B821:AA821,$B$1:$AA$1)</f>
        <v>18287.9257526871</v>
      </c>
      <c r="AD821" s="337" t="n">
        <f aca="false">SUMPRODUCT(B821:AA821,$B$1010:$AA$1010)</f>
        <v>51479.8836785085</v>
      </c>
      <c r="AE821" s="338" t="n">
        <f aca="false">SUMPRODUCT(B821:AA821,$B$1012:$AA$1012)</f>
        <v>50790.0564341509</v>
      </c>
      <c r="AF821" s="339" t="n">
        <f aca="false">XIRR(B821:AA821,$B$1:$AA$1)</f>
        <v>0.130680858933599</v>
      </c>
      <c r="AG821" s="340" t="n">
        <f aca="false">1-EXP(-(1/0.25)*(AD821/ABS($AD$1010)))</f>
        <v>0.979416931793181</v>
      </c>
    </row>
    <row r="822" customFormat="false" ht="12.75" hidden="false" customHeight="false" outlineLevel="0" collapsed="false">
      <c r="A822" s="331"/>
      <c r="B822" s="336" t="n">
        <f aca="false">+[4]data1cf!A822</f>
        <v>-96157.9237324921</v>
      </c>
      <c r="C822" s="336" t="n">
        <f aca="false">+[4]data1cf!B822</f>
        <v>15165.0152619115</v>
      </c>
      <c r="D822" s="336" t="n">
        <f aca="false">+[4]data1cf!C822</f>
        <v>16522.4904634695</v>
      </c>
      <c r="E822" s="336" t="n">
        <f aca="false">+[4]data1cf!D822</f>
        <v>16279.5246286059</v>
      </c>
      <c r="F822" s="336" t="n">
        <f aca="false">+[4]data1cf!E822</f>
        <v>15926.6938234011</v>
      </c>
      <c r="G822" s="336" t="n">
        <f aca="false">+[4]data1cf!F822</f>
        <v>15758.8431391936</v>
      </c>
      <c r="H822" s="336" t="n">
        <f aca="false">+[4]data1cf!G822</f>
        <v>15419.1882381575</v>
      </c>
      <c r="I822" s="336" t="n">
        <f aca="false">+[4]data1cf!H822</f>
        <v>15105.5560755068</v>
      </c>
      <c r="J822" s="336" t="n">
        <f aca="false">+[4]data1cf!I822</f>
        <v>15091.3350685932</v>
      </c>
      <c r="K822" s="336" t="n">
        <f aca="false">+[4]data1cf!J822</f>
        <v>15152.4575504632</v>
      </c>
      <c r="L822" s="336" t="n">
        <f aca="false">+[4]data1cf!K822</f>
        <v>15168.554258521</v>
      </c>
      <c r="M822" s="336" t="n">
        <f aca="false">+[4]data1cf!L822</f>
        <v>15134.493493923</v>
      </c>
      <c r="N822" s="336" t="n">
        <f aca="false">+[4]data1cf!M822</f>
        <v>15242.4431403897</v>
      </c>
      <c r="O822" s="336" t="n">
        <f aca="false">+[4]data1cf!N822</f>
        <v>15307.5274350822</v>
      </c>
      <c r="P822" s="336" t="n">
        <f aca="false">+[4]data1cf!O822</f>
        <v>15322.7624653051</v>
      </c>
      <c r="Q822" s="336" t="n">
        <f aca="false">+[4]data1cf!P822</f>
        <v>15255.929003818</v>
      </c>
      <c r="R822" s="336" t="n">
        <f aca="false">+[4]data1cf!Q822</f>
        <v>1102.89292204219</v>
      </c>
      <c r="S822" s="336" t="n">
        <f aca="false">+[4]data1cf!R822</f>
        <v>0</v>
      </c>
      <c r="T822" s="336" t="n">
        <f aca="false">+[4]data1cf!S822</f>
        <v>0</v>
      </c>
      <c r="U822" s="336" t="n">
        <f aca="false">+[4]data1cf!T822</f>
        <v>0</v>
      </c>
      <c r="V822" s="336" t="n">
        <f aca="false">+[4]data1cf!U822</f>
        <v>0</v>
      </c>
      <c r="W822" s="336" t="n">
        <f aca="false">+[4]data1cf!V822</f>
        <v>0</v>
      </c>
      <c r="X822" s="336" t="n">
        <f aca="false">+[4]data1cf!W822</f>
        <v>0</v>
      </c>
      <c r="Y822" s="336" t="n">
        <f aca="false">+[4]data1cf!X822</f>
        <v>0</v>
      </c>
      <c r="Z822" s="336" t="n">
        <f aca="false">+[4]data1cf!Y822</f>
        <v>0</v>
      </c>
      <c r="AA822" s="336" t="n">
        <f aca="false">+[4]data1cf!Z822</f>
        <v>0</v>
      </c>
      <c r="AB822" s="336"/>
      <c r="AC822" s="337" t="n">
        <f aca="false">XNPV(0.1,B822:AA822,$B$1:$AA$1)</f>
        <v>22417.7206908139</v>
      </c>
      <c r="AD822" s="337" t="n">
        <f aca="false">SUMPRODUCT(B822:AA822,$B$1010:$AA$1010)</f>
        <v>55175.8705978568</v>
      </c>
      <c r="AE822" s="338" t="n">
        <f aca="false">SUMPRODUCT(B822:AA822,$B$1012:$AA$1012)</f>
        <v>54494.7613296903</v>
      </c>
      <c r="AF822" s="339" t="n">
        <f aca="false">XIRR(B822:AA822,$B$1:$AA$1)</f>
        <v>0.139502739493021</v>
      </c>
      <c r="AG822" s="340" t="n">
        <f aca="false">1-EXP(-(1/0.25)*(AD822/ABS($AD$1010)))</f>
        <v>0.984424968168848</v>
      </c>
    </row>
    <row r="823" customFormat="false" ht="12.75" hidden="false" customHeight="false" outlineLevel="0" collapsed="false">
      <c r="A823" s="331"/>
      <c r="B823" s="336" t="n">
        <f aca="false">+[4]data1cf!A823</f>
        <v>-104749.105388778</v>
      </c>
      <c r="C823" s="336" t="n">
        <f aca="false">+[4]data1cf!B823</f>
        <v>15389.5177673813</v>
      </c>
      <c r="D823" s="336" t="n">
        <f aca="false">+[4]data1cf!C823</f>
        <v>17027.1232921429</v>
      </c>
      <c r="E823" s="336" t="n">
        <f aca="false">+[4]data1cf!D823</f>
        <v>16426.3774722305</v>
      </c>
      <c r="F823" s="336" t="n">
        <f aca="false">+[4]data1cf!E823</f>
        <v>16361.7174299581</v>
      </c>
      <c r="G823" s="336" t="n">
        <f aca="false">+[4]data1cf!F823</f>
        <v>15809.4149727341</v>
      </c>
      <c r="H823" s="336" t="n">
        <f aca="false">+[4]data1cf!G823</f>
        <v>15457.0270627329</v>
      </c>
      <c r="I823" s="336" t="n">
        <f aca="false">+[4]data1cf!H823</f>
        <v>15404.8309329604</v>
      </c>
      <c r="J823" s="336" t="n">
        <f aca="false">+[4]data1cf!I823</f>
        <v>15556.9826216912</v>
      </c>
      <c r="K823" s="336" t="n">
        <f aca="false">+[4]data1cf!J823</f>
        <v>15677.8380091835</v>
      </c>
      <c r="L823" s="336" t="n">
        <f aca="false">+[4]data1cf!K823</f>
        <v>15344.3750191154</v>
      </c>
      <c r="M823" s="336" t="n">
        <f aca="false">+[4]data1cf!L823</f>
        <v>15541.8017052155</v>
      </c>
      <c r="N823" s="336" t="n">
        <f aca="false">+[4]data1cf!M823</f>
        <v>15450.6776934076</v>
      </c>
      <c r="O823" s="336" t="n">
        <f aca="false">+[4]data1cf!N823</f>
        <v>15375.6055753858</v>
      </c>
      <c r="P823" s="336" t="n">
        <f aca="false">+[4]data1cf!O823</f>
        <v>15452.0904642964</v>
      </c>
      <c r="Q823" s="336" t="n">
        <f aca="false">+[4]data1cf!P823</f>
        <v>15684.5899235564</v>
      </c>
      <c r="R823" s="336" t="n">
        <f aca="false">+[4]data1cf!Q823</f>
        <v>1201.43033916713</v>
      </c>
      <c r="S823" s="336" t="n">
        <f aca="false">+[4]data1cf!R823</f>
        <v>0</v>
      </c>
      <c r="T823" s="336" t="n">
        <f aca="false">+[4]data1cf!S823</f>
        <v>0</v>
      </c>
      <c r="U823" s="336" t="n">
        <f aca="false">+[4]data1cf!T823</f>
        <v>0</v>
      </c>
      <c r="V823" s="336" t="n">
        <f aca="false">+[4]data1cf!U823</f>
        <v>0</v>
      </c>
      <c r="W823" s="336" t="n">
        <f aca="false">+[4]data1cf!V823</f>
        <v>0</v>
      </c>
      <c r="X823" s="336" t="n">
        <f aca="false">+[4]data1cf!W823</f>
        <v>0</v>
      </c>
      <c r="Y823" s="336" t="n">
        <f aca="false">+[4]data1cf!X823</f>
        <v>0</v>
      </c>
      <c r="Z823" s="336" t="n">
        <f aca="false">+[4]data1cf!Y823</f>
        <v>0</v>
      </c>
      <c r="AA823" s="336" t="n">
        <f aca="false">+[4]data1cf!Z823</f>
        <v>0</v>
      </c>
      <c r="AB823" s="336"/>
      <c r="AC823" s="337" t="n">
        <f aca="false">XNPV(0.1,B823:AA823,$B$1:$AA$1)</f>
        <v>15955.3120980956</v>
      </c>
      <c r="AD823" s="337" t="n">
        <f aca="false">SUMPRODUCT(B823:AA823,$B$1010:$AA$1010)</f>
        <v>49308.2437578687</v>
      </c>
      <c r="AE823" s="338" t="n">
        <f aca="false">SUMPRODUCT(B823:AA823,$B$1012:$AA$1012)</f>
        <v>48614.7749563418</v>
      </c>
      <c r="AF823" s="339" t="n">
        <f aca="false">XIRR(B823:AA823,$B$1:$AA$1)</f>
        <v>0.126145884114475</v>
      </c>
      <c r="AG823" s="340" t="n">
        <f aca="false">1-EXP(-(1/0.25)*(AD823/ABS($AD$1010)))</f>
        <v>0.97575325682819</v>
      </c>
    </row>
    <row r="824" customFormat="false" ht="12.75" hidden="false" customHeight="false" outlineLevel="0" collapsed="false">
      <c r="A824" s="331"/>
      <c r="B824" s="336" t="n">
        <f aca="false">+[4]data1cf!A824</f>
        <v>-94577.3555074154</v>
      </c>
      <c r="C824" s="336" t="n">
        <f aca="false">+[4]data1cf!B824</f>
        <v>15159.7815245905</v>
      </c>
      <c r="D824" s="336" t="n">
        <f aca="false">+[4]data1cf!C824</f>
        <v>16734.6390938435</v>
      </c>
      <c r="E824" s="336" t="n">
        <f aca="false">+[4]data1cf!D824</f>
        <v>16112.2131383296</v>
      </c>
      <c r="F824" s="336" t="n">
        <f aca="false">+[4]data1cf!E824</f>
        <v>15807.9619203319</v>
      </c>
      <c r="G824" s="336" t="n">
        <f aca="false">+[4]data1cf!F824</f>
        <v>15652.2716879809</v>
      </c>
      <c r="H824" s="336" t="n">
        <f aca="false">+[4]data1cf!G824</f>
        <v>15538.2027429887</v>
      </c>
      <c r="I824" s="336" t="n">
        <f aca="false">+[4]data1cf!H824</f>
        <v>15279.2178926652</v>
      </c>
      <c r="J824" s="336" t="n">
        <f aca="false">+[4]data1cf!I824</f>
        <v>15068.9202601163</v>
      </c>
      <c r="K824" s="336" t="n">
        <f aca="false">+[4]data1cf!J824</f>
        <v>15057.0406283037</v>
      </c>
      <c r="L824" s="336" t="n">
        <f aca="false">+[4]data1cf!K824</f>
        <v>15270.6817538748</v>
      </c>
      <c r="M824" s="336" t="n">
        <f aca="false">+[4]data1cf!L824</f>
        <v>15303.4079490515</v>
      </c>
      <c r="N824" s="336" t="n">
        <f aca="false">+[4]data1cf!M824</f>
        <v>15302.9086837009</v>
      </c>
      <c r="O824" s="336" t="n">
        <f aca="false">+[4]data1cf!N824</f>
        <v>15274.9226172764</v>
      </c>
      <c r="P824" s="336" t="n">
        <f aca="false">+[4]data1cf!O824</f>
        <v>15109.0008248319</v>
      </c>
      <c r="Q824" s="336" t="n">
        <f aca="false">+[4]data1cf!P824</f>
        <v>15364.8174719571</v>
      </c>
      <c r="R824" s="336" t="n">
        <f aca="false">+[4]data1cf!Q824</f>
        <v>1084.76443672785</v>
      </c>
      <c r="S824" s="336" t="n">
        <f aca="false">+[4]data1cf!R824</f>
        <v>0</v>
      </c>
      <c r="T824" s="336" t="n">
        <f aca="false">+[4]data1cf!S824</f>
        <v>0</v>
      </c>
      <c r="U824" s="336" t="n">
        <f aca="false">+[4]data1cf!T824</f>
        <v>0</v>
      </c>
      <c r="V824" s="336" t="n">
        <f aca="false">+[4]data1cf!U824</f>
        <v>0</v>
      </c>
      <c r="W824" s="336" t="n">
        <f aca="false">+[4]data1cf!V824</f>
        <v>0</v>
      </c>
      <c r="X824" s="336" t="n">
        <f aca="false">+[4]data1cf!W824</f>
        <v>0</v>
      </c>
      <c r="Y824" s="336" t="n">
        <f aca="false">+[4]data1cf!X824</f>
        <v>0</v>
      </c>
      <c r="Z824" s="336" t="n">
        <f aca="false">+[4]data1cf!Y824</f>
        <v>0</v>
      </c>
      <c r="AA824" s="336" t="n">
        <f aca="false">+[4]data1cf!Z824</f>
        <v>0</v>
      </c>
      <c r="AB824" s="336"/>
      <c r="AC824" s="337" t="n">
        <f aca="false">XNPV(0.1,B824:AA824,$B$1:$AA$1)</f>
        <v>24075.4153164732</v>
      </c>
      <c r="AD824" s="337" t="n">
        <f aca="false">SUMPRODUCT(B824:AA824,$B$1010:$AA$1010)</f>
        <v>56862.381883121</v>
      </c>
      <c r="AE824" s="338" t="n">
        <f aca="false">SUMPRODUCT(B824:AA824,$B$1012:$AA$1012)</f>
        <v>56180.7011874881</v>
      </c>
      <c r="AF824" s="339" t="n">
        <f aca="false">XIRR(B824:AA824,$B$1:$AA$1)</f>
        <v>0.142985497178128</v>
      </c>
      <c r="AG824" s="340" t="n">
        <f aca="false">1-EXP(-(1/0.25)*(AD824/ABS($AD$1010)))</f>
        <v>0.986285545381944</v>
      </c>
    </row>
    <row r="825" customFormat="false" ht="12.75" hidden="false" customHeight="false" outlineLevel="0" collapsed="false">
      <c r="A825" s="331"/>
      <c r="B825" s="336" t="n">
        <f aca="false">+[4]data1cf!A825</f>
        <v>-102055.640318215</v>
      </c>
      <c r="C825" s="336" t="n">
        <f aca="false">+[4]data1cf!B825</f>
        <v>15351.9830711252</v>
      </c>
      <c r="D825" s="336" t="n">
        <f aca="false">+[4]data1cf!C825</f>
        <v>16925.0487355204</v>
      </c>
      <c r="E825" s="336" t="n">
        <f aca="false">+[4]data1cf!D825</f>
        <v>16520.9567879042</v>
      </c>
      <c r="F825" s="336" t="n">
        <f aca="false">+[4]data1cf!E825</f>
        <v>16311.6230689393</v>
      </c>
      <c r="G825" s="336" t="n">
        <f aca="false">+[4]data1cf!F825</f>
        <v>15871.9967185822</v>
      </c>
      <c r="H825" s="336" t="n">
        <f aca="false">+[4]data1cf!G825</f>
        <v>15374.9934831866</v>
      </c>
      <c r="I825" s="336" t="n">
        <f aca="false">+[4]data1cf!H825</f>
        <v>15488.4779730047</v>
      </c>
      <c r="J825" s="336" t="n">
        <f aca="false">+[4]data1cf!I825</f>
        <v>15597.492371101</v>
      </c>
      <c r="K825" s="336" t="n">
        <f aca="false">+[4]data1cf!J825</f>
        <v>15625.8134588729</v>
      </c>
      <c r="L825" s="336" t="n">
        <f aca="false">+[4]data1cf!K825</f>
        <v>15517.8250796816</v>
      </c>
      <c r="M825" s="336" t="n">
        <f aca="false">+[4]data1cf!L825</f>
        <v>15424.7859856327</v>
      </c>
      <c r="N825" s="336" t="n">
        <f aca="false">+[4]data1cf!M825</f>
        <v>15344.9533344183</v>
      </c>
      <c r="O825" s="336" t="n">
        <f aca="false">+[4]data1cf!N825</f>
        <v>15287.1916430832</v>
      </c>
      <c r="P825" s="336" t="n">
        <f aca="false">+[4]data1cf!O825</f>
        <v>15594.7785474978</v>
      </c>
      <c r="Q825" s="336" t="n">
        <f aca="false">+[4]data1cf!P825</f>
        <v>15433.26827477</v>
      </c>
      <c r="R825" s="336" t="n">
        <f aca="false">+[4]data1cf!Q825</f>
        <v>1170.5373721938</v>
      </c>
      <c r="S825" s="336" t="n">
        <f aca="false">+[4]data1cf!R825</f>
        <v>0</v>
      </c>
      <c r="T825" s="336" t="n">
        <f aca="false">+[4]data1cf!S825</f>
        <v>0</v>
      </c>
      <c r="U825" s="336" t="n">
        <f aca="false">+[4]data1cf!T825</f>
        <v>0</v>
      </c>
      <c r="V825" s="336" t="n">
        <f aca="false">+[4]data1cf!U825</f>
        <v>0</v>
      </c>
      <c r="W825" s="336" t="n">
        <f aca="false">+[4]data1cf!V825</f>
        <v>0</v>
      </c>
      <c r="X825" s="336" t="n">
        <f aca="false">+[4]data1cf!W825</f>
        <v>0</v>
      </c>
      <c r="Y825" s="336" t="n">
        <f aca="false">+[4]data1cf!X825</f>
        <v>0</v>
      </c>
      <c r="Z825" s="336" t="n">
        <f aca="false">+[4]data1cf!Y825</f>
        <v>0</v>
      </c>
      <c r="AA825" s="336" t="n">
        <f aca="false">+[4]data1cf!Z825</f>
        <v>0</v>
      </c>
      <c r="AB825" s="336"/>
      <c r="AC825" s="337" t="n">
        <f aca="false">XNPV(0.1,B825:AA825,$B$1:$AA$1)</f>
        <v>18536.761474586</v>
      </c>
      <c r="AD825" s="337" t="n">
        <f aca="false">SUMPRODUCT(B825:AA825,$B$1010:$AA$1010)</f>
        <v>51851.3044729088</v>
      </c>
      <c r="AE825" s="338" t="n">
        <f aca="false">SUMPRODUCT(B825:AA825,$B$1012:$AA$1012)</f>
        <v>51158.8659714377</v>
      </c>
      <c r="AF825" s="339" t="n">
        <f aca="false">XIRR(B825:AA825,$B$1:$AA$1)</f>
        <v>0.131035518734296</v>
      </c>
      <c r="AG825" s="340" t="n">
        <f aca="false">1-EXP(-(1/0.25)*(AD825/ABS($AD$1010)))</f>
        <v>0.979985612507878</v>
      </c>
    </row>
    <row r="826" customFormat="false" ht="12.75" hidden="false" customHeight="false" outlineLevel="0" collapsed="false">
      <c r="A826" s="331"/>
      <c r="B826" s="336" t="n">
        <f aca="false">+[4]data1cf!A826</f>
        <v>-101699.704367062</v>
      </c>
      <c r="C826" s="336" t="n">
        <f aca="false">+[4]data1cf!B826</f>
        <v>15412.7850313838</v>
      </c>
      <c r="D826" s="336" t="n">
        <f aca="false">+[4]data1cf!C826</f>
        <v>16670.0970607496</v>
      </c>
      <c r="E826" s="336" t="n">
        <f aca="false">+[4]data1cf!D826</f>
        <v>16335.6535938599</v>
      </c>
      <c r="F826" s="336" t="n">
        <f aca="false">+[4]data1cf!E826</f>
        <v>15998.2470334762</v>
      </c>
      <c r="G826" s="336" t="n">
        <f aca="false">+[4]data1cf!F826</f>
        <v>15776.5600452413</v>
      </c>
      <c r="H826" s="336" t="n">
        <f aca="false">+[4]data1cf!G826</f>
        <v>15378.600223899</v>
      </c>
      <c r="I826" s="336" t="n">
        <f aca="false">+[4]data1cf!H826</f>
        <v>15435.1912268593</v>
      </c>
      <c r="J826" s="336" t="n">
        <f aca="false">+[4]data1cf!I826</f>
        <v>15556.8212515045</v>
      </c>
      <c r="K826" s="336" t="n">
        <f aca="false">+[4]data1cf!J826</f>
        <v>15441.2672936911</v>
      </c>
      <c r="L826" s="336" t="n">
        <f aca="false">+[4]data1cf!K826</f>
        <v>15424.2064760084</v>
      </c>
      <c r="M826" s="336" t="n">
        <f aca="false">+[4]data1cf!L826</f>
        <v>15228.5844720157</v>
      </c>
      <c r="N826" s="336" t="n">
        <f aca="false">+[4]data1cf!M826</f>
        <v>15298.4655307783</v>
      </c>
      <c r="O826" s="336" t="n">
        <f aca="false">+[4]data1cf!N826</f>
        <v>15513.6609582693</v>
      </c>
      <c r="P826" s="336" t="n">
        <f aca="false">+[4]data1cf!O826</f>
        <v>15364.431301681</v>
      </c>
      <c r="Q826" s="336" t="n">
        <f aca="false">+[4]data1cf!P826</f>
        <v>15587.0048508459</v>
      </c>
      <c r="R826" s="336" t="n">
        <f aca="false">+[4]data1cf!Q826</f>
        <v>1166.45492920845</v>
      </c>
      <c r="S826" s="336" t="n">
        <f aca="false">+[4]data1cf!R826</f>
        <v>0</v>
      </c>
      <c r="T826" s="336" t="n">
        <f aca="false">+[4]data1cf!S826</f>
        <v>0</v>
      </c>
      <c r="U826" s="336" t="n">
        <f aca="false">+[4]data1cf!T826</f>
        <v>0</v>
      </c>
      <c r="V826" s="336" t="n">
        <f aca="false">+[4]data1cf!U826</f>
        <v>0</v>
      </c>
      <c r="W826" s="336" t="n">
        <f aca="false">+[4]data1cf!V826</f>
        <v>0</v>
      </c>
      <c r="X826" s="336" t="n">
        <f aca="false">+[4]data1cf!W826</f>
        <v>0</v>
      </c>
      <c r="Y826" s="336" t="n">
        <f aca="false">+[4]data1cf!X826</f>
        <v>0</v>
      </c>
      <c r="Z826" s="336" t="n">
        <f aca="false">+[4]data1cf!Y826</f>
        <v>0</v>
      </c>
      <c r="AA826" s="336" t="n">
        <f aca="false">+[4]data1cf!Z826</f>
        <v>0</v>
      </c>
      <c r="AB826" s="336"/>
      <c r="AC826" s="337" t="n">
        <f aca="false">XNPV(0.1,B826:AA826,$B$1:$AA$1)</f>
        <v>18123.6790324809</v>
      </c>
      <c r="AD826" s="337" t="n">
        <f aca="false">SUMPRODUCT(B826:AA826,$B$1010:$AA$1010)</f>
        <v>51270.9686269943</v>
      </c>
      <c r="AE826" s="338" t="n">
        <f aca="false">SUMPRODUCT(B826:AA826,$B$1012:$AA$1012)</f>
        <v>50581.6808922003</v>
      </c>
      <c r="AF826" s="339" t="n">
        <f aca="false">XIRR(B826:AA826,$B$1:$AA$1)</f>
        <v>0.130424106457604</v>
      </c>
      <c r="AG826" s="340" t="n">
        <f aca="false">1-EXP(-(1/0.25)*(AD826/ABS($AD$1010)))</f>
        <v>0.979089991643467</v>
      </c>
    </row>
    <row r="827" customFormat="false" ht="12.75" hidden="false" customHeight="false" outlineLevel="0" collapsed="false">
      <c r="A827" s="331"/>
      <c r="B827" s="336" t="n">
        <f aca="false">+[4]data1cf!A827</f>
        <v>-91958.2859467707</v>
      </c>
      <c r="C827" s="336" t="n">
        <f aca="false">+[4]data1cf!B827</f>
        <v>15001.8592495404</v>
      </c>
      <c r="D827" s="336" t="n">
        <f aca="false">+[4]data1cf!C827</f>
        <v>16618.0654850324</v>
      </c>
      <c r="E827" s="336" t="n">
        <f aca="false">+[4]data1cf!D827</f>
        <v>16086.8526639806</v>
      </c>
      <c r="F827" s="336" t="n">
        <f aca="false">+[4]data1cf!E827</f>
        <v>15645.559447847</v>
      </c>
      <c r="G827" s="336" t="n">
        <f aca="false">+[4]data1cf!F827</f>
        <v>15518.1543426973</v>
      </c>
      <c r="H827" s="336" t="n">
        <f aca="false">+[4]data1cf!G827</f>
        <v>15156.3692239556</v>
      </c>
      <c r="I827" s="336" t="n">
        <f aca="false">+[4]data1cf!H827</f>
        <v>15093.8674768922</v>
      </c>
      <c r="J827" s="336" t="n">
        <f aca="false">+[4]data1cf!I827</f>
        <v>15408.1831380671</v>
      </c>
      <c r="K827" s="336" t="n">
        <f aca="false">+[4]data1cf!J827</f>
        <v>15274.8220273069</v>
      </c>
      <c r="L827" s="336" t="n">
        <f aca="false">+[4]data1cf!K827</f>
        <v>15319.7945699888</v>
      </c>
      <c r="M827" s="336" t="n">
        <f aca="false">+[4]data1cf!L827</f>
        <v>15237.723119754</v>
      </c>
      <c r="N827" s="336" t="n">
        <f aca="false">+[4]data1cf!M827</f>
        <v>15344.0511030493</v>
      </c>
      <c r="O827" s="336" t="n">
        <f aca="false">+[4]data1cf!N827</f>
        <v>15175.4467956194</v>
      </c>
      <c r="P827" s="336" t="n">
        <f aca="false">+[4]data1cf!O827</f>
        <v>15032.491155032</v>
      </c>
      <c r="Q827" s="336" t="n">
        <f aca="false">+[4]data1cf!P827</f>
        <v>15196.3356016493</v>
      </c>
      <c r="R827" s="336" t="n">
        <f aca="false">+[4]data1cf!Q827</f>
        <v>1054.72475649508</v>
      </c>
      <c r="S827" s="336" t="n">
        <f aca="false">+[4]data1cf!R827</f>
        <v>0</v>
      </c>
      <c r="T827" s="336" t="n">
        <f aca="false">+[4]data1cf!S827</f>
        <v>0</v>
      </c>
      <c r="U827" s="336" t="n">
        <f aca="false">+[4]data1cf!T827</f>
        <v>0</v>
      </c>
      <c r="V827" s="336" t="n">
        <f aca="false">+[4]data1cf!U827</f>
        <v>0</v>
      </c>
      <c r="W827" s="336" t="n">
        <f aca="false">+[4]data1cf!V827</f>
        <v>0</v>
      </c>
      <c r="X827" s="336" t="n">
        <f aca="false">+[4]data1cf!W827</f>
        <v>0</v>
      </c>
      <c r="Y827" s="336" t="n">
        <f aca="false">+[4]data1cf!X827</f>
        <v>0</v>
      </c>
      <c r="Z827" s="336" t="n">
        <f aca="false">+[4]data1cf!Y827</f>
        <v>0</v>
      </c>
      <c r="AA827" s="336" t="n">
        <f aca="false">+[4]data1cf!Z827</f>
        <v>0</v>
      </c>
      <c r="AB827" s="336"/>
      <c r="AC827" s="337" t="n">
        <f aca="false">XNPV(0.1,B827:AA827,$B$1:$AA$1)</f>
        <v>26094.6914647703</v>
      </c>
      <c r="AD827" s="337" t="n">
        <f aca="false">SUMPRODUCT(B827:AA827,$B$1010:$AA$1010)</f>
        <v>58779.406509119</v>
      </c>
      <c r="AE827" s="338" t="n">
        <f aca="false">SUMPRODUCT(B827:AA827,$B$1012:$AA$1012)</f>
        <v>58099.7940953849</v>
      </c>
      <c r="AF827" s="339" t="n">
        <f aca="false">XIRR(B827:AA827,$B$1:$AA$1)</f>
        <v>0.147609684644924</v>
      </c>
      <c r="AG827" s="340" t="n">
        <f aca="false">1-EXP(-(1/0.25)*(AD827/ABS($AD$1010)))</f>
        <v>0.988132028802735</v>
      </c>
    </row>
    <row r="828" customFormat="false" ht="12.75" hidden="false" customHeight="false" outlineLevel="0" collapsed="false">
      <c r="A828" s="331"/>
      <c r="B828" s="336" t="n">
        <f aca="false">+[4]data1cf!A828</f>
        <v>-107934.645485717</v>
      </c>
      <c r="C828" s="336" t="n">
        <f aca="false">+[4]data1cf!B828</f>
        <v>15348.8351363761</v>
      </c>
      <c r="D828" s="336" t="n">
        <f aca="false">+[4]data1cf!C828</f>
        <v>16997.8062954473</v>
      </c>
      <c r="E828" s="336" t="n">
        <f aca="false">+[4]data1cf!D828</f>
        <v>16619.9232479759</v>
      </c>
      <c r="F828" s="336" t="n">
        <f aca="false">+[4]data1cf!E828</f>
        <v>16199.1745502827</v>
      </c>
      <c r="G828" s="336" t="n">
        <f aca="false">+[4]data1cf!F828</f>
        <v>15788.941962645</v>
      </c>
      <c r="H828" s="336" t="n">
        <f aca="false">+[4]data1cf!G828</f>
        <v>15656.1640285874</v>
      </c>
      <c r="I828" s="336" t="n">
        <f aca="false">+[4]data1cf!H828</f>
        <v>15620.6678796818</v>
      </c>
      <c r="J828" s="336" t="n">
        <f aca="false">+[4]data1cf!I828</f>
        <v>15471.3221738991</v>
      </c>
      <c r="K828" s="336" t="n">
        <f aca="false">+[4]data1cf!J828</f>
        <v>15381.3161065147</v>
      </c>
      <c r="L828" s="336" t="n">
        <f aca="false">+[4]data1cf!K828</f>
        <v>15524.8518195693</v>
      </c>
      <c r="M828" s="336" t="n">
        <f aca="false">+[4]data1cf!L828</f>
        <v>15542.3295853376</v>
      </c>
      <c r="N828" s="336" t="n">
        <f aca="false">+[4]data1cf!M828</f>
        <v>15509.7724641352</v>
      </c>
      <c r="O828" s="336" t="n">
        <f aca="false">+[4]data1cf!N828</f>
        <v>15471.4522282631</v>
      </c>
      <c r="P828" s="336" t="n">
        <f aca="false">+[4]data1cf!O828</f>
        <v>15902.4848077191</v>
      </c>
      <c r="Q828" s="336" t="n">
        <f aca="false">+[4]data1cf!P828</f>
        <v>15467.1283096095</v>
      </c>
      <c r="R828" s="336" t="n">
        <f aca="false">+[4]data1cf!Q828</f>
        <v>1237.96720986298</v>
      </c>
      <c r="S828" s="336" t="n">
        <f aca="false">+[4]data1cf!R828</f>
        <v>0</v>
      </c>
      <c r="T828" s="336" t="n">
        <f aca="false">+[4]data1cf!S828</f>
        <v>0</v>
      </c>
      <c r="U828" s="336" t="n">
        <f aca="false">+[4]data1cf!T828</f>
        <v>0</v>
      </c>
      <c r="V828" s="336" t="n">
        <f aca="false">+[4]data1cf!U828</f>
        <v>0</v>
      </c>
      <c r="W828" s="336" t="n">
        <f aca="false">+[4]data1cf!V828</f>
        <v>0</v>
      </c>
      <c r="X828" s="336" t="n">
        <f aca="false">+[4]data1cf!W828</f>
        <v>0</v>
      </c>
      <c r="Y828" s="336" t="n">
        <f aca="false">+[4]data1cf!X828</f>
        <v>0</v>
      </c>
      <c r="Z828" s="336" t="n">
        <f aca="false">+[4]data1cf!Y828</f>
        <v>0</v>
      </c>
      <c r="AA828" s="336" t="n">
        <f aca="false">+[4]data1cf!Z828</f>
        <v>0</v>
      </c>
      <c r="AB828" s="336"/>
      <c r="AC828" s="337" t="n">
        <f aca="false">XNPV(0.1,B828:AA828,$B$1:$AA$1)</f>
        <v>12978.3492255298</v>
      </c>
      <c r="AD828" s="337" t="n">
        <f aca="false">SUMPRODUCT(B828:AA828,$B$1010:$AA$1010)</f>
        <v>46422.9390532536</v>
      </c>
      <c r="AE828" s="338" t="n">
        <f aca="false">SUMPRODUCT(B828:AA828,$B$1012:$AA$1012)</f>
        <v>45727.4005533479</v>
      </c>
      <c r="AF828" s="339" t="n">
        <f aca="false">XIRR(B828:AA828,$B$1:$AA$1)</f>
        <v>0.12072972880955</v>
      </c>
      <c r="AG828" s="340" t="n">
        <f aca="false">1-EXP(-(1/0.25)*(AD828/ABS($AD$1010)))</f>
        <v>0.969857692701468</v>
      </c>
    </row>
    <row r="829" customFormat="false" ht="12.75" hidden="false" customHeight="false" outlineLevel="0" collapsed="false">
      <c r="A829" s="331"/>
      <c r="B829" s="336" t="n">
        <f aca="false">+[4]data1cf!A829</f>
        <v>-98829.5683013599</v>
      </c>
      <c r="C829" s="336" t="n">
        <f aca="false">+[4]data1cf!B829</f>
        <v>15143.1892514712</v>
      </c>
      <c r="D829" s="336" t="n">
        <f aca="false">+[4]data1cf!C829</f>
        <v>16836.971666215</v>
      </c>
      <c r="E829" s="336" t="n">
        <f aca="false">+[4]data1cf!D829</f>
        <v>16408.8517078129</v>
      </c>
      <c r="F829" s="336" t="n">
        <f aca="false">+[4]data1cf!E829</f>
        <v>16007.0124312529</v>
      </c>
      <c r="G829" s="336" t="n">
        <f aca="false">+[4]data1cf!F829</f>
        <v>15844.5273996911</v>
      </c>
      <c r="H829" s="336" t="n">
        <f aca="false">+[4]data1cf!G829</f>
        <v>15304.8386342018</v>
      </c>
      <c r="I829" s="336" t="n">
        <f aca="false">+[4]data1cf!H829</f>
        <v>15280.226372808</v>
      </c>
      <c r="J829" s="336" t="n">
        <f aca="false">+[4]data1cf!I829</f>
        <v>15453.0899268342</v>
      </c>
      <c r="K829" s="336" t="n">
        <f aca="false">+[4]data1cf!J829</f>
        <v>15082.3506104228</v>
      </c>
      <c r="L829" s="336" t="n">
        <f aca="false">+[4]data1cf!K829</f>
        <v>15206.1247102632</v>
      </c>
      <c r="M829" s="336" t="n">
        <f aca="false">+[4]data1cf!L829</f>
        <v>15337.5973798659</v>
      </c>
      <c r="N829" s="336" t="n">
        <f aca="false">+[4]data1cf!M829</f>
        <v>15394.4884760977</v>
      </c>
      <c r="O829" s="336" t="n">
        <f aca="false">+[4]data1cf!N829</f>
        <v>15254.8716827299</v>
      </c>
      <c r="P829" s="336" t="n">
        <f aca="false">+[4]data1cf!O829</f>
        <v>15354.5619700107</v>
      </c>
      <c r="Q829" s="336" t="n">
        <f aca="false">+[4]data1cf!P829</f>
        <v>15355.637673274</v>
      </c>
      <c r="R829" s="336" t="n">
        <f aca="false">+[4]data1cf!Q829</f>
        <v>1133.53561658928</v>
      </c>
      <c r="S829" s="336" t="n">
        <f aca="false">+[4]data1cf!R829</f>
        <v>0</v>
      </c>
      <c r="T829" s="336" t="n">
        <f aca="false">+[4]data1cf!S829</f>
        <v>0</v>
      </c>
      <c r="U829" s="336" t="n">
        <f aca="false">+[4]data1cf!T829</f>
        <v>0</v>
      </c>
      <c r="V829" s="336" t="n">
        <f aca="false">+[4]data1cf!U829</f>
        <v>0</v>
      </c>
      <c r="W829" s="336" t="n">
        <f aca="false">+[4]data1cf!V829</f>
        <v>0</v>
      </c>
      <c r="X829" s="336" t="n">
        <f aca="false">+[4]data1cf!W829</f>
        <v>0</v>
      </c>
      <c r="Y829" s="336" t="n">
        <f aca="false">+[4]data1cf!X829</f>
        <v>0</v>
      </c>
      <c r="Z829" s="336" t="n">
        <f aca="false">+[4]data1cf!Y829</f>
        <v>0</v>
      </c>
      <c r="AA829" s="336" t="n">
        <f aca="false">+[4]data1cf!Z829</f>
        <v>0</v>
      </c>
      <c r="AB829" s="336"/>
      <c r="AC829" s="337" t="n">
        <f aca="false">XNPV(0.1,B829:AA829,$B$1:$AA$1)</f>
        <v>20512.9152966487</v>
      </c>
      <c r="AD829" s="337" t="n">
        <f aca="false">SUMPRODUCT(B829:AA829,$B$1010:$AA$1010)</f>
        <v>53476.8242562308</v>
      </c>
      <c r="AE829" s="338" t="n">
        <f aca="false">SUMPRODUCT(B829:AA829,$B$1012:$AA$1012)</f>
        <v>52791.5983390877</v>
      </c>
      <c r="AF829" s="339" t="n">
        <f aca="false">XIRR(B829:AA829,$B$1:$AA$1)</f>
        <v>0.135323655178193</v>
      </c>
      <c r="AG829" s="340" t="n">
        <f aca="false">1-EXP(-(1/0.25)*(AD829/ABS($AD$1010)))</f>
        <v>0.982295242008177</v>
      </c>
    </row>
    <row r="830" customFormat="false" ht="12.75" hidden="false" customHeight="false" outlineLevel="0" collapsed="false">
      <c r="A830" s="331"/>
      <c r="B830" s="336" t="n">
        <f aca="false">+[4]data1cf!A830</f>
        <v>-104621.625647555</v>
      </c>
      <c r="C830" s="336" t="n">
        <f aca="false">+[4]data1cf!B830</f>
        <v>15261.2300043461</v>
      </c>
      <c r="D830" s="336" t="n">
        <f aca="false">+[4]data1cf!C830</f>
        <v>16956.1966303866</v>
      </c>
      <c r="E830" s="336" t="n">
        <f aca="false">+[4]data1cf!D830</f>
        <v>16398.8936922973</v>
      </c>
      <c r="F830" s="336" t="n">
        <f aca="false">+[4]data1cf!E830</f>
        <v>16311.8306719041</v>
      </c>
      <c r="G830" s="336" t="n">
        <f aca="false">+[4]data1cf!F830</f>
        <v>15983.2898554414</v>
      </c>
      <c r="H830" s="336" t="n">
        <f aca="false">+[4]data1cf!G830</f>
        <v>15492.3633880637</v>
      </c>
      <c r="I830" s="336" t="n">
        <f aca="false">+[4]data1cf!H830</f>
        <v>15386.7562573852</v>
      </c>
      <c r="J830" s="336" t="n">
        <f aca="false">+[4]data1cf!I830</f>
        <v>15293.4340862425</v>
      </c>
      <c r="K830" s="336" t="n">
        <f aca="false">+[4]data1cf!J830</f>
        <v>15319.419487657</v>
      </c>
      <c r="L830" s="336" t="n">
        <f aca="false">+[4]data1cf!K830</f>
        <v>15425.4888414656</v>
      </c>
      <c r="M830" s="336" t="n">
        <f aca="false">+[4]data1cf!L830</f>
        <v>15624.0228690171</v>
      </c>
      <c r="N830" s="336" t="n">
        <f aca="false">+[4]data1cf!M830</f>
        <v>15456.9579550687</v>
      </c>
      <c r="O830" s="336" t="n">
        <f aca="false">+[4]data1cf!N830</f>
        <v>15562.2358236075</v>
      </c>
      <c r="P830" s="336" t="n">
        <f aca="false">+[4]data1cf!O830</f>
        <v>15486.4324990389</v>
      </c>
      <c r="Q830" s="336" t="n">
        <f aca="false">+[4]data1cf!P830</f>
        <v>15499.7530869646</v>
      </c>
      <c r="R830" s="336" t="n">
        <f aca="false">+[4]data1cf!Q830</f>
        <v>1199.9681975272</v>
      </c>
      <c r="S830" s="336" t="n">
        <f aca="false">+[4]data1cf!R830</f>
        <v>0</v>
      </c>
      <c r="T830" s="336" t="n">
        <f aca="false">+[4]data1cf!S830</f>
        <v>0</v>
      </c>
      <c r="U830" s="336" t="n">
        <f aca="false">+[4]data1cf!T830</f>
        <v>0</v>
      </c>
      <c r="V830" s="336" t="n">
        <f aca="false">+[4]data1cf!U830</f>
        <v>0</v>
      </c>
      <c r="W830" s="336" t="n">
        <f aca="false">+[4]data1cf!V830</f>
        <v>0</v>
      </c>
      <c r="X830" s="336" t="n">
        <f aca="false">+[4]data1cf!W830</f>
        <v>0</v>
      </c>
      <c r="Y830" s="336" t="n">
        <f aca="false">+[4]data1cf!X830</f>
        <v>0</v>
      </c>
      <c r="Z830" s="336" t="n">
        <f aca="false">+[4]data1cf!Y830</f>
        <v>0</v>
      </c>
      <c r="AA830" s="336" t="n">
        <f aca="false">+[4]data1cf!Z830</f>
        <v>0</v>
      </c>
      <c r="AB830" s="336"/>
      <c r="AC830" s="337" t="n">
        <f aca="false">XNPV(0.1,B830:AA830,$B$1:$AA$1)</f>
        <v>15777.2236398369</v>
      </c>
      <c r="AD830" s="337" t="n">
        <f aca="false">SUMPRODUCT(B830:AA830,$B$1010:$AA$1010)</f>
        <v>49063.4212105512</v>
      </c>
      <c r="AE830" s="338" t="n">
        <f aca="false">SUMPRODUCT(B830:AA830,$B$1012:$AA$1012)</f>
        <v>48371.2108293379</v>
      </c>
      <c r="AF830" s="339" t="n">
        <f aca="false">XIRR(B830:AA830,$B$1:$AA$1)</f>
        <v>0.125872467051436</v>
      </c>
      <c r="AG830" s="340" t="n">
        <f aca="false">1-EXP(-(1/0.25)*(AD830/ABS($AD$1010)))</f>
        <v>0.975301314432122</v>
      </c>
    </row>
    <row r="831" customFormat="false" ht="12.75" hidden="false" customHeight="false" outlineLevel="0" collapsed="false">
      <c r="A831" s="331"/>
      <c r="B831" s="336" t="n">
        <f aca="false">+[4]data1cf!A831</f>
        <v>-105561.362861768</v>
      </c>
      <c r="C831" s="336" t="n">
        <f aca="false">+[4]data1cf!B831</f>
        <v>15252.6408006725</v>
      </c>
      <c r="D831" s="336" t="n">
        <f aca="false">+[4]data1cf!C831</f>
        <v>17210.3503059829</v>
      </c>
      <c r="E831" s="336" t="n">
        <f aca="false">+[4]data1cf!D831</f>
        <v>16515.9891895142</v>
      </c>
      <c r="F831" s="336" t="n">
        <f aca="false">+[4]data1cf!E831</f>
        <v>16168.5670385514</v>
      </c>
      <c r="G831" s="336" t="n">
        <f aca="false">+[4]data1cf!F831</f>
        <v>15701.2890114026</v>
      </c>
      <c r="H831" s="336" t="n">
        <f aca="false">+[4]data1cf!G831</f>
        <v>15558.6667360853</v>
      </c>
      <c r="I831" s="336" t="n">
        <f aca="false">+[4]data1cf!H831</f>
        <v>15401.5646136302</v>
      </c>
      <c r="J831" s="336" t="n">
        <f aca="false">+[4]data1cf!I831</f>
        <v>15438.5304234488</v>
      </c>
      <c r="K831" s="336" t="n">
        <f aca="false">+[4]data1cf!J831</f>
        <v>15514.9244148738</v>
      </c>
      <c r="L831" s="336" t="n">
        <f aca="false">+[4]data1cf!K831</f>
        <v>15334.7978307133</v>
      </c>
      <c r="M831" s="336" t="n">
        <f aca="false">+[4]data1cf!L831</f>
        <v>15317.0482584039</v>
      </c>
      <c r="N831" s="336" t="n">
        <f aca="false">+[4]data1cf!M831</f>
        <v>15746.5859748809</v>
      </c>
      <c r="O831" s="336" t="n">
        <f aca="false">+[4]data1cf!N831</f>
        <v>15488.5799637095</v>
      </c>
      <c r="P831" s="336" t="n">
        <f aca="false">+[4]data1cf!O831</f>
        <v>15606.7621534062</v>
      </c>
      <c r="Q831" s="336" t="n">
        <f aca="false">+[4]data1cf!P831</f>
        <v>15571.3030103243</v>
      </c>
      <c r="R831" s="336" t="n">
        <f aca="false">+[4]data1cf!Q831</f>
        <v>1210.74660747933</v>
      </c>
      <c r="S831" s="336" t="n">
        <f aca="false">+[4]data1cf!R831</f>
        <v>0</v>
      </c>
      <c r="T831" s="336" t="n">
        <f aca="false">+[4]data1cf!S831</f>
        <v>0</v>
      </c>
      <c r="U831" s="336" t="n">
        <f aca="false">+[4]data1cf!T831</f>
        <v>0</v>
      </c>
      <c r="V831" s="336" t="n">
        <f aca="false">+[4]data1cf!U831</f>
        <v>0</v>
      </c>
      <c r="W831" s="336" t="n">
        <f aca="false">+[4]data1cf!V831</f>
        <v>0</v>
      </c>
      <c r="X831" s="336" t="n">
        <f aca="false">+[4]data1cf!W831</f>
        <v>0</v>
      </c>
      <c r="Y831" s="336" t="n">
        <f aca="false">+[4]data1cf!X831</f>
        <v>0</v>
      </c>
      <c r="Z831" s="336" t="n">
        <f aca="false">+[4]data1cf!Y831</f>
        <v>0</v>
      </c>
      <c r="AA831" s="336" t="n">
        <f aca="false">+[4]data1cf!Z831</f>
        <v>0</v>
      </c>
      <c r="AB831" s="336"/>
      <c r="AC831" s="337" t="n">
        <f aca="false">XNPV(0.1,B831:AA831,$B$1:$AA$1)</f>
        <v>15029.8195117331</v>
      </c>
      <c r="AD831" s="337" t="n">
        <f aca="false">SUMPRODUCT(B831:AA831,$B$1010:$AA$1010)</f>
        <v>48361.1260749622</v>
      </c>
      <c r="AE831" s="338" t="n">
        <f aca="false">SUMPRODUCT(B831:AA831,$B$1012:$AA$1012)</f>
        <v>47667.8940853234</v>
      </c>
      <c r="AF831" s="339" t="n">
        <f aca="false">XIRR(B831:AA831,$B$1:$AA$1)</f>
        <v>0.124470428030534</v>
      </c>
      <c r="AG831" s="340" t="n">
        <f aca="false">1-EXP(-(1/0.25)*(AD831/ABS($AD$1010)))</f>
        <v>0.973957591238319</v>
      </c>
    </row>
    <row r="832" customFormat="false" ht="12.75" hidden="false" customHeight="false" outlineLevel="0" collapsed="false">
      <c r="A832" s="331"/>
      <c r="B832" s="336" t="n">
        <f aca="false">+[4]data1cf!A832</f>
        <v>-106407.785319671</v>
      </c>
      <c r="C832" s="336" t="n">
        <f aca="false">+[4]data1cf!B832</f>
        <v>15252.2840542254</v>
      </c>
      <c r="D832" s="336" t="n">
        <f aca="false">+[4]data1cf!C832</f>
        <v>17160.5042890916</v>
      </c>
      <c r="E832" s="336" t="n">
        <f aca="false">+[4]data1cf!D832</f>
        <v>16578.522713499</v>
      </c>
      <c r="F832" s="336" t="n">
        <f aca="false">+[4]data1cf!E832</f>
        <v>16112.1979573672</v>
      </c>
      <c r="G832" s="336" t="n">
        <f aca="false">+[4]data1cf!F832</f>
        <v>15879.5958980589</v>
      </c>
      <c r="H832" s="336" t="n">
        <f aca="false">+[4]data1cf!G832</f>
        <v>15598.6049255655</v>
      </c>
      <c r="I832" s="336" t="n">
        <f aca="false">+[4]data1cf!H832</f>
        <v>15428.2274610033</v>
      </c>
      <c r="J832" s="336" t="n">
        <f aca="false">+[4]data1cf!I832</f>
        <v>15328.5592180417</v>
      </c>
      <c r="K832" s="336" t="n">
        <f aca="false">+[4]data1cf!J832</f>
        <v>15539.7210373151</v>
      </c>
      <c r="L832" s="336" t="n">
        <f aca="false">+[4]data1cf!K832</f>
        <v>15371.0153944401</v>
      </c>
      <c r="M832" s="336" t="n">
        <f aca="false">+[4]data1cf!L832</f>
        <v>15424.8813431648</v>
      </c>
      <c r="N832" s="336" t="n">
        <f aca="false">+[4]data1cf!M832</f>
        <v>15489.9492011406</v>
      </c>
      <c r="O832" s="336" t="n">
        <f aca="false">+[4]data1cf!N832</f>
        <v>15582.9016396527</v>
      </c>
      <c r="P832" s="336" t="n">
        <f aca="false">+[4]data1cf!O832</f>
        <v>15574.4850687242</v>
      </c>
      <c r="Q832" s="336" t="n">
        <f aca="false">+[4]data1cf!P832</f>
        <v>15685.9497035563</v>
      </c>
      <c r="R832" s="336" t="n">
        <f aca="false">+[4]data1cf!Q832</f>
        <v>1220.4547345025</v>
      </c>
      <c r="S832" s="336" t="n">
        <f aca="false">+[4]data1cf!R832</f>
        <v>0</v>
      </c>
      <c r="T832" s="336" t="n">
        <f aca="false">+[4]data1cf!S832</f>
        <v>0</v>
      </c>
      <c r="U832" s="336" t="n">
        <f aca="false">+[4]data1cf!T832</f>
        <v>0</v>
      </c>
      <c r="V832" s="336" t="n">
        <f aca="false">+[4]data1cf!U832</f>
        <v>0</v>
      </c>
      <c r="W832" s="336" t="n">
        <f aca="false">+[4]data1cf!V832</f>
        <v>0</v>
      </c>
      <c r="X832" s="336" t="n">
        <f aca="false">+[4]data1cf!W832</f>
        <v>0</v>
      </c>
      <c r="Y832" s="336" t="n">
        <f aca="false">+[4]data1cf!X832</f>
        <v>0</v>
      </c>
      <c r="Z832" s="336" t="n">
        <f aca="false">+[4]data1cf!Y832</f>
        <v>0</v>
      </c>
      <c r="AA832" s="336" t="n">
        <f aca="false">+[4]data1cf!Z832</f>
        <v>0</v>
      </c>
      <c r="AB832" s="336"/>
      <c r="AC832" s="337" t="n">
        <f aca="false">XNPV(0.1,B832:AA832,$B$1:$AA$1)</f>
        <v>14274.8422600235</v>
      </c>
      <c r="AD832" s="337" t="n">
        <f aca="false">SUMPRODUCT(B832:AA832,$B$1010:$AA$1010)</f>
        <v>47632.4404407103</v>
      </c>
      <c r="AE832" s="338" t="n">
        <f aca="false">SUMPRODUCT(B832:AA832,$B$1012:$AA$1012)</f>
        <v>46938.6487258465</v>
      </c>
      <c r="AF832" s="339" t="n">
        <f aca="false">XIRR(B832:AA832,$B$1:$AA$1)</f>
        <v>0.123086641636145</v>
      </c>
      <c r="AG832" s="340" t="n">
        <f aca="false">1-EXP(-(1/0.25)*(AD832/ABS($AD$1010)))</f>
        <v>0.972486045254285</v>
      </c>
    </row>
    <row r="833" customFormat="false" ht="12.75" hidden="false" customHeight="false" outlineLevel="0" collapsed="false">
      <c r="A833" s="331"/>
      <c r="B833" s="336" t="n">
        <f aca="false">+[4]data1cf!A833</f>
        <v>-92799.118944611</v>
      </c>
      <c r="C833" s="336" t="n">
        <f aca="false">+[4]data1cf!B833</f>
        <v>15052.2198041663</v>
      </c>
      <c r="D833" s="336" t="n">
        <f aca="false">+[4]data1cf!C833</f>
        <v>16351.0315980526</v>
      </c>
      <c r="E833" s="336" t="n">
        <f aca="false">+[4]data1cf!D833</f>
        <v>16101.1278398686</v>
      </c>
      <c r="F833" s="336" t="n">
        <f aca="false">+[4]data1cf!E833</f>
        <v>15897.9474449972</v>
      </c>
      <c r="G833" s="336" t="n">
        <f aca="false">+[4]data1cf!F833</f>
        <v>15574.3101468607</v>
      </c>
      <c r="H833" s="336" t="n">
        <f aca="false">+[4]data1cf!G833</f>
        <v>15308.5435877489</v>
      </c>
      <c r="I833" s="336" t="n">
        <f aca="false">+[4]data1cf!H833</f>
        <v>15089.7154682547</v>
      </c>
      <c r="J833" s="336" t="n">
        <f aca="false">+[4]data1cf!I833</f>
        <v>15253.1896162139</v>
      </c>
      <c r="K833" s="336" t="n">
        <f aca="false">+[4]data1cf!J833</f>
        <v>15307.0343683638</v>
      </c>
      <c r="L833" s="336" t="n">
        <f aca="false">+[4]data1cf!K833</f>
        <v>15094.4021606871</v>
      </c>
      <c r="M833" s="336" t="n">
        <f aca="false">+[4]data1cf!L833</f>
        <v>15262.7477802238</v>
      </c>
      <c r="N833" s="336" t="n">
        <f aca="false">+[4]data1cf!M833</f>
        <v>15272.807132946</v>
      </c>
      <c r="O833" s="336" t="n">
        <f aca="false">+[4]data1cf!N833</f>
        <v>15374.0401615629</v>
      </c>
      <c r="P833" s="336" t="n">
        <f aca="false">+[4]data1cf!O833</f>
        <v>15358.2386686486</v>
      </c>
      <c r="Q833" s="336" t="n">
        <f aca="false">+[4]data1cf!P833</f>
        <v>15212.6798444871</v>
      </c>
      <c r="R833" s="336" t="n">
        <f aca="false">+[4]data1cf!Q833</f>
        <v>1064.36877464711</v>
      </c>
      <c r="S833" s="336" t="n">
        <f aca="false">+[4]data1cf!R833</f>
        <v>0</v>
      </c>
      <c r="T833" s="336" t="n">
        <f aca="false">+[4]data1cf!S833</f>
        <v>0</v>
      </c>
      <c r="U833" s="336" t="n">
        <f aca="false">+[4]data1cf!T833</f>
        <v>0</v>
      </c>
      <c r="V833" s="336" t="n">
        <f aca="false">+[4]data1cf!U833</f>
        <v>0</v>
      </c>
      <c r="W833" s="336" t="n">
        <f aca="false">+[4]data1cf!V833</f>
        <v>0</v>
      </c>
      <c r="X833" s="336" t="n">
        <f aca="false">+[4]data1cf!W833</f>
        <v>0</v>
      </c>
      <c r="Y833" s="336" t="n">
        <f aca="false">+[4]data1cf!X833</f>
        <v>0</v>
      </c>
      <c r="Z833" s="336" t="n">
        <f aca="false">+[4]data1cf!Y833</f>
        <v>0</v>
      </c>
      <c r="AA833" s="336" t="n">
        <f aca="false">+[4]data1cf!Z833</f>
        <v>0</v>
      </c>
      <c r="AB833" s="336"/>
      <c r="AC833" s="337" t="n">
        <f aca="false">XNPV(0.1,B833:AA833,$B$1:$AA$1)</f>
        <v>25370.4669276138</v>
      </c>
      <c r="AD833" s="337" t="n">
        <f aca="false">SUMPRODUCT(B833:AA833,$B$1010:$AA$1010)</f>
        <v>58117.1187671838</v>
      </c>
      <c r="AE833" s="338" t="n">
        <f aca="false">SUMPRODUCT(B833:AA833,$B$1012:$AA$1012)</f>
        <v>57435.9821028085</v>
      </c>
      <c r="AF833" s="339" t="n">
        <f aca="false">XIRR(B833:AA833,$B$1:$AA$1)</f>
        <v>0.145885256811877</v>
      </c>
      <c r="AG833" s="340" t="n">
        <f aca="false">1-EXP(-(1/0.25)*(AD833/ABS($AD$1010)))</f>
        <v>0.987524063818397</v>
      </c>
    </row>
    <row r="834" customFormat="false" ht="12.75" hidden="false" customHeight="false" outlineLevel="0" collapsed="false">
      <c r="A834" s="331"/>
      <c r="B834" s="336" t="n">
        <f aca="false">+[4]data1cf!A834</f>
        <v>-98439.8570303618</v>
      </c>
      <c r="C834" s="336" t="n">
        <f aca="false">+[4]data1cf!B834</f>
        <v>15144.7808973971</v>
      </c>
      <c r="D834" s="336" t="n">
        <f aca="false">+[4]data1cf!C834</f>
        <v>16663.9314790043</v>
      </c>
      <c r="E834" s="336" t="n">
        <f aca="false">+[4]data1cf!D834</f>
        <v>16470.6069485352</v>
      </c>
      <c r="F834" s="336" t="n">
        <f aca="false">+[4]data1cf!E834</f>
        <v>16001.5874396333</v>
      </c>
      <c r="G834" s="336" t="n">
        <f aca="false">+[4]data1cf!F834</f>
        <v>15424.2832684314</v>
      </c>
      <c r="H834" s="336" t="n">
        <f aca="false">+[4]data1cf!G834</f>
        <v>15394.942344696</v>
      </c>
      <c r="I834" s="336" t="n">
        <f aca="false">+[4]data1cf!H834</f>
        <v>15282.5718138119</v>
      </c>
      <c r="J834" s="336" t="n">
        <f aca="false">+[4]data1cf!I834</f>
        <v>15314.7357617806</v>
      </c>
      <c r="K834" s="336" t="n">
        <f aca="false">+[4]data1cf!J834</f>
        <v>15290.8116544831</v>
      </c>
      <c r="L834" s="336" t="n">
        <f aca="false">+[4]data1cf!K834</f>
        <v>15387.4104845507</v>
      </c>
      <c r="M834" s="336" t="n">
        <f aca="false">+[4]data1cf!L834</f>
        <v>15239.1628174089</v>
      </c>
      <c r="N834" s="336" t="n">
        <f aca="false">+[4]data1cf!M834</f>
        <v>15309.8341930672</v>
      </c>
      <c r="O834" s="336" t="n">
        <f aca="false">+[4]data1cf!N834</f>
        <v>15423.8424707081</v>
      </c>
      <c r="P834" s="336" t="n">
        <f aca="false">+[4]data1cf!O834</f>
        <v>15278.1530004331</v>
      </c>
      <c r="Q834" s="336" t="n">
        <f aca="false">+[4]data1cf!P834</f>
        <v>15299.6552985977</v>
      </c>
      <c r="R834" s="336" t="n">
        <f aca="false">+[4]data1cf!Q834</f>
        <v>1129.06578419544</v>
      </c>
      <c r="S834" s="336" t="n">
        <f aca="false">+[4]data1cf!R834</f>
        <v>0</v>
      </c>
      <c r="T834" s="336" t="n">
        <f aca="false">+[4]data1cf!S834</f>
        <v>0</v>
      </c>
      <c r="U834" s="336" t="n">
        <f aca="false">+[4]data1cf!T834</f>
        <v>0</v>
      </c>
      <c r="V834" s="336" t="n">
        <f aca="false">+[4]data1cf!U834</f>
        <v>0</v>
      </c>
      <c r="W834" s="336" t="n">
        <f aca="false">+[4]data1cf!V834</f>
        <v>0</v>
      </c>
      <c r="X834" s="336" t="n">
        <f aca="false">+[4]data1cf!W834</f>
        <v>0</v>
      </c>
      <c r="Y834" s="336" t="n">
        <f aca="false">+[4]data1cf!X834</f>
        <v>0</v>
      </c>
      <c r="Z834" s="336" t="n">
        <f aca="false">+[4]data1cf!Y834</f>
        <v>0</v>
      </c>
      <c r="AA834" s="336" t="n">
        <f aca="false">+[4]data1cf!Z834</f>
        <v>0</v>
      </c>
      <c r="AB834" s="336"/>
      <c r="AC834" s="337" t="n">
        <f aca="false">XNPV(0.1,B834:AA834,$B$1:$AA$1)</f>
        <v>20641.6627644356</v>
      </c>
      <c r="AD834" s="337" t="n">
        <f aca="false">SUMPRODUCT(B834:AA834,$B$1010:$AA$1010)</f>
        <v>53569.5430873495</v>
      </c>
      <c r="AE834" s="338" t="n">
        <f aca="false">SUMPRODUCT(B834:AA834,$B$1012:$AA$1012)</f>
        <v>52884.879323569</v>
      </c>
      <c r="AF834" s="339" t="n">
        <f aca="false">XIRR(B834:AA834,$B$1:$AA$1)</f>
        <v>0.135628532320908</v>
      </c>
      <c r="AG834" s="340" t="n">
        <f aca="false">1-EXP(-(1/0.25)*(AD834/ABS($AD$1010)))</f>
        <v>0.982418638257235</v>
      </c>
    </row>
    <row r="835" customFormat="false" ht="12.75" hidden="false" customHeight="false" outlineLevel="0" collapsed="false">
      <c r="A835" s="331"/>
      <c r="B835" s="336" t="n">
        <f aca="false">+[4]data1cf!A835</f>
        <v>-95091.4308780485</v>
      </c>
      <c r="C835" s="336" t="n">
        <f aca="false">+[4]data1cf!B835</f>
        <v>15179.5790263702</v>
      </c>
      <c r="D835" s="336" t="n">
        <f aca="false">+[4]data1cf!C835</f>
        <v>16457.8323042173</v>
      </c>
      <c r="E835" s="336" t="n">
        <f aca="false">+[4]data1cf!D835</f>
        <v>16330.2622328743</v>
      </c>
      <c r="F835" s="336" t="n">
        <f aca="false">+[4]data1cf!E835</f>
        <v>15808.0218306632</v>
      </c>
      <c r="G835" s="336" t="n">
        <f aca="false">+[4]data1cf!F835</f>
        <v>15694.4577686663</v>
      </c>
      <c r="H835" s="336" t="n">
        <f aca="false">+[4]data1cf!G835</f>
        <v>15316.9307012266</v>
      </c>
      <c r="I835" s="336" t="n">
        <f aca="false">+[4]data1cf!H835</f>
        <v>15091.9002954389</v>
      </c>
      <c r="J835" s="336" t="n">
        <f aca="false">+[4]data1cf!I835</f>
        <v>15217.8741666658</v>
      </c>
      <c r="K835" s="336" t="n">
        <f aca="false">+[4]data1cf!J835</f>
        <v>15340.6551898193</v>
      </c>
      <c r="L835" s="336" t="n">
        <f aca="false">+[4]data1cf!K835</f>
        <v>15259.9879536942</v>
      </c>
      <c r="M835" s="336" t="n">
        <f aca="false">+[4]data1cf!L835</f>
        <v>15216.043499887</v>
      </c>
      <c r="N835" s="336" t="n">
        <f aca="false">+[4]data1cf!M835</f>
        <v>15104.0161560663</v>
      </c>
      <c r="O835" s="336" t="n">
        <f aca="false">+[4]data1cf!N835</f>
        <v>15021.2959594072</v>
      </c>
      <c r="P835" s="336" t="n">
        <f aca="false">+[4]data1cf!O835</f>
        <v>15155.3296152625</v>
      </c>
      <c r="Q835" s="336" t="n">
        <f aca="false">+[4]data1cf!P835</f>
        <v>15699.6069047162</v>
      </c>
      <c r="R835" s="336" t="n">
        <f aca="false">+[4]data1cf!Q835</f>
        <v>1090.66067559886</v>
      </c>
      <c r="S835" s="336" t="n">
        <f aca="false">+[4]data1cf!R835</f>
        <v>0</v>
      </c>
      <c r="T835" s="336" t="n">
        <f aca="false">+[4]data1cf!S835</f>
        <v>0</v>
      </c>
      <c r="U835" s="336" t="n">
        <f aca="false">+[4]data1cf!T835</f>
        <v>0</v>
      </c>
      <c r="V835" s="336" t="n">
        <f aca="false">+[4]data1cf!U835</f>
        <v>0</v>
      </c>
      <c r="W835" s="336" t="n">
        <f aca="false">+[4]data1cf!V835</f>
        <v>0</v>
      </c>
      <c r="X835" s="336" t="n">
        <f aca="false">+[4]data1cf!W835</f>
        <v>0</v>
      </c>
      <c r="Y835" s="336" t="n">
        <f aca="false">+[4]data1cf!X835</f>
        <v>0</v>
      </c>
      <c r="Z835" s="336" t="n">
        <f aca="false">+[4]data1cf!Y835</f>
        <v>0</v>
      </c>
      <c r="AA835" s="336" t="n">
        <f aca="false">+[4]data1cf!Z835</f>
        <v>0</v>
      </c>
      <c r="AB835" s="336"/>
      <c r="AC835" s="337" t="n">
        <f aca="false">XNPV(0.1,B835:AA835,$B$1:$AA$1)</f>
        <v>23431.4813702914</v>
      </c>
      <c r="AD835" s="337" t="n">
        <f aca="false">SUMPRODUCT(B835:AA835,$B$1010:$AA$1010)</f>
        <v>56204.189255598</v>
      </c>
      <c r="AE835" s="338" t="n">
        <f aca="false">SUMPRODUCT(B835:AA835,$B$1012:$AA$1012)</f>
        <v>55522.6793016247</v>
      </c>
      <c r="AF835" s="339" t="n">
        <f aca="false">XIRR(B835:AA835,$B$1:$AA$1)</f>
        <v>0.141631101440051</v>
      </c>
      <c r="AG835" s="340" t="n">
        <f aca="false">1-EXP(-(1/0.25)*(AD835/ABS($AD$1010)))</f>
        <v>0.985587442732348</v>
      </c>
    </row>
    <row r="836" customFormat="false" ht="12.75" hidden="false" customHeight="false" outlineLevel="0" collapsed="false">
      <c r="A836" s="331"/>
      <c r="B836" s="336" t="n">
        <f aca="false">+[4]data1cf!A836</f>
        <v>-105576.029065333</v>
      </c>
      <c r="C836" s="336" t="n">
        <f aca="false">+[4]data1cf!B836</f>
        <v>15286.1295201813</v>
      </c>
      <c r="D836" s="336" t="n">
        <f aca="false">+[4]data1cf!C836</f>
        <v>16973.8697496822</v>
      </c>
      <c r="E836" s="336" t="n">
        <f aca="false">+[4]data1cf!D836</f>
        <v>16669.7718040461</v>
      </c>
      <c r="F836" s="336" t="n">
        <f aca="false">+[4]data1cf!E836</f>
        <v>16079.0512656292</v>
      </c>
      <c r="G836" s="336" t="n">
        <f aca="false">+[4]data1cf!F836</f>
        <v>15867.9496464562</v>
      </c>
      <c r="H836" s="336" t="n">
        <f aca="false">+[4]data1cf!G836</f>
        <v>15503.6007361427</v>
      </c>
      <c r="I836" s="336" t="n">
        <f aca="false">+[4]data1cf!H836</f>
        <v>15382.9228595212</v>
      </c>
      <c r="J836" s="336" t="n">
        <f aca="false">+[4]data1cf!I836</f>
        <v>15595.5400078623</v>
      </c>
      <c r="K836" s="336" t="n">
        <f aca="false">+[4]data1cf!J836</f>
        <v>15576.6994636881</v>
      </c>
      <c r="L836" s="336" t="n">
        <f aca="false">+[4]data1cf!K836</f>
        <v>15536.4424342958</v>
      </c>
      <c r="M836" s="336" t="n">
        <f aca="false">+[4]data1cf!L836</f>
        <v>15552.7467272037</v>
      </c>
      <c r="N836" s="336" t="n">
        <f aca="false">+[4]data1cf!M836</f>
        <v>15689.5399693585</v>
      </c>
      <c r="O836" s="336" t="n">
        <f aca="false">+[4]data1cf!N836</f>
        <v>15465.3498006523</v>
      </c>
      <c r="P836" s="336" t="n">
        <f aca="false">+[4]data1cf!O836</f>
        <v>15550.6037976338</v>
      </c>
      <c r="Q836" s="336" t="n">
        <f aca="false">+[4]data1cf!P836</f>
        <v>15404.317799911</v>
      </c>
      <c r="R836" s="336" t="n">
        <f aca="false">+[4]data1cf!Q836</f>
        <v>1210.91482296775</v>
      </c>
      <c r="S836" s="336" t="n">
        <f aca="false">+[4]data1cf!R836</f>
        <v>0</v>
      </c>
      <c r="T836" s="336" t="n">
        <f aca="false">+[4]data1cf!S836</f>
        <v>0</v>
      </c>
      <c r="U836" s="336" t="n">
        <f aca="false">+[4]data1cf!T836</f>
        <v>0</v>
      </c>
      <c r="V836" s="336" t="n">
        <f aca="false">+[4]data1cf!U836</f>
        <v>0</v>
      </c>
      <c r="W836" s="336" t="n">
        <f aca="false">+[4]data1cf!V836</f>
        <v>0</v>
      </c>
      <c r="X836" s="336" t="n">
        <f aca="false">+[4]data1cf!W836</f>
        <v>0</v>
      </c>
      <c r="Y836" s="336" t="n">
        <f aca="false">+[4]data1cf!X836</f>
        <v>0</v>
      </c>
      <c r="Z836" s="336" t="n">
        <f aca="false">+[4]data1cf!Y836</f>
        <v>0</v>
      </c>
      <c r="AA836" s="336" t="n">
        <f aca="false">+[4]data1cf!Z836</f>
        <v>0</v>
      </c>
      <c r="AB836" s="336"/>
      <c r="AC836" s="337" t="n">
        <f aca="false">XNPV(0.1,B836:AA836,$B$1:$AA$1)</f>
        <v>15147.4878683616</v>
      </c>
      <c r="AD836" s="337" t="n">
        <f aca="false">SUMPRODUCT(B836:AA836,$B$1010:$AA$1010)</f>
        <v>48544.6581393261</v>
      </c>
      <c r="AE836" s="338" t="n">
        <f aca="false">SUMPRODUCT(B836:AA836,$B$1012:$AA$1012)</f>
        <v>47850.1895377363</v>
      </c>
      <c r="AF836" s="339" t="n">
        <f aca="false">XIRR(B836:AA836,$B$1:$AA$1)</f>
        <v>0.124631785295195</v>
      </c>
      <c r="AG836" s="340" t="n">
        <f aca="false">1-EXP(-(1/0.25)*(AD836/ABS($AD$1010)))</f>
        <v>0.974315648240435</v>
      </c>
    </row>
    <row r="837" customFormat="false" ht="12.75" hidden="false" customHeight="false" outlineLevel="0" collapsed="false">
      <c r="A837" s="331"/>
      <c r="B837" s="336" t="n">
        <f aca="false">+[4]data1cf!A837</f>
        <v>-91384.7006094384</v>
      </c>
      <c r="C837" s="336" t="n">
        <f aca="false">+[4]data1cf!B837</f>
        <v>15042.3398335624</v>
      </c>
      <c r="D837" s="336" t="n">
        <f aca="false">+[4]data1cf!C837</f>
        <v>16380.9911792442</v>
      </c>
      <c r="E837" s="336" t="n">
        <f aca="false">+[4]data1cf!D837</f>
        <v>16054.296935893</v>
      </c>
      <c r="F837" s="336" t="n">
        <f aca="false">+[4]data1cf!E837</f>
        <v>15798.1578022314</v>
      </c>
      <c r="G837" s="336" t="n">
        <f aca="false">+[4]data1cf!F837</f>
        <v>15431.0439043748</v>
      </c>
      <c r="H837" s="336" t="n">
        <f aca="false">+[4]data1cf!G837</f>
        <v>15272.9232912902</v>
      </c>
      <c r="I837" s="336" t="n">
        <f aca="false">+[4]data1cf!H837</f>
        <v>14759.3718988601</v>
      </c>
      <c r="J837" s="336" t="n">
        <f aca="false">+[4]data1cf!I837</f>
        <v>15163.6169353167</v>
      </c>
      <c r="K837" s="336" t="n">
        <f aca="false">+[4]data1cf!J837</f>
        <v>15204.1050148915</v>
      </c>
      <c r="L837" s="336" t="n">
        <f aca="false">+[4]data1cf!K837</f>
        <v>15120.1212557176</v>
      </c>
      <c r="M837" s="336" t="n">
        <f aca="false">+[4]data1cf!L837</f>
        <v>15153.8041151765</v>
      </c>
      <c r="N837" s="336" t="n">
        <f aca="false">+[4]data1cf!M837</f>
        <v>15165.4745341444</v>
      </c>
      <c r="O837" s="336" t="n">
        <f aca="false">+[4]data1cf!N837</f>
        <v>15097.0170902008</v>
      </c>
      <c r="P837" s="336" t="n">
        <f aca="false">+[4]data1cf!O837</f>
        <v>15095.9569712791</v>
      </c>
      <c r="Q837" s="336" t="n">
        <f aca="false">+[4]data1cf!P837</f>
        <v>15225.9614538866</v>
      </c>
      <c r="R837" s="336" t="n">
        <f aca="false">+[4]data1cf!Q837</f>
        <v>1048.14596211002</v>
      </c>
      <c r="S837" s="336" t="n">
        <f aca="false">+[4]data1cf!R837</f>
        <v>0</v>
      </c>
      <c r="T837" s="336" t="n">
        <f aca="false">+[4]data1cf!S837</f>
        <v>0</v>
      </c>
      <c r="U837" s="336" t="n">
        <f aca="false">+[4]data1cf!T837</f>
        <v>0</v>
      </c>
      <c r="V837" s="336" t="n">
        <f aca="false">+[4]data1cf!U837</f>
        <v>0</v>
      </c>
      <c r="W837" s="336" t="n">
        <f aca="false">+[4]data1cf!V837</f>
        <v>0</v>
      </c>
      <c r="X837" s="336" t="n">
        <f aca="false">+[4]data1cf!W837</f>
        <v>0</v>
      </c>
      <c r="Y837" s="336" t="n">
        <f aca="false">+[4]data1cf!X837</f>
        <v>0</v>
      </c>
      <c r="Z837" s="336" t="n">
        <f aca="false">+[4]data1cf!Y837</f>
        <v>0</v>
      </c>
      <c r="AA837" s="336" t="n">
        <f aca="false">+[4]data1cf!Z837</f>
        <v>0</v>
      </c>
      <c r="AB837" s="336"/>
      <c r="AC837" s="337" t="n">
        <f aca="false">XNPV(0.1,B837:AA837,$B$1:$AA$1)</f>
        <v>26121.5424565646</v>
      </c>
      <c r="AD837" s="337" t="n">
        <f aca="false">SUMPRODUCT(B837:AA837,$B$1010:$AA$1010)</f>
        <v>58620.9268821256</v>
      </c>
      <c r="AE837" s="338" t="n">
        <f aca="false">SUMPRODUCT(B837:AA837,$B$1012:$AA$1012)</f>
        <v>57945.0554167569</v>
      </c>
      <c r="AF837" s="339" t="n">
        <f aca="false">XIRR(B837:AA837,$B$1:$AA$1)</f>
        <v>0.147993001079381</v>
      </c>
      <c r="AG837" s="340" t="n">
        <f aca="false">1-EXP(-(1/0.25)*(AD837/ABS($AD$1010)))</f>
        <v>0.987989300436993</v>
      </c>
    </row>
    <row r="838" customFormat="false" ht="12.75" hidden="false" customHeight="false" outlineLevel="0" collapsed="false">
      <c r="A838" s="331"/>
      <c r="B838" s="336" t="n">
        <f aca="false">+[4]data1cf!A838</f>
        <v>-97696.1158722155</v>
      </c>
      <c r="C838" s="336" t="n">
        <f aca="false">+[4]data1cf!B838</f>
        <v>14984.0671597472</v>
      </c>
      <c r="D838" s="336" t="n">
        <f aca="false">+[4]data1cf!C838</f>
        <v>16567.5996728745</v>
      </c>
      <c r="E838" s="336" t="n">
        <f aca="false">+[4]data1cf!D838</f>
        <v>16242.1037589919</v>
      </c>
      <c r="F838" s="336" t="n">
        <f aca="false">+[4]data1cf!E838</f>
        <v>15980.3164319227</v>
      </c>
      <c r="G838" s="336" t="n">
        <f aca="false">+[4]data1cf!F838</f>
        <v>15618.0693618906</v>
      </c>
      <c r="H838" s="336" t="n">
        <f aca="false">+[4]data1cf!G838</f>
        <v>15308.4576346304</v>
      </c>
      <c r="I838" s="336" t="n">
        <f aca="false">+[4]data1cf!H838</f>
        <v>15248.3002094781</v>
      </c>
      <c r="J838" s="336" t="n">
        <f aca="false">+[4]data1cf!I838</f>
        <v>15434.8912801613</v>
      </c>
      <c r="K838" s="336" t="n">
        <f aca="false">+[4]data1cf!J838</f>
        <v>15376.7146562822</v>
      </c>
      <c r="L838" s="336" t="n">
        <f aca="false">+[4]data1cf!K838</f>
        <v>15276.045842911</v>
      </c>
      <c r="M838" s="336" t="n">
        <f aca="false">+[4]data1cf!L838</f>
        <v>15396.5865721439</v>
      </c>
      <c r="N838" s="336" t="n">
        <f aca="false">+[4]data1cf!M838</f>
        <v>15411.4163056763</v>
      </c>
      <c r="O838" s="336" t="n">
        <f aca="false">+[4]data1cf!N838</f>
        <v>15349.1604529054</v>
      </c>
      <c r="P838" s="336" t="n">
        <f aca="false">+[4]data1cf!O838</f>
        <v>15467.5403245987</v>
      </c>
      <c r="Q838" s="336" t="n">
        <f aca="false">+[4]data1cf!P838</f>
        <v>15226.9511010634</v>
      </c>
      <c r="R838" s="336" t="n">
        <f aca="false">+[4]data1cf!Q838</f>
        <v>1120.53537060796</v>
      </c>
      <c r="S838" s="336" t="n">
        <f aca="false">+[4]data1cf!R838</f>
        <v>0</v>
      </c>
      <c r="T838" s="336" t="n">
        <f aca="false">+[4]data1cf!S838</f>
        <v>0</v>
      </c>
      <c r="U838" s="336" t="n">
        <f aca="false">+[4]data1cf!T838</f>
        <v>0</v>
      </c>
      <c r="V838" s="336" t="n">
        <f aca="false">+[4]data1cf!U838</f>
        <v>0</v>
      </c>
      <c r="W838" s="336" t="n">
        <f aca="false">+[4]data1cf!V838</f>
        <v>0</v>
      </c>
      <c r="X838" s="336" t="n">
        <f aca="false">+[4]data1cf!W838</f>
        <v>0</v>
      </c>
      <c r="Y838" s="336" t="n">
        <f aca="false">+[4]data1cf!X838</f>
        <v>0</v>
      </c>
      <c r="Z838" s="336" t="n">
        <f aca="false">+[4]data1cf!Y838</f>
        <v>0</v>
      </c>
      <c r="AA838" s="336" t="n">
        <f aca="false">+[4]data1cf!Z838</f>
        <v>0</v>
      </c>
      <c r="AB838" s="336"/>
      <c r="AC838" s="337" t="n">
        <f aca="false">XNPV(0.1,B838:AA838,$B$1:$AA$1)</f>
        <v>21173.4461438938</v>
      </c>
      <c r="AD838" s="337" t="n">
        <f aca="false">SUMPRODUCT(B838:AA838,$B$1010:$AA$1010)</f>
        <v>54135.1054055595</v>
      </c>
      <c r="AE838" s="338" t="n">
        <f aca="false">SUMPRODUCT(B838:AA838,$B$1012:$AA$1012)</f>
        <v>53449.5463243288</v>
      </c>
      <c r="AF838" s="339" t="n">
        <f aca="false">XIRR(B838:AA838,$B$1:$AA$1)</f>
        <v>0.136668094859629</v>
      </c>
      <c r="AG838" s="340" t="n">
        <f aca="false">1-EXP(-(1/0.25)*(AD838/ABS($AD$1010)))</f>
        <v>0.983152921849036</v>
      </c>
    </row>
    <row r="839" customFormat="false" ht="12.75" hidden="false" customHeight="false" outlineLevel="0" collapsed="false">
      <c r="A839" s="331"/>
      <c r="B839" s="336" t="n">
        <f aca="false">+[4]data1cf!A839</f>
        <v>-96656.2938978413</v>
      </c>
      <c r="C839" s="336" t="n">
        <f aca="false">+[4]data1cf!B839</f>
        <v>15083.8017795216</v>
      </c>
      <c r="D839" s="336" t="n">
        <f aca="false">+[4]data1cf!C839</f>
        <v>16435.9385452297</v>
      </c>
      <c r="E839" s="336" t="n">
        <f aca="false">+[4]data1cf!D839</f>
        <v>16200.4458320634</v>
      </c>
      <c r="F839" s="336" t="n">
        <f aca="false">+[4]data1cf!E839</f>
        <v>15911.5180042833</v>
      </c>
      <c r="G839" s="336" t="n">
        <f aca="false">+[4]data1cf!F839</f>
        <v>15731.4767571516</v>
      </c>
      <c r="H839" s="336" t="n">
        <f aca="false">+[4]data1cf!G839</f>
        <v>15309.599767779</v>
      </c>
      <c r="I839" s="336" t="n">
        <f aca="false">+[4]data1cf!H839</f>
        <v>15396.4791868644</v>
      </c>
      <c r="J839" s="336" t="n">
        <f aca="false">+[4]data1cf!I839</f>
        <v>15319.4107722583</v>
      </c>
      <c r="K839" s="336" t="n">
        <f aca="false">+[4]data1cf!J839</f>
        <v>15293.8373019516</v>
      </c>
      <c r="L839" s="336" t="n">
        <f aca="false">+[4]data1cf!K839</f>
        <v>15096.5850132908</v>
      </c>
      <c r="M839" s="336" t="n">
        <f aca="false">+[4]data1cf!L839</f>
        <v>15458.6965515616</v>
      </c>
      <c r="N839" s="336" t="n">
        <f aca="false">+[4]data1cf!M839</f>
        <v>15227.2201175723</v>
      </c>
      <c r="O839" s="336" t="n">
        <f aca="false">+[4]data1cf!N839</f>
        <v>15288.4376094458</v>
      </c>
      <c r="P839" s="336" t="n">
        <f aca="false">+[4]data1cf!O839</f>
        <v>15464.0015864472</v>
      </c>
      <c r="Q839" s="336" t="n">
        <f aca="false">+[4]data1cf!P839</f>
        <v>15290.880371354</v>
      </c>
      <c r="R839" s="336" t="n">
        <f aca="false">+[4]data1cf!Q839</f>
        <v>1108.60902849068</v>
      </c>
      <c r="S839" s="336" t="n">
        <f aca="false">+[4]data1cf!R839</f>
        <v>0</v>
      </c>
      <c r="T839" s="336" t="n">
        <f aca="false">+[4]data1cf!S839</f>
        <v>0</v>
      </c>
      <c r="U839" s="336" t="n">
        <f aca="false">+[4]data1cf!T839</f>
        <v>0</v>
      </c>
      <c r="V839" s="336" t="n">
        <f aca="false">+[4]data1cf!U839</f>
        <v>0</v>
      </c>
      <c r="W839" s="336" t="n">
        <f aca="false">+[4]data1cf!V839</f>
        <v>0</v>
      </c>
      <c r="X839" s="336" t="n">
        <f aca="false">+[4]data1cf!W839</f>
        <v>0</v>
      </c>
      <c r="Y839" s="336" t="n">
        <f aca="false">+[4]data1cf!X839</f>
        <v>0</v>
      </c>
      <c r="Z839" s="336" t="n">
        <f aca="false">+[4]data1cf!Y839</f>
        <v>0</v>
      </c>
      <c r="AA839" s="336" t="n">
        <f aca="false">+[4]data1cf!Z839</f>
        <v>0</v>
      </c>
      <c r="AB839" s="336"/>
      <c r="AC839" s="337" t="n">
        <f aca="false">XNPV(0.1,B839:AA839,$B$1:$AA$1)</f>
        <v>22063.1147374098</v>
      </c>
      <c r="AD839" s="337" t="n">
        <f aca="false">SUMPRODUCT(B839:AA839,$B$1010:$AA$1010)</f>
        <v>54961.1035882657</v>
      </c>
      <c r="AE839" s="338" t="n">
        <f aca="false">SUMPRODUCT(B839:AA839,$B$1012:$AA$1012)</f>
        <v>54276.9587544066</v>
      </c>
      <c r="AF839" s="339" t="n">
        <f aca="false">XIRR(B839:AA839,$B$1:$AA$1)</f>
        <v>0.138580711847654</v>
      </c>
      <c r="AG839" s="340" t="n">
        <f aca="false">1-EXP(-(1/0.25)*(AD839/ABS($AD$1010)))</f>
        <v>0.984170589296659</v>
      </c>
    </row>
    <row r="840" customFormat="false" ht="12.75" hidden="false" customHeight="false" outlineLevel="0" collapsed="false">
      <c r="A840" s="331"/>
      <c r="B840" s="336" t="n">
        <f aca="false">+[4]data1cf!A840</f>
        <v>-101816.913797528</v>
      </c>
      <c r="C840" s="336" t="n">
        <f aca="false">+[4]data1cf!B840</f>
        <v>15325.9311296815</v>
      </c>
      <c r="D840" s="336" t="n">
        <f aca="false">+[4]data1cf!C840</f>
        <v>16850.3489295879</v>
      </c>
      <c r="E840" s="336" t="n">
        <f aca="false">+[4]data1cf!D840</f>
        <v>16523.2586544892</v>
      </c>
      <c r="F840" s="336" t="n">
        <f aca="false">+[4]data1cf!E840</f>
        <v>16171.8246447748</v>
      </c>
      <c r="G840" s="336" t="n">
        <f aca="false">+[4]data1cf!F840</f>
        <v>15639.2810027162</v>
      </c>
      <c r="H840" s="336" t="n">
        <f aca="false">+[4]data1cf!G840</f>
        <v>15368.5024449808</v>
      </c>
      <c r="I840" s="336" t="n">
        <f aca="false">+[4]data1cf!H840</f>
        <v>15558.4710105989</v>
      </c>
      <c r="J840" s="336" t="n">
        <f aca="false">+[4]data1cf!I840</f>
        <v>15342.3238022361</v>
      </c>
      <c r="K840" s="336" t="n">
        <f aca="false">+[4]data1cf!J840</f>
        <v>15383.0103007758</v>
      </c>
      <c r="L840" s="336" t="n">
        <f aca="false">+[4]data1cf!K840</f>
        <v>15317.2772686719</v>
      </c>
      <c r="M840" s="336" t="n">
        <f aca="false">+[4]data1cf!L840</f>
        <v>15447.361891284</v>
      </c>
      <c r="N840" s="336" t="n">
        <f aca="false">+[4]data1cf!M840</f>
        <v>15325.5092283508</v>
      </c>
      <c r="O840" s="336" t="n">
        <f aca="false">+[4]data1cf!N840</f>
        <v>15588.9164151536</v>
      </c>
      <c r="P840" s="336" t="n">
        <f aca="false">+[4]data1cf!O840</f>
        <v>15236.2393841776</v>
      </c>
      <c r="Q840" s="336" t="n">
        <f aca="false">+[4]data1cf!P840</f>
        <v>15363.6917949923</v>
      </c>
      <c r="R840" s="336" t="n">
        <f aca="false">+[4]data1cf!Q840</f>
        <v>1167.79927449213</v>
      </c>
      <c r="S840" s="336" t="n">
        <f aca="false">+[4]data1cf!R840</f>
        <v>0</v>
      </c>
      <c r="T840" s="336" t="n">
        <f aca="false">+[4]data1cf!S840</f>
        <v>0</v>
      </c>
      <c r="U840" s="336" t="n">
        <f aca="false">+[4]data1cf!T840</f>
        <v>0</v>
      </c>
      <c r="V840" s="336" t="n">
        <f aca="false">+[4]data1cf!U840</f>
        <v>0</v>
      </c>
      <c r="W840" s="336" t="n">
        <f aca="false">+[4]data1cf!V840</f>
        <v>0</v>
      </c>
      <c r="X840" s="336" t="n">
        <f aca="false">+[4]data1cf!W840</f>
        <v>0</v>
      </c>
      <c r="Y840" s="336" t="n">
        <f aca="false">+[4]data1cf!X840</f>
        <v>0</v>
      </c>
      <c r="Z840" s="336" t="n">
        <f aca="false">+[4]data1cf!Y840</f>
        <v>0</v>
      </c>
      <c r="AA840" s="336" t="n">
        <f aca="false">+[4]data1cf!Z840</f>
        <v>0</v>
      </c>
      <c r="AB840" s="336"/>
      <c r="AC840" s="337" t="n">
        <f aca="false">XNPV(0.1,B840:AA840,$B$1:$AA$1)</f>
        <v>18162.4738222701</v>
      </c>
      <c r="AD840" s="337" t="n">
        <f aca="false">SUMPRODUCT(B840:AA840,$B$1010:$AA$1010)</f>
        <v>51292.9598876418</v>
      </c>
      <c r="AE840" s="338" t="n">
        <f aca="false">SUMPRODUCT(B840:AA840,$B$1012:$AA$1012)</f>
        <v>50604.2714011719</v>
      </c>
      <c r="AF840" s="339" t="n">
        <f aca="false">XIRR(B840:AA840,$B$1:$AA$1)</f>
        <v>0.130510554857499</v>
      </c>
      <c r="AG840" s="340" t="n">
        <f aca="false">1-EXP(-(1/0.25)*(AD840/ABS($AD$1010)))</f>
        <v>0.979124649846091</v>
      </c>
    </row>
    <row r="841" customFormat="false" ht="12.75" hidden="false" customHeight="false" outlineLevel="0" collapsed="false">
      <c r="A841" s="331"/>
      <c r="B841" s="336" t="n">
        <f aca="false">+[4]data1cf!A841</f>
        <v>-95105.1644474758</v>
      </c>
      <c r="C841" s="336" t="n">
        <f aca="false">+[4]data1cf!B841</f>
        <v>15118.9862234714</v>
      </c>
      <c r="D841" s="336" t="n">
        <f aca="false">+[4]data1cf!C841</f>
        <v>16579.5096781442</v>
      </c>
      <c r="E841" s="336" t="n">
        <f aca="false">+[4]data1cf!D841</f>
        <v>16149.2294128317</v>
      </c>
      <c r="F841" s="336" t="n">
        <f aca="false">+[4]data1cf!E841</f>
        <v>15890.8056188083</v>
      </c>
      <c r="G841" s="336" t="n">
        <f aca="false">+[4]data1cf!F841</f>
        <v>15652.760997414</v>
      </c>
      <c r="H841" s="336" t="n">
        <f aca="false">+[4]data1cf!G841</f>
        <v>15280.0559675985</v>
      </c>
      <c r="I841" s="336" t="n">
        <f aca="false">+[4]data1cf!H841</f>
        <v>15307.1246549482</v>
      </c>
      <c r="J841" s="336" t="n">
        <f aca="false">+[4]data1cf!I841</f>
        <v>15365.6847748489</v>
      </c>
      <c r="K841" s="336" t="n">
        <f aca="false">+[4]data1cf!J841</f>
        <v>15195.3396254326</v>
      </c>
      <c r="L841" s="336" t="n">
        <f aca="false">+[4]data1cf!K841</f>
        <v>15317.7314985976</v>
      </c>
      <c r="M841" s="336" t="n">
        <f aca="false">+[4]data1cf!L841</f>
        <v>15400.6427944992</v>
      </c>
      <c r="N841" s="336" t="n">
        <f aca="false">+[4]data1cf!M841</f>
        <v>15222.7304654284</v>
      </c>
      <c r="O841" s="336" t="n">
        <f aca="false">+[4]data1cf!N841</f>
        <v>15422.8240665142</v>
      </c>
      <c r="P841" s="336" t="n">
        <f aca="false">+[4]data1cf!O841</f>
        <v>15297.6496552118</v>
      </c>
      <c r="Q841" s="336" t="n">
        <f aca="false">+[4]data1cf!P841</f>
        <v>15241.5428211523</v>
      </c>
      <c r="R841" s="336" t="n">
        <f aca="false">+[4]data1cf!Q841</f>
        <v>1090.81819414677</v>
      </c>
      <c r="S841" s="336" t="n">
        <f aca="false">+[4]data1cf!R841</f>
        <v>0</v>
      </c>
      <c r="T841" s="336" t="n">
        <f aca="false">+[4]data1cf!S841</f>
        <v>0</v>
      </c>
      <c r="U841" s="336" t="n">
        <f aca="false">+[4]data1cf!T841</f>
        <v>0</v>
      </c>
      <c r="V841" s="336" t="n">
        <f aca="false">+[4]data1cf!U841</f>
        <v>0</v>
      </c>
      <c r="W841" s="336" t="n">
        <f aca="false">+[4]data1cf!V841</f>
        <v>0</v>
      </c>
      <c r="X841" s="336" t="n">
        <f aca="false">+[4]data1cf!W841</f>
        <v>0</v>
      </c>
      <c r="Y841" s="336" t="n">
        <f aca="false">+[4]data1cf!X841</f>
        <v>0</v>
      </c>
      <c r="Z841" s="336" t="n">
        <f aca="false">+[4]data1cf!Y841</f>
        <v>0</v>
      </c>
      <c r="AA841" s="336" t="n">
        <f aca="false">+[4]data1cf!Z841</f>
        <v>0</v>
      </c>
      <c r="AB841" s="336"/>
      <c r="AC841" s="337" t="n">
        <f aca="false">XNPV(0.1,B841:AA841,$B$1:$AA$1)</f>
        <v>23623.6085320977</v>
      </c>
      <c r="AD841" s="337" t="n">
        <f aca="false">SUMPRODUCT(B841:AA841,$B$1010:$AA$1010)</f>
        <v>56499.3463770982</v>
      </c>
      <c r="AE841" s="338" t="n">
        <f aca="false">SUMPRODUCT(B841:AA841,$B$1012:$AA$1012)</f>
        <v>55815.7011513256</v>
      </c>
      <c r="AF841" s="339" t="n">
        <f aca="false">XIRR(B841:AA841,$B$1:$AA$1)</f>
        <v>0.141889341947416</v>
      </c>
      <c r="AG841" s="340" t="n">
        <f aca="false">1-EXP(-(1/0.25)*(AD841/ABS($AD$1010)))</f>
        <v>0.985904786852715</v>
      </c>
    </row>
    <row r="842" customFormat="false" ht="12.75" hidden="false" customHeight="false" outlineLevel="0" collapsed="false">
      <c r="A842" s="331"/>
      <c r="B842" s="336" t="n">
        <f aca="false">+[4]data1cf!A842</f>
        <v>-91980.3098427226</v>
      </c>
      <c r="C842" s="336" t="n">
        <f aca="false">+[4]data1cf!B842</f>
        <v>15145.2635345594</v>
      </c>
      <c r="D842" s="336" t="n">
        <f aca="false">+[4]data1cf!C842</f>
        <v>16183.9061900241</v>
      </c>
      <c r="E842" s="336" t="n">
        <f aca="false">+[4]data1cf!D842</f>
        <v>16077.7847148953</v>
      </c>
      <c r="F842" s="336" t="n">
        <f aca="false">+[4]data1cf!E842</f>
        <v>15824.4232476985</v>
      </c>
      <c r="G842" s="336" t="n">
        <f aca="false">+[4]data1cf!F842</f>
        <v>15434.92418662</v>
      </c>
      <c r="H842" s="336" t="n">
        <f aca="false">+[4]data1cf!G842</f>
        <v>15353.407052096</v>
      </c>
      <c r="I842" s="336" t="n">
        <f aca="false">+[4]data1cf!H842</f>
        <v>15134.2540205994</v>
      </c>
      <c r="J842" s="336" t="n">
        <f aca="false">+[4]data1cf!I842</f>
        <v>15035.223854716</v>
      </c>
      <c r="K842" s="336" t="n">
        <f aca="false">+[4]data1cf!J842</f>
        <v>15087.9692565894</v>
      </c>
      <c r="L842" s="336" t="n">
        <f aca="false">+[4]data1cf!K842</f>
        <v>15339.2867320153</v>
      </c>
      <c r="M842" s="336" t="n">
        <f aca="false">+[4]data1cf!L842</f>
        <v>15131.5274293966</v>
      </c>
      <c r="N842" s="336" t="n">
        <f aca="false">+[4]data1cf!M842</f>
        <v>15340.4036869216</v>
      </c>
      <c r="O842" s="336" t="n">
        <f aca="false">+[4]data1cf!N842</f>
        <v>15305.5332002831</v>
      </c>
      <c r="P842" s="336" t="n">
        <f aca="false">+[4]data1cf!O842</f>
        <v>15139.1225069383</v>
      </c>
      <c r="Q842" s="336" t="n">
        <f aca="false">+[4]data1cf!P842</f>
        <v>15306.4427329621</v>
      </c>
      <c r="R842" s="336" t="n">
        <f aca="false">+[4]data1cf!Q842</f>
        <v>1054.97736177209</v>
      </c>
      <c r="S842" s="336" t="n">
        <f aca="false">+[4]data1cf!R842</f>
        <v>0</v>
      </c>
      <c r="T842" s="336" t="n">
        <f aca="false">+[4]data1cf!S842</f>
        <v>0</v>
      </c>
      <c r="U842" s="336" t="n">
        <f aca="false">+[4]data1cf!T842</f>
        <v>0</v>
      </c>
      <c r="V842" s="336" t="n">
        <f aca="false">+[4]data1cf!U842</f>
        <v>0</v>
      </c>
      <c r="W842" s="336" t="n">
        <f aca="false">+[4]data1cf!V842</f>
        <v>0</v>
      </c>
      <c r="X842" s="336" t="n">
        <f aca="false">+[4]data1cf!W842</f>
        <v>0</v>
      </c>
      <c r="Y842" s="336" t="n">
        <f aca="false">+[4]data1cf!X842</f>
        <v>0</v>
      </c>
      <c r="Z842" s="336" t="n">
        <f aca="false">+[4]data1cf!Y842</f>
        <v>0</v>
      </c>
      <c r="AA842" s="336" t="n">
        <f aca="false">+[4]data1cf!Z842</f>
        <v>0</v>
      </c>
      <c r="AB842" s="336"/>
      <c r="AC842" s="337" t="n">
        <f aca="false">XNPV(0.1,B842:AA842,$B$1:$AA$1)</f>
        <v>25847.9998320529</v>
      </c>
      <c r="AD842" s="337" t="n">
        <f aca="false">SUMPRODUCT(B842:AA842,$B$1010:$AA$1010)</f>
        <v>58491.717171725</v>
      </c>
      <c r="AE842" s="338" t="n">
        <f aca="false">SUMPRODUCT(B842:AA842,$B$1012:$AA$1012)</f>
        <v>57812.6472725174</v>
      </c>
      <c r="AF842" s="339" t="n">
        <f aca="false">XIRR(B842:AA842,$B$1:$AA$1)</f>
        <v>0.14712597373963</v>
      </c>
      <c r="AG842" s="340" t="n">
        <f aca="false">1-EXP(-(1/0.25)*(AD842/ABS($AD$1010)))</f>
        <v>0.987871663552254</v>
      </c>
    </row>
    <row r="843" customFormat="false" ht="12.75" hidden="false" customHeight="false" outlineLevel="0" collapsed="false">
      <c r="A843" s="331"/>
      <c r="B843" s="336" t="n">
        <f aca="false">+[4]data1cf!A843</f>
        <v>-103154.859806669</v>
      </c>
      <c r="C843" s="336" t="n">
        <f aca="false">+[4]data1cf!B843</f>
        <v>15128.551198894</v>
      </c>
      <c r="D843" s="336" t="n">
        <f aca="false">+[4]data1cf!C843</f>
        <v>16811.8189377152</v>
      </c>
      <c r="E843" s="336" t="n">
        <f aca="false">+[4]data1cf!D843</f>
        <v>16445.5001331806</v>
      </c>
      <c r="F843" s="336" t="n">
        <f aca="false">+[4]data1cf!E843</f>
        <v>16013.4721087327</v>
      </c>
      <c r="G843" s="336" t="n">
        <f aca="false">+[4]data1cf!F843</f>
        <v>15741.1160692936</v>
      </c>
      <c r="H843" s="336" t="n">
        <f aca="false">+[4]data1cf!G843</f>
        <v>15560.155259281</v>
      </c>
      <c r="I843" s="336" t="n">
        <f aca="false">+[4]data1cf!H843</f>
        <v>15370.9394757618</v>
      </c>
      <c r="J843" s="336" t="n">
        <f aca="false">+[4]data1cf!I843</f>
        <v>15286.1970450454</v>
      </c>
      <c r="K843" s="336" t="n">
        <f aca="false">+[4]data1cf!J843</f>
        <v>15475.7178926309</v>
      </c>
      <c r="L843" s="336" t="n">
        <f aca="false">+[4]data1cf!K843</f>
        <v>15436.2453684135</v>
      </c>
      <c r="M843" s="336" t="n">
        <f aca="false">+[4]data1cf!L843</f>
        <v>15416.7694701938</v>
      </c>
      <c r="N843" s="336" t="n">
        <f aca="false">+[4]data1cf!M843</f>
        <v>15518.2710566656</v>
      </c>
      <c r="O843" s="336" t="n">
        <f aca="false">+[4]data1cf!N843</f>
        <v>15433.189539378</v>
      </c>
      <c r="P843" s="336" t="n">
        <f aca="false">+[4]data1cf!O843</f>
        <v>15500.0083465825</v>
      </c>
      <c r="Q843" s="336" t="n">
        <f aca="false">+[4]data1cf!P843</f>
        <v>15496.7124010115</v>
      </c>
      <c r="R843" s="336" t="n">
        <f aca="false">+[4]data1cf!Q843</f>
        <v>1183.14498003857</v>
      </c>
      <c r="S843" s="336" t="n">
        <f aca="false">+[4]data1cf!R843</f>
        <v>0</v>
      </c>
      <c r="T843" s="336" t="n">
        <f aca="false">+[4]data1cf!S843</f>
        <v>0</v>
      </c>
      <c r="U843" s="336" t="n">
        <f aca="false">+[4]data1cf!T843</f>
        <v>0</v>
      </c>
      <c r="V843" s="336" t="n">
        <f aca="false">+[4]data1cf!U843</f>
        <v>0</v>
      </c>
      <c r="W843" s="336" t="n">
        <f aca="false">+[4]data1cf!V843</f>
        <v>0</v>
      </c>
      <c r="X843" s="336" t="n">
        <f aca="false">+[4]data1cf!W843</f>
        <v>0</v>
      </c>
      <c r="Y843" s="336" t="n">
        <f aca="false">+[4]data1cf!X843</f>
        <v>0</v>
      </c>
      <c r="Z843" s="336" t="n">
        <f aca="false">+[4]data1cf!Y843</f>
        <v>0</v>
      </c>
      <c r="AA843" s="336" t="n">
        <f aca="false">+[4]data1cf!Z843</f>
        <v>0</v>
      </c>
      <c r="AB843" s="336"/>
      <c r="AC843" s="337" t="n">
        <f aca="false">XNPV(0.1,B843:AA843,$B$1:$AA$1)</f>
        <v>16690.9565285635</v>
      </c>
      <c r="AD843" s="337" t="n">
        <f aca="false">SUMPRODUCT(B843:AA843,$B$1010:$AA$1010)</f>
        <v>49883.6434679143</v>
      </c>
      <c r="AE843" s="338" t="n">
        <f aca="false">SUMPRODUCT(B843:AA843,$B$1012:$AA$1012)</f>
        <v>49193.2218269575</v>
      </c>
      <c r="AF843" s="339" t="n">
        <f aca="false">XIRR(B843:AA843,$B$1:$AA$1)</f>
        <v>0.127655558674073</v>
      </c>
      <c r="AG843" s="340" t="n">
        <f aca="false">1-EXP(-(1/0.25)*(AD843/ABS($AD$1010)))</f>
        <v>0.976783154122645</v>
      </c>
    </row>
    <row r="844" customFormat="false" ht="12.75" hidden="false" customHeight="false" outlineLevel="0" collapsed="false">
      <c r="A844" s="331"/>
      <c r="B844" s="336" t="n">
        <f aca="false">+[4]data1cf!A844</f>
        <v>-104418.40423013</v>
      </c>
      <c r="C844" s="336" t="n">
        <f aca="false">+[4]data1cf!B844</f>
        <v>15271.5555394012</v>
      </c>
      <c r="D844" s="336" t="n">
        <f aca="false">+[4]data1cf!C844</f>
        <v>16879.7500938832</v>
      </c>
      <c r="E844" s="336" t="n">
        <f aca="false">+[4]data1cf!D844</f>
        <v>16561.8069687687</v>
      </c>
      <c r="F844" s="336" t="n">
        <f aca="false">+[4]data1cf!E844</f>
        <v>16117.0365569829</v>
      </c>
      <c r="G844" s="336" t="n">
        <f aca="false">+[4]data1cf!F844</f>
        <v>15657.7415671663</v>
      </c>
      <c r="H844" s="336" t="n">
        <f aca="false">+[4]data1cf!G844</f>
        <v>15426.4290921172</v>
      </c>
      <c r="I844" s="336" t="n">
        <f aca="false">+[4]data1cf!H844</f>
        <v>15265.0019840421</v>
      </c>
      <c r="J844" s="336" t="n">
        <f aca="false">+[4]data1cf!I844</f>
        <v>15430.1204833908</v>
      </c>
      <c r="K844" s="336" t="n">
        <f aca="false">+[4]data1cf!J844</f>
        <v>15409.0557157478</v>
      </c>
      <c r="L844" s="336" t="n">
        <f aca="false">+[4]data1cf!K844</f>
        <v>15533.4323994922</v>
      </c>
      <c r="M844" s="336" t="n">
        <f aca="false">+[4]data1cf!L844</f>
        <v>15529.6860190317</v>
      </c>
      <c r="N844" s="336" t="n">
        <f aca="false">+[4]data1cf!M844</f>
        <v>15616.848358142</v>
      </c>
      <c r="O844" s="336" t="n">
        <f aca="false">+[4]data1cf!N844</f>
        <v>15528.576642987</v>
      </c>
      <c r="P844" s="336" t="n">
        <f aca="false">+[4]data1cf!O844</f>
        <v>15438.325875998</v>
      </c>
      <c r="Q844" s="336" t="n">
        <f aca="false">+[4]data1cf!P844</f>
        <v>15720.4167770173</v>
      </c>
      <c r="R844" s="336" t="n">
        <f aca="false">+[4]data1cf!Q844</f>
        <v>1197.6373291579</v>
      </c>
      <c r="S844" s="336" t="n">
        <f aca="false">+[4]data1cf!R844</f>
        <v>0</v>
      </c>
      <c r="T844" s="336" t="n">
        <f aca="false">+[4]data1cf!S844</f>
        <v>0</v>
      </c>
      <c r="U844" s="336" t="n">
        <f aca="false">+[4]data1cf!T844</f>
        <v>0</v>
      </c>
      <c r="V844" s="336" t="n">
        <f aca="false">+[4]data1cf!U844</f>
        <v>0</v>
      </c>
      <c r="W844" s="336" t="n">
        <f aca="false">+[4]data1cf!V844</f>
        <v>0</v>
      </c>
      <c r="X844" s="336" t="n">
        <f aca="false">+[4]data1cf!W844</f>
        <v>0</v>
      </c>
      <c r="Y844" s="336" t="n">
        <f aca="false">+[4]data1cf!X844</f>
        <v>0</v>
      </c>
      <c r="Z844" s="336" t="n">
        <f aca="false">+[4]data1cf!Y844</f>
        <v>0</v>
      </c>
      <c r="AA844" s="336" t="n">
        <f aca="false">+[4]data1cf!Z844</f>
        <v>0</v>
      </c>
      <c r="AB844" s="336"/>
      <c r="AC844" s="337" t="n">
        <f aca="false">XNPV(0.1,B844:AA844,$B$1:$AA$1)</f>
        <v>15805.3366458992</v>
      </c>
      <c r="AD844" s="337" t="n">
        <f aca="false">SUMPRODUCT(B844:AA844,$B$1010:$AA$1010)</f>
        <v>49089.9550215402</v>
      </c>
      <c r="AE844" s="338" t="n">
        <f aca="false">SUMPRODUCT(B844:AA844,$B$1012:$AA$1012)</f>
        <v>48397.4108676366</v>
      </c>
      <c r="AF844" s="339" t="n">
        <f aca="false">XIRR(B844:AA844,$B$1:$AA$1)</f>
        <v>0.125927410766684</v>
      </c>
      <c r="AG844" s="340" t="n">
        <f aca="false">1-EXP(-(1/0.25)*(AD844/ABS($AD$1010)))</f>
        <v>0.975350700084128</v>
      </c>
    </row>
    <row r="845" customFormat="false" ht="12.75" hidden="false" customHeight="false" outlineLevel="0" collapsed="false">
      <c r="A845" s="331"/>
      <c r="B845" s="336" t="n">
        <f aca="false">+[4]data1cf!A845</f>
        <v>-98201.9109158227</v>
      </c>
      <c r="C845" s="336" t="n">
        <f aca="false">+[4]data1cf!B845</f>
        <v>15204.2440410001</v>
      </c>
      <c r="D845" s="336" t="n">
        <f aca="false">+[4]data1cf!C845</f>
        <v>16583.3826601596</v>
      </c>
      <c r="E845" s="336" t="n">
        <f aca="false">+[4]data1cf!D845</f>
        <v>16424.2635907299</v>
      </c>
      <c r="F845" s="336" t="n">
        <f aca="false">+[4]data1cf!E845</f>
        <v>16004.2449400826</v>
      </c>
      <c r="G845" s="336" t="n">
        <f aca="false">+[4]data1cf!F845</f>
        <v>15620.591762587</v>
      </c>
      <c r="H845" s="336" t="n">
        <f aca="false">+[4]data1cf!G845</f>
        <v>15632.0874254337</v>
      </c>
      <c r="I845" s="336" t="n">
        <f aca="false">+[4]data1cf!H845</f>
        <v>15484.3390179489</v>
      </c>
      <c r="J845" s="336" t="n">
        <f aca="false">+[4]data1cf!I845</f>
        <v>15202.5367461477</v>
      </c>
      <c r="K845" s="336" t="n">
        <f aca="false">+[4]data1cf!J845</f>
        <v>15336.1219807639</v>
      </c>
      <c r="L845" s="336" t="n">
        <f aca="false">+[4]data1cf!K845</f>
        <v>15259.9800301204</v>
      </c>
      <c r="M845" s="336" t="n">
        <f aca="false">+[4]data1cf!L845</f>
        <v>15122.2319260295</v>
      </c>
      <c r="N845" s="336" t="n">
        <f aca="false">+[4]data1cf!M845</f>
        <v>15330.7515061954</v>
      </c>
      <c r="O845" s="336" t="n">
        <f aca="false">+[4]data1cf!N845</f>
        <v>15412.314527207</v>
      </c>
      <c r="P845" s="336" t="n">
        <f aca="false">+[4]data1cf!O845</f>
        <v>15495.2531924634</v>
      </c>
      <c r="Q845" s="336" t="n">
        <f aca="false">+[4]data1cf!P845</f>
        <v>15418.8851998938</v>
      </c>
      <c r="R845" s="336" t="n">
        <f aca="false">+[4]data1cf!Q845</f>
        <v>1126.33663744012</v>
      </c>
      <c r="S845" s="336" t="n">
        <f aca="false">+[4]data1cf!R845</f>
        <v>0</v>
      </c>
      <c r="T845" s="336" t="n">
        <f aca="false">+[4]data1cf!S845</f>
        <v>0</v>
      </c>
      <c r="U845" s="336" t="n">
        <f aca="false">+[4]data1cf!T845</f>
        <v>0</v>
      </c>
      <c r="V845" s="336" t="n">
        <f aca="false">+[4]data1cf!U845</f>
        <v>0</v>
      </c>
      <c r="W845" s="336" t="n">
        <f aca="false">+[4]data1cf!V845</f>
        <v>0</v>
      </c>
      <c r="X845" s="336" t="n">
        <f aca="false">+[4]data1cf!W845</f>
        <v>0</v>
      </c>
      <c r="Y845" s="336" t="n">
        <f aca="false">+[4]data1cf!X845</f>
        <v>0</v>
      </c>
      <c r="Z845" s="336" t="n">
        <f aca="false">+[4]data1cf!Y845</f>
        <v>0</v>
      </c>
      <c r="AA845" s="336" t="n">
        <f aca="false">+[4]data1cf!Z845</f>
        <v>0</v>
      </c>
      <c r="AB845" s="336"/>
      <c r="AC845" s="337" t="n">
        <f aca="false">XNPV(0.1,B845:AA845,$B$1:$AA$1)</f>
        <v>21158.4576050942</v>
      </c>
      <c r="AD845" s="337" t="n">
        <f aca="false">SUMPRODUCT(B845:AA845,$B$1010:$AA$1010)</f>
        <v>54176.408140624</v>
      </c>
      <c r="AE845" s="338" t="n">
        <f aca="false">SUMPRODUCT(B845:AA845,$B$1012:$AA$1012)</f>
        <v>53489.8701818974</v>
      </c>
      <c r="AF845" s="339" t="n">
        <f aca="false">XIRR(B845:AA845,$B$1:$AA$1)</f>
        <v>0.136559283912185</v>
      </c>
      <c r="AG845" s="340" t="n">
        <f aca="false">1-EXP(-(1/0.25)*(AD845/ABS($AD$1010)))</f>
        <v>0.983205328801831</v>
      </c>
    </row>
    <row r="846" customFormat="false" ht="12.75" hidden="false" customHeight="false" outlineLevel="0" collapsed="false">
      <c r="A846" s="331"/>
      <c r="B846" s="336" t="n">
        <f aca="false">+[4]data1cf!A846</f>
        <v>-93811.2847358041</v>
      </c>
      <c r="C846" s="336" t="n">
        <f aca="false">+[4]data1cf!B846</f>
        <v>15086.4406689964</v>
      </c>
      <c r="D846" s="336" t="n">
        <f aca="false">+[4]data1cf!C846</f>
        <v>16649.268482046</v>
      </c>
      <c r="E846" s="336" t="n">
        <f aca="false">+[4]data1cf!D846</f>
        <v>15966.9385476732</v>
      </c>
      <c r="F846" s="336" t="n">
        <f aca="false">+[4]data1cf!E846</f>
        <v>15672.2970575562</v>
      </c>
      <c r="G846" s="336" t="n">
        <f aca="false">+[4]data1cf!F846</f>
        <v>15734.8639681296</v>
      </c>
      <c r="H846" s="336" t="n">
        <f aca="false">+[4]data1cf!G846</f>
        <v>15457.2636051321</v>
      </c>
      <c r="I846" s="336" t="n">
        <f aca="false">+[4]data1cf!H846</f>
        <v>15350.249150015</v>
      </c>
      <c r="J846" s="336" t="n">
        <f aca="false">+[4]data1cf!I846</f>
        <v>15033.7586016404</v>
      </c>
      <c r="K846" s="336" t="n">
        <f aca="false">+[4]data1cf!J846</f>
        <v>15181.8216184709</v>
      </c>
      <c r="L846" s="336" t="n">
        <f aca="false">+[4]data1cf!K846</f>
        <v>15052.8906629199</v>
      </c>
      <c r="M846" s="336" t="n">
        <f aca="false">+[4]data1cf!L846</f>
        <v>15302.5272503316</v>
      </c>
      <c r="N846" s="336" t="n">
        <f aca="false">+[4]data1cf!M846</f>
        <v>15152.8529639803</v>
      </c>
      <c r="O846" s="336" t="n">
        <f aca="false">+[4]data1cf!N846</f>
        <v>15295.3907978559</v>
      </c>
      <c r="P846" s="336" t="n">
        <f aca="false">+[4]data1cf!O846</f>
        <v>15201.0320357042</v>
      </c>
      <c r="Q846" s="336" t="n">
        <f aca="false">+[4]data1cf!P846</f>
        <v>15337.6930759722</v>
      </c>
      <c r="R846" s="336" t="n">
        <f aca="false">+[4]data1cf!Q846</f>
        <v>1075.97791140578</v>
      </c>
      <c r="S846" s="336" t="n">
        <f aca="false">+[4]data1cf!R846</f>
        <v>0</v>
      </c>
      <c r="T846" s="336" t="n">
        <f aca="false">+[4]data1cf!S846</f>
        <v>0</v>
      </c>
      <c r="U846" s="336" t="n">
        <f aca="false">+[4]data1cf!T846</f>
        <v>0</v>
      </c>
      <c r="V846" s="336" t="n">
        <f aca="false">+[4]data1cf!U846</f>
        <v>0</v>
      </c>
      <c r="W846" s="336" t="n">
        <f aca="false">+[4]data1cf!V846</f>
        <v>0</v>
      </c>
      <c r="X846" s="336" t="n">
        <f aca="false">+[4]data1cf!W846</f>
        <v>0</v>
      </c>
      <c r="Y846" s="336" t="n">
        <f aca="false">+[4]data1cf!X846</f>
        <v>0</v>
      </c>
      <c r="Z846" s="336" t="n">
        <f aca="false">+[4]data1cf!Y846</f>
        <v>0</v>
      </c>
      <c r="AA846" s="336" t="n">
        <f aca="false">+[4]data1cf!Z846</f>
        <v>0</v>
      </c>
      <c r="AB846" s="336"/>
      <c r="AC846" s="337" t="n">
        <f aca="false">XNPV(0.1,B846:AA846,$B$1:$AA$1)</f>
        <v>24470.806994319</v>
      </c>
      <c r="AD846" s="337" t="n">
        <f aca="false">SUMPRODUCT(B846:AA846,$B$1010:$AA$1010)</f>
        <v>57193.525766405</v>
      </c>
      <c r="AE846" s="338" t="n">
        <f aca="false">SUMPRODUCT(B846:AA846,$B$1012:$AA$1012)</f>
        <v>56513.0927952909</v>
      </c>
      <c r="AF846" s="339" t="n">
        <f aca="false">XIRR(B846:AA846,$B$1:$AA$1)</f>
        <v>0.143949251329449</v>
      </c>
      <c r="AG846" s="340" t="n">
        <f aca="false">1-EXP(-(1/0.25)*(AD846/ABS($AD$1010)))</f>
        <v>0.986623878318024</v>
      </c>
    </row>
    <row r="847" customFormat="false" ht="12.75" hidden="false" customHeight="false" outlineLevel="0" collapsed="false">
      <c r="A847" s="331"/>
      <c r="B847" s="336" t="n">
        <f aca="false">+[4]data1cf!A847</f>
        <v>-94820.14605443</v>
      </c>
      <c r="C847" s="336" t="n">
        <f aca="false">+[4]data1cf!B847</f>
        <v>15120.3349540219</v>
      </c>
      <c r="D847" s="336" t="n">
        <f aca="false">+[4]data1cf!C847</f>
        <v>16542.1211065809</v>
      </c>
      <c r="E847" s="336" t="n">
        <f aca="false">+[4]data1cf!D847</f>
        <v>16088.657696319</v>
      </c>
      <c r="F847" s="336" t="n">
        <f aca="false">+[4]data1cf!E847</f>
        <v>15825.5207918014</v>
      </c>
      <c r="G847" s="336" t="n">
        <f aca="false">+[4]data1cf!F847</f>
        <v>15504.6612695428</v>
      </c>
      <c r="H847" s="336" t="n">
        <f aca="false">+[4]data1cf!G847</f>
        <v>15198.998186166</v>
      </c>
      <c r="I847" s="336" t="n">
        <f aca="false">+[4]data1cf!H847</f>
        <v>15304.7591866738</v>
      </c>
      <c r="J847" s="336" t="n">
        <f aca="false">+[4]data1cf!I847</f>
        <v>15263.4222981741</v>
      </c>
      <c r="K847" s="336" t="n">
        <f aca="false">+[4]data1cf!J847</f>
        <v>15349.0612943829</v>
      </c>
      <c r="L847" s="336" t="n">
        <f aca="false">+[4]data1cf!K847</f>
        <v>15350.6289356077</v>
      </c>
      <c r="M847" s="336" t="n">
        <f aca="false">+[4]data1cf!L847</f>
        <v>15308.9946768472</v>
      </c>
      <c r="N847" s="336" t="n">
        <f aca="false">+[4]data1cf!M847</f>
        <v>15327.966988791</v>
      </c>
      <c r="O847" s="336" t="n">
        <f aca="false">+[4]data1cf!N847</f>
        <v>15313.3891970258</v>
      </c>
      <c r="P847" s="336" t="n">
        <f aca="false">+[4]data1cf!O847</f>
        <v>15317.7539518731</v>
      </c>
      <c r="Q847" s="336" t="n">
        <f aca="false">+[4]data1cf!P847</f>
        <v>15300.0156421376</v>
      </c>
      <c r="R847" s="336" t="n">
        <f aca="false">+[4]data1cf!Q847</f>
        <v>1087.54914718589</v>
      </c>
      <c r="S847" s="336" t="n">
        <f aca="false">+[4]data1cf!R847</f>
        <v>0</v>
      </c>
      <c r="T847" s="336" t="n">
        <f aca="false">+[4]data1cf!S847</f>
        <v>0</v>
      </c>
      <c r="U847" s="336" t="n">
        <f aca="false">+[4]data1cf!T847</f>
        <v>0</v>
      </c>
      <c r="V847" s="336" t="n">
        <f aca="false">+[4]data1cf!U847</f>
        <v>0</v>
      </c>
      <c r="W847" s="336" t="n">
        <f aca="false">+[4]data1cf!V847</f>
        <v>0</v>
      </c>
      <c r="X847" s="336" t="n">
        <f aca="false">+[4]data1cf!W847</f>
        <v>0</v>
      </c>
      <c r="Y847" s="336" t="n">
        <f aca="false">+[4]data1cf!X847</f>
        <v>0</v>
      </c>
      <c r="Z847" s="336" t="n">
        <f aca="false">+[4]data1cf!Y847</f>
        <v>0</v>
      </c>
      <c r="AA847" s="336" t="n">
        <f aca="false">+[4]data1cf!Z847</f>
        <v>0</v>
      </c>
      <c r="AB847" s="336"/>
      <c r="AC847" s="337" t="n">
        <f aca="false">XNPV(0.1,B847:AA847,$B$1:$AA$1)</f>
        <v>23668.453664091</v>
      </c>
      <c r="AD847" s="337" t="n">
        <f aca="false">SUMPRODUCT(B847:AA847,$B$1010:$AA$1010)</f>
        <v>56501.6830525355</v>
      </c>
      <c r="AE847" s="338" t="n">
        <f aca="false">SUMPRODUCT(B847:AA847,$B$1012:$AA$1012)</f>
        <v>55818.7084682097</v>
      </c>
      <c r="AF847" s="339" t="n">
        <f aca="false">XIRR(B847:AA847,$B$1:$AA$1)</f>
        <v>0.142051597260183</v>
      </c>
      <c r="AG847" s="340" t="n">
        <f aca="false">1-EXP(-(1/0.25)*(AD847/ABS($AD$1010)))</f>
        <v>0.985907271093226</v>
      </c>
    </row>
    <row r="848" customFormat="false" ht="12.75" hidden="false" customHeight="false" outlineLevel="0" collapsed="false">
      <c r="A848" s="331"/>
      <c r="B848" s="336" t="n">
        <f aca="false">+[4]data1cf!A848</f>
        <v>-94630.2355931095</v>
      </c>
      <c r="C848" s="336" t="n">
        <f aca="false">+[4]data1cf!B848</f>
        <v>15233.2675584997</v>
      </c>
      <c r="D848" s="336" t="n">
        <f aca="false">+[4]data1cf!C848</f>
        <v>16548.1530634709</v>
      </c>
      <c r="E848" s="336" t="n">
        <f aca="false">+[4]data1cf!D848</f>
        <v>16266.8880987288</v>
      </c>
      <c r="F848" s="336" t="n">
        <f aca="false">+[4]data1cf!E848</f>
        <v>15879.9619492744</v>
      </c>
      <c r="G848" s="336" t="n">
        <f aca="false">+[4]data1cf!F848</f>
        <v>15706.4811792093</v>
      </c>
      <c r="H848" s="336" t="n">
        <f aca="false">+[4]data1cf!G848</f>
        <v>15304.6220473061</v>
      </c>
      <c r="I848" s="336" t="n">
        <f aca="false">+[4]data1cf!H848</f>
        <v>15165.4031623672</v>
      </c>
      <c r="J848" s="336" t="n">
        <f aca="false">+[4]data1cf!I848</f>
        <v>15085.3768593367</v>
      </c>
      <c r="K848" s="336" t="n">
        <f aca="false">+[4]data1cf!J848</f>
        <v>15120.384266548</v>
      </c>
      <c r="L848" s="336" t="n">
        <f aca="false">+[4]data1cf!K848</f>
        <v>15277.8466338859</v>
      </c>
      <c r="M848" s="336" t="n">
        <f aca="false">+[4]data1cf!L848</f>
        <v>15230.5416058852</v>
      </c>
      <c r="N848" s="336" t="n">
        <f aca="false">+[4]data1cf!M848</f>
        <v>15288.021307478</v>
      </c>
      <c r="O848" s="336" t="n">
        <f aca="false">+[4]data1cf!N848</f>
        <v>15412.0566729192</v>
      </c>
      <c r="P848" s="336" t="n">
        <f aca="false">+[4]data1cf!O848</f>
        <v>15212.7984244129</v>
      </c>
      <c r="Q848" s="336" t="n">
        <f aca="false">+[4]data1cf!P848</f>
        <v>15237.8106048884</v>
      </c>
      <c r="R848" s="336" t="n">
        <f aca="false">+[4]data1cf!Q848</f>
        <v>1085.37095015873</v>
      </c>
      <c r="S848" s="336" t="n">
        <f aca="false">+[4]data1cf!R848</f>
        <v>0</v>
      </c>
      <c r="T848" s="336" t="n">
        <f aca="false">+[4]data1cf!S848</f>
        <v>0</v>
      </c>
      <c r="U848" s="336" t="n">
        <f aca="false">+[4]data1cf!T848</f>
        <v>0</v>
      </c>
      <c r="V848" s="336" t="n">
        <f aca="false">+[4]data1cf!U848</f>
        <v>0</v>
      </c>
      <c r="W848" s="336" t="n">
        <f aca="false">+[4]data1cf!V848</f>
        <v>0</v>
      </c>
      <c r="X848" s="336" t="n">
        <f aca="false">+[4]data1cf!W848</f>
        <v>0</v>
      </c>
      <c r="Y848" s="336" t="n">
        <f aca="false">+[4]data1cf!X848</f>
        <v>0</v>
      </c>
      <c r="Z848" s="336" t="n">
        <f aca="false">+[4]data1cf!Y848</f>
        <v>0</v>
      </c>
      <c r="AA848" s="336" t="n">
        <f aca="false">+[4]data1cf!Z848</f>
        <v>0</v>
      </c>
      <c r="AB848" s="336"/>
      <c r="AC848" s="337" t="n">
        <f aca="false">XNPV(0.1,B848:AA848,$B$1:$AA$1)</f>
        <v>23987.8785130346</v>
      </c>
      <c r="AD848" s="337" t="n">
        <f aca="false">SUMPRODUCT(B848:AA848,$B$1010:$AA$1010)</f>
        <v>56758.3670022067</v>
      </c>
      <c r="AE848" s="338" t="n">
        <f aca="false">SUMPRODUCT(B848:AA848,$B$1012:$AA$1012)</f>
        <v>56076.9330954794</v>
      </c>
      <c r="AF848" s="339" t="n">
        <f aca="false">XIRR(B848:AA848,$B$1:$AA$1)</f>
        <v>0.142819179089953</v>
      </c>
      <c r="AG848" s="340" t="n">
        <f aca="false">1-EXP(-(1/0.25)*(AD848/ABS($AD$1010)))</f>
        <v>0.986177516277039</v>
      </c>
    </row>
    <row r="849" customFormat="false" ht="12.75" hidden="false" customHeight="false" outlineLevel="0" collapsed="false">
      <c r="A849" s="331"/>
      <c r="B849" s="336" t="n">
        <f aca="false">+[4]data1cf!A849</f>
        <v>-91263.1323622275</v>
      </c>
      <c r="C849" s="336" t="n">
        <f aca="false">+[4]data1cf!B849</f>
        <v>15092.7805729352</v>
      </c>
      <c r="D849" s="336" t="n">
        <f aca="false">+[4]data1cf!C849</f>
        <v>16554.4770184783</v>
      </c>
      <c r="E849" s="336" t="n">
        <f aca="false">+[4]data1cf!D849</f>
        <v>16276.4540263305</v>
      </c>
      <c r="F849" s="336" t="n">
        <f aca="false">+[4]data1cf!E849</f>
        <v>15743.4908010396</v>
      </c>
      <c r="G849" s="336" t="n">
        <f aca="false">+[4]data1cf!F849</f>
        <v>15513.0273745302</v>
      </c>
      <c r="H849" s="336" t="n">
        <f aca="false">+[4]data1cf!G849</f>
        <v>15271.6489238885</v>
      </c>
      <c r="I849" s="336" t="n">
        <f aca="false">+[4]data1cf!H849</f>
        <v>15210.3842772428</v>
      </c>
      <c r="J849" s="336" t="n">
        <f aca="false">+[4]data1cf!I849</f>
        <v>15012.9942814848</v>
      </c>
      <c r="K849" s="336" t="n">
        <f aca="false">+[4]data1cf!J849</f>
        <v>15170.8652421259</v>
      </c>
      <c r="L849" s="336" t="n">
        <f aca="false">+[4]data1cf!K849</f>
        <v>14990.1987208966</v>
      </c>
      <c r="M849" s="336" t="n">
        <f aca="false">+[4]data1cf!L849</f>
        <v>15125.6698307605</v>
      </c>
      <c r="N849" s="336" t="n">
        <f aca="false">+[4]data1cf!M849</f>
        <v>14984.7565045901</v>
      </c>
      <c r="O849" s="336" t="n">
        <f aca="false">+[4]data1cf!N849</f>
        <v>15316.9611787317</v>
      </c>
      <c r="P849" s="336" t="n">
        <f aca="false">+[4]data1cf!O849</f>
        <v>15178.4343053501</v>
      </c>
      <c r="Q849" s="336" t="n">
        <f aca="false">+[4]data1cf!P849</f>
        <v>15027.2971476009</v>
      </c>
      <c r="R849" s="336" t="n">
        <f aca="false">+[4]data1cf!Q849</f>
        <v>1046.7516229418</v>
      </c>
      <c r="S849" s="336" t="n">
        <f aca="false">+[4]data1cf!R849</f>
        <v>0</v>
      </c>
      <c r="T849" s="336" t="n">
        <f aca="false">+[4]data1cf!S849</f>
        <v>0</v>
      </c>
      <c r="U849" s="336" t="n">
        <f aca="false">+[4]data1cf!T849</f>
        <v>0</v>
      </c>
      <c r="V849" s="336" t="n">
        <f aca="false">+[4]data1cf!U849</f>
        <v>0</v>
      </c>
      <c r="W849" s="336" t="n">
        <f aca="false">+[4]data1cf!V849</f>
        <v>0</v>
      </c>
      <c r="X849" s="336" t="n">
        <f aca="false">+[4]data1cf!W849</f>
        <v>0</v>
      </c>
      <c r="Y849" s="336" t="n">
        <f aca="false">+[4]data1cf!X849</f>
        <v>0</v>
      </c>
      <c r="Z849" s="336" t="n">
        <f aca="false">+[4]data1cf!Y849</f>
        <v>0</v>
      </c>
      <c r="AA849" s="336" t="n">
        <f aca="false">+[4]data1cf!Z849</f>
        <v>0</v>
      </c>
      <c r="AB849" s="336"/>
      <c r="AC849" s="337" t="n">
        <f aca="false">XNPV(0.1,B849:AA849,$B$1:$AA$1)</f>
        <v>26679.1185772376</v>
      </c>
      <c r="AD849" s="337" t="n">
        <f aca="false">SUMPRODUCT(B849:AA849,$B$1010:$AA$1010)</f>
        <v>59226.7207346796</v>
      </c>
      <c r="AE849" s="338" t="n">
        <f aca="false">SUMPRODUCT(B849:AA849,$B$1012:$AA$1012)</f>
        <v>58550.2177334411</v>
      </c>
      <c r="AF849" s="339" t="n">
        <f aca="false">XIRR(B849:AA849,$B$1:$AA$1)</f>
        <v>0.149162109778697</v>
      </c>
      <c r="AG849" s="340" t="n">
        <f aca="false">1-EXP(-(1/0.25)*(AD849/ABS($AD$1010)))</f>
        <v>0.988525800614004</v>
      </c>
    </row>
    <row r="850" customFormat="false" ht="12.75" hidden="false" customHeight="false" outlineLevel="0" collapsed="false">
      <c r="A850" s="331"/>
      <c r="B850" s="336" t="n">
        <f aca="false">+[4]data1cf!A850</f>
        <v>-97500.4105900696</v>
      </c>
      <c r="C850" s="336" t="n">
        <f aca="false">+[4]data1cf!B850</f>
        <v>15457.742757571</v>
      </c>
      <c r="D850" s="336" t="n">
        <f aca="false">+[4]data1cf!C850</f>
        <v>16717.9875651525</v>
      </c>
      <c r="E850" s="336" t="n">
        <f aca="false">+[4]data1cf!D850</f>
        <v>16141.8936579445</v>
      </c>
      <c r="F850" s="336" t="n">
        <f aca="false">+[4]data1cf!E850</f>
        <v>15990.6085167165</v>
      </c>
      <c r="G850" s="336" t="n">
        <f aca="false">+[4]data1cf!F850</f>
        <v>15549.0857697387</v>
      </c>
      <c r="H850" s="336" t="n">
        <f aca="false">+[4]data1cf!G850</f>
        <v>15288.8144597742</v>
      </c>
      <c r="I850" s="336" t="n">
        <f aca="false">+[4]data1cf!H850</f>
        <v>15171.4164516445</v>
      </c>
      <c r="J850" s="336" t="n">
        <f aca="false">+[4]data1cf!I850</f>
        <v>15331.3505990882</v>
      </c>
      <c r="K850" s="336" t="n">
        <f aca="false">+[4]data1cf!J850</f>
        <v>15538.7006589684</v>
      </c>
      <c r="L850" s="336" t="n">
        <f aca="false">+[4]data1cf!K850</f>
        <v>15176.7864516782</v>
      </c>
      <c r="M850" s="336" t="n">
        <f aca="false">+[4]data1cf!L850</f>
        <v>15417.3376630283</v>
      </c>
      <c r="N850" s="336" t="n">
        <f aca="false">+[4]data1cf!M850</f>
        <v>15278.6421247768</v>
      </c>
      <c r="O850" s="336" t="n">
        <f aca="false">+[4]data1cf!N850</f>
        <v>15234.694010635</v>
      </c>
      <c r="P850" s="336" t="n">
        <f aca="false">+[4]data1cf!O850</f>
        <v>15408.7677250266</v>
      </c>
      <c r="Q850" s="336" t="n">
        <f aca="false">+[4]data1cf!P850</f>
        <v>15251.7521319242</v>
      </c>
      <c r="R850" s="336" t="n">
        <f aca="false">+[4]data1cf!Q850</f>
        <v>1118.29070930386</v>
      </c>
      <c r="S850" s="336" t="n">
        <f aca="false">+[4]data1cf!R850</f>
        <v>0</v>
      </c>
      <c r="T850" s="336" t="n">
        <f aca="false">+[4]data1cf!S850</f>
        <v>0</v>
      </c>
      <c r="U850" s="336" t="n">
        <f aca="false">+[4]data1cf!T850</f>
        <v>0</v>
      </c>
      <c r="V850" s="336" t="n">
        <f aca="false">+[4]data1cf!U850</f>
        <v>0</v>
      </c>
      <c r="W850" s="336" t="n">
        <f aca="false">+[4]data1cf!V850</f>
        <v>0</v>
      </c>
      <c r="X850" s="336" t="n">
        <f aca="false">+[4]data1cf!W850</f>
        <v>0</v>
      </c>
      <c r="Y850" s="336" t="n">
        <f aca="false">+[4]data1cf!X850</f>
        <v>0</v>
      </c>
      <c r="Z850" s="336" t="n">
        <f aca="false">+[4]data1cf!Y850</f>
        <v>0</v>
      </c>
      <c r="AA850" s="336" t="n">
        <f aca="false">+[4]data1cf!Z850</f>
        <v>0</v>
      </c>
      <c r="AB850" s="336"/>
      <c r="AC850" s="337" t="n">
        <f aca="false">XNPV(0.1,B850:AA850,$B$1:$AA$1)</f>
        <v>21666.4335111864</v>
      </c>
      <c r="AD850" s="337" t="n">
        <f aca="false">SUMPRODUCT(B850:AA850,$B$1010:$AA$1010)</f>
        <v>54573.2228859566</v>
      </c>
      <c r="AE850" s="338" t="n">
        <f aca="false">SUMPRODUCT(B850:AA850,$B$1012:$AA$1012)</f>
        <v>53888.9643235314</v>
      </c>
      <c r="AF850" s="339" t="n">
        <f aca="false">XIRR(B850:AA850,$B$1:$AA$1)</f>
        <v>0.137742283501246</v>
      </c>
      <c r="AG850" s="340" t="n">
        <f aca="false">1-EXP(-(1/0.25)*(AD850/ABS($AD$1010)))</f>
        <v>0.983700593683459</v>
      </c>
    </row>
    <row r="851" customFormat="false" ht="12.75" hidden="false" customHeight="false" outlineLevel="0" collapsed="false">
      <c r="A851" s="331"/>
      <c r="B851" s="336" t="n">
        <f aca="false">+[4]data1cf!A851</f>
        <v>-95063.1852995526</v>
      </c>
      <c r="C851" s="336" t="n">
        <f aca="false">+[4]data1cf!B851</f>
        <v>15220.1190477004</v>
      </c>
      <c r="D851" s="336" t="n">
        <f aca="false">+[4]data1cf!C851</f>
        <v>16564.9224307429</v>
      </c>
      <c r="E851" s="336" t="n">
        <f aca="false">+[4]data1cf!D851</f>
        <v>16178.5958993237</v>
      </c>
      <c r="F851" s="336" t="n">
        <f aca="false">+[4]data1cf!E851</f>
        <v>15836.3070553262</v>
      </c>
      <c r="G851" s="336" t="n">
        <f aca="false">+[4]data1cf!F851</f>
        <v>15302.8068870978</v>
      </c>
      <c r="H851" s="336" t="n">
        <f aca="false">+[4]data1cf!G851</f>
        <v>15211.8922957021</v>
      </c>
      <c r="I851" s="336" t="n">
        <f aca="false">+[4]data1cf!H851</f>
        <v>15321.9061044605</v>
      </c>
      <c r="J851" s="336" t="n">
        <f aca="false">+[4]data1cf!I851</f>
        <v>15087.3484209992</v>
      </c>
      <c r="K851" s="336" t="n">
        <f aca="false">+[4]data1cf!J851</f>
        <v>15037.014646442</v>
      </c>
      <c r="L851" s="336" t="n">
        <f aca="false">+[4]data1cf!K851</f>
        <v>15255.2503598696</v>
      </c>
      <c r="M851" s="336" t="n">
        <f aca="false">+[4]data1cf!L851</f>
        <v>15107.1086346165</v>
      </c>
      <c r="N851" s="336" t="n">
        <f aca="false">+[4]data1cf!M851</f>
        <v>15282.5892422912</v>
      </c>
      <c r="O851" s="336" t="n">
        <f aca="false">+[4]data1cf!N851</f>
        <v>15350.2697745271</v>
      </c>
      <c r="P851" s="336" t="n">
        <f aca="false">+[4]data1cf!O851</f>
        <v>15045.6207446026</v>
      </c>
      <c r="Q851" s="336" t="n">
        <f aca="false">+[4]data1cf!P851</f>
        <v>15120.0156035428</v>
      </c>
      <c r="R851" s="336" t="n">
        <f aca="false">+[4]data1cf!Q851</f>
        <v>1090.33671011175</v>
      </c>
      <c r="S851" s="336" t="n">
        <f aca="false">+[4]data1cf!R851</f>
        <v>0</v>
      </c>
      <c r="T851" s="336" t="n">
        <f aca="false">+[4]data1cf!S851</f>
        <v>0</v>
      </c>
      <c r="U851" s="336" t="n">
        <f aca="false">+[4]data1cf!T851</f>
        <v>0</v>
      </c>
      <c r="V851" s="336" t="n">
        <f aca="false">+[4]data1cf!U851</f>
        <v>0</v>
      </c>
      <c r="W851" s="336" t="n">
        <f aca="false">+[4]data1cf!V851</f>
        <v>0</v>
      </c>
      <c r="X851" s="336" t="n">
        <f aca="false">+[4]data1cf!W851</f>
        <v>0</v>
      </c>
      <c r="Y851" s="336" t="n">
        <f aca="false">+[4]data1cf!X851</f>
        <v>0</v>
      </c>
      <c r="Z851" s="336" t="n">
        <f aca="false">+[4]data1cf!Y851</f>
        <v>0</v>
      </c>
      <c r="AA851" s="336" t="n">
        <f aca="false">+[4]data1cf!Z851</f>
        <v>0</v>
      </c>
      <c r="AB851" s="336"/>
      <c r="AC851" s="337" t="n">
        <f aca="false">XNPV(0.1,B851:AA851,$B$1:$AA$1)</f>
        <v>23061.039033832</v>
      </c>
      <c r="AD851" s="337" t="n">
        <f aca="false">SUMPRODUCT(B851:AA851,$B$1010:$AA$1010)</f>
        <v>55683.2427509505</v>
      </c>
      <c r="AE851" s="338" t="n">
        <f aca="false">SUMPRODUCT(B851:AA851,$B$1012:$AA$1012)</f>
        <v>55004.9955334631</v>
      </c>
      <c r="AF851" s="339" t="n">
        <f aca="false">XIRR(B851:AA851,$B$1:$AA$1)</f>
        <v>0.141069140252499</v>
      </c>
      <c r="AG851" s="340" t="n">
        <f aca="false">1-EXP(-(1/0.25)*(AD851/ABS($AD$1010)))</f>
        <v>0.985009802891766</v>
      </c>
    </row>
    <row r="852" customFormat="false" ht="12.75" hidden="false" customHeight="false" outlineLevel="0" collapsed="false">
      <c r="A852" s="331"/>
      <c r="B852" s="336" t="n">
        <f aca="false">+[4]data1cf!A852</f>
        <v>-107992.393481374</v>
      </c>
      <c r="C852" s="336" t="n">
        <f aca="false">+[4]data1cf!B852</f>
        <v>15228.2639214974</v>
      </c>
      <c r="D852" s="336" t="n">
        <f aca="false">+[4]data1cf!C852</f>
        <v>16973.2090075256</v>
      </c>
      <c r="E852" s="336" t="n">
        <f aca="false">+[4]data1cf!D852</f>
        <v>16611.9671703592</v>
      </c>
      <c r="F852" s="336" t="n">
        <f aca="false">+[4]data1cf!E852</f>
        <v>16259.6641566115</v>
      </c>
      <c r="G852" s="336" t="n">
        <f aca="false">+[4]data1cf!F852</f>
        <v>15748.8892580037</v>
      </c>
      <c r="H852" s="336" t="n">
        <f aca="false">+[4]data1cf!G852</f>
        <v>15533.380429147</v>
      </c>
      <c r="I852" s="336" t="n">
        <f aca="false">+[4]data1cf!H852</f>
        <v>15540.3735658749</v>
      </c>
      <c r="J852" s="336" t="n">
        <f aca="false">+[4]data1cf!I852</f>
        <v>15509.5812528922</v>
      </c>
      <c r="K852" s="336" t="n">
        <f aca="false">+[4]data1cf!J852</f>
        <v>15642.1055507797</v>
      </c>
      <c r="L852" s="336" t="n">
        <f aca="false">+[4]data1cf!K852</f>
        <v>15384.2046124569</v>
      </c>
      <c r="M852" s="336" t="n">
        <f aca="false">+[4]data1cf!L852</f>
        <v>15619.0378739136</v>
      </c>
      <c r="N852" s="336" t="n">
        <f aca="false">+[4]data1cf!M852</f>
        <v>15590.0140444189</v>
      </c>
      <c r="O852" s="336" t="n">
        <f aca="false">+[4]data1cf!N852</f>
        <v>15425.3061175999</v>
      </c>
      <c r="P852" s="336" t="n">
        <f aca="false">+[4]data1cf!O852</f>
        <v>15512.1509737741</v>
      </c>
      <c r="Q852" s="336" t="n">
        <f aca="false">+[4]data1cf!P852</f>
        <v>15467.7232162844</v>
      </c>
      <c r="R852" s="336" t="n">
        <f aca="false">+[4]data1cf!Q852</f>
        <v>1238.62955627397</v>
      </c>
      <c r="S852" s="336" t="n">
        <f aca="false">+[4]data1cf!R852</f>
        <v>0</v>
      </c>
      <c r="T852" s="336" t="n">
        <f aca="false">+[4]data1cf!S852</f>
        <v>0</v>
      </c>
      <c r="U852" s="336" t="n">
        <f aca="false">+[4]data1cf!T852</f>
        <v>0</v>
      </c>
      <c r="V852" s="336" t="n">
        <f aca="false">+[4]data1cf!U852</f>
        <v>0</v>
      </c>
      <c r="W852" s="336" t="n">
        <f aca="false">+[4]data1cf!V852</f>
        <v>0</v>
      </c>
      <c r="X852" s="336" t="n">
        <f aca="false">+[4]data1cf!W852</f>
        <v>0</v>
      </c>
      <c r="Y852" s="336" t="n">
        <f aca="false">+[4]data1cf!X852</f>
        <v>0</v>
      </c>
      <c r="Z852" s="336" t="n">
        <f aca="false">+[4]data1cf!Y852</f>
        <v>0</v>
      </c>
      <c r="AA852" s="336" t="n">
        <f aca="false">+[4]data1cf!Z852</f>
        <v>0</v>
      </c>
      <c r="AB852" s="336"/>
      <c r="AC852" s="337" t="n">
        <f aca="false">XNPV(0.1,B852:AA852,$B$1:$AA$1)</f>
        <v>12701.5396100391</v>
      </c>
      <c r="AD852" s="337" t="n">
        <f aca="false">SUMPRODUCT(B852:AA852,$B$1010:$AA$1010)</f>
        <v>46094.2152414188</v>
      </c>
      <c r="AE852" s="338" t="n">
        <f aca="false">SUMPRODUCT(B852:AA852,$B$1012:$AA$1012)</f>
        <v>45399.9103018364</v>
      </c>
      <c r="AF852" s="339" t="n">
        <f aca="false">XIRR(B852:AA852,$B$1:$AA$1)</f>
        <v>0.120281290842956</v>
      </c>
      <c r="AG852" s="340" t="n">
        <f aca="false">1-EXP(-(1/0.25)*(AD852/ABS($AD$1010)))</f>
        <v>0.969100920481503</v>
      </c>
    </row>
    <row r="853" customFormat="false" ht="12.75" hidden="false" customHeight="false" outlineLevel="0" collapsed="false">
      <c r="A853" s="331"/>
      <c r="B853" s="336" t="n">
        <f aca="false">+[4]data1cf!A853</f>
        <v>-103296.022368472</v>
      </c>
      <c r="C853" s="336" t="n">
        <f aca="false">+[4]data1cf!B853</f>
        <v>15290.5984523571</v>
      </c>
      <c r="D853" s="336" t="n">
        <f aca="false">+[4]data1cf!C853</f>
        <v>17062.9495213045</v>
      </c>
      <c r="E853" s="336" t="n">
        <f aca="false">+[4]data1cf!D853</f>
        <v>16467.2393297314</v>
      </c>
      <c r="F853" s="336" t="n">
        <f aca="false">+[4]data1cf!E853</f>
        <v>16127.7499923067</v>
      </c>
      <c r="G853" s="336" t="n">
        <f aca="false">+[4]data1cf!F853</f>
        <v>15876.7253633123</v>
      </c>
      <c r="H853" s="336" t="n">
        <f aca="false">+[4]data1cf!G853</f>
        <v>15568.0651354562</v>
      </c>
      <c r="I853" s="336" t="n">
        <f aca="false">+[4]data1cf!H853</f>
        <v>15334.4756272012</v>
      </c>
      <c r="J853" s="336" t="n">
        <f aca="false">+[4]data1cf!I853</f>
        <v>15182.4327449494</v>
      </c>
      <c r="K853" s="336" t="n">
        <f aca="false">+[4]data1cf!J853</f>
        <v>15503.9285073926</v>
      </c>
      <c r="L853" s="336" t="n">
        <f aca="false">+[4]data1cf!K853</f>
        <v>15493.3017669827</v>
      </c>
      <c r="M853" s="336" t="n">
        <f aca="false">+[4]data1cf!L853</f>
        <v>15430.5121433058</v>
      </c>
      <c r="N853" s="336" t="n">
        <f aca="false">+[4]data1cf!M853</f>
        <v>15493.1541798422</v>
      </c>
      <c r="O853" s="336" t="n">
        <f aca="false">+[4]data1cf!N853</f>
        <v>15240.7935115117</v>
      </c>
      <c r="P853" s="336" t="n">
        <f aca="false">+[4]data1cf!O853</f>
        <v>15480.8702468434</v>
      </c>
      <c r="Q853" s="336" t="n">
        <f aca="false">+[4]data1cf!P853</f>
        <v>15718.5834486018</v>
      </c>
      <c r="R853" s="336" t="n">
        <f aca="false">+[4]data1cf!Q853</f>
        <v>1184.76405815743</v>
      </c>
      <c r="S853" s="336" t="n">
        <f aca="false">+[4]data1cf!R853</f>
        <v>0</v>
      </c>
      <c r="T853" s="336" t="n">
        <f aca="false">+[4]data1cf!S853</f>
        <v>0</v>
      </c>
      <c r="U853" s="336" t="n">
        <f aca="false">+[4]data1cf!T853</f>
        <v>0</v>
      </c>
      <c r="V853" s="336" t="n">
        <f aca="false">+[4]data1cf!U853</f>
        <v>0</v>
      </c>
      <c r="W853" s="336" t="n">
        <f aca="false">+[4]data1cf!V853</f>
        <v>0</v>
      </c>
      <c r="X853" s="336" t="n">
        <f aca="false">+[4]data1cf!W853</f>
        <v>0</v>
      </c>
      <c r="Y853" s="336" t="n">
        <f aca="false">+[4]data1cf!X853</f>
        <v>0</v>
      </c>
      <c r="Z853" s="336" t="n">
        <f aca="false">+[4]data1cf!Y853</f>
        <v>0</v>
      </c>
      <c r="AA853" s="336" t="n">
        <f aca="false">+[4]data1cf!Z853</f>
        <v>0</v>
      </c>
      <c r="AB853" s="336"/>
      <c r="AC853" s="337" t="n">
        <f aca="false">XNPV(0.1,B853:AA853,$B$1:$AA$1)</f>
        <v>17043.9670603174</v>
      </c>
      <c r="AD853" s="337" t="n">
        <f aca="false">SUMPRODUCT(B853:AA853,$B$1010:$AA$1010)</f>
        <v>50285.7670066492</v>
      </c>
      <c r="AE853" s="338" t="n">
        <f aca="false">SUMPRODUCT(B853:AA853,$B$1012:$AA$1012)</f>
        <v>49594.4537176075</v>
      </c>
      <c r="AF853" s="339" t="n">
        <f aca="false">XIRR(B853:AA853,$B$1:$AA$1)</f>
        <v>0.128266500417938</v>
      </c>
      <c r="AG853" s="340" t="n">
        <f aca="false">1-EXP(-(1/0.25)*(AD853/ABS($AD$1010)))</f>
        <v>0.977476826528591</v>
      </c>
    </row>
    <row r="854" customFormat="false" ht="12.75" hidden="false" customHeight="false" outlineLevel="0" collapsed="false">
      <c r="A854" s="331"/>
      <c r="B854" s="336" t="n">
        <f aca="false">+[4]data1cf!A854</f>
        <v>-97940.1731368062</v>
      </c>
      <c r="C854" s="336" t="n">
        <f aca="false">+[4]data1cf!B854</f>
        <v>15191.8119351646</v>
      </c>
      <c r="D854" s="336" t="n">
        <f aca="false">+[4]data1cf!C854</f>
        <v>16667.2215982668</v>
      </c>
      <c r="E854" s="336" t="n">
        <f aca="false">+[4]data1cf!D854</f>
        <v>16353.8791906586</v>
      </c>
      <c r="F854" s="336" t="n">
        <f aca="false">+[4]data1cf!E854</f>
        <v>16049.6994164114</v>
      </c>
      <c r="G854" s="336" t="n">
        <f aca="false">+[4]data1cf!F854</f>
        <v>15691.5398641935</v>
      </c>
      <c r="H854" s="336" t="n">
        <f aca="false">+[4]data1cf!G854</f>
        <v>15249.2623113392</v>
      </c>
      <c r="I854" s="336" t="n">
        <f aca="false">+[4]data1cf!H854</f>
        <v>15282.9503925801</v>
      </c>
      <c r="J854" s="336" t="n">
        <f aca="false">+[4]data1cf!I854</f>
        <v>15302.2301966778</v>
      </c>
      <c r="K854" s="336" t="n">
        <f aca="false">+[4]data1cf!J854</f>
        <v>15180.6254835557</v>
      </c>
      <c r="L854" s="336" t="n">
        <f aca="false">+[4]data1cf!K854</f>
        <v>15219.887747713</v>
      </c>
      <c r="M854" s="336" t="n">
        <f aca="false">+[4]data1cf!L854</f>
        <v>15312.4057050926</v>
      </c>
      <c r="N854" s="336" t="n">
        <f aca="false">+[4]data1cf!M854</f>
        <v>15438.3495197683</v>
      </c>
      <c r="O854" s="336" t="n">
        <f aca="false">+[4]data1cf!N854</f>
        <v>15289.5985872576</v>
      </c>
      <c r="P854" s="336" t="n">
        <f aca="false">+[4]data1cf!O854</f>
        <v>15474.6354891534</v>
      </c>
      <c r="Q854" s="336" t="n">
        <f aca="false">+[4]data1cf!P854</f>
        <v>15438.0776907206</v>
      </c>
      <c r="R854" s="336" t="n">
        <f aca="false">+[4]data1cf!Q854</f>
        <v>1123.33460980991</v>
      </c>
      <c r="S854" s="336" t="n">
        <f aca="false">+[4]data1cf!R854</f>
        <v>0</v>
      </c>
      <c r="T854" s="336" t="n">
        <f aca="false">+[4]data1cf!S854</f>
        <v>0</v>
      </c>
      <c r="U854" s="336" t="n">
        <f aca="false">+[4]data1cf!T854</f>
        <v>0</v>
      </c>
      <c r="V854" s="336" t="n">
        <f aca="false">+[4]data1cf!U854</f>
        <v>0</v>
      </c>
      <c r="W854" s="336" t="n">
        <f aca="false">+[4]data1cf!V854</f>
        <v>0</v>
      </c>
      <c r="X854" s="336" t="n">
        <f aca="false">+[4]data1cf!W854</f>
        <v>0</v>
      </c>
      <c r="Y854" s="336" t="n">
        <f aca="false">+[4]data1cf!X854</f>
        <v>0</v>
      </c>
      <c r="Z854" s="336" t="n">
        <f aca="false">+[4]data1cf!Y854</f>
        <v>0</v>
      </c>
      <c r="AA854" s="336" t="n">
        <f aca="false">+[4]data1cf!Z854</f>
        <v>0</v>
      </c>
      <c r="AB854" s="336"/>
      <c r="AC854" s="337" t="n">
        <f aca="false">XNPV(0.1,B854:AA854,$B$1:$AA$1)</f>
        <v>21210.0856983019</v>
      </c>
      <c r="AD854" s="337" t="n">
        <f aca="false">SUMPRODUCT(B854:AA854,$B$1010:$AA$1010)</f>
        <v>54161.6664913131</v>
      </c>
      <c r="AE854" s="338" t="n">
        <f aca="false">SUMPRODUCT(B854:AA854,$B$1012:$AA$1012)</f>
        <v>53476.3403109255</v>
      </c>
      <c r="AF854" s="339" t="n">
        <f aca="false">XIRR(B854:AA854,$B$1:$AA$1)</f>
        <v>0.136749900274243</v>
      </c>
      <c r="AG854" s="340" t="n">
        <f aca="false">1-EXP(-(1/0.25)*(AD854/ABS($AD$1010)))</f>
        <v>0.983186642603837</v>
      </c>
    </row>
    <row r="855" customFormat="false" ht="12.75" hidden="false" customHeight="false" outlineLevel="0" collapsed="false">
      <c r="A855" s="331"/>
      <c r="B855" s="336" t="n">
        <f aca="false">+[4]data1cf!A855</f>
        <v>-99735.1951383125</v>
      </c>
      <c r="C855" s="336" t="n">
        <f aca="false">+[4]data1cf!B855</f>
        <v>15141.7558406832</v>
      </c>
      <c r="D855" s="336" t="n">
        <f aca="false">+[4]data1cf!C855</f>
        <v>16775.776249529</v>
      </c>
      <c r="E855" s="336" t="n">
        <f aca="false">+[4]data1cf!D855</f>
        <v>16508.9514593402</v>
      </c>
      <c r="F855" s="336" t="n">
        <f aca="false">+[4]data1cf!E855</f>
        <v>15985.9298631476</v>
      </c>
      <c r="G855" s="336" t="n">
        <f aca="false">+[4]data1cf!F855</f>
        <v>15934.726115065</v>
      </c>
      <c r="H855" s="336" t="n">
        <f aca="false">+[4]data1cf!G855</f>
        <v>15484.0694994056</v>
      </c>
      <c r="I855" s="336" t="n">
        <f aca="false">+[4]data1cf!H855</f>
        <v>15431.6425660478</v>
      </c>
      <c r="J855" s="336" t="n">
        <f aca="false">+[4]data1cf!I855</f>
        <v>15334.7939653356</v>
      </c>
      <c r="K855" s="336" t="n">
        <f aca="false">+[4]data1cf!J855</f>
        <v>15236.199997135</v>
      </c>
      <c r="L855" s="336" t="n">
        <f aca="false">+[4]data1cf!K855</f>
        <v>15305.6695851255</v>
      </c>
      <c r="M855" s="336" t="n">
        <f aca="false">+[4]data1cf!L855</f>
        <v>15249.282719592</v>
      </c>
      <c r="N855" s="336" t="n">
        <f aca="false">+[4]data1cf!M855</f>
        <v>15242.4311801932</v>
      </c>
      <c r="O855" s="336" t="n">
        <f aca="false">+[4]data1cf!N855</f>
        <v>15354.1945631636</v>
      </c>
      <c r="P855" s="336" t="n">
        <f aca="false">+[4]data1cf!O855</f>
        <v>15429.925264564</v>
      </c>
      <c r="Q855" s="336" t="n">
        <f aca="false">+[4]data1cf!P855</f>
        <v>15498.7680947854</v>
      </c>
      <c r="R855" s="336" t="n">
        <f aca="false">+[4]data1cf!Q855</f>
        <v>1143.92279415839</v>
      </c>
      <c r="S855" s="336" t="n">
        <f aca="false">+[4]data1cf!R855</f>
        <v>0</v>
      </c>
      <c r="T855" s="336" t="n">
        <f aca="false">+[4]data1cf!S855</f>
        <v>0</v>
      </c>
      <c r="U855" s="336" t="n">
        <f aca="false">+[4]data1cf!T855</f>
        <v>0</v>
      </c>
      <c r="V855" s="336" t="n">
        <f aca="false">+[4]data1cf!U855</f>
        <v>0</v>
      </c>
      <c r="W855" s="336" t="n">
        <f aca="false">+[4]data1cf!V855</f>
        <v>0</v>
      </c>
      <c r="X855" s="336" t="n">
        <f aca="false">+[4]data1cf!W855</f>
        <v>0</v>
      </c>
      <c r="Y855" s="336" t="n">
        <f aca="false">+[4]data1cf!X855</f>
        <v>0</v>
      </c>
      <c r="Z855" s="336" t="n">
        <f aca="false">+[4]data1cf!Y855</f>
        <v>0</v>
      </c>
      <c r="AA855" s="336" t="n">
        <f aca="false">+[4]data1cf!Z855</f>
        <v>0</v>
      </c>
      <c r="AB855" s="336"/>
      <c r="AC855" s="337" t="n">
        <f aca="false">XNPV(0.1,B855:AA855,$B$1:$AA$1)</f>
        <v>19905.1069338968</v>
      </c>
      <c r="AD855" s="337" t="n">
        <f aca="false">SUMPRODUCT(B855:AA855,$B$1010:$AA$1010)</f>
        <v>52970.4393595528</v>
      </c>
      <c r="AE855" s="338" t="n">
        <f aca="false">SUMPRODUCT(B855:AA855,$B$1012:$AA$1012)</f>
        <v>52283.0860323812</v>
      </c>
      <c r="AF855" s="339" t="n">
        <f aca="false">XIRR(B855:AA855,$B$1:$AA$1)</f>
        <v>0.133985244179697</v>
      </c>
      <c r="AG855" s="340" t="n">
        <f aca="false">1-EXP(-(1/0.25)*(AD855/ABS($AD$1010)))</f>
        <v>0.981605870002943</v>
      </c>
    </row>
    <row r="856" customFormat="false" ht="12.75" hidden="false" customHeight="false" outlineLevel="0" collapsed="false">
      <c r="A856" s="331"/>
      <c r="B856" s="336" t="n">
        <f aca="false">+[4]data1cf!A856</f>
        <v>-104383.140895824</v>
      </c>
      <c r="C856" s="336" t="n">
        <f aca="false">+[4]data1cf!B856</f>
        <v>15305.1720492074</v>
      </c>
      <c r="D856" s="336" t="n">
        <f aca="false">+[4]data1cf!C856</f>
        <v>16695.997604771</v>
      </c>
      <c r="E856" s="336" t="n">
        <f aca="false">+[4]data1cf!D856</f>
        <v>16304.164703939</v>
      </c>
      <c r="F856" s="336" t="n">
        <f aca="false">+[4]data1cf!E856</f>
        <v>15975.798292591</v>
      </c>
      <c r="G856" s="336" t="n">
        <f aca="false">+[4]data1cf!F856</f>
        <v>15862.307565527</v>
      </c>
      <c r="H856" s="336" t="n">
        <f aca="false">+[4]data1cf!G856</f>
        <v>15588.974951906</v>
      </c>
      <c r="I856" s="336" t="n">
        <f aca="false">+[4]data1cf!H856</f>
        <v>15372.4586003109</v>
      </c>
      <c r="J856" s="336" t="n">
        <f aca="false">+[4]data1cf!I856</f>
        <v>15569.9295185432</v>
      </c>
      <c r="K856" s="336" t="n">
        <f aca="false">+[4]data1cf!J856</f>
        <v>15504.5643324463</v>
      </c>
      <c r="L856" s="336" t="n">
        <f aca="false">+[4]data1cf!K856</f>
        <v>15372.6816502071</v>
      </c>
      <c r="M856" s="336" t="n">
        <f aca="false">+[4]data1cf!L856</f>
        <v>15390.4701706172</v>
      </c>
      <c r="N856" s="336" t="n">
        <f aca="false">+[4]data1cf!M856</f>
        <v>15480.9105896295</v>
      </c>
      <c r="O856" s="336" t="n">
        <f aca="false">+[4]data1cf!N856</f>
        <v>15393.9344307433</v>
      </c>
      <c r="P856" s="336" t="n">
        <f aca="false">+[4]data1cf!O856</f>
        <v>15381.2206425944</v>
      </c>
      <c r="Q856" s="336" t="n">
        <f aca="false">+[4]data1cf!P856</f>
        <v>15508.4909262711</v>
      </c>
      <c r="R856" s="336" t="n">
        <f aca="false">+[4]data1cf!Q856</f>
        <v>1197.23287281875</v>
      </c>
      <c r="S856" s="336" t="n">
        <f aca="false">+[4]data1cf!R856</f>
        <v>0</v>
      </c>
      <c r="T856" s="336" t="n">
        <f aca="false">+[4]data1cf!S856</f>
        <v>0</v>
      </c>
      <c r="U856" s="336" t="n">
        <f aca="false">+[4]data1cf!T856</f>
        <v>0</v>
      </c>
      <c r="V856" s="336" t="n">
        <f aca="false">+[4]data1cf!U856</f>
        <v>0</v>
      </c>
      <c r="W856" s="336" t="n">
        <f aca="false">+[4]data1cf!V856</f>
        <v>0</v>
      </c>
      <c r="X856" s="336" t="n">
        <f aca="false">+[4]data1cf!W856</f>
        <v>0</v>
      </c>
      <c r="Y856" s="336" t="n">
        <f aca="false">+[4]data1cf!X856</f>
        <v>0</v>
      </c>
      <c r="Z856" s="336" t="n">
        <f aca="false">+[4]data1cf!Y856</f>
        <v>0</v>
      </c>
      <c r="AA856" s="336" t="n">
        <f aca="false">+[4]data1cf!Z856</f>
        <v>0</v>
      </c>
      <c r="AB856" s="336"/>
      <c r="AC856" s="337" t="n">
        <f aca="false">XNPV(0.1,B856:AA856,$B$1:$AA$1)</f>
        <v>15550.1278455479</v>
      </c>
      <c r="AD856" s="337" t="n">
        <f aca="false">SUMPRODUCT(B856:AA856,$B$1010:$AA$1010)</f>
        <v>48760.4823873348</v>
      </c>
      <c r="AE856" s="338" t="n">
        <f aca="false">SUMPRODUCT(B856:AA856,$B$1012:$AA$1012)</f>
        <v>48069.9053675062</v>
      </c>
      <c r="AF856" s="339" t="n">
        <f aca="false">XIRR(B856:AA856,$B$1:$AA$1)</f>
        <v>0.125528700153261</v>
      </c>
      <c r="AG856" s="340" t="n">
        <f aca="false">1-EXP(-(1/0.25)*(AD856/ABS($AD$1010)))</f>
        <v>0.974730411515324</v>
      </c>
    </row>
    <row r="857" customFormat="false" ht="12.75" hidden="false" customHeight="false" outlineLevel="0" collapsed="false">
      <c r="A857" s="331"/>
      <c r="B857" s="336" t="n">
        <f aca="false">+[4]data1cf!A857</f>
        <v>-94048.7848615687</v>
      </c>
      <c r="C857" s="336" t="n">
        <f aca="false">+[4]data1cf!B857</f>
        <v>14971.6718514075</v>
      </c>
      <c r="D857" s="336" t="n">
        <f aca="false">+[4]data1cf!C857</f>
        <v>16494.1097060507</v>
      </c>
      <c r="E857" s="336" t="n">
        <f aca="false">+[4]data1cf!D857</f>
        <v>16281.8074520099</v>
      </c>
      <c r="F857" s="336" t="n">
        <f aca="false">+[4]data1cf!E857</f>
        <v>15743.5813894526</v>
      </c>
      <c r="G857" s="336" t="n">
        <f aca="false">+[4]data1cf!F857</f>
        <v>15445.743372722</v>
      </c>
      <c r="H857" s="336" t="n">
        <f aca="false">+[4]data1cf!G857</f>
        <v>15172.4126998895</v>
      </c>
      <c r="I857" s="336" t="n">
        <f aca="false">+[4]data1cf!H857</f>
        <v>15003.9784869736</v>
      </c>
      <c r="J857" s="336" t="n">
        <f aca="false">+[4]data1cf!I857</f>
        <v>15335.682726387</v>
      </c>
      <c r="K857" s="336" t="n">
        <f aca="false">+[4]data1cf!J857</f>
        <v>15300.0687374288</v>
      </c>
      <c r="L857" s="336" t="n">
        <f aca="false">+[4]data1cf!K857</f>
        <v>15247.0555965632</v>
      </c>
      <c r="M857" s="336" t="n">
        <f aca="false">+[4]data1cf!L857</f>
        <v>15092.3026004869</v>
      </c>
      <c r="N857" s="336" t="n">
        <f aca="false">+[4]data1cf!M857</f>
        <v>15206.6320012151</v>
      </c>
      <c r="O857" s="336" t="n">
        <f aca="false">+[4]data1cf!N857</f>
        <v>15306.2642412595</v>
      </c>
      <c r="P857" s="336" t="n">
        <f aca="false">+[4]data1cf!O857</f>
        <v>15552.9836372622</v>
      </c>
      <c r="Q857" s="336" t="n">
        <f aca="false">+[4]data1cf!P857</f>
        <v>15449.3291759356</v>
      </c>
      <c r="R857" s="336" t="n">
        <f aca="false">+[4]data1cf!Q857</f>
        <v>1078.70194284825</v>
      </c>
      <c r="S857" s="336" t="n">
        <f aca="false">+[4]data1cf!R857</f>
        <v>0</v>
      </c>
      <c r="T857" s="336" t="n">
        <f aca="false">+[4]data1cf!S857</f>
        <v>0</v>
      </c>
      <c r="U857" s="336" t="n">
        <f aca="false">+[4]data1cf!T857</f>
        <v>0</v>
      </c>
      <c r="V857" s="336" t="n">
        <f aca="false">+[4]data1cf!U857</f>
        <v>0</v>
      </c>
      <c r="W857" s="336" t="n">
        <f aca="false">+[4]data1cf!V857</f>
        <v>0</v>
      </c>
      <c r="X857" s="336" t="n">
        <f aca="false">+[4]data1cf!W857</f>
        <v>0</v>
      </c>
      <c r="Y857" s="336" t="n">
        <f aca="false">+[4]data1cf!X857</f>
        <v>0</v>
      </c>
      <c r="Z857" s="336" t="n">
        <f aca="false">+[4]data1cf!Y857</f>
        <v>0</v>
      </c>
      <c r="AA857" s="336" t="n">
        <f aca="false">+[4]data1cf!Z857</f>
        <v>0</v>
      </c>
      <c r="AB857" s="336"/>
      <c r="AC857" s="337" t="n">
        <f aca="false">XNPV(0.1,B857:AA857,$B$1:$AA$1)</f>
        <v>24100.3896296488</v>
      </c>
      <c r="AD857" s="337" t="n">
        <f aca="false">SUMPRODUCT(B857:AA857,$B$1010:$AA$1010)</f>
        <v>56855.9455097612</v>
      </c>
      <c r="AE857" s="338" t="n">
        <f aca="false">SUMPRODUCT(B857:AA857,$B$1012:$AA$1012)</f>
        <v>56174.3279530533</v>
      </c>
      <c r="AF857" s="339" t="n">
        <f aca="false">XIRR(B857:AA857,$B$1:$AA$1)</f>
        <v>0.143099761465859</v>
      </c>
      <c r="AG857" s="340" t="n">
        <f aca="false">1-EXP(-(1/0.25)*(AD857/ABS($AD$1010)))</f>
        <v>0.986278885184933</v>
      </c>
    </row>
    <row r="858" customFormat="false" ht="12.75" hidden="false" customHeight="false" outlineLevel="0" collapsed="false">
      <c r="A858" s="331"/>
      <c r="B858" s="336" t="n">
        <f aca="false">+[4]data1cf!A858</f>
        <v>-100935.599452376</v>
      </c>
      <c r="C858" s="336" t="n">
        <f aca="false">+[4]data1cf!B858</f>
        <v>15266.6156821228</v>
      </c>
      <c r="D858" s="336" t="n">
        <f aca="false">+[4]data1cf!C858</f>
        <v>16850.3022947475</v>
      </c>
      <c r="E858" s="336" t="n">
        <f aca="false">+[4]data1cf!D858</f>
        <v>16396.2133113055</v>
      </c>
      <c r="F858" s="336" t="n">
        <f aca="false">+[4]data1cf!E858</f>
        <v>16083.4487930521</v>
      </c>
      <c r="G858" s="336" t="n">
        <f aca="false">+[4]data1cf!F858</f>
        <v>15908.5338618739</v>
      </c>
      <c r="H858" s="336" t="n">
        <f aca="false">+[4]data1cf!G858</f>
        <v>15545.511149224</v>
      </c>
      <c r="I858" s="336" t="n">
        <f aca="false">+[4]data1cf!H858</f>
        <v>15286.1686411258</v>
      </c>
      <c r="J858" s="336" t="n">
        <f aca="false">+[4]data1cf!I858</f>
        <v>15443.6155332973</v>
      </c>
      <c r="K858" s="336" t="n">
        <f aca="false">+[4]data1cf!J858</f>
        <v>15499.5296521811</v>
      </c>
      <c r="L858" s="336" t="n">
        <f aca="false">+[4]data1cf!K858</f>
        <v>15465.0241874216</v>
      </c>
      <c r="M858" s="336" t="n">
        <f aca="false">+[4]data1cf!L858</f>
        <v>15303.3159755893</v>
      </c>
      <c r="N858" s="336" t="n">
        <f aca="false">+[4]data1cf!M858</f>
        <v>15406.9742957297</v>
      </c>
      <c r="O858" s="336" t="n">
        <f aca="false">+[4]data1cf!N858</f>
        <v>15554.4118838906</v>
      </c>
      <c r="P858" s="336" t="n">
        <f aca="false">+[4]data1cf!O858</f>
        <v>15295.4397743229</v>
      </c>
      <c r="Q858" s="336" t="n">
        <f aca="false">+[4]data1cf!P858</f>
        <v>15426.1342101441</v>
      </c>
      <c r="R858" s="336" t="n">
        <f aca="false">+[4]data1cf!Q858</f>
        <v>1157.69095147897</v>
      </c>
      <c r="S858" s="336" t="n">
        <f aca="false">+[4]data1cf!R858</f>
        <v>0</v>
      </c>
      <c r="T858" s="336" t="n">
        <f aca="false">+[4]data1cf!S858</f>
        <v>0</v>
      </c>
      <c r="U858" s="336" t="n">
        <f aca="false">+[4]data1cf!T858</f>
        <v>0</v>
      </c>
      <c r="V858" s="336" t="n">
        <f aca="false">+[4]data1cf!U858</f>
        <v>0</v>
      </c>
      <c r="W858" s="336" t="n">
        <f aca="false">+[4]data1cf!V858</f>
        <v>0</v>
      </c>
      <c r="X858" s="336" t="n">
        <f aca="false">+[4]data1cf!W858</f>
        <v>0</v>
      </c>
      <c r="Y858" s="336" t="n">
        <f aca="false">+[4]data1cf!X858</f>
        <v>0</v>
      </c>
      <c r="Z858" s="336" t="n">
        <f aca="false">+[4]data1cf!Y858</f>
        <v>0</v>
      </c>
      <c r="AA858" s="336" t="n">
        <f aca="false">+[4]data1cf!Z858</f>
        <v>0</v>
      </c>
      <c r="AB858" s="336"/>
      <c r="AC858" s="337" t="n">
        <f aca="false">XNPV(0.1,B858:AA858,$B$1:$AA$1)</f>
        <v>19108.74597339</v>
      </c>
      <c r="AD858" s="337" t="n">
        <f aca="false">SUMPRODUCT(B858:AA858,$B$1010:$AA$1010)</f>
        <v>52295.0746498906</v>
      </c>
      <c r="AE858" s="338" t="n">
        <f aca="false">SUMPRODUCT(B858:AA858,$B$1012:$AA$1012)</f>
        <v>51605.1413633333</v>
      </c>
      <c r="AF858" s="339" t="n">
        <f aca="false">XIRR(B858:AA858,$B$1:$AA$1)</f>
        <v>0.132279792267931</v>
      </c>
      <c r="AG858" s="340" t="n">
        <f aca="false">1-EXP(-(1/0.25)*(AD858/ABS($AD$1010)))</f>
        <v>0.980644503503975</v>
      </c>
    </row>
    <row r="859" customFormat="false" ht="12.75" hidden="false" customHeight="false" outlineLevel="0" collapsed="false">
      <c r="A859" s="331"/>
      <c r="B859" s="336" t="n">
        <f aca="false">+[4]data1cf!A859</f>
        <v>-104473.524843582</v>
      </c>
      <c r="C859" s="336" t="n">
        <f aca="false">+[4]data1cf!B859</f>
        <v>15251.4720254651</v>
      </c>
      <c r="D859" s="336" t="n">
        <f aca="false">+[4]data1cf!C859</f>
        <v>16960.91631397</v>
      </c>
      <c r="E859" s="336" t="n">
        <f aca="false">+[4]data1cf!D859</f>
        <v>16498.0686454575</v>
      </c>
      <c r="F859" s="336" t="n">
        <f aca="false">+[4]data1cf!E859</f>
        <v>16183.2282397856</v>
      </c>
      <c r="G859" s="336" t="n">
        <f aca="false">+[4]data1cf!F859</f>
        <v>15708.9769463882</v>
      </c>
      <c r="H859" s="336" t="n">
        <f aca="false">+[4]data1cf!G859</f>
        <v>15477.8820743262</v>
      </c>
      <c r="I859" s="336" t="n">
        <f aca="false">+[4]data1cf!H859</f>
        <v>15420.8663557402</v>
      </c>
      <c r="J859" s="336" t="n">
        <f aca="false">+[4]data1cf!I859</f>
        <v>15690.2404499733</v>
      </c>
      <c r="K859" s="336" t="n">
        <f aca="false">+[4]data1cf!J859</f>
        <v>15351.2772054575</v>
      </c>
      <c r="L859" s="336" t="n">
        <f aca="false">+[4]data1cf!K859</f>
        <v>15381.5244648893</v>
      </c>
      <c r="M859" s="336" t="n">
        <f aca="false">+[4]data1cf!L859</f>
        <v>15530.5664987353</v>
      </c>
      <c r="N859" s="336" t="n">
        <f aca="false">+[4]data1cf!M859</f>
        <v>15241.8048173584</v>
      </c>
      <c r="O859" s="336" t="n">
        <f aca="false">+[4]data1cf!N859</f>
        <v>15461.0789936528</v>
      </c>
      <c r="P859" s="336" t="n">
        <f aca="false">+[4]data1cf!O859</f>
        <v>15544.8986609745</v>
      </c>
      <c r="Q859" s="336" t="n">
        <f aca="false">+[4]data1cf!P859</f>
        <v>15769.042770672</v>
      </c>
      <c r="R859" s="336" t="n">
        <f aca="false">+[4]data1cf!Q859</f>
        <v>1198.26954054594</v>
      </c>
      <c r="S859" s="336" t="n">
        <f aca="false">+[4]data1cf!R859</f>
        <v>0</v>
      </c>
      <c r="T859" s="336" t="n">
        <f aca="false">+[4]data1cf!S859</f>
        <v>0</v>
      </c>
      <c r="U859" s="336" t="n">
        <f aca="false">+[4]data1cf!T859</f>
        <v>0</v>
      </c>
      <c r="V859" s="336" t="n">
        <f aca="false">+[4]data1cf!U859</f>
        <v>0</v>
      </c>
      <c r="W859" s="336" t="n">
        <f aca="false">+[4]data1cf!V859</f>
        <v>0</v>
      </c>
      <c r="X859" s="336" t="n">
        <f aca="false">+[4]data1cf!W859</f>
        <v>0</v>
      </c>
      <c r="Y859" s="336" t="n">
        <f aca="false">+[4]data1cf!X859</f>
        <v>0</v>
      </c>
      <c r="Z859" s="336" t="n">
        <f aca="false">+[4]data1cf!Y859</f>
        <v>0</v>
      </c>
      <c r="AA859" s="336" t="n">
        <f aca="false">+[4]data1cf!Z859</f>
        <v>0</v>
      </c>
      <c r="AB859" s="336"/>
      <c r="AC859" s="337" t="n">
        <f aca="false">XNPV(0.1,B859:AA859,$B$1:$AA$1)</f>
        <v>15876.5562448206</v>
      </c>
      <c r="AD859" s="337" t="n">
        <f aca="false">SUMPRODUCT(B859:AA859,$B$1010:$AA$1010)</f>
        <v>49175.9160594547</v>
      </c>
      <c r="AE859" s="338" t="n">
        <f aca="false">SUMPRODUCT(B859:AA859,$B$1012:$AA$1012)</f>
        <v>48483.4186343632</v>
      </c>
      <c r="AF859" s="339" t="n">
        <f aca="false">XIRR(B859:AA859,$B$1:$AA$1)</f>
        <v>0.126051724119771</v>
      </c>
      <c r="AG859" s="340" t="n">
        <f aca="false">1-EXP(-(1/0.25)*(AD859/ABS($AD$1010)))</f>
        <v>0.975510016608865</v>
      </c>
    </row>
    <row r="860" customFormat="false" ht="12.75" hidden="false" customHeight="false" outlineLevel="0" collapsed="false">
      <c r="A860" s="331"/>
      <c r="B860" s="336" t="n">
        <f aca="false">+[4]data1cf!A860</f>
        <v>-103061.643412775</v>
      </c>
      <c r="C860" s="336" t="n">
        <f aca="false">+[4]data1cf!B860</f>
        <v>15188.8372224865</v>
      </c>
      <c r="D860" s="336" t="n">
        <f aca="false">+[4]data1cf!C860</f>
        <v>16856.0884159695</v>
      </c>
      <c r="E860" s="336" t="n">
        <f aca="false">+[4]data1cf!D860</f>
        <v>16606.9275415859</v>
      </c>
      <c r="F860" s="336" t="n">
        <f aca="false">+[4]data1cf!E860</f>
        <v>16278.0806115179</v>
      </c>
      <c r="G860" s="336" t="n">
        <f aca="false">+[4]data1cf!F860</f>
        <v>15776.7639314273</v>
      </c>
      <c r="H860" s="336" t="n">
        <f aca="false">+[4]data1cf!G860</f>
        <v>15483.0447868695</v>
      </c>
      <c r="I860" s="336" t="n">
        <f aca="false">+[4]data1cf!H860</f>
        <v>15384.4836939852</v>
      </c>
      <c r="J860" s="336" t="n">
        <f aca="false">+[4]data1cf!I860</f>
        <v>15351.3093764934</v>
      </c>
      <c r="K860" s="336" t="n">
        <f aca="false">+[4]data1cf!J860</f>
        <v>15464.6383840939</v>
      </c>
      <c r="L860" s="336" t="n">
        <f aca="false">+[4]data1cf!K860</f>
        <v>15288.1808813906</v>
      </c>
      <c r="M860" s="336" t="n">
        <f aca="false">+[4]data1cf!L860</f>
        <v>15355.7223486154</v>
      </c>
      <c r="N860" s="336" t="n">
        <f aca="false">+[4]data1cf!M860</f>
        <v>15488.3850424414</v>
      </c>
      <c r="O860" s="336" t="n">
        <f aca="false">+[4]data1cf!N860</f>
        <v>15528.4806340315</v>
      </c>
      <c r="P860" s="336" t="n">
        <f aca="false">+[4]data1cf!O860</f>
        <v>15517.5229242147</v>
      </c>
      <c r="Q860" s="336" t="n">
        <f aca="false">+[4]data1cf!P860</f>
        <v>15449.5130769312</v>
      </c>
      <c r="R860" s="336" t="n">
        <f aca="false">+[4]data1cf!Q860</f>
        <v>1182.07582528717</v>
      </c>
      <c r="S860" s="336" t="n">
        <f aca="false">+[4]data1cf!R860</f>
        <v>0</v>
      </c>
      <c r="T860" s="336" t="n">
        <f aca="false">+[4]data1cf!S860</f>
        <v>0</v>
      </c>
      <c r="U860" s="336" t="n">
        <f aca="false">+[4]data1cf!T860</f>
        <v>0</v>
      </c>
      <c r="V860" s="336" t="n">
        <f aca="false">+[4]data1cf!U860</f>
        <v>0</v>
      </c>
      <c r="W860" s="336" t="n">
        <f aca="false">+[4]data1cf!V860</f>
        <v>0</v>
      </c>
      <c r="X860" s="336" t="n">
        <f aca="false">+[4]data1cf!W860</f>
        <v>0</v>
      </c>
      <c r="Y860" s="336" t="n">
        <f aca="false">+[4]data1cf!X860</f>
        <v>0</v>
      </c>
      <c r="Z860" s="336" t="n">
        <f aca="false">+[4]data1cf!Y860</f>
        <v>0</v>
      </c>
      <c r="AA860" s="336" t="n">
        <f aca="false">+[4]data1cf!Z860</f>
        <v>0</v>
      </c>
      <c r="AB860" s="336"/>
      <c r="AC860" s="337" t="n">
        <f aca="false">XNPV(0.1,B860:AA860,$B$1:$AA$1)</f>
        <v>17121.4575554839</v>
      </c>
      <c r="AD860" s="337" t="n">
        <f aca="false">SUMPRODUCT(B860:AA860,$B$1010:$AA$1010)</f>
        <v>50345.0360158145</v>
      </c>
      <c r="AE860" s="338" t="n">
        <f aca="false">SUMPRODUCT(B860:AA860,$B$1012:$AA$1012)</f>
        <v>49654.2175449922</v>
      </c>
      <c r="AF860" s="339" t="n">
        <f aca="false">XIRR(B860:AA860,$B$1:$AA$1)</f>
        <v>0.128432809167743</v>
      </c>
      <c r="AG860" s="340" t="n">
        <f aca="false">1-EXP(-(1/0.25)*(AD860/ABS($AD$1010)))</f>
        <v>0.977577299362476</v>
      </c>
    </row>
    <row r="861" customFormat="false" ht="12.75" hidden="false" customHeight="false" outlineLevel="0" collapsed="false">
      <c r="A861" s="331"/>
      <c r="B861" s="336" t="n">
        <f aca="false">+[4]data1cf!A861</f>
        <v>-106822.526198655</v>
      </c>
      <c r="C861" s="336" t="n">
        <f aca="false">+[4]data1cf!B861</f>
        <v>15572.485758214</v>
      </c>
      <c r="D861" s="336" t="n">
        <f aca="false">+[4]data1cf!C861</f>
        <v>16989.8583317636</v>
      </c>
      <c r="E861" s="336" t="n">
        <f aca="false">+[4]data1cf!D861</f>
        <v>16416.876697493</v>
      </c>
      <c r="F861" s="336" t="n">
        <f aca="false">+[4]data1cf!E861</f>
        <v>16275.6036532121</v>
      </c>
      <c r="G861" s="336" t="n">
        <f aca="false">+[4]data1cf!F861</f>
        <v>16102.2215499712</v>
      </c>
      <c r="H861" s="336" t="n">
        <f aca="false">+[4]data1cf!G861</f>
        <v>15737.8102338694</v>
      </c>
      <c r="I861" s="336" t="n">
        <f aca="false">+[4]data1cf!H861</f>
        <v>15437.1464058608</v>
      </c>
      <c r="J861" s="336" t="n">
        <f aca="false">+[4]data1cf!I861</f>
        <v>15530.5413238973</v>
      </c>
      <c r="K861" s="336" t="n">
        <f aca="false">+[4]data1cf!J861</f>
        <v>15319.75985892</v>
      </c>
      <c r="L861" s="336" t="n">
        <f aca="false">+[4]data1cf!K861</f>
        <v>15505.5455579533</v>
      </c>
      <c r="M861" s="336" t="n">
        <f aca="false">+[4]data1cf!L861</f>
        <v>15636.8003360185</v>
      </c>
      <c r="N861" s="336" t="n">
        <f aca="false">+[4]data1cf!M861</f>
        <v>15601.701832768</v>
      </c>
      <c r="O861" s="336" t="n">
        <f aca="false">+[4]data1cf!N861</f>
        <v>15541.6650267848</v>
      </c>
      <c r="P861" s="336" t="n">
        <f aca="false">+[4]data1cf!O861</f>
        <v>15416.2725075481</v>
      </c>
      <c r="Q861" s="336" t="n">
        <f aca="false">+[4]data1cf!P861</f>
        <v>15688.0876671682</v>
      </c>
      <c r="R861" s="336" t="n">
        <f aca="false">+[4]data1cf!Q861</f>
        <v>1225.21164648809</v>
      </c>
      <c r="S861" s="336" t="n">
        <f aca="false">+[4]data1cf!R861</f>
        <v>0</v>
      </c>
      <c r="T861" s="336" t="n">
        <f aca="false">+[4]data1cf!S861</f>
        <v>0</v>
      </c>
      <c r="U861" s="336" t="n">
        <f aca="false">+[4]data1cf!T861</f>
        <v>0</v>
      </c>
      <c r="V861" s="336" t="n">
        <f aca="false">+[4]data1cf!U861</f>
        <v>0</v>
      </c>
      <c r="W861" s="336" t="n">
        <f aca="false">+[4]data1cf!V861</f>
        <v>0</v>
      </c>
      <c r="X861" s="336" t="n">
        <f aca="false">+[4]data1cf!W861</f>
        <v>0</v>
      </c>
      <c r="Y861" s="336" t="n">
        <f aca="false">+[4]data1cf!X861</f>
        <v>0</v>
      </c>
      <c r="Z861" s="336" t="n">
        <f aca="false">+[4]data1cf!Y861</f>
        <v>0</v>
      </c>
      <c r="AA861" s="336" t="n">
        <f aca="false">+[4]data1cf!Z861</f>
        <v>0</v>
      </c>
      <c r="AB861" s="336"/>
      <c r="AC861" s="337" t="n">
        <f aca="false">XNPV(0.1,B861:AA861,$B$1:$AA$1)</f>
        <v>14332.2293831107</v>
      </c>
      <c r="AD861" s="337" t="n">
        <f aca="false">SUMPRODUCT(B861:AA861,$B$1010:$AA$1010)</f>
        <v>47796.0061905436</v>
      </c>
      <c r="AE861" s="338" t="n">
        <f aca="false">SUMPRODUCT(B861:AA861,$B$1012:$AA$1012)</f>
        <v>47100.2413768814</v>
      </c>
      <c r="AF861" s="339" t="n">
        <f aca="false">XIRR(B861:AA861,$B$1:$AA$1)</f>
        <v>0.123111210851492</v>
      </c>
      <c r="AG861" s="340" t="n">
        <f aca="false">1-EXP(-(1/0.25)*(AD861/ABS($AD$1010)))</f>
        <v>0.972823434157297</v>
      </c>
    </row>
    <row r="862" customFormat="false" ht="12.75" hidden="false" customHeight="false" outlineLevel="0" collapsed="false">
      <c r="A862" s="331"/>
      <c r="B862" s="336" t="n">
        <f aca="false">+[4]data1cf!A862</f>
        <v>-105011.275548717</v>
      </c>
      <c r="C862" s="336" t="n">
        <f aca="false">+[4]data1cf!B862</f>
        <v>15451.9438566481</v>
      </c>
      <c r="D862" s="336" t="n">
        <f aca="false">+[4]data1cf!C862</f>
        <v>16873.8478574731</v>
      </c>
      <c r="E862" s="336" t="n">
        <f aca="false">+[4]data1cf!D862</f>
        <v>16561.8387790059</v>
      </c>
      <c r="F862" s="336" t="n">
        <f aca="false">+[4]data1cf!E862</f>
        <v>16297.3299139617</v>
      </c>
      <c r="G862" s="336" t="n">
        <f aca="false">+[4]data1cf!F862</f>
        <v>16008.525799504</v>
      </c>
      <c r="H862" s="336" t="n">
        <f aca="false">+[4]data1cf!G862</f>
        <v>15566.2415522519</v>
      </c>
      <c r="I862" s="336" t="n">
        <f aca="false">+[4]data1cf!H862</f>
        <v>15565.7920101091</v>
      </c>
      <c r="J862" s="336" t="n">
        <f aca="false">+[4]data1cf!I862</f>
        <v>15375.4769388651</v>
      </c>
      <c r="K862" s="336" t="n">
        <f aca="false">+[4]data1cf!J862</f>
        <v>15400.1300429328</v>
      </c>
      <c r="L862" s="336" t="n">
        <f aca="false">+[4]data1cf!K862</f>
        <v>15704.1130837648</v>
      </c>
      <c r="M862" s="336" t="n">
        <f aca="false">+[4]data1cf!L862</f>
        <v>15569.1910809402</v>
      </c>
      <c r="N862" s="336" t="n">
        <f aca="false">+[4]data1cf!M862</f>
        <v>15586.7154662365</v>
      </c>
      <c r="O862" s="336" t="n">
        <f aca="false">+[4]data1cf!N862</f>
        <v>15437.5376928682</v>
      </c>
      <c r="P862" s="336" t="n">
        <f aca="false">+[4]data1cf!O862</f>
        <v>15422.2278801679</v>
      </c>
      <c r="Q862" s="336" t="n">
        <f aca="false">+[4]data1cf!P862</f>
        <v>15442.1290331457</v>
      </c>
      <c r="R862" s="336" t="n">
        <f aca="false">+[4]data1cf!Q862</f>
        <v>1204.43732603356</v>
      </c>
      <c r="S862" s="336" t="n">
        <f aca="false">+[4]data1cf!R862</f>
        <v>0</v>
      </c>
      <c r="T862" s="336" t="n">
        <f aca="false">+[4]data1cf!S862</f>
        <v>0</v>
      </c>
      <c r="U862" s="336" t="n">
        <f aca="false">+[4]data1cf!T862</f>
        <v>0</v>
      </c>
      <c r="V862" s="336" t="n">
        <f aca="false">+[4]data1cf!U862</f>
        <v>0</v>
      </c>
      <c r="W862" s="336" t="n">
        <f aca="false">+[4]data1cf!V862</f>
        <v>0</v>
      </c>
      <c r="X862" s="336" t="n">
        <f aca="false">+[4]data1cf!W862</f>
        <v>0</v>
      </c>
      <c r="Y862" s="336" t="n">
        <f aca="false">+[4]data1cf!X862</f>
        <v>0</v>
      </c>
      <c r="Z862" s="336" t="n">
        <f aca="false">+[4]data1cf!Y862</f>
        <v>0</v>
      </c>
      <c r="AA862" s="336" t="n">
        <f aca="false">+[4]data1cf!Z862</f>
        <v>0</v>
      </c>
      <c r="AB862" s="336"/>
      <c r="AC862" s="337" t="n">
        <f aca="false">XNPV(0.1,B862:AA862,$B$1:$AA$1)</f>
        <v>15890.6932119395</v>
      </c>
      <c r="AD862" s="337" t="n">
        <f aca="false">SUMPRODUCT(B862:AA862,$B$1010:$AA$1010)</f>
        <v>49289.7697135507</v>
      </c>
      <c r="AE862" s="338" t="n">
        <f aca="false">SUMPRODUCT(B862:AA862,$B$1012:$AA$1012)</f>
        <v>48595.486237467</v>
      </c>
      <c r="AF862" s="339" t="n">
        <f aca="false">XIRR(B862:AA862,$B$1:$AA$1)</f>
        <v>0.125984616328254</v>
      </c>
      <c r="AG862" s="340" t="n">
        <f aca="false">1-EXP(-(1/0.25)*(AD862/ABS($AD$1010)))</f>
        <v>0.975719444123769</v>
      </c>
    </row>
    <row r="863" customFormat="false" ht="12.75" hidden="false" customHeight="false" outlineLevel="0" collapsed="false">
      <c r="A863" s="331"/>
      <c r="B863" s="336" t="n">
        <f aca="false">+[4]data1cf!A863</f>
        <v>-94911.6129627412</v>
      </c>
      <c r="C863" s="336" t="n">
        <f aca="false">+[4]data1cf!B863</f>
        <v>15164.7526595158</v>
      </c>
      <c r="D863" s="336" t="n">
        <f aca="false">+[4]data1cf!C863</f>
        <v>16558.1774793477</v>
      </c>
      <c r="E863" s="336" t="n">
        <f aca="false">+[4]data1cf!D863</f>
        <v>16220.5590881557</v>
      </c>
      <c r="F863" s="336" t="n">
        <f aca="false">+[4]data1cf!E863</f>
        <v>15781.801079069</v>
      </c>
      <c r="G863" s="336" t="n">
        <f aca="false">+[4]data1cf!F863</f>
        <v>15479.253862268</v>
      </c>
      <c r="H863" s="336" t="n">
        <f aca="false">+[4]data1cf!G863</f>
        <v>15408.2879455039</v>
      </c>
      <c r="I863" s="336" t="n">
        <f aca="false">+[4]data1cf!H863</f>
        <v>15234.0094981942</v>
      </c>
      <c r="J863" s="336" t="n">
        <f aca="false">+[4]data1cf!I863</f>
        <v>15267.5507387428</v>
      </c>
      <c r="K863" s="336" t="n">
        <f aca="false">+[4]data1cf!J863</f>
        <v>15154.6612749009</v>
      </c>
      <c r="L863" s="336" t="n">
        <f aca="false">+[4]data1cf!K863</f>
        <v>15244.5099629681</v>
      </c>
      <c r="M863" s="336" t="n">
        <f aca="false">+[4]data1cf!L863</f>
        <v>15203.3617388661</v>
      </c>
      <c r="N863" s="336" t="n">
        <f aca="false">+[4]data1cf!M863</f>
        <v>15274.3230824244</v>
      </c>
      <c r="O863" s="336" t="n">
        <f aca="false">+[4]data1cf!N863</f>
        <v>15299.0838226632</v>
      </c>
      <c r="P863" s="336" t="n">
        <f aca="false">+[4]data1cf!O863</f>
        <v>15250.5484840727</v>
      </c>
      <c r="Q863" s="336" t="n">
        <f aca="false">+[4]data1cf!P863</f>
        <v>15576.9392397952</v>
      </c>
      <c r="R863" s="336" t="n">
        <f aca="false">+[4]data1cf!Q863</f>
        <v>1088.59823603746</v>
      </c>
      <c r="S863" s="336" t="n">
        <f aca="false">+[4]data1cf!R863</f>
        <v>0</v>
      </c>
      <c r="T863" s="336" t="n">
        <f aca="false">+[4]data1cf!S863</f>
        <v>0</v>
      </c>
      <c r="U863" s="336" t="n">
        <f aca="false">+[4]data1cf!T863</f>
        <v>0</v>
      </c>
      <c r="V863" s="336" t="n">
        <f aca="false">+[4]data1cf!U863</f>
        <v>0</v>
      </c>
      <c r="W863" s="336" t="n">
        <f aca="false">+[4]data1cf!V863</f>
        <v>0</v>
      </c>
      <c r="X863" s="336" t="n">
        <f aca="false">+[4]data1cf!W863</f>
        <v>0</v>
      </c>
      <c r="Y863" s="336" t="n">
        <f aca="false">+[4]data1cf!X863</f>
        <v>0</v>
      </c>
      <c r="Z863" s="336" t="n">
        <f aca="false">+[4]data1cf!Y863</f>
        <v>0</v>
      </c>
      <c r="AA863" s="336" t="n">
        <f aca="false">+[4]data1cf!Z863</f>
        <v>0</v>
      </c>
      <c r="AB863" s="336"/>
      <c r="AC863" s="337" t="n">
        <f aca="false">XNPV(0.1,B863:AA863,$B$1:$AA$1)</f>
        <v>23635.0721136203</v>
      </c>
      <c r="AD863" s="337" t="n">
        <f aca="false">SUMPRODUCT(B863:AA863,$B$1010:$AA$1010)</f>
        <v>56449.3207959087</v>
      </c>
      <c r="AE863" s="338" t="n">
        <f aca="false">SUMPRODUCT(B863:AA863,$B$1012:$AA$1012)</f>
        <v>55766.7616751289</v>
      </c>
      <c r="AF863" s="339" t="n">
        <f aca="false">XIRR(B863:AA863,$B$1:$AA$1)</f>
        <v>0.142008625291588</v>
      </c>
      <c r="AG863" s="340" t="n">
        <f aca="false">1-EXP(-(1/0.25)*(AD863/ABS($AD$1010)))</f>
        <v>0.985851496898809</v>
      </c>
    </row>
    <row r="864" customFormat="false" ht="12.75" hidden="false" customHeight="false" outlineLevel="0" collapsed="false">
      <c r="A864" s="331"/>
      <c r="B864" s="336" t="n">
        <f aca="false">+[4]data1cf!A864</f>
        <v>-107873.152872582</v>
      </c>
      <c r="C864" s="336" t="n">
        <f aca="false">+[4]data1cf!B864</f>
        <v>15473.9392648109</v>
      </c>
      <c r="D864" s="336" t="n">
        <f aca="false">+[4]data1cf!C864</f>
        <v>17204.2209469577</v>
      </c>
      <c r="E864" s="336" t="n">
        <f aca="false">+[4]data1cf!D864</f>
        <v>16679.0632599995</v>
      </c>
      <c r="F864" s="336" t="n">
        <f aca="false">+[4]data1cf!E864</f>
        <v>16215.6987680015</v>
      </c>
      <c r="G864" s="336" t="n">
        <f aca="false">+[4]data1cf!F864</f>
        <v>16003.0761218543</v>
      </c>
      <c r="H864" s="336" t="n">
        <f aca="false">+[4]data1cf!G864</f>
        <v>15597.1735572929</v>
      </c>
      <c r="I864" s="336" t="n">
        <f aca="false">+[4]data1cf!H864</f>
        <v>15481.5160714304</v>
      </c>
      <c r="J864" s="336" t="n">
        <f aca="false">+[4]data1cf!I864</f>
        <v>15572.7842213606</v>
      </c>
      <c r="K864" s="336" t="n">
        <f aca="false">+[4]data1cf!J864</f>
        <v>15470.3704347346</v>
      </c>
      <c r="L864" s="336" t="n">
        <f aca="false">+[4]data1cf!K864</f>
        <v>15460.231425145</v>
      </c>
      <c r="M864" s="336" t="n">
        <f aca="false">+[4]data1cf!L864</f>
        <v>15526.3900225943</v>
      </c>
      <c r="N864" s="336" t="n">
        <f aca="false">+[4]data1cf!M864</f>
        <v>15456.1339225026</v>
      </c>
      <c r="O864" s="336" t="n">
        <f aca="false">+[4]data1cf!N864</f>
        <v>15501.7247406721</v>
      </c>
      <c r="P864" s="336" t="n">
        <f aca="false">+[4]data1cf!O864</f>
        <v>15588.9684122579</v>
      </c>
      <c r="Q864" s="336" t="n">
        <f aca="false">+[4]data1cf!P864</f>
        <v>15417.0285715582</v>
      </c>
      <c r="R864" s="336" t="n">
        <f aca="false">+[4]data1cf!Q864</f>
        <v>1237.26191418736</v>
      </c>
      <c r="S864" s="336" t="n">
        <f aca="false">+[4]data1cf!R864</f>
        <v>0</v>
      </c>
      <c r="T864" s="336" t="n">
        <f aca="false">+[4]data1cf!S864</f>
        <v>0</v>
      </c>
      <c r="U864" s="336" t="n">
        <f aca="false">+[4]data1cf!T864</f>
        <v>0</v>
      </c>
      <c r="V864" s="336" t="n">
        <f aca="false">+[4]data1cf!U864</f>
        <v>0</v>
      </c>
      <c r="W864" s="336" t="n">
        <f aca="false">+[4]data1cf!V864</f>
        <v>0</v>
      </c>
      <c r="X864" s="336" t="n">
        <f aca="false">+[4]data1cf!W864</f>
        <v>0</v>
      </c>
      <c r="Y864" s="336" t="n">
        <f aca="false">+[4]data1cf!X864</f>
        <v>0</v>
      </c>
      <c r="Z864" s="336" t="n">
        <f aca="false">+[4]data1cf!Y864</f>
        <v>0</v>
      </c>
      <c r="AA864" s="336" t="n">
        <f aca="false">+[4]data1cf!Z864</f>
        <v>0</v>
      </c>
      <c r="AB864" s="336"/>
      <c r="AC864" s="337" t="n">
        <f aca="false">XNPV(0.1,B864:AA864,$B$1:$AA$1)</f>
        <v>13359.7554022187</v>
      </c>
      <c r="AD864" s="337" t="n">
        <f aca="false">SUMPRODUCT(B864:AA864,$B$1010:$AA$1010)</f>
        <v>46790.6178468778</v>
      </c>
      <c r="AE864" s="338" t="n">
        <f aca="false">SUMPRODUCT(B864:AA864,$B$1012:$AA$1012)</f>
        <v>46095.7989850083</v>
      </c>
      <c r="AF864" s="339" t="n">
        <f aca="false">XIRR(B864:AA864,$B$1:$AA$1)</f>
        <v>0.121409071081572</v>
      </c>
      <c r="AG864" s="340" t="n">
        <f aca="false">1-EXP(-(1/0.25)*(AD864/ABS($AD$1010)))</f>
        <v>0.970682207125424</v>
      </c>
    </row>
    <row r="865" customFormat="false" ht="12.75" hidden="false" customHeight="false" outlineLevel="0" collapsed="false">
      <c r="A865" s="331"/>
      <c r="B865" s="336" t="n">
        <f aca="false">+[4]data1cf!A865</f>
        <v>-103407.797108482</v>
      </c>
      <c r="C865" s="336" t="n">
        <f aca="false">+[4]data1cf!B865</f>
        <v>15091.9629962406</v>
      </c>
      <c r="D865" s="336" t="n">
        <f aca="false">+[4]data1cf!C865</f>
        <v>16873.9309231001</v>
      </c>
      <c r="E865" s="336" t="n">
        <f aca="false">+[4]data1cf!D865</f>
        <v>16526.2535734575</v>
      </c>
      <c r="F865" s="336" t="n">
        <f aca="false">+[4]data1cf!E865</f>
        <v>16045.4789160679</v>
      </c>
      <c r="G865" s="336" t="n">
        <f aca="false">+[4]data1cf!F865</f>
        <v>15774.2248095845</v>
      </c>
      <c r="H865" s="336" t="n">
        <f aca="false">+[4]data1cf!G865</f>
        <v>15390.9659621702</v>
      </c>
      <c r="I865" s="336" t="n">
        <f aca="false">+[4]data1cf!H865</f>
        <v>15505.0303154831</v>
      </c>
      <c r="J865" s="336" t="n">
        <f aca="false">+[4]data1cf!I865</f>
        <v>15558.7407048875</v>
      </c>
      <c r="K865" s="336" t="n">
        <f aca="false">+[4]data1cf!J865</f>
        <v>15412.2659688375</v>
      </c>
      <c r="L865" s="336" t="n">
        <f aca="false">+[4]data1cf!K865</f>
        <v>15395.9302425011</v>
      </c>
      <c r="M865" s="336" t="n">
        <f aca="false">+[4]data1cf!L865</f>
        <v>15560.3778052928</v>
      </c>
      <c r="N865" s="336" t="n">
        <f aca="false">+[4]data1cf!M865</f>
        <v>15321.3296186173</v>
      </c>
      <c r="O865" s="336" t="n">
        <f aca="false">+[4]data1cf!N865</f>
        <v>15642.6647345088</v>
      </c>
      <c r="P865" s="336" t="n">
        <f aca="false">+[4]data1cf!O865</f>
        <v>15681.9290992083</v>
      </c>
      <c r="Q865" s="336" t="n">
        <f aca="false">+[4]data1cf!P865</f>
        <v>15396.396710372</v>
      </c>
      <c r="R865" s="336" t="n">
        <f aca="false">+[4]data1cf!Q865</f>
        <v>1186.04606971545</v>
      </c>
      <c r="S865" s="336" t="n">
        <f aca="false">+[4]data1cf!R865</f>
        <v>0</v>
      </c>
      <c r="T865" s="336" t="n">
        <f aca="false">+[4]data1cf!S865</f>
        <v>0</v>
      </c>
      <c r="U865" s="336" t="n">
        <f aca="false">+[4]data1cf!T865</f>
        <v>0</v>
      </c>
      <c r="V865" s="336" t="n">
        <f aca="false">+[4]data1cf!U865</f>
        <v>0</v>
      </c>
      <c r="W865" s="336" t="n">
        <f aca="false">+[4]data1cf!V865</f>
        <v>0</v>
      </c>
      <c r="X865" s="336" t="n">
        <f aca="false">+[4]data1cf!W865</f>
        <v>0</v>
      </c>
      <c r="Y865" s="336" t="n">
        <f aca="false">+[4]data1cf!X865</f>
        <v>0</v>
      </c>
      <c r="Z865" s="336" t="n">
        <f aca="false">+[4]data1cf!Y865</f>
        <v>0</v>
      </c>
      <c r="AA865" s="336" t="n">
        <f aca="false">+[4]data1cf!Z865</f>
        <v>0</v>
      </c>
      <c r="AB865" s="336"/>
      <c r="AC865" s="337" t="n">
        <f aca="false">XNPV(0.1,B865:AA865,$B$1:$AA$1)</f>
        <v>16689.8289555397</v>
      </c>
      <c r="AD865" s="337" t="n">
        <f aca="false">SUMPRODUCT(B865:AA865,$B$1010:$AA$1010)</f>
        <v>49969.9746459585</v>
      </c>
      <c r="AE865" s="338" t="n">
        <f aca="false">SUMPRODUCT(B865:AA865,$B$1012:$AA$1012)</f>
        <v>49277.7808617454</v>
      </c>
      <c r="AF865" s="339" t="n">
        <f aca="false">XIRR(B865:AA865,$B$1:$AA$1)</f>
        <v>0.127575463611915</v>
      </c>
      <c r="AG865" s="340" t="n">
        <f aca="false">1-EXP(-(1/0.25)*(AD865/ABS($AD$1010)))</f>
        <v>0.976933856260705</v>
      </c>
    </row>
    <row r="866" customFormat="false" ht="12.75" hidden="false" customHeight="false" outlineLevel="0" collapsed="false">
      <c r="A866" s="331"/>
      <c r="B866" s="336" t="n">
        <f aca="false">+[4]data1cf!A866</f>
        <v>-95122.6745808323</v>
      </c>
      <c r="C866" s="336" t="n">
        <f aca="false">+[4]data1cf!B866</f>
        <v>15063.44759888</v>
      </c>
      <c r="D866" s="336" t="n">
        <f aca="false">+[4]data1cf!C866</f>
        <v>16649.8313151294</v>
      </c>
      <c r="E866" s="336" t="n">
        <f aca="false">+[4]data1cf!D866</f>
        <v>16241.1825353121</v>
      </c>
      <c r="F866" s="336" t="n">
        <f aca="false">+[4]data1cf!E866</f>
        <v>15917.3957748047</v>
      </c>
      <c r="G866" s="336" t="n">
        <f aca="false">+[4]data1cf!F866</f>
        <v>15614.9004146989</v>
      </c>
      <c r="H866" s="336" t="n">
        <f aca="false">+[4]data1cf!G866</f>
        <v>15355.8536281424</v>
      </c>
      <c r="I866" s="336" t="n">
        <f aca="false">+[4]data1cf!H866</f>
        <v>15333.0320953016</v>
      </c>
      <c r="J866" s="336" t="n">
        <f aca="false">+[4]data1cf!I866</f>
        <v>15244.4445213699</v>
      </c>
      <c r="K866" s="336" t="n">
        <f aca="false">+[4]data1cf!J866</f>
        <v>15427.477407928</v>
      </c>
      <c r="L866" s="336" t="n">
        <f aca="false">+[4]data1cf!K866</f>
        <v>15160.2915916122</v>
      </c>
      <c r="M866" s="336" t="n">
        <f aca="false">+[4]data1cf!L866</f>
        <v>15287.7672758206</v>
      </c>
      <c r="N866" s="336" t="n">
        <f aca="false">+[4]data1cf!M866</f>
        <v>15251.4658183507</v>
      </c>
      <c r="O866" s="336" t="n">
        <f aca="false">+[4]data1cf!N866</f>
        <v>15180.0612897799</v>
      </c>
      <c r="P866" s="336" t="n">
        <f aca="false">+[4]data1cf!O866</f>
        <v>15226.1758825151</v>
      </c>
      <c r="Q866" s="336" t="n">
        <f aca="false">+[4]data1cf!P866</f>
        <v>15189.2689452673</v>
      </c>
      <c r="R866" s="336" t="n">
        <f aca="false">+[4]data1cf!Q866</f>
        <v>1091.01902837231</v>
      </c>
      <c r="S866" s="336" t="n">
        <f aca="false">+[4]data1cf!R866</f>
        <v>0</v>
      </c>
      <c r="T866" s="336" t="n">
        <f aca="false">+[4]data1cf!S866</f>
        <v>0</v>
      </c>
      <c r="U866" s="336" t="n">
        <f aca="false">+[4]data1cf!T866</f>
        <v>0</v>
      </c>
      <c r="V866" s="336" t="n">
        <f aca="false">+[4]data1cf!U866</f>
        <v>0</v>
      </c>
      <c r="W866" s="336" t="n">
        <f aca="false">+[4]data1cf!V866</f>
        <v>0</v>
      </c>
      <c r="X866" s="336" t="n">
        <f aca="false">+[4]data1cf!W866</f>
        <v>0</v>
      </c>
      <c r="Y866" s="336" t="n">
        <f aca="false">+[4]data1cf!X866</f>
        <v>0</v>
      </c>
      <c r="Z866" s="336" t="n">
        <f aca="false">+[4]data1cf!Y866</f>
        <v>0</v>
      </c>
      <c r="AA866" s="336" t="n">
        <f aca="false">+[4]data1cf!Z866</f>
        <v>0</v>
      </c>
      <c r="AB866" s="336"/>
      <c r="AC866" s="337" t="n">
        <f aca="false">XNPV(0.1,B866:AA866,$B$1:$AA$1)</f>
        <v>23582.7932983602</v>
      </c>
      <c r="AD866" s="337" t="n">
        <f aca="false">SUMPRODUCT(B866:AA866,$B$1010:$AA$1010)</f>
        <v>56404.441949893</v>
      </c>
      <c r="AE866" s="338" t="n">
        <f aca="false">SUMPRODUCT(B866:AA866,$B$1012:$AA$1012)</f>
        <v>55722.2230968888</v>
      </c>
      <c r="AF866" s="339" t="n">
        <f aca="false">XIRR(B866:AA866,$B$1:$AA$1)</f>
        <v>0.141878375390102</v>
      </c>
      <c r="AG866" s="340" t="n">
        <f aca="false">1-EXP(-(1/0.25)*(AD866/ABS($AD$1010)))</f>
        <v>0.9858035180995</v>
      </c>
    </row>
    <row r="867" customFormat="false" ht="12.75" hidden="false" customHeight="false" outlineLevel="0" collapsed="false">
      <c r="A867" s="331"/>
      <c r="B867" s="336" t="n">
        <f aca="false">+[4]data1cf!A867</f>
        <v>-106374.648084722</v>
      </c>
      <c r="C867" s="336" t="n">
        <f aca="false">+[4]data1cf!B867</f>
        <v>15399.4878020056</v>
      </c>
      <c r="D867" s="336" t="n">
        <f aca="false">+[4]data1cf!C867</f>
        <v>17053.8742287839</v>
      </c>
      <c r="E867" s="336" t="n">
        <f aca="false">+[4]data1cf!D867</f>
        <v>16706.5518245213</v>
      </c>
      <c r="F867" s="336" t="n">
        <f aca="false">+[4]data1cf!E867</f>
        <v>16110.2296467545</v>
      </c>
      <c r="G867" s="336" t="n">
        <f aca="false">+[4]data1cf!F867</f>
        <v>15733.7496475319</v>
      </c>
      <c r="H867" s="336" t="n">
        <f aca="false">+[4]data1cf!G867</f>
        <v>15631.8632437134</v>
      </c>
      <c r="I867" s="336" t="n">
        <f aca="false">+[4]data1cf!H867</f>
        <v>15551.4745489788</v>
      </c>
      <c r="J867" s="336" t="n">
        <f aca="false">+[4]data1cf!I867</f>
        <v>15527.1628497444</v>
      </c>
      <c r="K867" s="336" t="n">
        <f aca="false">+[4]data1cf!J867</f>
        <v>15354.5217894969</v>
      </c>
      <c r="L867" s="336" t="n">
        <f aca="false">+[4]data1cf!K867</f>
        <v>15558.6156114003</v>
      </c>
      <c r="M867" s="336" t="n">
        <f aca="false">+[4]data1cf!L867</f>
        <v>15602.6007616457</v>
      </c>
      <c r="N867" s="336" t="n">
        <f aca="false">+[4]data1cf!M867</f>
        <v>15395.4247242413</v>
      </c>
      <c r="O867" s="336" t="n">
        <f aca="false">+[4]data1cf!N867</f>
        <v>15240.7000375751</v>
      </c>
      <c r="P867" s="336" t="n">
        <f aca="false">+[4]data1cf!O867</f>
        <v>15499.5279721422</v>
      </c>
      <c r="Q867" s="336" t="n">
        <f aca="false">+[4]data1cf!P867</f>
        <v>15733.8090736516</v>
      </c>
      <c r="R867" s="336" t="n">
        <f aca="false">+[4]data1cf!Q867</f>
        <v>1220.07466367253</v>
      </c>
      <c r="S867" s="336" t="n">
        <f aca="false">+[4]data1cf!R867</f>
        <v>0</v>
      </c>
      <c r="T867" s="336" t="n">
        <f aca="false">+[4]data1cf!S867</f>
        <v>0</v>
      </c>
      <c r="U867" s="336" t="n">
        <f aca="false">+[4]data1cf!T867</f>
        <v>0</v>
      </c>
      <c r="V867" s="336" t="n">
        <f aca="false">+[4]data1cf!U867</f>
        <v>0</v>
      </c>
      <c r="W867" s="336" t="n">
        <f aca="false">+[4]data1cf!V867</f>
        <v>0</v>
      </c>
      <c r="X867" s="336" t="n">
        <f aca="false">+[4]data1cf!W867</f>
        <v>0</v>
      </c>
      <c r="Y867" s="336" t="n">
        <f aca="false">+[4]data1cf!X867</f>
        <v>0</v>
      </c>
      <c r="Z867" s="336" t="n">
        <f aca="false">+[4]data1cf!Y867</f>
        <v>0</v>
      </c>
      <c r="AA867" s="336" t="n">
        <f aca="false">+[4]data1cf!Z867</f>
        <v>0</v>
      </c>
      <c r="AB867" s="336"/>
      <c r="AC867" s="337" t="n">
        <f aca="false">XNPV(0.1,B867:AA867,$B$1:$AA$1)</f>
        <v>14451.077666254</v>
      </c>
      <c r="AD867" s="337" t="n">
        <f aca="false">SUMPRODUCT(B867:AA867,$B$1010:$AA$1010)</f>
        <v>47819.0046854785</v>
      </c>
      <c r="AE867" s="338" t="n">
        <f aca="false">SUMPRODUCT(B867:AA867,$B$1012:$AA$1012)</f>
        <v>47125.2964307278</v>
      </c>
      <c r="AF867" s="339" t="n">
        <f aca="false">XIRR(B867:AA867,$B$1:$AA$1)</f>
        <v>0.123399690617842</v>
      </c>
      <c r="AG867" s="340" t="n">
        <f aca="false">1-EXP(-(1/0.25)*(AD867/ABS($AD$1010)))</f>
        <v>0.97287054047995</v>
      </c>
    </row>
    <row r="868" customFormat="false" ht="12.75" hidden="false" customHeight="false" outlineLevel="0" collapsed="false">
      <c r="A868" s="331"/>
      <c r="B868" s="336" t="n">
        <f aca="false">+[4]data1cf!A868</f>
        <v>-109025.912283783</v>
      </c>
      <c r="C868" s="336" t="n">
        <f aca="false">+[4]data1cf!B868</f>
        <v>15497.2802191173</v>
      </c>
      <c r="D868" s="336" t="n">
        <f aca="false">+[4]data1cf!C868</f>
        <v>17263.8331875085</v>
      </c>
      <c r="E868" s="336" t="n">
        <f aca="false">+[4]data1cf!D868</f>
        <v>16642.6703855528</v>
      </c>
      <c r="F868" s="336" t="n">
        <f aca="false">+[4]data1cf!E868</f>
        <v>16251.3814957226</v>
      </c>
      <c r="G868" s="336" t="n">
        <f aca="false">+[4]data1cf!F868</f>
        <v>16279.8923176105</v>
      </c>
      <c r="H868" s="336" t="n">
        <f aca="false">+[4]data1cf!G868</f>
        <v>15727.948799438</v>
      </c>
      <c r="I868" s="336" t="n">
        <f aca="false">+[4]data1cf!H868</f>
        <v>15472.0815251646</v>
      </c>
      <c r="J868" s="336" t="n">
        <f aca="false">+[4]data1cf!I868</f>
        <v>15444.8148017954</v>
      </c>
      <c r="K868" s="336" t="n">
        <f aca="false">+[4]data1cf!J868</f>
        <v>15601.0350396163</v>
      </c>
      <c r="L868" s="336" t="n">
        <f aca="false">+[4]data1cf!K868</f>
        <v>15706.2101410369</v>
      </c>
      <c r="M868" s="336" t="n">
        <f aca="false">+[4]data1cf!L868</f>
        <v>15521.3955624336</v>
      </c>
      <c r="N868" s="336" t="n">
        <f aca="false">+[4]data1cf!M868</f>
        <v>15668.5551185198</v>
      </c>
      <c r="O868" s="336" t="n">
        <f aca="false">+[4]data1cf!N868</f>
        <v>15534.9607936092</v>
      </c>
      <c r="P868" s="336" t="n">
        <f aca="false">+[4]data1cf!O868</f>
        <v>15530.7677210899</v>
      </c>
      <c r="Q868" s="336" t="n">
        <f aca="false">+[4]data1cf!P868</f>
        <v>15454.0720124363</v>
      </c>
      <c r="R868" s="336" t="n">
        <f aca="false">+[4]data1cf!Q868</f>
        <v>1250.48360353008</v>
      </c>
      <c r="S868" s="336" t="n">
        <f aca="false">+[4]data1cf!R868</f>
        <v>0</v>
      </c>
      <c r="T868" s="336" t="n">
        <f aca="false">+[4]data1cf!S868</f>
        <v>0</v>
      </c>
      <c r="U868" s="336" t="n">
        <f aca="false">+[4]data1cf!T868</f>
        <v>0</v>
      </c>
      <c r="V868" s="336" t="n">
        <f aca="false">+[4]data1cf!U868</f>
        <v>0</v>
      </c>
      <c r="W868" s="336" t="n">
        <f aca="false">+[4]data1cf!V868</f>
        <v>0</v>
      </c>
      <c r="X868" s="336" t="n">
        <f aca="false">+[4]data1cf!W868</f>
        <v>0</v>
      </c>
      <c r="Y868" s="336" t="n">
        <f aca="false">+[4]data1cf!X868</f>
        <v>0</v>
      </c>
      <c r="Z868" s="336" t="n">
        <f aca="false">+[4]data1cf!Y868</f>
        <v>0</v>
      </c>
      <c r="AA868" s="336" t="n">
        <f aca="false">+[4]data1cf!Z868</f>
        <v>0</v>
      </c>
      <c r="AB868" s="336"/>
      <c r="AC868" s="337" t="n">
        <f aca="false">XNPV(0.1,B868:AA868,$B$1:$AA$1)</f>
        <v>12677.6803717569</v>
      </c>
      <c r="AD868" s="337" t="n">
        <f aca="false">SUMPRODUCT(B868:AA868,$B$1010:$AA$1010)</f>
        <v>46249.5641154354</v>
      </c>
      <c r="AE868" s="338" t="n">
        <f aca="false">SUMPRODUCT(B868:AA868,$B$1012:$AA$1012)</f>
        <v>45551.7873083194</v>
      </c>
      <c r="AF868" s="339" t="n">
        <f aca="false">XIRR(B868:AA868,$B$1:$AA$1)</f>
        <v>0.120117875878674</v>
      </c>
      <c r="AG868" s="340" t="n">
        <f aca="false">1-EXP(-(1/0.25)*(AD868/ABS($AD$1010)))</f>
        <v>0.969460896344687</v>
      </c>
    </row>
    <row r="869" customFormat="false" ht="12.75" hidden="false" customHeight="false" outlineLevel="0" collapsed="false">
      <c r="A869" s="331"/>
      <c r="B869" s="336" t="n">
        <f aca="false">+[4]data1cf!A869</f>
        <v>-89670.3692197196</v>
      </c>
      <c r="C869" s="336" t="n">
        <f aca="false">+[4]data1cf!B869</f>
        <v>15117.70092239</v>
      </c>
      <c r="D869" s="336" t="n">
        <f aca="false">+[4]data1cf!C869</f>
        <v>16482.570126845</v>
      </c>
      <c r="E869" s="336" t="n">
        <f aca="false">+[4]data1cf!D869</f>
        <v>16109.9480674581</v>
      </c>
      <c r="F869" s="336" t="n">
        <f aca="false">+[4]data1cf!E869</f>
        <v>15688.8654646794</v>
      </c>
      <c r="G869" s="336" t="n">
        <f aca="false">+[4]data1cf!F869</f>
        <v>15369.3852392494</v>
      </c>
      <c r="H869" s="336" t="n">
        <f aca="false">+[4]data1cf!G869</f>
        <v>15376.5761798747</v>
      </c>
      <c r="I869" s="336" t="n">
        <f aca="false">+[4]data1cf!H869</f>
        <v>15352.470152442</v>
      </c>
      <c r="J869" s="336" t="n">
        <f aca="false">+[4]data1cf!I869</f>
        <v>15214.2516658235</v>
      </c>
      <c r="K869" s="336" t="n">
        <f aca="false">+[4]data1cf!J869</f>
        <v>15137.6426078359</v>
      </c>
      <c r="L869" s="336" t="n">
        <f aca="false">+[4]data1cf!K869</f>
        <v>14933.72979334</v>
      </c>
      <c r="M869" s="336" t="n">
        <f aca="false">+[4]data1cf!L869</f>
        <v>15113.2823175248</v>
      </c>
      <c r="N869" s="336" t="n">
        <f aca="false">+[4]data1cf!M869</f>
        <v>15132.0488604832</v>
      </c>
      <c r="O869" s="336" t="n">
        <f aca="false">+[4]data1cf!N869</f>
        <v>15194.60286897</v>
      </c>
      <c r="P869" s="336" t="n">
        <f aca="false">+[4]data1cf!O869</f>
        <v>15165.6295896952</v>
      </c>
      <c r="Q869" s="336" t="n">
        <f aca="false">+[4]data1cf!P869</f>
        <v>15194.7280491825</v>
      </c>
      <c r="R869" s="336" t="n">
        <f aca="false">+[4]data1cf!Q869</f>
        <v>1028.4832668025</v>
      </c>
      <c r="S869" s="336" t="n">
        <f aca="false">+[4]data1cf!R869</f>
        <v>0</v>
      </c>
      <c r="T869" s="336" t="n">
        <f aca="false">+[4]data1cf!S869</f>
        <v>0</v>
      </c>
      <c r="U869" s="336" t="n">
        <f aca="false">+[4]data1cf!T869</f>
        <v>0</v>
      </c>
      <c r="V869" s="336" t="n">
        <f aca="false">+[4]data1cf!U869</f>
        <v>0</v>
      </c>
      <c r="W869" s="336" t="n">
        <f aca="false">+[4]data1cf!V869</f>
        <v>0</v>
      </c>
      <c r="X869" s="336" t="n">
        <f aca="false">+[4]data1cf!W869</f>
        <v>0</v>
      </c>
      <c r="Y869" s="336" t="n">
        <f aca="false">+[4]data1cf!X869</f>
        <v>0</v>
      </c>
      <c r="Z869" s="336" t="n">
        <f aca="false">+[4]data1cf!Y869</f>
        <v>0</v>
      </c>
      <c r="AA869" s="336" t="n">
        <f aca="false">+[4]data1cf!Z869</f>
        <v>0</v>
      </c>
      <c r="AB869" s="336"/>
      <c r="AC869" s="337" t="n">
        <f aca="false">XNPV(0.1,B869:AA869,$B$1:$AA$1)</f>
        <v>28213.5082625502</v>
      </c>
      <c r="AD869" s="337" t="n">
        <f aca="false">SUMPRODUCT(B869:AA869,$B$1010:$AA$1010)</f>
        <v>60799.6072341538</v>
      </c>
      <c r="AE869" s="338" t="n">
        <f aca="false">SUMPRODUCT(B869:AA869,$B$1012:$AA$1012)</f>
        <v>60122.2375952827</v>
      </c>
      <c r="AF869" s="339" t="n">
        <f aca="false">XIRR(B869:AA869,$B$1:$AA$1)</f>
        <v>0.152654931660236</v>
      </c>
      <c r="AG869" s="340" t="n">
        <f aca="false">1-EXP(-(1/0.25)*(AD869/ABS($AD$1010)))</f>
        <v>0.989809526622541</v>
      </c>
    </row>
    <row r="870" customFormat="false" ht="12.75" hidden="false" customHeight="false" outlineLevel="0" collapsed="false">
      <c r="A870" s="331"/>
      <c r="B870" s="336" t="n">
        <f aca="false">+[4]data1cf!A870</f>
        <v>-102797.828622851</v>
      </c>
      <c r="C870" s="336" t="n">
        <f aca="false">+[4]data1cf!B870</f>
        <v>15372.8733090097</v>
      </c>
      <c r="D870" s="336" t="n">
        <f aca="false">+[4]data1cf!C870</f>
        <v>16856.1040545276</v>
      </c>
      <c r="E870" s="336" t="n">
        <f aca="false">+[4]data1cf!D870</f>
        <v>16339.0549417248</v>
      </c>
      <c r="F870" s="336" t="n">
        <f aca="false">+[4]data1cf!E870</f>
        <v>16104.3395824626</v>
      </c>
      <c r="G870" s="336" t="n">
        <f aca="false">+[4]data1cf!F870</f>
        <v>15791.810294247</v>
      </c>
      <c r="H870" s="336" t="n">
        <f aca="false">+[4]data1cf!G870</f>
        <v>15561.7940553584</v>
      </c>
      <c r="I870" s="336" t="n">
        <f aca="false">+[4]data1cf!H870</f>
        <v>15233.2785795672</v>
      </c>
      <c r="J870" s="336" t="n">
        <f aca="false">+[4]data1cf!I870</f>
        <v>15410.7910339204</v>
      </c>
      <c r="K870" s="336" t="n">
        <f aca="false">+[4]data1cf!J870</f>
        <v>15425.774179823</v>
      </c>
      <c r="L870" s="336" t="n">
        <f aca="false">+[4]data1cf!K870</f>
        <v>15163.6372201047</v>
      </c>
      <c r="M870" s="336" t="n">
        <f aca="false">+[4]data1cf!L870</f>
        <v>15482.083192484</v>
      </c>
      <c r="N870" s="336" t="n">
        <f aca="false">+[4]data1cf!M870</f>
        <v>15747.4269222803</v>
      </c>
      <c r="O870" s="336" t="n">
        <f aca="false">+[4]data1cf!N870</f>
        <v>15464.5822480526</v>
      </c>
      <c r="P870" s="336" t="n">
        <f aca="false">+[4]data1cf!O870</f>
        <v>15479.4895393437</v>
      </c>
      <c r="Q870" s="336" t="n">
        <f aca="false">+[4]data1cf!P870</f>
        <v>15339.4663582803</v>
      </c>
      <c r="R870" s="336" t="n">
        <f aca="false">+[4]data1cf!Q870</f>
        <v>1179.04997517265</v>
      </c>
      <c r="S870" s="336" t="n">
        <f aca="false">+[4]data1cf!R870</f>
        <v>0</v>
      </c>
      <c r="T870" s="336" t="n">
        <f aca="false">+[4]data1cf!S870</f>
        <v>0</v>
      </c>
      <c r="U870" s="336" t="n">
        <f aca="false">+[4]data1cf!T870</f>
        <v>0</v>
      </c>
      <c r="V870" s="336" t="n">
        <f aca="false">+[4]data1cf!U870</f>
        <v>0</v>
      </c>
      <c r="W870" s="336" t="n">
        <f aca="false">+[4]data1cf!V870</f>
        <v>0</v>
      </c>
      <c r="X870" s="336" t="n">
        <f aca="false">+[4]data1cf!W870</f>
        <v>0</v>
      </c>
      <c r="Y870" s="336" t="n">
        <f aca="false">+[4]data1cf!X870</f>
        <v>0</v>
      </c>
      <c r="Z870" s="336" t="n">
        <f aca="false">+[4]data1cf!Y870</f>
        <v>0</v>
      </c>
      <c r="AA870" s="336" t="n">
        <f aca="false">+[4]data1cf!Z870</f>
        <v>0</v>
      </c>
      <c r="AB870" s="336"/>
      <c r="AC870" s="337" t="n">
        <f aca="false">XNPV(0.1,B870:AA870,$B$1:$AA$1)</f>
        <v>17243.5025959304</v>
      </c>
      <c r="AD870" s="337" t="n">
        <f aca="false">SUMPRODUCT(B870:AA870,$B$1010:$AA$1010)</f>
        <v>50427.9054239095</v>
      </c>
      <c r="AE870" s="338" t="n">
        <f aca="false">SUMPRODUCT(B870:AA870,$B$1012:$AA$1012)</f>
        <v>49737.7717300619</v>
      </c>
      <c r="AF870" s="339" t="n">
        <f aca="false">XIRR(B870:AA870,$B$1:$AA$1)</f>
        <v>0.128702267475679</v>
      </c>
      <c r="AG870" s="340" t="n">
        <f aca="false">1-EXP(-(1/0.25)*(AD870/ABS($AD$1010)))</f>
        <v>0.97771702861238</v>
      </c>
    </row>
    <row r="871" customFormat="false" ht="12.75" hidden="false" customHeight="false" outlineLevel="0" collapsed="false">
      <c r="A871" s="331"/>
      <c r="B871" s="336" t="n">
        <f aca="false">+[4]data1cf!A871</f>
        <v>-90624.7102565806</v>
      </c>
      <c r="C871" s="336" t="n">
        <f aca="false">+[4]data1cf!B871</f>
        <v>15017.0957044964</v>
      </c>
      <c r="D871" s="336" t="n">
        <f aca="false">+[4]data1cf!C871</f>
        <v>16335.8749196703</v>
      </c>
      <c r="E871" s="336" t="n">
        <f aca="false">+[4]data1cf!D871</f>
        <v>16086.0615994953</v>
      </c>
      <c r="F871" s="336" t="n">
        <f aca="false">+[4]data1cf!E871</f>
        <v>15747.1370292365</v>
      </c>
      <c r="G871" s="336" t="n">
        <f aca="false">+[4]data1cf!F871</f>
        <v>15473.5578683675</v>
      </c>
      <c r="H871" s="336" t="n">
        <f aca="false">+[4]data1cf!G871</f>
        <v>15272.7177748786</v>
      </c>
      <c r="I871" s="336" t="n">
        <f aca="false">+[4]data1cf!H871</f>
        <v>15257.1675277406</v>
      </c>
      <c r="J871" s="336" t="n">
        <f aca="false">+[4]data1cf!I871</f>
        <v>15301.3579645836</v>
      </c>
      <c r="K871" s="336" t="n">
        <f aca="false">+[4]data1cf!J871</f>
        <v>14925.6907668115</v>
      </c>
      <c r="L871" s="336" t="n">
        <f aca="false">+[4]data1cf!K871</f>
        <v>15117.3182176234</v>
      </c>
      <c r="M871" s="336" t="n">
        <f aca="false">+[4]data1cf!L871</f>
        <v>15167.8432640405</v>
      </c>
      <c r="N871" s="336" t="n">
        <f aca="false">+[4]data1cf!M871</f>
        <v>14966.5034899825</v>
      </c>
      <c r="O871" s="336" t="n">
        <f aca="false">+[4]data1cf!N871</f>
        <v>15131.283313829</v>
      </c>
      <c r="P871" s="336" t="n">
        <f aca="false">+[4]data1cf!O871</f>
        <v>15192.6156693427</v>
      </c>
      <c r="Q871" s="336" t="n">
        <f aca="false">+[4]data1cf!P871</f>
        <v>15186.5785708471</v>
      </c>
      <c r="R871" s="336" t="n">
        <f aca="false">+[4]data1cf!Q871</f>
        <v>1039.42917675888</v>
      </c>
      <c r="S871" s="336" t="n">
        <f aca="false">+[4]data1cf!R871</f>
        <v>0</v>
      </c>
      <c r="T871" s="336" t="n">
        <f aca="false">+[4]data1cf!S871</f>
        <v>0</v>
      </c>
      <c r="U871" s="336" t="n">
        <f aca="false">+[4]data1cf!T871</f>
        <v>0</v>
      </c>
      <c r="V871" s="336" t="n">
        <f aca="false">+[4]data1cf!U871</f>
        <v>0</v>
      </c>
      <c r="W871" s="336" t="n">
        <f aca="false">+[4]data1cf!V871</f>
        <v>0</v>
      </c>
      <c r="X871" s="336" t="n">
        <f aca="false">+[4]data1cf!W871</f>
        <v>0</v>
      </c>
      <c r="Y871" s="336" t="n">
        <f aca="false">+[4]data1cf!X871</f>
        <v>0</v>
      </c>
      <c r="Z871" s="336" t="n">
        <f aca="false">+[4]data1cf!Y871</f>
        <v>0</v>
      </c>
      <c r="AA871" s="336" t="n">
        <f aca="false">+[4]data1cf!Z871</f>
        <v>0</v>
      </c>
      <c r="AB871" s="336"/>
      <c r="AC871" s="337" t="n">
        <f aca="false">XNPV(0.1,B871:AA871,$B$1:$AA$1)</f>
        <v>27002.6471330325</v>
      </c>
      <c r="AD871" s="337" t="n">
        <f aca="false">SUMPRODUCT(B871:AA871,$B$1010:$AA$1010)</f>
        <v>59548.5316162411</v>
      </c>
      <c r="AE871" s="338" t="n">
        <f aca="false">SUMPRODUCT(B871:AA871,$B$1012:$AA$1012)</f>
        <v>58871.9863351422</v>
      </c>
      <c r="AF871" s="339" t="n">
        <f aca="false">XIRR(B871:AA871,$B$1:$AA$1)</f>
        <v>0.149928391211658</v>
      </c>
      <c r="AG871" s="340" t="n">
        <f aca="false">1-EXP(-(1/0.25)*(AD871/ABS($AD$1010)))</f>
        <v>0.988800985364595</v>
      </c>
    </row>
    <row r="872" customFormat="false" ht="12.75" hidden="false" customHeight="false" outlineLevel="0" collapsed="false">
      <c r="A872" s="331"/>
      <c r="B872" s="336" t="n">
        <f aca="false">+[4]data1cf!A872</f>
        <v>-92942.723675269</v>
      </c>
      <c r="C872" s="336" t="n">
        <f aca="false">+[4]data1cf!B872</f>
        <v>14983.7094514605</v>
      </c>
      <c r="D872" s="336" t="n">
        <f aca="false">+[4]data1cf!C872</f>
        <v>16637.8620774035</v>
      </c>
      <c r="E872" s="336" t="n">
        <f aca="false">+[4]data1cf!D872</f>
        <v>15997.1883464837</v>
      </c>
      <c r="F872" s="336" t="n">
        <f aca="false">+[4]data1cf!E872</f>
        <v>15589.8113032595</v>
      </c>
      <c r="G872" s="336" t="n">
        <f aca="false">+[4]data1cf!F872</f>
        <v>15527.424547294</v>
      </c>
      <c r="H872" s="336" t="n">
        <f aca="false">+[4]data1cf!G872</f>
        <v>15173.1565547271</v>
      </c>
      <c r="I872" s="336" t="n">
        <f aca="false">+[4]data1cf!H872</f>
        <v>15082.367819192</v>
      </c>
      <c r="J872" s="336" t="n">
        <f aca="false">+[4]data1cf!I872</f>
        <v>15343.0496793334</v>
      </c>
      <c r="K872" s="336" t="n">
        <f aca="false">+[4]data1cf!J872</f>
        <v>15078.0637534888</v>
      </c>
      <c r="L872" s="336" t="n">
        <f aca="false">+[4]data1cf!K872</f>
        <v>15455.0741005287</v>
      </c>
      <c r="M872" s="336" t="n">
        <f aca="false">+[4]data1cf!L872</f>
        <v>15295.6133651238</v>
      </c>
      <c r="N872" s="336" t="n">
        <f aca="false">+[4]data1cf!M872</f>
        <v>15360.9483397036</v>
      </c>
      <c r="O872" s="336" t="n">
        <f aca="false">+[4]data1cf!N872</f>
        <v>15361.3499334242</v>
      </c>
      <c r="P872" s="336" t="n">
        <f aca="false">+[4]data1cf!O872</f>
        <v>15389.5926581143</v>
      </c>
      <c r="Q872" s="336" t="n">
        <f aca="false">+[4]data1cf!P872</f>
        <v>15246.9216692663</v>
      </c>
      <c r="R872" s="336" t="n">
        <f aca="false">+[4]data1cf!Q872</f>
        <v>1066.01586346587</v>
      </c>
      <c r="S872" s="336" t="n">
        <f aca="false">+[4]data1cf!R872</f>
        <v>0</v>
      </c>
      <c r="T872" s="336" t="n">
        <f aca="false">+[4]data1cf!S872</f>
        <v>0</v>
      </c>
      <c r="U872" s="336" t="n">
        <f aca="false">+[4]data1cf!T872</f>
        <v>0</v>
      </c>
      <c r="V872" s="336" t="n">
        <f aca="false">+[4]data1cf!U872</f>
        <v>0</v>
      </c>
      <c r="W872" s="336" t="n">
        <f aca="false">+[4]data1cf!V872</f>
        <v>0</v>
      </c>
      <c r="X872" s="336" t="n">
        <f aca="false">+[4]data1cf!W872</f>
        <v>0</v>
      </c>
      <c r="Y872" s="336" t="n">
        <f aca="false">+[4]data1cf!X872</f>
        <v>0</v>
      </c>
      <c r="Z872" s="336" t="n">
        <f aca="false">+[4]data1cf!Y872</f>
        <v>0</v>
      </c>
      <c r="AA872" s="336" t="n">
        <f aca="false">+[4]data1cf!Z872</f>
        <v>0</v>
      </c>
      <c r="AB872" s="336"/>
      <c r="AC872" s="337" t="n">
        <f aca="false">XNPV(0.1,B872:AA872,$B$1:$AA$1)</f>
        <v>25140.3186436979</v>
      </c>
      <c r="AD872" s="337" t="n">
        <f aca="false">SUMPRODUCT(B872:AA872,$B$1010:$AA$1010)</f>
        <v>57894.0262527671</v>
      </c>
      <c r="AE872" s="338" t="n">
        <f aca="false">SUMPRODUCT(B872:AA872,$B$1012:$AA$1012)</f>
        <v>57212.4692993431</v>
      </c>
      <c r="AF872" s="339" t="n">
        <f aca="false">XIRR(B872:AA872,$B$1:$AA$1)</f>
        <v>0.145373503699563</v>
      </c>
      <c r="AG872" s="340" t="n">
        <f aca="false">1-EXP(-(1/0.25)*(AD872/ABS($AD$1010)))</f>
        <v>0.987312335272336</v>
      </c>
    </row>
    <row r="873" customFormat="false" ht="12.75" hidden="false" customHeight="false" outlineLevel="0" collapsed="false">
      <c r="A873" s="331"/>
      <c r="B873" s="336" t="n">
        <f aca="false">+[4]data1cf!A873</f>
        <v>-105156.250470428</v>
      </c>
      <c r="C873" s="336" t="n">
        <f aca="false">+[4]data1cf!B873</f>
        <v>15293.5869045302</v>
      </c>
      <c r="D873" s="336" t="n">
        <f aca="false">+[4]data1cf!C873</f>
        <v>17047.9522745326</v>
      </c>
      <c r="E873" s="336" t="n">
        <f aca="false">+[4]data1cf!D873</f>
        <v>16450.3447269109</v>
      </c>
      <c r="F873" s="336" t="n">
        <f aca="false">+[4]data1cf!E873</f>
        <v>16042.0903875534</v>
      </c>
      <c r="G873" s="336" t="n">
        <f aca="false">+[4]data1cf!F873</f>
        <v>15948.5099557663</v>
      </c>
      <c r="H873" s="336" t="n">
        <f aca="false">+[4]data1cf!G873</f>
        <v>15471.025514998</v>
      </c>
      <c r="I873" s="336" t="n">
        <f aca="false">+[4]data1cf!H873</f>
        <v>15341.6127470777</v>
      </c>
      <c r="J873" s="336" t="n">
        <f aca="false">+[4]data1cf!I873</f>
        <v>15362.7306780588</v>
      </c>
      <c r="K873" s="336" t="n">
        <f aca="false">+[4]data1cf!J873</f>
        <v>15673.9803749201</v>
      </c>
      <c r="L873" s="336" t="n">
        <f aca="false">+[4]data1cf!K873</f>
        <v>15533.732172062</v>
      </c>
      <c r="M873" s="336" t="n">
        <f aca="false">+[4]data1cf!L873</f>
        <v>15577.2703859284</v>
      </c>
      <c r="N873" s="336" t="n">
        <f aca="false">+[4]data1cf!M873</f>
        <v>15499.9975295553</v>
      </c>
      <c r="O873" s="336" t="n">
        <f aca="false">+[4]data1cf!N873</f>
        <v>15518.9581109053</v>
      </c>
      <c r="P873" s="336" t="n">
        <f aca="false">+[4]data1cf!O873</f>
        <v>15452.95975324</v>
      </c>
      <c r="Q873" s="336" t="n">
        <f aca="false">+[4]data1cf!P873</f>
        <v>15446.9284346999</v>
      </c>
      <c r="R873" s="336" t="n">
        <f aca="false">+[4]data1cf!Q873</f>
        <v>1206.10013039562</v>
      </c>
      <c r="S873" s="336" t="n">
        <f aca="false">+[4]data1cf!R873</f>
        <v>0</v>
      </c>
      <c r="T873" s="336" t="n">
        <f aca="false">+[4]data1cf!S873</f>
        <v>0</v>
      </c>
      <c r="U873" s="336" t="n">
        <f aca="false">+[4]data1cf!T873</f>
        <v>0</v>
      </c>
      <c r="V873" s="336" t="n">
        <f aca="false">+[4]data1cf!U873</f>
        <v>0</v>
      </c>
      <c r="W873" s="336" t="n">
        <f aca="false">+[4]data1cf!V873</f>
        <v>0</v>
      </c>
      <c r="X873" s="336" t="n">
        <f aca="false">+[4]data1cf!W873</f>
        <v>0</v>
      </c>
      <c r="Y873" s="336" t="n">
        <f aca="false">+[4]data1cf!X873</f>
        <v>0</v>
      </c>
      <c r="Z873" s="336" t="n">
        <f aca="false">+[4]data1cf!Y873</f>
        <v>0</v>
      </c>
      <c r="AA873" s="336" t="n">
        <f aca="false">+[4]data1cf!Z873</f>
        <v>0</v>
      </c>
      <c r="AB873" s="336"/>
      <c r="AC873" s="337" t="n">
        <f aca="false">XNPV(0.1,B873:AA873,$B$1:$AA$1)</f>
        <v>15334.4998618168</v>
      </c>
      <c r="AD873" s="337" t="n">
        <f aca="false">SUMPRODUCT(B873:AA873,$B$1010:$AA$1010)</f>
        <v>48655.237906335</v>
      </c>
      <c r="AE873" s="338" t="n">
        <f aca="false">SUMPRODUCT(B873:AA873,$B$1012:$AA$1012)</f>
        <v>47962.2792123288</v>
      </c>
      <c r="AF873" s="339" t="n">
        <f aca="false">XIRR(B873:AA873,$B$1:$AA$1)</f>
        <v>0.125032518008453</v>
      </c>
      <c r="AG873" s="340" t="n">
        <f aca="false">1-EXP(-(1/0.25)*(AD873/ABS($AD$1010)))</f>
        <v>0.974528999939432</v>
      </c>
    </row>
    <row r="874" customFormat="false" ht="12.75" hidden="false" customHeight="false" outlineLevel="0" collapsed="false">
      <c r="A874" s="331"/>
      <c r="B874" s="336" t="n">
        <f aca="false">+[4]data1cf!A874</f>
        <v>-106455.007256723</v>
      </c>
      <c r="C874" s="336" t="n">
        <f aca="false">+[4]data1cf!B874</f>
        <v>15396.3631307556</v>
      </c>
      <c r="D874" s="336" t="n">
        <f aca="false">+[4]data1cf!C874</f>
        <v>16920.516146647</v>
      </c>
      <c r="E874" s="336" t="n">
        <f aca="false">+[4]data1cf!D874</f>
        <v>16505.8469957601</v>
      </c>
      <c r="F874" s="336" t="n">
        <f aca="false">+[4]data1cf!E874</f>
        <v>16267.6983348209</v>
      </c>
      <c r="G874" s="336" t="n">
        <f aca="false">+[4]data1cf!F874</f>
        <v>15750.3174908756</v>
      </c>
      <c r="H874" s="336" t="n">
        <f aca="false">+[4]data1cf!G874</f>
        <v>15640.9491348573</v>
      </c>
      <c r="I874" s="336" t="n">
        <f aca="false">+[4]data1cf!H874</f>
        <v>15456.2975983873</v>
      </c>
      <c r="J874" s="336" t="n">
        <f aca="false">+[4]data1cf!I874</f>
        <v>15313.3053464591</v>
      </c>
      <c r="K874" s="336" t="n">
        <f aca="false">+[4]data1cf!J874</f>
        <v>15455.8265959637</v>
      </c>
      <c r="L874" s="336" t="n">
        <f aca="false">+[4]data1cf!K874</f>
        <v>15481.6006756842</v>
      </c>
      <c r="M874" s="336" t="n">
        <f aca="false">+[4]data1cf!L874</f>
        <v>15652.9080143739</v>
      </c>
      <c r="N874" s="336" t="n">
        <f aca="false">+[4]data1cf!M874</f>
        <v>15413.3946730311</v>
      </c>
      <c r="O874" s="336" t="n">
        <f aca="false">+[4]data1cf!N874</f>
        <v>15760.4189822756</v>
      </c>
      <c r="P874" s="336" t="n">
        <f aca="false">+[4]data1cf!O874</f>
        <v>15483.1288795531</v>
      </c>
      <c r="Q874" s="336" t="n">
        <f aca="false">+[4]data1cf!P874</f>
        <v>15536.7271334076</v>
      </c>
      <c r="R874" s="336" t="n">
        <f aca="false">+[4]data1cf!Q874</f>
        <v>1220.99635123172</v>
      </c>
      <c r="S874" s="336" t="n">
        <f aca="false">+[4]data1cf!R874</f>
        <v>0</v>
      </c>
      <c r="T874" s="336" t="n">
        <f aca="false">+[4]data1cf!S874</f>
        <v>0</v>
      </c>
      <c r="U874" s="336" t="n">
        <f aca="false">+[4]data1cf!T874</f>
        <v>0</v>
      </c>
      <c r="V874" s="336" t="n">
        <f aca="false">+[4]data1cf!U874</f>
        <v>0</v>
      </c>
      <c r="W874" s="336" t="n">
        <f aca="false">+[4]data1cf!V874</f>
        <v>0</v>
      </c>
      <c r="X874" s="336" t="n">
        <f aca="false">+[4]data1cf!W874</f>
        <v>0</v>
      </c>
      <c r="Y874" s="336" t="n">
        <f aca="false">+[4]data1cf!X874</f>
        <v>0</v>
      </c>
      <c r="Z874" s="336" t="n">
        <f aca="false">+[4]data1cf!Y874</f>
        <v>0</v>
      </c>
      <c r="AA874" s="336" t="n">
        <f aca="false">+[4]data1cf!Z874</f>
        <v>0</v>
      </c>
      <c r="AB874" s="336"/>
      <c r="AC874" s="337" t="n">
        <f aca="false">XNPV(0.1,B874:AA874,$B$1:$AA$1)</f>
        <v>14217.140059235</v>
      </c>
      <c r="AD874" s="337" t="n">
        <f aca="false">SUMPRODUCT(B874:AA874,$B$1010:$AA$1010)</f>
        <v>47587.1244781075</v>
      </c>
      <c r="AE874" s="338" t="n">
        <f aca="false">SUMPRODUCT(B874:AA874,$B$1012:$AA$1012)</f>
        <v>46893.0548481498</v>
      </c>
      <c r="AF874" s="339" t="n">
        <f aca="false">XIRR(B874:AA874,$B$1:$AA$1)</f>
        <v>0.122974425921949</v>
      </c>
      <c r="AG874" s="340" t="n">
        <f aca="false">1-EXP(-(1/0.25)*(AD874/ABS($AD$1010)))</f>
        <v>0.972391832740418</v>
      </c>
    </row>
    <row r="875" customFormat="false" ht="12.75" hidden="false" customHeight="false" outlineLevel="0" collapsed="false">
      <c r="A875" s="331"/>
      <c r="B875" s="336" t="n">
        <f aca="false">+[4]data1cf!A875</f>
        <v>-91870.0920469268</v>
      </c>
      <c r="C875" s="336" t="n">
        <f aca="false">+[4]data1cf!B875</f>
        <v>15122.6374934234</v>
      </c>
      <c r="D875" s="336" t="n">
        <f aca="false">+[4]data1cf!C875</f>
        <v>16561.5458949176</v>
      </c>
      <c r="E875" s="336" t="n">
        <f aca="false">+[4]data1cf!D875</f>
        <v>16126.5627627097</v>
      </c>
      <c r="F875" s="336" t="n">
        <f aca="false">+[4]data1cf!E875</f>
        <v>15845.326399217</v>
      </c>
      <c r="G875" s="336" t="n">
        <f aca="false">+[4]data1cf!F875</f>
        <v>15403.6523843282</v>
      </c>
      <c r="H875" s="336" t="n">
        <f aca="false">+[4]data1cf!G875</f>
        <v>15414.1890333563</v>
      </c>
      <c r="I875" s="336" t="n">
        <f aca="false">+[4]data1cf!H875</f>
        <v>15176.0557315889</v>
      </c>
      <c r="J875" s="336" t="n">
        <f aca="false">+[4]data1cf!I875</f>
        <v>15122.3358076599</v>
      </c>
      <c r="K875" s="336" t="n">
        <f aca="false">+[4]data1cf!J875</f>
        <v>14958.2097770266</v>
      </c>
      <c r="L875" s="336" t="n">
        <f aca="false">+[4]data1cf!K875</f>
        <v>15163.6952269946</v>
      </c>
      <c r="M875" s="336" t="n">
        <f aca="false">+[4]data1cf!L875</f>
        <v>15129.3911744064</v>
      </c>
      <c r="N875" s="336" t="n">
        <f aca="false">+[4]data1cf!M875</f>
        <v>15200.8961079424</v>
      </c>
      <c r="O875" s="336" t="n">
        <f aca="false">+[4]data1cf!N875</f>
        <v>15134.0078247066</v>
      </c>
      <c r="P875" s="336" t="n">
        <f aca="false">+[4]data1cf!O875</f>
        <v>15264.8805034779</v>
      </c>
      <c r="Q875" s="336" t="n">
        <f aca="false">+[4]data1cf!P875</f>
        <v>15405.1874126571</v>
      </c>
      <c r="R875" s="336" t="n">
        <f aca="false">+[4]data1cf!Q875</f>
        <v>1053.71320774143</v>
      </c>
      <c r="S875" s="336" t="n">
        <f aca="false">+[4]data1cf!R875</f>
        <v>0</v>
      </c>
      <c r="T875" s="336" t="n">
        <f aca="false">+[4]data1cf!S875</f>
        <v>0</v>
      </c>
      <c r="U875" s="336" t="n">
        <f aca="false">+[4]data1cf!T875</f>
        <v>0</v>
      </c>
      <c r="V875" s="336" t="n">
        <f aca="false">+[4]data1cf!U875</f>
        <v>0</v>
      </c>
      <c r="W875" s="336" t="n">
        <f aca="false">+[4]data1cf!V875</f>
        <v>0</v>
      </c>
      <c r="X875" s="336" t="n">
        <f aca="false">+[4]data1cf!W875</f>
        <v>0</v>
      </c>
      <c r="Y875" s="336" t="n">
        <f aca="false">+[4]data1cf!X875</f>
        <v>0</v>
      </c>
      <c r="Z875" s="336" t="n">
        <f aca="false">+[4]data1cf!Y875</f>
        <v>0</v>
      </c>
      <c r="AA875" s="336" t="n">
        <f aca="false">+[4]data1cf!Z875</f>
        <v>0</v>
      </c>
      <c r="AB875" s="336"/>
      <c r="AC875" s="337" t="n">
        <f aca="false">XNPV(0.1,B875:AA875,$B$1:$AA$1)</f>
        <v>26216.4768666529</v>
      </c>
      <c r="AD875" s="337" t="n">
        <f aca="false">SUMPRODUCT(B875:AA875,$B$1010:$AA$1010)</f>
        <v>58855.6275719133</v>
      </c>
      <c r="AE875" s="338" t="n">
        <f aca="false">SUMPRODUCT(B875:AA875,$B$1012:$AA$1012)</f>
        <v>58176.8997811243</v>
      </c>
      <c r="AF875" s="339" t="n">
        <f aca="false">XIRR(B875:AA875,$B$1:$AA$1)</f>
        <v>0.147957573606269</v>
      </c>
      <c r="AG875" s="340" t="n">
        <f aca="false">1-EXP(-(1/0.25)*(AD875/ABS($AD$1010)))</f>
        <v>0.988200068981717</v>
      </c>
    </row>
    <row r="876" customFormat="false" ht="12.75" hidden="false" customHeight="false" outlineLevel="0" collapsed="false">
      <c r="A876" s="331"/>
      <c r="B876" s="336" t="n">
        <f aca="false">+[4]data1cf!A876</f>
        <v>-99406.9103520396</v>
      </c>
      <c r="C876" s="336" t="n">
        <f aca="false">+[4]data1cf!B876</f>
        <v>15278.9657331375</v>
      </c>
      <c r="D876" s="336" t="n">
        <f aca="false">+[4]data1cf!C876</f>
        <v>16668.2546890158</v>
      </c>
      <c r="E876" s="336" t="n">
        <f aca="false">+[4]data1cf!D876</f>
        <v>16160.0387559792</v>
      </c>
      <c r="F876" s="336" t="n">
        <f aca="false">+[4]data1cf!E876</f>
        <v>15872.2430350273</v>
      </c>
      <c r="G876" s="336" t="n">
        <f aca="false">+[4]data1cf!F876</f>
        <v>15841.7845584094</v>
      </c>
      <c r="H876" s="336" t="n">
        <f aca="false">+[4]data1cf!G876</f>
        <v>15319.5601968255</v>
      </c>
      <c r="I876" s="336" t="n">
        <f aca="false">+[4]data1cf!H876</f>
        <v>15198.8563105714</v>
      </c>
      <c r="J876" s="336" t="n">
        <f aca="false">+[4]data1cf!I876</f>
        <v>15435.0655502212</v>
      </c>
      <c r="K876" s="336" t="n">
        <f aca="false">+[4]data1cf!J876</f>
        <v>15287.4897844481</v>
      </c>
      <c r="L876" s="336" t="n">
        <f aca="false">+[4]data1cf!K876</f>
        <v>15266.975342907</v>
      </c>
      <c r="M876" s="336" t="n">
        <f aca="false">+[4]data1cf!L876</f>
        <v>15211.2629197694</v>
      </c>
      <c r="N876" s="336" t="n">
        <f aca="false">+[4]data1cf!M876</f>
        <v>15496.2294764109</v>
      </c>
      <c r="O876" s="336" t="n">
        <f aca="false">+[4]data1cf!N876</f>
        <v>15358.81389942</v>
      </c>
      <c r="P876" s="336" t="n">
        <f aca="false">+[4]data1cf!O876</f>
        <v>15445.51458603</v>
      </c>
      <c r="Q876" s="336" t="n">
        <f aca="false">+[4]data1cf!P876</f>
        <v>15165.4556195112</v>
      </c>
      <c r="R876" s="336" t="n">
        <f aca="false">+[4]data1cf!Q876</f>
        <v>1140.15749897375</v>
      </c>
      <c r="S876" s="336" t="n">
        <f aca="false">+[4]data1cf!R876</f>
        <v>0</v>
      </c>
      <c r="T876" s="336" t="n">
        <f aca="false">+[4]data1cf!S876</f>
        <v>0</v>
      </c>
      <c r="U876" s="336" t="n">
        <f aca="false">+[4]data1cf!T876</f>
        <v>0</v>
      </c>
      <c r="V876" s="336" t="n">
        <f aca="false">+[4]data1cf!U876</f>
        <v>0</v>
      </c>
      <c r="W876" s="336" t="n">
        <f aca="false">+[4]data1cf!V876</f>
        <v>0</v>
      </c>
      <c r="X876" s="336" t="n">
        <f aca="false">+[4]data1cf!W876</f>
        <v>0</v>
      </c>
      <c r="Y876" s="336" t="n">
        <f aca="false">+[4]data1cf!X876</f>
        <v>0</v>
      </c>
      <c r="Z876" s="336" t="n">
        <f aca="false">+[4]data1cf!Y876</f>
        <v>0</v>
      </c>
      <c r="AA876" s="336" t="n">
        <f aca="false">+[4]data1cf!Z876</f>
        <v>0</v>
      </c>
      <c r="AB876" s="336"/>
      <c r="AC876" s="337" t="n">
        <f aca="false">XNPV(0.1,B876:AA876,$B$1:$AA$1)</f>
        <v>19705.6718627047</v>
      </c>
      <c r="AD876" s="337" t="n">
        <f aca="false">SUMPRODUCT(B876:AA876,$B$1010:$AA$1010)</f>
        <v>52648.0556461328</v>
      </c>
      <c r="AE876" s="338" t="n">
        <f aca="false">SUMPRODUCT(B876:AA876,$B$1012:$AA$1012)</f>
        <v>51963.0484317297</v>
      </c>
      <c r="AF876" s="339" t="n">
        <f aca="false">XIRR(B876:AA876,$B$1:$AA$1)</f>
        <v>0.133738223160881</v>
      </c>
      <c r="AG876" s="340" t="n">
        <f aca="false">1-EXP(-(1/0.25)*(AD876/ABS($AD$1010)))</f>
        <v>0.981153070863876</v>
      </c>
    </row>
    <row r="877" customFormat="false" ht="12.75" hidden="false" customHeight="false" outlineLevel="0" collapsed="false">
      <c r="A877" s="331"/>
      <c r="B877" s="336" t="n">
        <f aca="false">+[4]data1cf!A877</f>
        <v>-99809.9531810777</v>
      </c>
      <c r="C877" s="336" t="n">
        <f aca="false">+[4]data1cf!B877</f>
        <v>15336.2231324973</v>
      </c>
      <c r="D877" s="336" t="n">
        <f aca="false">+[4]data1cf!C877</f>
        <v>16614.7736801485</v>
      </c>
      <c r="E877" s="336" t="n">
        <f aca="false">+[4]data1cf!D877</f>
        <v>16453.047336494</v>
      </c>
      <c r="F877" s="336" t="n">
        <f aca="false">+[4]data1cf!E877</f>
        <v>15934.7570788137</v>
      </c>
      <c r="G877" s="336" t="n">
        <f aca="false">+[4]data1cf!F877</f>
        <v>15673.3873476823</v>
      </c>
      <c r="H877" s="336" t="n">
        <f aca="false">+[4]data1cf!G877</f>
        <v>15422.3320033515</v>
      </c>
      <c r="I877" s="336" t="n">
        <f aca="false">+[4]data1cf!H877</f>
        <v>15357.5338318691</v>
      </c>
      <c r="J877" s="336" t="n">
        <f aca="false">+[4]data1cf!I877</f>
        <v>15372.3680600966</v>
      </c>
      <c r="K877" s="336" t="n">
        <f aca="false">+[4]data1cf!J877</f>
        <v>15291.9978767532</v>
      </c>
      <c r="L877" s="336" t="n">
        <f aca="false">+[4]data1cf!K877</f>
        <v>15233.0015434047</v>
      </c>
      <c r="M877" s="336" t="n">
        <f aca="false">+[4]data1cf!L877</f>
        <v>15574.9843175883</v>
      </c>
      <c r="N877" s="336" t="n">
        <f aca="false">+[4]data1cf!M877</f>
        <v>15424.7207801688</v>
      </c>
      <c r="O877" s="336" t="n">
        <f aca="false">+[4]data1cf!N877</f>
        <v>15388.4563943358</v>
      </c>
      <c r="P877" s="336" t="n">
        <f aca="false">+[4]data1cf!O877</f>
        <v>15434.6257846422</v>
      </c>
      <c r="Q877" s="336" t="n">
        <f aca="false">+[4]data1cf!P877</f>
        <v>15458.1689684498</v>
      </c>
      <c r="R877" s="336" t="n">
        <f aca="false">+[4]data1cf!Q877</f>
        <v>1144.78023900569</v>
      </c>
      <c r="S877" s="336" t="n">
        <f aca="false">+[4]data1cf!R877</f>
        <v>0</v>
      </c>
      <c r="T877" s="336" t="n">
        <f aca="false">+[4]data1cf!S877</f>
        <v>0</v>
      </c>
      <c r="U877" s="336" t="n">
        <f aca="false">+[4]data1cf!T877</f>
        <v>0</v>
      </c>
      <c r="V877" s="336" t="n">
        <f aca="false">+[4]data1cf!U877</f>
        <v>0</v>
      </c>
      <c r="W877" s="336" t="n">
        <f aca="false">+[4]data1cf!V877</f>
        <v>0</v>
      </c>
      <c r="X877" s="336" t="n">
        <f aca="false">+[4]data1cf!W877</f>
        <v>0</v>
      </c>
      <c r="Y877" s="336" t="n">
        <f aca="false">+[4]data1cf!X877</f>
        <v>0</v>
      </c>
      <c r="Z877" s="336" t="n">
        <f aca="false">+[4]data1cf!Y877</f>
        <v>0</v>
      </c>
      <c r="AA877" s="336" t="n">
        <f aca="false">+[4]data1cf!Z877</f>
        <v>0</v>
      </c>
      <c r="AB877" s="336"/>
      <c r="AC877" s="337" t="n">
        <f aca="false">XNPV(0.1,B877:AA877,$B$1:$AA$1)</f>
        <v>19749.0211397143</v>
      </c>
      <c r="AD877" s="337" t="n">
        <f aca="false">SUMPRODUCT(B877:AA877,$B$1010:$AA$1010)</f>
        <v>52826.7722001399</v>
      </c>
      <c r="AE877" s="338" t="n">
        <f aca="false">SUMPRODUCT(B877:AA877,$B$1012:$AA$1012)</f>
        <v>52138.7985282483</v>
      </c>
      <c r="AF877" s="339" t="n">
        <f aca="false">XIRR(B877:AA877,$B$1:$AA$1)</f>
        <v>0.133663836999741</v>
      </c>
      <c r="AG877" s="340" t="n">
        <f aca="false">1-EXP(-(1/0.25)*(AD877/ABS($AD$1010)))</f>
        <v>0.981405444013987</v>
      </c>
    </row>
    <row r="878" customFormat="false" ht="12.75" hidden="false" customHeight="false" outlineLevel="0" collapsed="false">
      <c r="A878" s="331"/>
      <c r="B878" s="336" t="n">
        <f aca="false">+[4]data1cf!A878</f>
        <v>-96892.7943334602</v>
      </c>
      <c r="C878" s="336" t="n">
        <f aca="false">+[4]data1cf!B878</f>
        <v>15028.5498772563</v>
      </c>
      <c r="D878" s="336" t="n">
        <f aca="false">+[4]data1cf!C878</f>
        <v>16747.2863536033</v>
      </c>
      <c r="E878" s="336" t="n">
        <f aca="false">+[4]data1cf!D878</f>
        <v>16299.9949894657</v>
      </c>
      <c r="F878" s="336" t="n">
        <f aca="false">+[4]data1cf!E878</f>
        <v>15877.8078631952</v>
      </c>
      <c r="G878" s="336" t="n">
        <f aca="false">+[4]data1cf!F878</f>
        <v>15487.478401629</v>
      </c>
      <c r="H878" s="336" t="n">
        <f aca="false">+[4]data1cf!G878</f>
        <v>15446.12394005</v>
      </c>
      <c r="I878" s="336" t="n">
        <f aca="false">+[4]data1cf!H878</f>
        <v>15205.3764648346</v>
      </c>
      <c r="J878" s="336" t="n">
        <f aca="false">+[4]data1cf!I878</f>
        <v>15343.2001205054</v>
      </c>
      <c r="K878" s="336" t="n">
        <f aca="false">+[4]data1cf!J878</f>
        <v>15103.2879962898</v>
      </c>
      <c r="L878" s="336" t="n">
        <f aca="false">+[4]data1cf!K878</f>
        <v>15295.0566950699</v>
      </c>
      <c r="M878" s="336" t="n">
        <f aca="false">+[4]data1cf!L878</f>
        <v>15365.4155450222</v>
      </c>
      <c r="N878" s="336" t="n">
        <f aca="false">+[4]data1cf!M878</f>
        <v>15285.2739810859</v>
      </c>
      <c r="O878" s="336" t="n">
        <f aca="false">+[4]data1cf!N878</f>
        <v>15302.9336750259</v>
      </c>
      <c r="P878" s="336" t="n">
        <f aca="false">+[4]data1cf!O878</f>
        <v>15259.9462041612</v>
      </c>
      <c r="Q878" s="336" t="n">
        <f aca="false">+[4]data1cf!P878</f>
        <v>15319.1420993955</v>
      </c>
      <c r="R878" s="336" t="n">
        <f aca="false">+[4]data1cf!Q878</f>
        <v>1111.32159388705</v>
      </c>
      <c r="S878" s="336" t="n">
        <f aca="false">+[4]data1cf!R878</f>
        <v>0</v>
      </c>
      <c r="T878" s="336" t="n">
        <f aca="false">+[4]data1cf!S878</f>
        <v>0</v>
      </c>
      <c r="U878" s="336" t="n">
        <f aca="false">+[4]data1cf!T878</f>
        <v>0</v>
      </c>
      <c r="V878" s="336" t="n">
        <f aca="false">+[4]data1cf!U878</f>
        <v>0</v>
      </c>
      <c r="W878" s="336" t="n">
        <f aca="false">+[4]data1cf!V878</f>
        <v>0</v>
      </c>
      <c r="X878" s="336" t="n">
        <f aca="false">+[4]data1cf!W878</f>
        <v>0</v>
      </c>
      <c r="Y878" s="336" t="n">
        <f aca="false">+[4]data1cf!X878</f>
        <v>0</v>
      </c>
      <c r="Z878" s="336" t="n">
        <f aca="false">+[4]data1cf!Y878</f>
        <v>0</v>
      </c>
      <c r="AA878" s="336" t="n">
        <f aca="false">+[4]data1cf!Z878</f>
        <v>0</v>
      </c>
      <c r="AB878" s="336"/>
      <c r="AC878" s="337" t="n">
        <f aca="false">XNPV(0.1,B878:AA878,$B$1:$AA$1)</f>
        <v>21863.3929535044</v>
      </c>
      <c r="AD878" s="337" t="n">
        <f aca="false">SUMPRODUCT(B878:AA878,$B$1010:$AA$1010)</f>
        <v>54717.3895829007</v>
      </c>
      <c r="AE878" s="338" t="n">
        <f aca="false">SUMPRODUCT(B878:AA878,$B$1012:$AA$1012)</f>
        <v>54034.2446629955</v>
      </c>
      <c r="AF878" s="339" t="n">
        <f aca="false">XIRR(B878:AA878,$B$1:$AA$1)</f>
        <v>0.138224050107419</v>
      </c>
      <c r="AG878" s="340" t="n">
        <f aca="false">1-EXP(-(1/0.25)*(AD878/ABS($AD$1010)))</f>
        <v>0.983876888394973</v>
      </c>
    </row>
    <row r="879" customFormat="false" ht="12.75" hidden="false" customHeight="false" outlineLevel="0" collapsed="false">
      <c r="A879" s="331"/>
      <c r="B879" s="336" t="n">
        <f aca="false">+[4]data1cf!A879</f>
        <v>-105925.793841614</v>
      </c>
      <c r="C879" s="336" t="n">
        <f aca="false">+[4]data1cf!B879</f>
        <v>15310.244851175</v>
      </c>
      <c r="D879" s="336" t="n">
        <f aca="false">+[4]data1cf!C879</f>
        <v>16928.2551764044</v>
      </c>
      <c r="E879" s="336" t="n">
        <f aca="false">+[4]data1cf!D879</f>
        <v>16734.1260684775</v>
      </c>
      <c r="F879" s="336" t="n">
        <f aca="false">+[4]data1cf!E879</f>
        <v>16225.6539878512</v>
      </c>
      <c r="G879" s="336" t="n">
        <f aca="false">+[4]data1cf!F879</f>
        <v>15838.3948538244</v>
      </c>
      <c r="H879" s="336" t="n">
        <f aca="false">+[4]data1cf!G879</f>
        <v>15452.0549155796</v>
      </c>
      <c r="I879" s="336" t="n">
        <f aca="false">+[4]data1cf!H879</f>
        <v>15415.2634731323</v>
      </c>
      <c r="J879" s="336" t="n">
        <f aca="false">+[4]data1cf!I879</f>
        <v>15658.150319853</v>
      </c>
      <c r="K879" s="336" t="n">
        <f aca="false">+[4]data1cf!J879</f>
        <v>15493.6351914836</v>
      </c>
      <c r="L879" s="336" t="n">
        <f aca="false">+[4]data1cf!K879</f>
        <v>15604.5307513941</v>
      </c>
      <c r="M879" s="336" t="n">
        <f aca="false">+[4]data1cf!L879</f>
        <v>15456.1145049176</v>
      </c>
      <c r="N879" s="336" t="n">
        <f aca="false">+[4]data1cf!M879</f>
        <v>15442.9499474827</v>
      </c>
      <c r="O879" s="336" t="n">
        <f aca="false">+[4]data1cf!N879</f>
        <v>15456.046015291</v>
      </c>
      <c r="P879" s="336" t="n">
        <f aca="false">+[4]data1cf!O879</f>
        <v>15680.3558611909</v>
      </c>
      <c r="Q879" s="336" t="n">
        <f aca="false">+[4]data1cf!P879</f>
        <v>15552.3210004973</v>
      </c>
      <c r="R879" s="336" t="n">
        <f aca="false">+[4]data1cf!Q879</f>
        <v>1214.92648504578</v>
      </c>
      <c r="S879" s="336" t="n">
        <f aca="false">+[4]data1cf!R879</f>
        <v>0</v>
      </c>
      <c r="T879" s="336" t="n">
        <f aca="false">+[4]data1cf!S879</f>
        <v>0</v>
      </c>
      <c r="U879" s="336" t="n">
        <f aca="false">+[4]data1cf!T879</f>
        <v>0</v>
      </c>
      <c r="V879" s="336" t="n">
        <f aca="false">+[4]data1cf!U879</f>
        <v>0</v>
      </c>
      <c r="W879" s="336" t="n">
        <f aca="false">+[4]data1cf!V879</f>
        <v>0</v>
      </c>
      <c r="X879" s="336" t="n">
        <f aca="false">+[4]data1cf!W879</f>
        <v>0</v>
      </c>
      <c r="Y879" s="336" t="n">
        <f aca="false">+[4]data1cf!X879</f>
        <v>0</v>
      </c>
      <c r="Z879" s="336" t="n">
        <f aca="false">+[4]data1cf!Y879</f>
        <v>0</v>
      </c>
      <c r="AA879" s="336" t="n">
        <f aca="false">+[4]data1cf!Z879</f>
        <v>0</v>
      </c>
      <c r="AB879" s="336"/>
      <c r="AC879" s="337" t="n">
        <f aca="false">XNPV(0.1,B879:AA879,$B$1:$AA$1)</f>
        <v>14875.1282780094</v>
      </c>
      <c r="AD879" s="337" t="n">
        <f aca="false">SUMPRODUCT(B879:AA879,$B$1010:$AA$1010)</f>
        <v>48282.0039426258</v>
      </c>
      <c r="AE879" s="338" t="n">
        <f aca="false">SUMPRODUCT(B879:AA879,$B$1012:$AA$1012)</f>
        <v>47587.3532473894</v>
      </c>
      <c r="AF879" s="339" t="n">
        <f aca="false">XIRR(B879:AA879,$B$1:$AA$1)</f>
        <v>0.12413183459334</v>
      </c>
      <c r="AG879" s="340" t="n">
        <f aca="false">1-EXP(-(1/0.25)*(AD879/ABS($AD$1010)))</f>
        <v>0.973801694266562</v>
      </c>
    </row>
    <row r="880" customFormat="false" ht="12.75" hidden="false" customHeight="false" outlineLevel="0" collapsed="false">
      <c r="A880" s="331"/>
      <c r="B880" s="336" t="n">
        <f aca="false">+[4]data1cf!A880</f>
        <v>-109347.211149385</v>
      </c>
      <c r="C880" s="336" t="n">
        <f aca="false">+[4]data1cf!B880</f>
        <v>15283.5606805013</v>
      </c>
      <c r="D880" s="336" t="n">
        <f aca="false">+[4]data1cf!C880</f>
        <v>17156.0557666356</v>
      </c>
      <c r="E880" s="336" t="n">
        <f aca="false">+[4]data1cf!D880</f>
        <v>16808.5030666753</v>
      </c>
      <c r="F880" s="336" t="n">
        <f aca="false">+[4]data1cf!E880</f>
        <v>16286.5756515727</v>
      </c>
      <c r="G880" s="336" t="n">
        <f aca="false">+[4]data1cf!F880</f>
        <v>15864.2981208739</v>
      </c>
      <c r="H880" s="336" t="n">
        <f aca="false">+[4]data1cf!G880</f>
        <v>15599.4854218216</v>
      </c>
      <c r="I880" s="336" t="n">
        <f aca="false">+[4]data1cf!H880</f>
        <v>15379.5980743194</v>
      </c>
      <c r="J880" s="336" t="n">
        <f aca="false">+[4]data1cf!I880</f>
        <v>15388.287646023</v>
      </c>
      <c r="K880" s="336" t="n">
        <f aca="false">+[4]data1cf!J880</f>
        <v>15593.4475929976</v>
      </c>
      <c r="L880" s="336" t="n">
        <f aca="false">+[4]data1cf!K880</f>
        <v>15424.5046158972</v>
      </c>
      <c r="M880" s="336" t="n">
        <f aca="false">+[4]data1cf!L880</f>
        <v>15458.9543175392</v>
      </c>
      <c r="N880" s="336" t="n">
        <f aca="false">+[4]data1cf!M880</f>
        <v>15586.6623902323</v>
      </c>
      <c r="O880" s="336" t="n">
        <f aca="false">+[4]data1cf!N880</f>
        <v>15519.0198345909</v>
      </c>
      <c r="P880" s="336" t="n">
        <f aca="false">+[4]data1cf!O880</f>
        <v>15573.8737421633</v>
      </c>
      <c r="Q880" s="336" t="n">
        <f aca="false">+[4]data1cf!P880</f>
        <v>15650.9465607437</v>
      </c>
      <c r="R880" s="336" t="n">
        <f aca="false">+[4]data1cf!Q880</f>
        <v>1254.16877299898</v>
      </c>
      <c r="S880" s="336" t="n">
        <f aca="false">+[4]data1cf!R880</f>
        <v>0</v>
      </c>
      <c r="T880" s="336" t="n">
        <f aca="false">+[4]data1cf!S880</f>
        <v>0</v>
      </c>
      <c r="U880" s="336" t="n">
        <f aca="false">+[4]data1cf!T880</f>
        <v>0</v>
      </c>
      <c r="V880" s="336" t="n">
        <f aca="false">+[4]data1cf!U880</f>
        <v>0</v>
      </c>
      <c r="W880" s="336" t="n">
        <f aca="false">+[4]data1cf!V880</f>
        <v>0</v>
      </c>
      <c r="X880" s="336" t="n">
        <f aca="false">+[4]data1cf!W880</f>
        <v>0</v>
      </c>
      <c r="Y880" s="336" t="n">
        <f aca="false">+[4]data1cf!X880</f>
        <v>0</v>
      </c>
      <c r="Z880" s="336" t="n">
        <f aca="false">+[4]data1cf!Y880</f>
        <v>0</v>
      </c>
      <c r="AA880" s="336" t="n">
        <f aca="false">+[4]data1cf!Z880</f>
        <v>0</v>
      </c>
      <c r="AB880" s="336"/>
      <c r="AC880" s="337" t="n">
        <f aca="false">XNPV(0.1,B880:AA880,$B$1:$AA$1)</f>
        <v>11712.3086815577</v>
      </c>
      <c r="AD880" s="337" t="n">
        <f aca="false">SUMPRODUCT(B880:AA880,$B$1010:$AA$1010)</f>
        <v>45145.1596927104</v>
      </c>
      <c r="AE880" s="338" t="n">
        <f aca="false">SUMPRODUCT(B880:AA880,$B$1012:$AA$1012)</f>
        <v>44449.9395617814</v>
      </c>
      <c r="AF880" s="339" t="n">
        <f aca="false">XIRR(B880:AA880,$B$1:$AA$1)</f>
        <v>0.11853697478595</v>
      </c>
      <c r="AG880" s="340" t="n">
        <f aca="false">1-EXP(-(1/0.25)*(AD880/ABS($AD$1010)))</f>
        <v>0.966807744425888</v>
      </c>
    </row>
    <row r="881" customFormat="false" ht="12.75" hidden="false" customHeight="false" outlineLevel="0" collapsed="false">
      <c r="A881" s="331"/>
      <c r="B881" s="336" t="n">
        <f aca="false">+[4]data1cf!A881</f>
        <v>-97691.7115104439</v>
      </c>
      <c r="C881" s="336" t="n">
        <f aca="false">+[4]data1cf!B881</f>
        <v>15337.8056837669</v>
      </c>
      <c r="D881" s="336" t="n">
        <f aca="false">+[4]data1cf!C881</f>
        <v>16883.8129654442</v>
      </c>
      <c r="E881" s="336" t="n">
        <f aca="false">+[4]data1cf!D881</f>
        <v>16305.0594819628</v>
      </c>
      <c r="F881" s="336" t="n">
        <f aca="false">+[4]data1cf!E881</f>
        <v>15894.2147751862</v>
      </c>
      <c r="G881" s="336" t="n">
        <f aca="false">+[4]data1cf!F881</f>
        <v>15656.7025256768</v>
      </c>
      <c r="H881" s="336" t="n">
        <f aca="false">+[4]data1cf!G881</f>
        <v>15379.3082150477</v>
      </c>
      <c r="I881" s="336" t="n">
        <f aca="false">+[4]data1cf!H881</f>
        <v>15281.4903016255</v>
      </c>
      <c r="J881" s="336" t="n">
        <f aca="false">+[4]data1cf!I881</f>
        <v>15167.9538168293</v>
      </c>
      <c r="K881" s="336" t="n">
        <f aca="false">+[4]data1cf!J881</f>
        <v>15386.7373982256</v>
      </c>
      <c r="L881" s="336" t="n">
        <f aca="false">+[4]data1cf!K881</f>
        <v>15149.7085956771</v>
      </c>
      <c r="M881" s="336" t="n">
        <f aca="false">+[4]data1cf!L881</f>
        <v>15299.2909076935</v>
      </c>
      <c r="N881" s="336" t="n">
        <f aca="false">+[4]data1cf!M881</f>
        <v>15237.8721141828</v>
      </c>
      <c r="O881" s="336" t="n">
        <f aca="false">+[4]data1cf!N881</f>
        <v>15374.3962212232</v>
      </c>
      <c r="P881" s="336" t="n">
        <f aca="false">+[4]data1cf!O881</f>
        <v>15174.2215892954</v>
      </c>
      <c r="Q881" s="336" t="n">
        <f aca="false">+[4]data1cf!P881</f>
        <v>15339.8099508805</v>
      </c>
      <c r="R881" s="336" t="n">
        <f aca="false">+[4]data1cf!Q881</f>
        <v>1120.48485434019</v>
      </c>
      <c r="S881" s="336" t="n">
        <f aca="false">+[4]data1cf!R881</f>
        <v>0</v>
      </c>
      <c r="T881" s="336" t="n">
        <f aca="false">+[4]data1cf!S881</f>
        <v>0</v>
      </c>
      <c r="U881" s="336" t="n">
        <f aca="false">+[4]data1cf!T881</f>
        <v>0</v>
      </c>
      <c r="V881" s="336" t="n">
        <f aca="false">+[4]data1cf!U881</f>
        <v>0</v>
      </c>
      <c r="W881" s="336" t="n">
        <f aca="false">+[4]data1cf!V881</f>
        <v>0</v>
      </c>
      <c r="X881" s="336" t="n">
        <f aca="false">+[4]data1cf!W881</f>
        <v>0</v>
      </c>
      <c r="Y881" s="336" t="n">
        <f aca="false">+[4]data1cf!X881</f>
        <v>0</v>
      </c>
      <c r="Z881" s="336" t="n">
        <f aca="false">+[4]data1cf!Y881</f>
        <v>0</v>
      </c>
      <c r="AA881" s="336" t="n">
        <f aca="false">+[4]data1cf!Z881</f>
        <v>0</v>
      </c>
      <c r="AB881" s="336"/>
      <c r="AC881" s="337" t="n">
        <f aca="false">XNPV(0.1,B881:AA881,$B$1:$AA$1)</f>
        <v>21529.0770949566</v>
      </c>
      <c r="AD881" s="337" t="n">
        <f aca="false">SUMPRODUCT(B881:AA881,$B$1010:$AA$1010)</f>
        <v>54409.6784126027</v>
      </c>
      <c r="AE881" s="338" t="n">
        <f aca="false">SUMPRODUCT(B881:AA881,$B$1012:$AA$1012)</f>
        <v>53726.1555158723</v>
      </c>
      <c r="AF881" s="339" t="n">
        <f aca="false">XIRR(B881:AA881,$B$1:$AA$1)</f>
        <v>0.137490697736383</v>
      </c>
      <c r="AG881" s="340" t="n">
        <f aca="false">1-EXP(-(1/0.25)*(AD881/ABS($AD$1010)))</f>
        <v>0.983498267933716</v>
      </c>
    </row>
    <row r="882" customFormat="false" ht="12.75" hidden="false" customHeight="false" outlineLevel="0" collapsed="false">
      <c r="A882" s="331"/>
      <c r="B882" s="336" t="n">
        <f aca="false">+[4]data1cf!A882</f>
        <v>-94876.5195086023</v>
      </c>
      <c r="C882" s="336" t="n">
        <f aca="false">+[4]data1cf!B882</f>
        <v>15166.2500433048</v>
      </c>
      <c r="D882" s="336" t="n">
        <f aca="false">+[4]data1cf!C882</f>
        <v>16481.8216776274</v>
      </c>
      <c r="E882" s="336" t="n">
        <f aca="false">+[4]data1cf!D882</f>
        <v>16291.894736927</v>
      </c>
      <c r="F882" s="336" t="n">
        <f aca="false">+[4]data1cf!E882</f>
        <v>15893.5373338427</v>
      </c>
      <c r="G882" s="336" t="n">
        <f aca="false">+[4]data1cf!F882</f>
        <v>15624.2358791524</v>
      </c>
      <c r="H882" s="336" t="n">
        <f aca="false">+[4]data1cf!G882</f>
        <v>15214.1458230487</v>
      </c>
      <c r="I882" s="336" t="n">
        <f aca="false">+[4]data1cf!H882</f>
        <v>15244.0956407652</v>
      </c>
      <c r="J882" s="336" t="n">
        <f aca="false">+[4]data1cf!I882</f>
        <v>15126.8278032782</v>
      </c>
      <c r="K882" s="336" t="n">
        <f aca="false">+[4]data1cf!J882</f>
        <v>15276.280680399</v>
      </c>
      <c r="L882" s="336" t="n">
        <f aca="false">+[4]data1cf!K882</f>
        <v>15308.1900451586</v>
      </c>
      <c r="M882" s="336" t="n">
        <f aca="false">+[4]data1cf!L882</f>
        <v>15295.7166223052</v>
      </c>
      <c r="N882" s="336" t="n">
        <f aca="false">+[4]data1cf!M882</f>
        <v>15319.2548717982</v>
      </c>
      <c r="O882" s="336" t="n">
        <f aca="false">+[4]data1cf!N882</f>
        <v>15296.9683710446</v>
      </c>
      <c r="P882" s="336" t="n">
        <f aca="false">+[4]data1cf!O882</f>
        <v>15220.1339085229</v>
      </c>
      <c r="Q882" s="336" t="n">
        <f aca="false">+[4]data1cf!P882</f>
        <v>15168.9363318953</v>
      </c>
      <c r="R882" s="336" t="n">
        <f aca="false">+[4]data1cf!Q882</f>
        <v>1088.19572815587</v>
      </c>
      <c r="S882" s="336" t="n">
        <f aca="false">+[4]data1cf!R882</f>
        <v>0</v>
      </c>
      <c r="T882" s="336" t="n">
        <f aca="false">+[4]data1cf!S882</f>
        <v>0</v>
      </c>
      <c r="U882" s="336" t="n">
        <f aca="false">+[4]data1cf!T882</f>
        <v>0</v>
      </c>
      <c r="V882" s="336" t="n">
        <f aca="false">+[4]data1cf!U882</f>
        <v>0</v>
      </c>
      <c r="W882" s="336" t="n">
        <f aca="false">+[4]data1cf!V882</f>
        <v>0</v>
      </c>
      <c r="X882" s="336" t="n">
        <f aca="false">+[4]data1cf!W882</f>
        <v>0</v>
      </c>
      <c r="Y882" s="336" t="n">
        <f aca="false">+[4]data1cf!X882</f>
        <v>0</v>
      </c>
      <c r="Z882" s="336" t="n">
        <f aca="false">+[4]data1cf!Y882</f>
        <v>0</v>
      </c>
      <c r="AA882" s="336" t="n">
        <f aca="false">+[4]data1cf!Z882</f>
        <v>0</v>
      </c>
      <c r="AB882" s="336"/>
      <c r="AC882" s="337" t="n">
        <f aca="false">XNPV(0.1,B882:AA882,$B$1:$AA$1)</f>
        <v>23674.8078117364</v>
      </c>
      <c r="AD882" s="337" t="n">
        <f aca="false">SUMPRODUCT(B882:AA882,$B$1010:$AA$1010)</f>
        <v>56457.8262615521</v>
      </c>
      <c r="AE882" s="338" t="n">
        <f aca="false">SUMPRODUCT(B882:AA882,$B$1012:$AA$1012)</f>
        <v>55776.1567749553</v>
      </c>
      <c r="AF882" s="339" t="n">
        <f aca="false">XIRR(B882:AA882,$B$1:$AA$1)</f>
        <v>0.142131329838466</v>
      </c>
      <c r="AG882" s="340" t="n">
        <f aca="false">1-EXP(-(1/0.25)*(AD882/ABS($AD$1010)))</f>
        <v>0.98586057157525</v>
      </c>
    </row>
    <row r="883" customFormat="false" ht="12.75" hidden="false" customHeight="false" outlineLevel="0" collapsed="false">
      <c r="A883" s="331"/>
      <c r="B883" s="336" t="n">
        <f aca="false">+[4]data1cf!A883</f>
        <v>-104061.900645095</v>
      </c>
      <c r="C883" s="336" t="n">
        <f aca="false">+[4]data1cf!B883</f>
        <v>15405.3441444399</v>
      </c>
      <c r="D883" s="336" t="n">
        <f aca="false">+[4]data1cf!C883</f>
        <v>17108.8179064503</v>
      </c>
      <c r="E883" s="336" t="n">
        <f aca="false">+[4]data1cf!D883</f>
        <v>16292.0271671733</v>
      </c>
      <c r="F883" s="336" t="n">
        <f aca="false">+[4]data1cf!E883</f>
        <v>16227.468776019</v>
      </c>
      <c r="G883" s="336" t="n">
        <f aca="false">+[4]data1cf!F883</f>
        <v>15897.3538473673</v>
      </c>
      <c r="H883" s="336" t="n">
        <f aca="false">+[4]data1cf!G883</f>
        <v>15585.6403404713</v>
      </c>
      <c r="I883" s="336" t="n">
        <f aca="false">+[4]data1cf!H883</f>
        <v>15401.2780595812</v>
      </c>
      <c r="J883" s="336" t="n">
        <f aca="false">+[4]data1cf!I883</f>
        <v>15493.8589174585</v>
      </c>
      <c r="K883" s="336" t="n">
        <f aca="false">+[4]data1cf!J883</f>
        <v>15417.7099489265</v>
      </c>
      <c r="L883" s="336" t="n">
        <f aca="false">+[4]data1cf!K883</f>
        <v>15348.3418825165</v>
      </c>
      <c r="M883" s="336" t="n">
        <f aca="false">+[4]data1cf!L883</f>
        <v>15450.7361392627</v>
      </c>
      <c r="N883" s="336" t="n">
        <f aca="false">+[4]data1cf!M883</f>
        <v>15245.6526271489</v>
      </c>
      <c r="O883" s="336" t="n">
        <f aca="false">+[4]data1cf!N883</f>
        <v>15333.306498065</v>
      </c>
      <c r="P883" s="336" t="n">
        <f aca="false">+[4]data1cf!O883</f>
        <v>15475.2444080663</v>
      </c>
      <c r="Q883" s="336" t="n">
        <f aca="false">+[4]data1cf!P883</f>
        <v>15542.2470859539</v>
      </c>
      <c r="R883" s="336" t="n">
        <f aca="false">+[4]data1cf!Q883</f>
        <v>1193.54837563898</v>
      </c>
      <c r="S883" s="336" t="n">
        <f aca="false">+[4]data1cf!R883</f>
        <v>0</v>
      </c>
      <c r="T883" s="336" t="n">
        <f aca="false">+[4]data1cf!S883</f>
        <v>0</v>
      </c>
      <c r="U883" s="336" t="n">
        <f aca="false">+[4]data1cf!T883</f>
        <v>0</v>
      </c>
      <c r="V883" s="336" t="n">
        <f aca="false">+[4]data1cf!U883</f>
        <v>0</v>
      </c>
      <c r="W883" s="336" t="n">
        <f aca="false">+[4]data1cf!V883</f>
        <v>0</v>
      </c>
      <c r="X883" s="336" t="n">
        <f aca="false">+[4]data1cf!W883</f>
        <v>0</v>
      </c>
      <c r="Y883" s="336" t="n">
        <f aca="false">+[4]data1cf!X883</f>
        <v>0</v>
      </c>
      <c r="Z883" s="336" t="n">
        <f aca="false">+[4]data1cf!Y883</f>
        <v>0</v>
      </c>
      <c r="AA883" s="336" t="n">
        <f aca="false">+[4]data1cf!Z883</f>
        <v>0</v>
      </c>
      <c r="AB883" s="336"/>
      <c r="AC883" s="337" t="n">
        <f aca="false">XNPV(0.1,B883:AA883,$B$1:$AA$1)</f>
        <v>16379.9067491428</v>
      </c>
      <c r="AD883" s="337" t="n">
        <f aca="false">SUMPRODUCT(B883:AA883,$B$1010:$AA$1010)</f>
        <v>49612.5844811221</v>
      </c>
      <c r="AE883" s="338" t="n">
        <f aca="false">SUMPRODUCT(B883:AA883,$B$1012:$AA$1012)</f>
        <v>48921.8410751299</v>
      </c>
      <c r="AF883" s="339" t="n">
        <f aca="false">XIRR(B883:AA883,$B$1:$AA$1)</f>
        <v>0.127039528517851</v>
      </c>
      <c r="AG883" s="340" t="n">
        <f aca="false">1-EXP(-(1/0.25)*(AD883/ABS($AD$1010)))</f>
        <v>0.976303557145757</v>
      </c>
    </row>
    <row r="884" customFormat="false" ht="12.75" hidden="false" customHeight="false" outlineLevel="0" collapsed="false">
      <c r="A884" s="331"/>
      <c r="B884" s="336" t="n">
        <f aca="false">+[4]data1cf!A884</f>
        <v>-108260.87454944</v>
      </c>
      <c r="C884" s="336" t="n">
        <f aca="false">+[4]data1cf!B884</f>
        <v>15430.1051716248</v>
      </c>
      <c r="D884" s="336" t="n">
        <f aca="false">+[4]data1cf!C884</f>
        <v>17167.9190462774</v>
      </c>
      <c r="E884" s="336" t="n">
        <f aca="false">+[4]data1cf!D884</f>
        <v>16660.6389324471</v>
      </c>
      <c r="F884" s="336" t="n">
        <f aca="false">+[4]data1cf!E884</f>
        <v>16239.7078429499</v>
      </c>
      <c r="G884" s="336" t="n">
        <f aca="false">+[4]data1cf!F884</f>
        <v>15947.8335334308</v>
      </c>
      <c r="H884" s="336" t="n">
        <f aca="false">+[4]data1cf!G884</f>
        <v>15696.3841919762</v>
      </c>
      <c r="I884" s="336" t="n">
        <f aca="false">+[4]data1cf!H884</f>
        <v>15389.5697469277</v>
      </c>
      <c r="J884" s="336" t="n">
        <f aca="false">+[4]data1cf!I884</f>
        <v>15601.9141832462</v>
      </c>
      <c r="K884" s="336" t="n">
        <f aca="false">+[4]data1cf!J884</f>
        <v>15569.330359695</v>
      </c>
      <c r="L884" s="336" t="n">
        <f aca="false">+[4]data1cf!K884</f>
        <v>15415.8966701448</v>
      </c>
      <c r="M884" s="336" t="n">
        <f aca="false">+[4]data1cf!L884</f>
        <v>15567.0078872538</v>
      </c>
      <c r="N884" s="336" t="n">
        <f aca="false">+[4]data1cf!M884</f>
        <v>15904.4291005422</v>
      </c>
      <c r="O884" s="336" t="n">
        <f aca="false">+[4]data1cf!N884</f>
        <v>15693.9134328001</v>
      </c>
      <c r="P884" s="336" t="n">
        <f aca="false">+[4]data1cf!O884</f>
        <v>15520.9618733058</v>
      </c>
      <c r="Q884" s="336" t="n">
        <f aca="false">+[4]data1cf!P884</f>
        <v>15339.7517080319</v>
      </c>
      <c r="R884" s="336" t="n">
        <f aca="false">+[4]data1cf!Q884</f>
        <v>1241.70892673225</v>
      </c>
      <c r="S884" s="336" t="n">
        <f aca="false">+[4]data1cf!R884</f>
        <v>0</v>
      </c>
      <c r="T884" s="336" t="n">
        <f aca="false">+[4]data1cf!S884</f>
        <v>0</v>
      </c>
      <c r="U884" s="336" t="n">
        <f aca="false">+[4]data1cf!T884</f>
        <v>0</v>
      </c>
      <c r="V884" s="336" t="n">
        <f aca="false">+[4]data1cf!U884</f>
        <v>0</v>
      </c>
      <c r="W884" s="336" t="n">
        <f aca="false">+[4]data1cf!V884</f>
        <v>0</v>
      </c>
      <c r="X884" s="336" t="n">
        <f aca="false">+[4]data1cf!W884</f>
        <v>0</v>
      </c>
      <c r="Y884" s="336" t="n">
        <f aca="false">+[4]data1cf!X884</f>
        <v>0</v>
      </c>
      <c r="Z884" s="336" t="n">
        <f aca="false">+[4]data1cf!Y884</f>
        <v>0</v>
      </c>
      <c r="AA884" s="336" t="n">
        <f aca="false">+[4]data1cf!Z884</f>
        <v>0</v>
      </c>
      <c r="AB884" s="336"/>
      <c r="AC884" s="337" t="n">
        <f aca="false">XNPV(0.1,B884:AA884,$B$1:$AA$1)</f>
        <v>13094.8951604918</v>
      </c>
      <c r="AD884" s="337" t="n">
        <f aca="false">SUMPRODUCT(B884:AA884,$B$1010:$AA$1010)</f>
        <v>46617.1197070843</v>
      </c>
      <c r="AE884" s="338" t="n">
        <f aca="false">SUMPRODUCT(B884:AA884,$B$1012:$AA$1012)</f>
        <v>45920.1561926464</v>
      </c>
      <c r="AF884" s="339" t="n">
        <f aca="false">XIRR(B884:AA884,$B$1:$AA$1)</f>
        <v>0.120879520745142</v>
      </c>
      <c r="AG884" s="340" t="n">
        <f aca="false">1-EXP(-(1/0.25)*(AD884/ABS($AD$1010)))</f>
        <v>0.970295988706125</v>
      </c>
    </row>
    <row r="885" customFormat="false" ht="12.75" hidden="false" customHeight="false" outlineLevel="0" collapsed="false">
      <c r="A885" s="331"/>
      <c r="B885" s="336" t="n">
        <f aca="false">+[4]data1cf!A885</f>
        <v>-96837.1611483009</v>
      </c>
      <c r="C885" s="336" t="n">
        <f aca="false">+[4]data1cf!B885</f>
        <v>15171.01085893</v>
      </c>
      <c r="D885" s="336" t="n">
        <f aca="false">+[4]data1cf!C885</f>
        <v>16741.370959868</v>
      </c>
      <c r="E885" s="336" t="n">
        <f aca="false">+[4]data1cf!D885</f>
        <v>16201.7080187812</v>
      </c>
      <c r="F885" s="336" t="n">
        <f aca="false">+[4]data1cf!E885</f>
        <v>16106.4165205836</v>
      </c>
      <c r="G885" s="336" t="n">
        <f aca="false">+[4]data1cf!F885</f>
        <v>15573.7246026</v>
      </c>
      <c r="H885" s="336" t="n">
        <f aca="false">+[4]data1cf!G885</f>
        <v>15351.392521457</v>
      </c>
      <c r="I885" s="336" t="n">
        <f aca="false">+[4]data1cf!H885</f>
        <v>15278.7205185727</v>
      </c>
      <c r="J885" s="336" t="n">
        <f aca="false">+[4]data1cf!I885</f>
        <v>15192.818053087</v>
      </c>
      <c r="K885" s="336" t="n">
        <f aca="false">+[4]data1cf!J885</f>
        <v>15274.6875650955</v>
      </c>
      <c r="L885" s="336" t="n">
        <f aca="false">+[4]data1cf!K885</f>
        <v>15205.9572361039</v>
      </c>
      <c r="M885" s="336" t="n">
        <f aca="false">+[4]data1cf!L885</f>
        <v>15261.8941823861</v>
      </c>
      <c r="N885" s="336" t="n">
        <f aca="false">+[4]data1cf!M885</f>
        <v>15184.9984469283</v>
      </c>
      <c r="O885" s="336" t="n">
        <f aca="false">+[4]data1cf!N885</f>
        <v>15297.9956310777</v>
      </c>
      <c r="P885" s="336" t="n">
        <f aca="false">+[4]data1cf!O885</f>
        <v>15404.3682898984</v>
      </c>
      <c r="Q885" s="336" t="n">
        <f aca="false">+[4]data1cf!P885</f>
        <v>15551.7640821931</v>
      </c>
      <c r="R885" s="336" t="n">
        <f aca="false">+[4]data1cf!Q885</f>
        <v>1110.68350350655</v>
      </c>
      <c r="S885" s="336" t="n">
        <f aca="false">+[4]data1cf!R885</f>
        <v>0</v>
      </c>
      <c r="T885" s="336" t="n">
        <f aca="false">+[4]data1cf!S885</f>
        <v>0</v>
      </c>
      <c r="U885" s="336" t="n">
        <f aca="false">+[4]data1cf!T885</f>
        <v>0</v>
      </c>
      <c r="V885" s="336" t="n">
        <f aca="false">+[4]data1cf!U885</f>
        <v>0</v>
      </c>
      <c r="W885" s="336" t="n">
        <f aca="false">+[4]data1cf!V885</f>
        <v>0</v>
      </c>
      <c r="X885" s="336" t="n">
        <f aca="false">+[4]data1cf!W885</f>
        <v>0</v>
      </c>
      <c r="Y885" s="336" t="n">
        <f aca="false">+[4]data1cf!X885</f>
        <v>0</v>
      </c>
      <c r="Z885" s="336" t="n">
        <f aca="false">+[4]data1cf!Y885</f>
        <v>0</v>
      </c>
      <c r="AA885" s="336" t="n">
        <f aca="false">+[4]data1cf!Z885</f>
        <v>0</v>
      </c>
      <c r="AB885" s="336"/>
      <c r="AC885" s="337" t="n">
        <f aca="false">XNPV(0.1,B885:AA885,$B$1:$AA$1)</f>
        <v>22155.717080631</v>
      </c>
      <c r="AD885" s="337" t="n">
        <f aca="false">SUMPRODUCT(B885:AA885,$B$1010:$AA$1010)</f>
        <v>55052.014316463</v>
      </c>
      <c r="AE885" s="338" t="n">
        <f aca="false">SUMPRODUCT(B885:AA885,$B$1012:$AA$1012)</f>
        <v>54367.8694593345</v>
      </c>
      <c r="AF885" s="339" t="n">
        <f aca="false">XIRR(B885:AA885,$B$1:$AA$1)</f>
        <v>0.138767100584673</v>
      </c>
      <c r="AG885" s="340" t="n">
        <f aca="false">1-EXP(-(1/0.25)*(AD885/ABS($AD$1010)))</f>
        <v>0.984278770917047</v>
      </c>
    </row>
    <row r="886" customFormat="false" ht="12.75" hidden="false" customHeight="false" outlineLevel="0" collapsed="false">
      <c r="A886" s="331"/>
      <c r="B886" s="336" t="n">
        <f aca="false">+[4]data1cf!A886</f>
        <v>-96616.8234367747</v>
      </c>
      <c r="C886" s="336" t="n">
        <f aca="false">+[4]data1cf!B886</f>
        <v>15167.1725205649</v>
      </c>
      <c r="D886" s="336" t="n">
        <f aca="false">+[4]data1cf!C886</f>
        <v>16989.9398542934</v>
      </c>
      <c r="E886" s="336" t="n">
        <f aca="false">+[4]data1cf!D886</f>
        <v>16181.7520978631</v>
      </c>
      <c r="F886" s="336" t="n">
        <f aca="false">+[4]data1cf!E886</f>
        <v>15813.850844844</v>
      </c>
      <c r="G886" s="336" t="n">
        <f aca="false">+[4]data1cf!F886</f>
        <v>15525.9759523438</v>
      </c>
      <c r="H886" s="336" t="n">
        <f aca="false">+[4]data1cf!G886</f>
        <v>15347.2973294633</v>
      </c>
      <c r="I886" s="336" t="n">
        <f aca="false">+[4]data1cf!H886</f>
        <v>15053.209517147</v>
      </c>
      <c r="J886" s="336" t="n">
        <f aca="false">+[4]data1cf!I886</f>
        <v>15135.8735055736</v>
      </c>
      <c r="K886" s="336" t="n">
        <f aca="false">+[4]data1cf!J886</f>
        <v>15204.7675846808</v>
      </c>
      <c r="L886" s="336" t="n">
        <f aca="false">+[4]data1cf!K886</f>
        <v>15331.501855069</v>
      </c>
      <c r="M886" s="336" t="n">
        <f aca="false">+[4]data1cf!L886</f>
        <v>15336.1423509842</v>
      </c>
      <c r="N886" s="336" t="n">
        <f aca="false">+[4]data1cf!M886</f>
        <v>15164.836499586</v>
      </c>
      <c r="O886" s="336" t="n">
        <f aca="false">+[4]data1cf!N886</f>
        <v>15150.25023224</v>
      </c>
      <c r="P886" s="336" t="n">
        <f aca="false">+[4]data1cf!O886</f>
        <v>15251.9653071598</v>
      </c>
      <c r="Q886" s="336" t="n">
        <f aca="false">+[4]data1cf!P886</f>
        <v>15528.8592847498</v>
      </c>
      <c r="R886" s="336" t="n">
        <f aca="false">+[4]data1cf!Q886</f>
        <v>1108.15631809043</v>
      </c>
      <c r="S886" s="336" t="n">
        <f aca="false">+[4]data1cf!R886</f>
        <v>0</v>
      </c>
      <c r="T886" s="336" t="n">
        <f aca="false">+[4]data1cf!S886</f>
        <v>0</v>
      </c>
      <c r="U886" s="336" t="n">
        <f aca="false">+[4]data1cf!T886</f>
        <v>0</v>
      </c>
      <c r="V886" s="336" t="n">
        <f aca="false">+[4]data1cf!U886</f>
        <v>0</v>
      </c>
      <c r="W886" s="336" t="n">
        <f aca="false">+[4]data1cf!V886</f>
        <v>0</v>
      </c>
      <c r="X886" s="336" t="n">
        <f aca="false">+[4]data1cf!W886</f>
        <v>0</v>
      </c>
      <c r="Y886" s="336" t="n">
        <f aca="false">+[4]data1cf!X886</f>
        <v>0</v>
      </c>
      <c r="Z886" s="336" t="n">
        <f aca="false">+[4]data1cf!Y886</f>
        <v>0</v>
      </c>
      <c r="AA886" s="336" t="n">
        <f aca="false">+[4]data1cf!Z886</f>
        <v>0</v>
      </c>
      <c r="AB886" s="336"/>
      <c r="AC886" s="337" t="n">
        <f aca="false">XNPV(0.1,B886:AA886,$B$1:$AA$1)</f>
        <v>22138.4437889815</v>
      </c>
      <c r="AD886" s="337" t="n">
        <f aca="false">SUMPRODUCT(B886:AA886,$B$1010:$AA$1010)</f>
        <v>54925.5998633666</v>
      </c>
      <c r="AE886" s="338" t="n">
        <f aca="false">SUMPRODUCT(B886:AA886,$B$1012:$AA$1012)</f>
        <v>54243.7086107307</v>
      </c>
      <c r="AF886" s="339" t="n">
        <f aca="false">XIRR(B886:AA886,$B$1:$AA$1)</f>
        <v>0.138879541642491</v>
      </c>
      <c r="AG886" s="340" t="n">
        <f aca="false">1-EXP(-(1/0.25)*(AD886/ABS($AD$1010)))</f>
        <v>0.984128138853937</v>
      </c>
    </row>
    <row r="887" customFormat="false" ht="12.75" hidden="false" customHeight="false" outlineLevel="0" collapsed="false">
      <c r="A887" s="331"/>
      <c r="B887" s="336" t="n">
        <f aca="false">+[4]data1cf!A887</f>
        <v>-93466.309598827</v>
      </c>
      <c r="C887" s="336" t="n">
        <f aca="false">+[4]data1cf!B887</f>
        <v>15201.0893403202</v>
      </c>
      <c r="D887" s="336" t="n">
        <f aca="false">+[4]data1cf!C887</f>
        <v>16662.5072330814</v>
      </c>
      <c r="E887" s="336" t="n">
        <f aca="false">+[4]data1cf!D887</f>
        <v>16245.828247184</v>
      </c>
      <c r="F887" s="336" t="n">
        <f aca="false">+[4]data1cf!E887</f>
        <v>15681.7484609412</v>
      </c>
      <c r="G887" s="336" t="n">
        <f aca="false">+[4]data1cf!F887</f>
        <v>15602.4458669575</v>
      </c>
      <c r="H887" s="336" t="n">
        <f aca="false">+[4]data1cf!G887</f>
        <v>15233.611775871</v>
      </c>
      <c r="I887" s="336" t="n">
        <f aca="false">+[4]data1cf!H887</f>
        <v>15076.6005893645</v>
      </c>
      <c r="J887" s="336" t="n">
        <f aca="false">+[4]data1cf!I887</f>
        <v>15437.5104096152</v>
      </c>
      <c r="K887" s="336" t="n">
        <f aca="false">+[4]data1cf!J887</f>
        <v>15310.9894569716</v>
      </c>
      <c r="L887" s="336" t="n">
        <f aca="false">+[4]data1cf!K887</f>
        <v>15245.0501090542</v>
      </c>
      <c r="M887" s="336" t="n">
        <f aca="false">+[4]data1cf!L887</f>
        <v>15329.0410226301</v>
      </c>
      <c r="N887" s="336" t="n">
        <f aca="false">+[4]data1cf!M887</f>
        <v>15312.3189015587</v>
      </c>
      <c r="O887" s="336" t="n">
        <f aca="false">+[4]data1cf!N887</f>
        <v>15302.4133574064</v>
      </c>
      <c r="P887" s="336" t="n">
        <f aca="false">+[4]data1cf!O887</f>
        <v>15162.0492257853</v>
      </c>
      <c r="Q887" s="336" t="n">
        <f aca="false">+[4]data1cf!P887</f>
        <v>15296.0421726775</v>
      </c>
      <c r="R887" s="336" t="n">
        <f aca="false">+[4]data1cf!Q887</f>
        <v>1072.02118457471</v>
      </c>
      <c r="S887" s="336" t="n">
        <f aca="false">+[4]data1cf!R887</f>
        <v>0</v>
      </c>
      <c r="T887" s="336" t="n">
        <f aca="false">+[4]data1cf!S887</f>
        <v>0</v>
      </c>
      <c r="U887" s="336" t="n">
        <f aca="false">+[4]data1cf!T887</f>
        <v>0</v>
      </c>
      <c r="V887" s="336" t="n">
        <f aca="false">+[4]data1cf!U887</f>
        <v>0</v>
      </c>
      <c r="W887" s="336" t="n">
        <f aca="false">+[4]data1cf!V887</f>
        <v>0</v>
      </c>
      <c r="X887" s="336" t="n">
        <f aca="false">+[4]data1cf!W887</f>
        <v>0</v>
      </c>
      <c r="Y887" s="336" t="n">
        <f aca="false">+[4]data1cf!X887</f>
        <v>0</v>
      </c>
      <c r="Z887" s="336" t="n">
        <f aca="false">+[4]data1cf!Y887</f>
        <v>0</v>
      </c>
      <c r="AA887" s="336" t="n">
        <f aca="false">+[4]data1cf!Z887</f>
        <v>0</v>
      </c>
      <c r="AB887" s="336"/>
      <c r="AC887" s="337" t="n">
        <f aca="false">XNPV(0.1,B887:AA887,$B$1:$AA$1)</f>
        <v>25156.1959696004</v>
      </c>
      <c r="AD887" s="337" t="n">
        <f aca="false">SUMPRODUCT(B887:AA887,$B$1010:$AA$1010)</f>
        <v>57959.6638838039</v>
      </c>
      <c r="AE887" s="338" t="n">
        <f aca="false">SUMPRODUCT(B887:AA887,$B$1012:$AA$1012)</f>
        <v>57277.5317770695</v>
      </c>
      <c r="AF887" s="339" t="n">
        <f aca="false">XIRR(B887:AA887,$B$1:$AA$1)</f>
        <v>0.145316103278294</v>
      </c>
      <c r="AG887" s="340" t="n">
        <f aca="false">1-EXP(-(1/0.25)*(AD887/ABS($AD$1010)))</f>
        <v>0.987374999798302</v>
      </c>
    </row>
    <row r="888" customFormat="false" ht="12.75" hidden="false" customHeight="false" outlineLevel="0" collapsed="false">
      <c r="A888" s="331"/>
      <c r="B888" s="336" t="n">
        <f aca="false">+[4]data1cf!A888</f>
        <v>-99850.8311411603</v>
      </c>
      <c r="C888" s="336" t="n">
        <f aca="false">+[4]data1cf!B888</f>
        <v>15257.6231093031</v>
      </c>
      <c r="D888" s="336" t="n">
        <f aca="false">+[4]data1cf!C888</f>
        <v>16772.958570738</v>
      </c>
      <c r="E888" s="336" t="n">
        <f aca="false">+[4]data1cf!D888</f>
        <v>16296.5124774276</v>
      </c>
      <c r="F888" s="336" t="n">
        <f aca="false">+[4]data1cf!E888</f>
        <v>16143.3571595705</v>
      </c>
      <c r="G888" s="336" t="n">
        <f aca="false">+[4]data1cf!F888</f>
        <v>15807.8532631928</v>
      </c>
      <c r="H888" s="336" t="n">
        <f aca="false">+[4]data1cf!G888</f>
        <v>15541.5281939646</v>
      </c>
      <c r="I888" s="336" t="n">
        <f aca="false">+[4]data1cf!H888</f>
        <v>15396.3072792421</v>
      </c>
      <c r="J888" s="336" t="n">
        <f aca="false">+[4]data1cf!I888</f>
        <v>15446.7651770485</v>
      </c>
      <c r="K888" s="336" t="n">
        <f aca="false">+[4]data1cf!J888</f>
        <v>15408.3087354622</v>
      </c>
      <c r="L888" s="336" t="n">
        <f aca="false">+[4]data1cf!K888</f>
        <v>15442.3760527168</v>
      </c>
      <c r="M888" s="336" t="n">
        <f aca="false">+[4]data1cf!L888</f>
        <v>15415.2608551151</v>
      </c>
      <c r="N888" s="336" t="n">
        <f aca="false">+[4]data1cf!M888</f>
        <v>15561.4393883522</v>
      </c>
      <c r="O888" s="336" t="n">
        <f aca="false">+[4]data1cf!N888</f>
        <v>15298.6456944777</v>
      </c>
      <c r="P888" s="336" t="n">
        <f aca="false">+[4]data1cf!O888</f>
        <v>15399.3148789229</v>
      </c>
      <c r="Q888" s="336" t="n">
        <f aca="false">+[4]data1cf!P888</f>
        <v>15359.206532155</v>
      </c>
      <c r="R888" s="336" t="n">
        <f aca="false">+[4]data1cf!Q888</f>
        <v>1145.24909285665</v>
      </c>
      <c r="S888" s="336" t="n">
        <f aca="false">+[4]data1cf!R888</f>
        <v>0</v>
      </c>
      <c r="T888" s="336" t="n">
        <f aca="false">+[4]data1cf!S888</f>
        <v>0</v>
      </c>
      <c r="U888" s="336" t="n">
        <f aca="false">+[4]data1cf!T888</f>
        <v>0</v>
      </c>
      <c r="V888" s="336" t="n">
        <f aca="false">+[4]data1cf!U888</f>
        <v>0</v>
      </c>
      <c r="W888" s="336" t="n">
        <f aca="false">+[4]data1cf!V888</f>
        <v>0</v>
      </c>
      <c r="X888" s="336" t="n">
        <f aca="false">+[4]data1cf!W888</f>
        <v>0</v>
      </c>
      <c r="Y888" s="336" t="n">
        <f aca="false">+[4]data1cf!X888</f>
        <v>0</v>
      </c>
      <c r="Z888" s="336" t="n">
        <f aca="false">+[4]data1cf!Y888</f>
        <v>0</v>
      </c>
      <c r="AA888" s="336" t="n">
        <f aca="false">+[4]data1cf!Z888</f>
        <v>0</v>
      </c>
      <c r="AB888" s="336"/>
      <c r="AC888" s="337" t="n">
        <f aca="false">XNPV(0.1,B888:AA888,$B$1:$AA$1)</f>
        <v>20056.2471910665</v>
      </c>
      <c r="AD888" s="337" t="n">
        <f aca="false">SUMPRODUCT(B888:AA888,$B$1010:$AA$1010)</f>
        <v>53227.0804202773</v>
      </c>
      <c r="AE888" s="338" t="n">
        <f aca="false">SUMPRODUCT(B888:AA888,$B$1012:$AA$1012)</f>
        <v>52537.4738881273</v>
      </c>
      <c r="AF888" s="339" t="n">
        <f aca="false">XIRR(B888:AA888,$B$1:$AA$1)</f>
        <v>0.134161008855526</v>
      </c>
      <c r="AG888" s="340" t="n">
        <f aca="false">1-EXP(-(1/0.25)*(AD888/ABS($AD$1010)))</f>
        <v>0.981958541405636</v>
      </c>
    </row>
    <row r="889" customFormat="false" ht="12.75" hidden="false" customHeight="false" outlineLevel="0" collapsed="false">
      <c r="A889" s="331"/>
      <c r="B889" s="336" t="n">
        <f aca="false">+[4]data1cf!A889</f>
        <v>-101020.467934506</v>
      </c>
      <c r="C889" s="336" t="n">
        <f aca="false">+[4]data1cf!B889</f>
        <v>15421.8921669717</v>
      </c>
      <c r="D889" s="336" t="n">
        <f aca="false">+[4]data1cf!C889</f>
        <v>16872.735477436</v>
      </c>
      <c r="E889" s="336" t="n">
        <f aca="false">+[4]data1cf!D889</f>
        <v>16381.7757847618</v>
      </c>
      <c r="F889" s="336" t="n">
        <f aca="false">+[4]data1cf!E889</f>
        <v>15974.4473672209</v>
      </c>
      <c r="G889" s="336" t="n">
        <f aca="false">+[4]data1cf!F889</f>
        <v>15561.8425312731</v>
      </c>
      <c r="H889" s="336" t="n">
        <f aca="false">+[4]data1cf!G889</f>
        <v>15450.4686569821</v>
      </c>
      <c r="I889" s="336" t="n">
        <f aca="false">+[4]data1cf!H889</f>
        <v>15230.2830258063</v>
      </c>
      <c r="J889" s="336" t="n">
        <f aca="false">+[4]data1cf!I889</f>
        <v>15154.4339673009</v>
      </c>
      <c r="K889" s="336" t="n">
        <f aca="false">+[4]data1cf!J889</f>
        <v>15520.8381138424</v>
      </c>
      <c r="L889" s="336" t="n">
        <f aca="false">+[4]data1cf!K889</f>
        <v>15365.3187580231</v>
      </c>
      <c r="M889" s="336" t="n">
        <f aca="false">+[4]data1cf!L889</f>
        <v>15521.4390757472</v>
      </c>
      <c r="N889" s="336" t="n">
        <f aca="false">+[4]data1cf!M889</f>
        <v>15412.7906669235</v>
      </c>
      <c r="O889" s="336" t="n">
        <f aca="false">+[4]data1cf!N889</f>
        <v>15453.2747129559</v>
      </c>
      <c r="P889" s="336" t="n">
        <f aca="false">+[4]data1cf!O889</f>
        <v>15401.1406190138</v>
      </c>
      <c r="Q889" s="336" t="n">
        <f aca="false">+[4]data1cf!P889</f>
        <v>15281.5310907683</v>
      </c>
      <c r="R889" s="336" t="n">
        <f aca="false">+[4]data1cf!Q889</f>
        <v>1158.66435902161</v>
      </c>
      <c r="S889" s="336" t="n">
        <f aca="false">+[4]data1cf!R889</f>
        <v>0</v>
      </c>
      <c r="T889" s="336" t="n">
        <f aca="false">+[4]data1cf!S889</f>
        <v>0</v>
      </c>
      <c r="U889" s="336" t="n">
        <f aca="false">+[4]data1cf!T889</f>
        <v>0</v>
      </c>
      <c r="V889" s="336" t="n">
        <f aca="false">+[4]data1cf!U889</f>
        <v>0</v>
      </c>
      <c r="W889" s="336" t="n">
        <f aca="false">+[4]data1cf!V889</f>
        <v>0</v>
      </c>
      <c r="X889" s="336" t="n">
        <f aca="false">+[4]data1cf!W889</f>
        <v>0</v>
      </c>
      <c r="Y889" s="336" t="n">
        <f aca="false">+[4]data1cf!X889</f>
        <v>0</v>
      </c>
      <c r="Z889" s="336" t="n">
        <f aca="false">+[4]data1cf!Y889</f>
        <v>0</v>
      </c>
      <c r="AA889" s="336" t="n">
        <f aca="false">+[4]data1cf!Z889</f>
        <v>0</v>
      </c>
      <c r="AB889" s="336"/>
      <c r="AC889" s="337" t="n">
        <f aca="false">XNPV(0.1,B889:AA889,$B$1:$AA$1)</f>
        <v>18678.9952677893</v>
      </c>
      <c r="AD889" s="337" t="n">
        <f aca="false">SUMPRODUCT(B889:AA889,$B$1010:$AA$1010)</f>
        <v>51733.7253387867</v>
      </c>
      <c r="AE889" s="338" t="n">
        <f aca="false">SUMPRODUCT(B889:AA889,$B$1012:$AA$1012)</f>
        <v>51046.2486826095</v>
      </c>
      <c r="AF889" s="339" t="n">
        <f aca="false">XIRR(B889:AA889,$B$1:$AA$1)</f>
        <v>0.131584086896993</v>
      </c>
      <c r="AG889" s="340" t="n">
        <f aca="false">1-EXP(-(1/0.25)*(AD889/ABS($AD$1010)))</f>
        <v>0.979807308208898</v>
      </c>
    </row>
    <row r="890" customFormat="false" ht="12.75" hidden="false" customHeight="false" outlineLevel="0" collapsed="false">
      <c r="A890" s="331"/>
      <c r="B890" s="336" t="n">
        <f aca="false">+[4]data1cf!A890</f>
        <v>-98353.8240147726</v>
      </c>
      <c r="C890" s="336" t="n">
        <f aca="false">+[4]data1cf!B890</f>
        <v>15259.8687155896</v>
      </c>
      <c r="D890" s="336" t="n">
        <f aca="false">+[4]data1cf!C890</f>
        <v>16809.1895654027</v>
      </c>
      <c r="E890" s="336" t="n">
        <f aca="false">+[4]data1cf!D890</f>
        <v>16401.4956809495</v>
      </c>
      <c r="F890" s="336" t="n">
        <f aca="false">+[4]data1cf!E890</f>
        <v>15900.825021283</v>
      </c>
      <c r="G890" s="336" t="n">
        <f aca="false">+[4]data1cf!F890</f>
        <v>15582.6481637981</v>
      </c>
      <c r="H890" s="336" t="n">
        <f aca="false">+[4]data1cf!G890</f>
        <v>15256.9988286104</v>
      </c>
      <c r="I890" s="336" t="n">
        <f aca="false">+[4]data1cf!H890</f>
        <v>15228.9645148784</v>
      </c>
      <c r="J890" s="336" t="n">
        <f aca="false">+[4]data1cf!I890</f>
        <v>15413.8513178381</v>
      </c>
      <c r="K890" s="336" t="n">
        <f aca="false">+[4]data1cf!J890</f>
        <v>15391.0097745337</v>
      </c>
      <c r="L890" s="336" t="n">
        <f aca="false">+[4]data1cf!K890</f>
        <v>15362.2531953992</v>
      </c>
      <c r="M890" s="336" t="n">
        <f aca="false">+[4]data1cf!L890</f>
        <v>15362.2434818987</v>
      </c>
      <c r="N890" s="336" t="n">
        <f aca="false">+[4]data1cf!M890</f>
        <v>15173.6900850303</v>
      </c>
      <c r="O890" s="336" t="n">
        <f aca="false">+[4]data1cf!N890</f>
        <v>15357.8156689737</v>
      </c>
      <c r="P890" s="336" t="n">
        <f aca="false">+[4]data1cf!O890</f>
        <v>15472.4227172783</v>
      </c>
      <c r="Q890" s="336" t="n">
        <f aca="false">+[4]data1cf!P890</f>
        <v>15368.7820258897</v>
      </c>
      <c r="R890" s="336" t="n">
        <f aca="false">+[4]data1cf!Q890</f>
        <v>1128.07901991984</v>
      </c>
      <c r="S890" s="336" t="n">
        <f aca="false">+[4]data1cf!R890</f>
        <v>0</v>
      </c>
      <c r="T890" s="336" t="n">
        <f aca="false">+[4]data1cf!S890</f>
        <v>0</v>
      </c>
      <c r="U890" s="336" t="n">
        <f aca="false">+[4]data1cf!T890</f>
        <v>0</v>
      </c>
      <c r="V890" s="336" t="n">
        <f aca="false">+[4]data1cf!U890</f>
        <v>0</v>
      </c>
      <c r="W890" s="336" t="n">
        <f aca="false">+[4]data1cf!V890</f>
        <v>0</v>
      </c>
      <c r="X890" s="336" t="n">
        <f aca="false">+[4]data1cf!W890</f>
        <v>0</v>
      </c>
      <c r="Y890" s="336" t="n">
        <f aca="false">+[4]data1cf!X890</f>
        <v>0</v>
      </c>
      <c r="Z890" s="336" t="n">
        <f aca="false">+[4]data1cf!Y890</f>
        <v>0</v>
      </c>
      <c r="AA890" s="336" t="n">
        <f aca="false">+[4]data1cf!Z890</f>
        <v>0</v>
      </c>
      <c r="AB890" s="336"/>
      <c r="AC890" s="337" t="n">
        <f aca="false">XNPV(0.1,B890:AA890,$B$1:$AA$1)</f>
        <v>20951.673098974</v>
      </c>
      <c r="AD890" s="337" t="n">
        <f aca="false">SUMPRODUCT(B890:AA890,$B$1010:$AA$1010)</f>
        <v>53925.2455607281</v>
      </c>
      <c r="AE890" s="338" t="n">
        <f aca="false">SUMPRODUCT(B890:AA890,$B$1012:$AA$1012)</f>
        <v>53239.5355098278</v>
      </c>
      <c r="AF890" s="339" t="n">
        <f aca="false">XIRR(B890:AA890,$B$1:$AA$1)</f>
        <v>0.136197171203141</v>
      </c>
      <c r="AG890" s="340" t="n">
        <f aca="false">1-EXP(-(1/0.25)*(AD890/ABS($AD$1010)))</f>
        <v>0.982884104144622</v>
      </c>
    </row>
    <row r="891" customFormat="false" ht="12.75" hidden="false" customHeight="false" outlineLevel="0" collapsed="false">
      <c r="A891" s="331"/>
      <c r="B891" s="336" t="n">
        <f aca="false">+[4]data1cf!A891</f>
        <v>-99881.5805830069</v>
      </c>
      <c r="C891" s="336" t="n">
        <f aca="false">+[4]data1cf!B891</f>
        <v>15343.6967324403</v>
      </c>
      <c r="D891" s="336" t="n">
        <f aca="false">+[4]data1cf!C891</f>
        <v>17111.8288371041</v>
      </c>
      <c r="E891" s="336" t="n">
        <f aca="false">+[4]data1cf!D891</f>
        <v>16386.0517917409</v>
      </c>
      <c r="F891" s="336" t="n">
        <f aca="false">+[4]data1cf!E891</f>
        <v>16133.7007410894</v>
      </c>
      <c r="G891" s="336" t="n">
        <f aca="false">+[4]data1cf!F891</f>
        <v>15907.7805992491</v>
      </c>
      <c r="H891" s="336" t="n">
        <f aca="false">+[4]data1cf!G891</f>
        <v>15370.8446928128</v>
      </c>
      <c r="I891" s="336" t="n">
        <f aca="false">+[4]data1cf!H891</f>
        <v>15233.1435485956</v>
      </c>
      <c r="J891" s="336" t="n">
        <f aca="false">+[4]data1cf!I891</f>
        <v>15217.4670539041</v>
      </c>
      <c r="K891" s="336" t="n">
        <f aca="false">+[4]data1cf!J891</f>
        <v>15390.0701541276</v>
      </c>
      <c r="L891" s="336" t="n">
        <f aca="false">+[4]data1cf!K891</f>
        <v>15227.8128684853</v>
      </c>
      <c r="M891" s="336" t="n">
        <f aca="false">+[4]data1cf!L891</f>
        <v>15506.2554013597</v>
      </c>
      <c r="N891" s="336" t="n">
        <f aca="false">+[4]data1cf!M891</f>
        <v>15474.7907134858</v>
      </c>
      <c r="O891" s="336" t="n">
        <f aca="false">+[4]data1cf!N891</f>
        <v>15261.867519626</v>
      </c>
      <c r="P891" s="336" t="n">
        <f aca="false">+[4]data1cf!O891</f>
        <v>15308.8283175687</v>
      </c>
      <c r="Q891" s="336" t="n">
        <f aca="false">+[4]data1cf!P891</f>
        <v>15534.5770847021</v>
      </c>
      <c r="R891" s="336" t="n">
        <f aca="false">+[4]data1cf!Q891</f>
        <v>1145.60177665486</v>
      </c>
      <c r="S891" s="336" t="n">
        <f aca="false">+[4]data1cf!R891</f>
        <v>0</v>
      </c>
      <c r="T891" s="336" t="n">
        <f aca="false">+[4]data1cf!S891</f>
        <v>0</v>
      </c>
      <c r="U891" s="336" t="n">
        <f aca="false">+[4]data1cf!T891</f>
        <v>0</v>
      </c>
      <c r="V891" s="336" t="n">
        <f aca="false">+[4]data1cf!U891</f>
        <v>0</v>
      </c>
      <c r="W891" s="336" t="n">
        <f aca="false">+[4]data1cf!V891</f>
        <v>0</v>
      </c>
      <c r="X891" s="336" t="n">
        <f aca="false">+[4]data1cf!W891</f>
        <v>0</v>
      </c>
      <c r="Y891" s="336" t="n">
        <f aca="false">+[4]data1cf!X891</f>
        <v>0</v>
      </c>
      <c r="Z891" s="336" t="n">
        <f aca="false">+[4]data1cf!Y891</f>
        <v>0</v>
      </c>
      <c r="AA891" s="336" t="n">
        <f aca="false">+[4]data1cf!Z891</f>
        <v>0</v>
      </c>
      <c r="AB891" s="336"/>
      <c r="AC891" s="337" t="n">
        <f aca="false">XNPV(0.1,B891:AA891,$B$1:$AA$1)</f>
        <v>20140.9869267276</v>
      </c>
      <c r="AD891" s="337" t="n">
        <f aca="false">SUMPRODUCT(B891:AA891,$B$1010:$AA$1010)</f>
        <v>53233.2161191988</v>
      </c>
      <c r="AE891" s="338" t="n">
        <f aca="false">SUMPRODUCT(B891:AA891,$B$1012:$AA$1012)</f>
        <v>52545.2245555064</v>
      </c>
      <c r="AF891" s="339" t="n">
        <f aca="false">XIRR(B891:AA891,$B$1:$AA$1)</f>
        <v>0.134412508393865</v>
      </c>
      <c r="AG891" s="340" t="n">
        <f aca="false">1-EXP(-(1/0.25)*(AD891/ABS($AD$1010)))</f>
        <v>0.981966889686663</v>
      </c>
    </row>
    <row r="892" customFormat="false" ht="12.75" hidden="false" customHeight="false" outlineLevel="0" collapsed="false">
      <c r="A892" s="331"/>
      <c r="B892" s="336" t="n">
        <f aca="false">+[4]data1cf!A892</f>
        <v>-108201.81433756</v>
      </c>
      <c r="C892" s="336" t="n">
        <f aca="false">+[4]data1cf!B892</f>
        <v>15638.3431803668</v>
      </c>
      <c r="D892" s="336" t="n">
        <f aca="false">+[4]data1cf!C892</f>
        <v>17125.3855775578</v>
      </c>
      <c r="E892" s="336" t="n">
        <f aca="false">+[4]data1cf!D892</f>
        <v>16625.1703394174</v>
      </c>
      <c r="F892" s="336" t="n">
        <f aca="false">+[4]data1cf!E892</f>
        <v>16307.5571886596</v>
      </c>
      <c r="G892" s="336" t="n">
        <f aca="false">+[4]data1cf!F892</f>
        <v>15845.4594894825</v>
      </c>
      <c r="H892" s="336" t="n">
        <f aca="false">+[4]data1cf!G892</f>
        <v>15682.8632977128</v>
      </c>
      <c r="I892" s="336" t="n">
        <f aca="false">+[4]data1cf!H892</f>
        <v>15571.2317134366</v>
      </c>
      <c r="J892" s="336" t="n">
        <f aca="false">+[4]data1cf!I892</f>
        <v>15469.9943227196</v>
      </c>
      <c r="K892" s="336" t="n">
        <f aca="false">+[4]data1cf!J892</f>
        <v>15637.3736023546</v>
      </c>
      <c r="L892" s="336" t="n">
        <f aca="false">+[4]data1cf!K892</f>
        <v>15471.9111869583</v>
      </c>
      <c r="M892" s="336" t="n">
        <f aca="false">+[4]data1cf!L892</f>
        <v>15478.1899839186</v>
      </c>
      <c r="N892" s="336" t="n">
        <f aca="false">+[4]data1cf!M892</f>
        <v>15434.1565026472</v>
      </c>
      <c r="O892" s="336" t="n">
        <f aca="false">+[4]data1cf!N892</f>
        <v>15438.7259370541</v>
      </c>
      <c r="P892" s="336" t="n">
        <f aca="false">+[4]data1cf!O892</f>
        <v>15573.3327806133</v>
      </c>
      <c r="Q892" s="336" t="n">
        <f aca="false">+[4]data1cf!P892</f>
        <v>15539.8022305648</v>
      </c>
      <c r="R892" s="336" t="n">
        <f aca="false">+[4]data1cf!Q892</f>
        <v>1241.03152972608</v>
      </c>
      <c r="S892" s="336" t="n">
        <f aca="false">+[4]data1cf!R892</f>
        <v>0</v>
      </c>
      <c r="T892" s="336" t="n">
        <f aca="false">+[4]data1cf!S892</f>
        <v>0</v>
      </c>
      <c r="U892" s="336" t="n">
        <f aca="false">+[4]data1cf!T892</f>
        <v>0</v>
      </c>
      <c r="V892" s="336" t="n">
        <f aca="false">+[4]data1cf!U892</f>
        <v>0</v>
      </c>
      <c r="W892" s="336" t="n">
        <f aca="false">+[4]data1cf!V892</f>
        <v>0</v>
      </c>
      <c r="X892" s="336" t="n">
        <f aca="false">+[4]data1cf!W892</f>
        <v>0</v>
      </c>
      <c r="Y892" s="336" t="n">
        <f aca="false">+[4]data1cf!X892</f>
        <v>0</v>
      </c>
      <c r="Z892" s="336" t="n">
        <f aca="false">+[4]data1cf!Y892</f>
        <v>0</v>
      </c>
      <c r="AA892" s="336" t="n">
        <f aca="false">+[4]data1cf!Z892</f>
        <v>0</v>
      </c>
      <c r="AB892" s="336"/>
      <c r="AC892" s="337" t="n">
        <f aca="false">XNPV(0.1,B892:AA892,$B$1:$AA$1)</f>
        <v>13145.4925010619</v>
      </c>
      <c r="AD892" s="337" t="n">
        <f aca="false">SUMPRODUCT(B892:AA892,$B$1010:$AA$1010)</f>
        <v>46596.2461908421</v>
      </c>
      <c r="AE892" s="338" t="n">
        <f aca="false">SUMPRODUCT(B892:AA892,$B$1012:$AA$1012)</f>
        <v>45900.9804614609</v>
      </c>
      <c r="AF892" s="339" t="n">
        <f aca="false">XIRR(B892:AA892,$B$1:$AA$1)</f>
        <v>0.121018262661591</v>
      </c>
      <c r="AG892" s="340" t="n">
        <f aca="false">1-EXP(-(1/0.25)*(AD892/ABS($AD$1010)))</f>
        <v>0.970249181303401</v>
      </c>
    </row>
    <row r="893" customFormat="false" ht="12.75" hidden="false" customHeight="false" outlineLevel="0" collapsed="false">
      <c r="A893" s="331"/>
      <c r="B893" s="336" t="n">
        <f aca="false">+[4]data1cf!A893</f>
        <v>-109057.567644966</v>
      </c>
      <c r="C893" s="336" t="n">
        <f aca="false">+[4]data1cf!B893</f>
        <v>15498.6570190611</v>
      </c>
      <c r="D893" s="336" t="n">
        <f aca="false">+[4]data1cf!C893</f>
        <v>16826.5025744751</v>
      </c>
      <c r="E893" s="336" t="n">
        <f aca="false">+[4]data1cf!D893</f>
        <v>16530.7277439778</v>
      </c>
      <c r="F893" s="336" t="n">
        <f aca="false">+[4]data1cf!E893</f>
        <v>16295.0886036385</v>
      </c>
      <c r="G893" s="336" t="n">
        <f aca="false">+[4]data1cf!F893</f>
        <v>16079.5296104917</v>
      </c>
      <c r="H893" s="336" t="n">
        <f aca="false">+[4]data1cf!G893</f>
        <v>15600.7101439926</v>
      </c>
      <c r="I893" s="336" t="n">
        <f aca="false">+[4]data1cf!H893</f>
        <v>15525.4252774018</v>
      </c>
      <c r="J893" s="336" t="n">
        <f aca="false">+[4]data1cf!I893</f>
        <v>15519.5695712453</v>
      </c>
      <c r="K893" s="336" t="n">
        <f aca="false">+[4]data1cf!J893</f>
        <v>15585.4939928085</v>
      </c>
      <c r="L893" s="336" t="n">
        <f aca="false">+[4]data1cf!K893</f>
        <v>15532.6429450525</v>
      </c>
      <c r="M893" s="336" t="n">
        <f aca="false">+[4]data1cf!L893</f>
        <v>15577.2303202842</v>
      </c>
      <c r="N893" s="336" t="n">
        <f aca="false">+[4]data1cf!M893</f>
        <v>15656.8319590541</v>
      </c>
      <c r="O893" s="336" t="n">
        <f aca="false">+[4]data1cf!N893</f>
        <v>15648.248575958</v>
      </c>
      <c r="P893" s="336" t="n">
        <f aca="false">+[4]data1cf!O893</f>
        <v>15571.0755019884</v>
      </c>
      <c r="Q893" s="336" t="n">
        <f aca="false">+[4]data1cf!P893</f>
        <v>15568.6798441204</v>
      </c>
      <c r="R893" s="336" t="n">
        <f aca="false">+[4]data1cf!Q893</f>
        <v>1250.8466778607</v>
      </c>
      <c r="S893" s="336" t="n">
        <f aca="false">+[4]data1cf!R893</f>
        <v>0</v>
      </c>
      <c r="T893" s="336" t="n">
        <f aca="false">+[4]data1cf!S893</f>
        <v>0</v>
      </c>
      <c r="U893" s="336" t="n">
        <f aca="false">+[4]data1cf!T893</f>
        <v>0</v>
      </c>
      <c r="V893" s="336" t="n">
        <f aca="false">+[4]data1cf!U893</f>
        <v>0</v>
      </c>
      <c r="W893" s="336" t="n">
        <f aca="false">+[4]data1cf!V893</f>
        <v>0</v>
      </c>
      <c r="X893" s="336" t="n">
        <f aca="false">+[4]data1cf!W893</f>
        <v>0</v>
      </c>
      <c r="Y893" s="336" t="n">
        <f aca="false">+[4]data1cf!X893</f>
        <v>0</v>
      </c>
      <c r="Z893" s="336" t="n">
        <f aca="false">+[4]data1cf!Y893</f>
        <v>0</v>
      </c>
      <c r="AA893" s="336" t="n">
        <f aca="false">+[4]data1cf!Z893</f>
        <v>0</v>
      </c>
      <c r="AB893" s="336"/>
      <c r="AC893" s="337" t="n">
        <f aca="false">XNPV(0.1,B893:AA893,$B$1:$AA$1)</f>
        <v>12111.0045166063</v>
      </c>
      <c r="AD893" s="337" t="n">
        <f aca="false">SUMPRODUCT(B893:AA893,$B$1010:$AA$1010)</f>
        <v>45636.5497760371</v>
      </c>
      <c r="AE893" s="338" t="n">
        <f aca="false">SUMPRODUCT(B893:AA893,$B$1012:$AA$1012)</f>
        <v>44939.3359199152</v>
      </c>
      <c r="AF893" s="339" t="n">
        <f aca="false">XIRR(B893:AA893,$B$1:$AA$1)</f>
        <v>0.119169609425115</v>
      </c>
      <c r="AG893" s="340" t="n">
        <f aca="false">1-EXP(-(1/0.25)*(AD893/ABS($AD$1010)))</f>
        <v>0.968015560700301</v>
      </c>
    </row>
    <row r="894" customFormat="false" ht="12.75" hidden="false" customHeight="false" outlineLevel="0" collapsed="false">
      <c r="A894" s="331"/>
      <c r="B894" s="336" t="n">
        <f aca="false">+[4]data1cf!A894</f>
        <v>-97265.7590228067</v>
      </c>
      <c r="C894" s="336" t="n">
        <f aca="false">+[4]data1cf!B894</f>
        <v>15178.1512264646</v>
      </c>
      <c r="D894" s="336" t="n">
        <f aca="false">+[4]data1cf!C894</f>
        <v>16772.093432474</v>
      </c>
      <c r="E894" s="336" t="n">
        <f aca="false">+[4]data1cf!D894</f>
        <v>16271.1654188952</v>
      </c>
      <c r="F894" s="336" t="n">
        <f aca="false">+[4]data1cf!E894</f>
        <v>16002.0771792924</v>
      </c>
      <c r="G894" s="336" t="n">
        <f aca="false">+[4]data1cf!F894</f>
        <v>15636.3547461428</v>
      </c>
      <c r="H894" s="336" t="n">
        <f aca="false">+[4]data1cf!G894</f>
        <v>15351.7781565891</v>
      </c>
      <c r="I894" s="336" t="n">
        <f aca="false">+[4]data1cf!H894</f>
        <v>15446.4649722327</v>
      </c>
      <c r="J894" s="336" t="n">
        <f aca="false">+[4]data1cf!I894</f>
        <v>15220.2809402817</v>
      </c>
      <c r="K894" s="336" t="n">
        <f aca="false">+[4]data1cf!J894</f>
        <v>15357.6073460837</v>
      </c>
      <c r="L894" s="336" t="n">
        <f aca="false">+[4]data1cf!K894</f>
        <v>15323.5125563682</v>
      </c>
      <c r="M894" s="336" t="n">
        <f aca="false">+[4]data1cf!L894</f>
        <v>15372.2384734235</v>
      </c>
      <c r="N894" s="336" t="n">
        <f aca="false">+[4]data1cf!M894</f>
        <v>15335.9076390084</v>
      </c>
      <c r="O894" s="336" t="n">
        <f aca="false">+[4]data1cf!N894</f>
        <v>15306.532754915</v>
      </c>
      <c r="P894" s="336" t="n">
        <f aca="false">+[4]data1cf!O894</f>
        <v>15168.4405820591</v>
      </c>
      <c r="Q894" s="336" t="n">
        <f aca="false">+[4]data1cf!P894</f>
        <v>15336.9511766883</v>
      </c>
      <c r="R894" s="336" t="n">
        <f aca="false">+[4]data1cf!Q894</f>
        <v>1115.59934968798</v>
      </c>
      <c r="S894" s="336" t="n">
        <f aca="false">+[4]data1cf!R894</f>
        <v>0</v>
      </c>
      <c r="T894" s="336" t="n">
        <f aca="false">+[4]data1cf!S894</f>
        <v>0</v>
      </c>
      <c r="U894" s="336" t="n">
        <f aca="false">+[4]data1cf!T894</f>
        <v>0</v>
      </c>
      <c r="V894" s="336" t="n">
        <f aca="false">+[4]data1cf!U894</f>
        <v>0</v>
      </c>
      <c r="W894" s="336" t="n">
        <f aca="false">+[4]data1cf!V894</f>
        <v>0</v>
      </c>
      <c r="X894" s="336" t="n">
        <f aca="false">+[4]data1cf!W894</f>
        <v>0</v>
      </c>
      <c r="Y894" s="336" t="n">
        <f aca="false">+[4]data1cf!X894</f>
        <v>0</v>
      </c>
      <c r="Z894" s="336" t="n">
        <f aca="false">+[4]data1cf!Y894</f>
        <v>0</v>
      </c>
      <c r="AA894" s="336" t="n">
        <f aca="false">+[4]data1cf!Z894</f>
        <v>0</v>
      </c>
      <c r="AB894" s="336"/>
      <c r="AC894" s="337" t="n">
        <f aca="false">XNPV(0.1,B894:AA894,$B$1:$AA$1)</f>
        <v>21935.0865723962</v>
      </c>
      <c r="AD894" s="337" t="n">
        <f aca="false">SUMPRODUCT(B894:AA894,$B$1010:$AA$1010)</f>
        <v>54881.8754394972</v>
      </c>
      <c r="AE894" s="338" t="n">
        <f aca="false">SUMPRODUCT(B894:AA894,$B$1012:$AA$1012)</f>
        <v>54196.9640233761</v>
      </c>
      <c r="AF894" s="339" t="n">
        <f aca="false">XIRR(B894:AA894,$B$1:$AA$1)</f>
        <v>0.138241732123727</v>
      </c>
      <c r="AG894" s="340" t="n">
        <f aca="false">1-EXP(-(1/0.25)*(AD894/ABS($AD$1010)))</f>
        <v>0.984075702772305</v>
      </c>
    </row>
    <row r="895" customFormat="false" ht="12.75" hidden="false" customHeight="false" outlineLevel="0" collapsed="false">
      <c r="A895" s="331"/>
      <c r="B895" s="336" t="n">
        <f aca="false">+[4]data1cf!A895</f>
        <v>-96075.315795669</v>
      </c>
      <c r="C895" s="336" t="n">
        <f aca="false">+[4]data1cf!B895</f>
        <v>15190.5531816404</v>
      </c>
      <c r="D895" s="336" t="n">
        <f aca="false">+[4]data1cf!C895</f>
        <v>16490.3957292782</v>
      </c>
      <c r="E895" s="336" t="n">
        <f aca="false">+[4]data1cf!D895</f>
        <v>16388.6839474427</v>
      </c>
      <c r="F895" s="336" t="n">
        <f aca="false">+[4]data1cf!E895</f>
        <v>15806.7478411759</v>
      </c>
      <c r="G895" s="336" t="n">
        <f aca="false">+[4]data1cf!F895</f>
        <v>15621.6301523334</v>
      </c>
      <c r="H895" s="336" t="n">
        <f aca="false">+[4]data1cf!G895</f>
        <v>15114.9417486848</v>
      </c>
      <c r="I895" s="336" t="n">
        <f aca="false">+[4]data1cf!H895</f>
        <v>15047.4747624804</v>
      </c>
      <c r="J895" s="336" t="n">
        <f aca="false">+[4]data1cf!I895</f>
        <v>15279.7469787671</v>
      </c>
      <c r="K895" s="336" t="n">
        <f aca="false">+[4]data1cf!J895</f>
        <v>15184.1406618792</v>
      </c>
      <c r="L895" s="336" t="n">
        <f aca="false">+[4]data1cf!K895</f>
        <v>15307.069821396</v>
      </c>
      <c r="M895" s="336" t="n">
        <f aca="false">+[4]data1cf!L895</f>
        <v>15042.4839432053</v>
      </c>
      <c r="N895" s="336" t="n">
        <f aca="false">+[4]data1cf!M895</f>
        <v>15142.6138761309</v>
      </c>
      <c r="O895" s="336" t="n">
        <f aca="false">+[4]data1cf!N895</f>
        <v>15213.451144805</v>
      </c>
      <c r="P895" s="336" t="n">
        <f aca="false">+[4]data1cf!O895</f>
        <v>15377.7599477249</v>
      </c>
      <c r="Q895" s="336" t="n">
        <f aca="false">+[4]data1cf!P895</f>
        <v>15261.8714503279</v>
      </c>
      <c r="R895" s="336" t="n">
        <f aca="false">+[4]data1cf!Q895</f>
        <v>1101.94544205001</v>
      </c>
      <c r="S895" s="336" t="n">
        <f aca="false">+[4]data1cf!R895</f>
        <v>0</v>
      </c>
      <c r="T895" s="336" t="n">
        <f aca="false">+[4]data1cf!S895</f>
        <v>0</v>
      </c>
      <c r="U895" s="336" t="n">
        <f aca="false">+[4]data1cf!T895</f>
        <v>0</v>
      </c>
      <c r="V895" s="336" t="n">
        <f aca="false">+[4]data1cf!U895</f>
        <v>0</v>
      </c>
      <c r="W895" s="336" t="n">
        <f aca="false">+[4]data1cf!V895</f>
        <v>0</v>
      </c>
      <c r="X895" s="336" t="n">
        <f aca="false">+[4]data1cf!W895</f>
        <v>0</v>
      </c>
      <c r="Y895" s="336" t="n">
        <f aca="false">+[4]data1cf!X895</f>
        <v>0</v>
      </c>
      <c r="Z895" s="336" t="n">
        <f aca="false">+[4]data1cf!Y895</f>
        <v>0</v>
      </c>
      <c r="AA895" s="336" t="n">
        <f aca="false">+[4]data1cf!Z895</f>
        <v>0</v>
      </c>
      <c r="AB895" s="336"/>
      <c r="AC895" s="337" t="n">
        <f aca="false">XNPV(0.1,B895:AA895,$B$1:$AA$1)</f>
        <v>22289.5877585405</v>
      </c>
      <c r="AD895" s="337" t="n">
        <f aca="false">SUMPRODUCT(B895:AA895,$B$1010:$AA$1010)</f>
        <v>54991.6153871729</v>
      </c>
      <c r="AE895" s="338" t="n">
        <f aca="false">SUMPRODUCT(B895:AA895,$B$1012:$AA$1012)</f>
        <v>54311.5953808832</v>
      </c>
      <c r="AF895" s="339" t="n">
        <f aca="false">XIRR(B895:AA895,$B$1:$AA$1)</f>
        <v>0.139319401201483</v>
      </c>
      <c r="AG895" s="340" t="n">
        <f aca="false">1-EXP(-(1/0.25)*(AD895/ABS($AD$1010)))</f>
        <v>0.984206980359823</v>
      </c>
    </row>
    <row r="896" customFormat="false" ht="12.75" hidden="false" customHeight="false" outlineLevel="0" collapsed="false">
      <c r="A896" s="331"/>
      <c r="B896" s="336" t="n">
        <f aca="false">+[4]data1cf!A896</f>
        <v>-108676.329010463</v>
      </c>
      <c r="C896" s="336" t="n">
        <f aca="false">+[4]data1cf!B896</f>
        <v>15645.5708186512</v>
      </c>
      <c r="D896" s="336" t="n">
        <f aca="false">+[4]data1cf!C896</f>
        <v>17144.2056009402</v>
      </c>
      <c r="E896" s="336" t="n">
        <f aca="false">+[4]data1cf!D896</f>
        <v>16665.8622852041</v>
      </c>
      <c r="F896" s="336" t="n">
        <f aca="false">+[4]data1cf!E896</f>
        <v>16140.1175078063</v>
      </c>
      <c r="G896" s="336" t="n">
        <f aca="false">+[4]data1cf!F896</f>
        <v>15866.3665721707</v>
      </c>
      <c r="H896" s="336" t="n">
        <f aca="false">+[4]data1cf!G896</f>
        <v>15641.7808113786</v>
      </c>
      <c r="I896" s="336" t="n">
        <f aca="false">+[4]data1cf!H896</f>
        <v>15479.4740530329</v>
      </c>
      <c r="J896" s="336" t="n">
        <f aca="false">+[4]data1cf!I896</f>
        <v>15587.6307976308</v>
      </c>
      <c r="K896" s="336" t="n">
        <f aca="false">+[4]data1cf!J896</f>
        <v>15538.5631678245</v>
      </c>
      <c r="L896" s="336" t="n">
        <f aca="false">+[4]data1cf!K896</f>
        <v>15534.1592908409</v>
      </c>
      <c r="M896" s="336" t="n">
        <f aca="false">+[4]data1cf!L896</f>
        <v>15560.0449956383</v>
      </c>
      <c r="N896" s="336" t="n">
        <f aca="false">+[4]data1cf!M896</f>
        <v>15707.354459785</v>
      </c>
      <c r="O896" s="336" t="n">
        <f aca="false">+[4]data1cf!N896</f>
        <v>15494.9742140615</v>
      </c>
      <c r="P896" s="336" t="n">
        <f aca="false">+[4]data1cf!O896</f>
        <v>15616.3040610018</v>
      </c>
      <c r="Q896" s="336" t="n">
        <f aca="false">+[4]data1cf!P896</f>
        <v>15713.7115354311</v>
      </c>
      <c r="R896" s="336" t="n">
        <f aca="false">+[4]data1cf!Q896</f>
        <v>1246.4740232184</v>
      </c>
      <c r="S896" s="336" t="n">
        <f aca="false">+[4]data1cf!R896</f>
        <v>0</v>
      </c>
      <c r="T896" s="336" t="n">
        <f aca="false">+[4]data1cf!S896</f>
        <v>0</v>
      </c>
      <c r="U896" s="336" t="n">
        <f aca="false">+[4]data1cf!T896</f>
        <v>0</v>
      </c>
      <c r="V896" s="336" t="n">
        <f aca="false">+[4]data1cf!U896</f>
        <v>0</v>
      </c>
      <c r="W896" s="336" t="n">
        <f aca="false">+[4]data1cf!V896</f>
        <v>0</v>
      </c>
      <c r="X896" s="336" t="n">
        <f aca="false">+[4]data1cf!W896</f>
        <v>0</v>
      </c>
      <c r="Y896" s="336" t="n">
        <f aca="false">+[4]data1cf!X896</f>
        <v>0</v>
      </c>
      <c r="Z896" s="336" t="n">
        <f aca="false">+[4]data1cf!Y896</f>
        <v>0</v>
      </c>
      <c r="AA896" s="336" t="n">
        <f aca="false">+[4]data1cf!Z896</f>
        <v>0</v>
      </c>
      <c r="AB896" s="336"/>
      <c r="AC896" s="337" t="n">
        <f aca="false">XNPV(0.1,B896:AA896,$B$1:$AA$1)</f>
        <v>12775.0192530944</v>
      </c>
      <c r="AD896" s="337" t="n">
        <f aca="false">SUMPRODUCT(B896:AA896,$B$1010:$AA$1010)</f>
        <v>46306.8353990653</v>
      </c>
      <c r="AE896" s="338" t="n">
        <f aca="false">SUMPRODUCT(B896:AA896,$B$1012:$AA$1012)</f>
        <v>45609.4889725551</v>
      </c>
      <c r="AF896" s="339" t="n">
        <f aca="false">XIRR(B896:AA896,$B$1:$AA$1)</f>
        <v>0.120315443852959</v>
      </c>
      <c r="AG896" s="340" t="n">
        <f aca="false">1-EXP(-(1/0.25)*(AD896/ABS($AD$1010)))</f>
        <v>0.969592545266111</v>
      </c>
    </row>
    <row r="897" customFormat="false" ht="12.75" hidden="false" customHeight="false" outlineLevel="0" collapsed="false">
      <c r="A897" s="331"/>
      <c r="B897" s="336" t="n">
        <f aca="false">+[4]data1cf!A897</f>
        <v>-106728.107777819</v>
      </c>
      <c r="C897" s="336" t="n">
        <f aca="false">+[4]data1cf!B897</f>
        <v>15357.7180994036</v>
      </c>
      <c r="D897" s="336" t="n">
        <f aca="false">+[4]data1cf!C897</f>
        <v>17056.3953396741</v>
      </c>
      <c r="E897" s="336" t="n">
        <f aca="false">+[4]data1cf!D897</f>
        <v>16700.1266309679</v>
      </c>
      <c r="F897" s="336" t="n">
        <f aca="false">+[4]data1cf!E897</f>
        <v>16317.4988063681</v>
      </c>
      <c r="G897" s="336" t="n">
        <f aca="false">+[4]data1cf!F897</f>
        <v>15848.2265754044</v>
      </c>
      <c r="H897" s="336" t="n">
        <f aca="false">+[4]data1cf!G897</f>
        <v>15443.7939524247</v>
      </c>
      <c r="I897" s="336" t="n">
        <f aca="false">+[4]data1cf!H897</f>
        <v>15474.0808999401</v>
      </c>
      <c r="J897" s="336" t="n">
        <f aca="false">+[4]data1cf!I897</f>
        <v>15511.1856528968</v>
      </c>
      <c r="K897" s="336" t="n">
        <f aca="false">+[4]data1cf!J897</f>
        <v>15399.4076558344</v>
      </c>
      <c r="L897" s="336" t="n">
        <f aca="false">+[4]data1cf!K897</f>
        <v>15493.0983992411</v>
      </c>
      <c r="M897" s="336" t="n">
        <f aca="false">+[4]data1cf!L897</f>
        <v>15349.6634865223</v>
      </c>
      <c r="N897" s="336" t="n">
        <f aca="false">+[4]data1cf!M897</f>
        <v>15440.4657537809</v>
      </c>
      <c r="O897" s="336" t="n">
        <f aca="false">+[4]data1cf!N897</f>
        <v>15530.293104271</v>
      </c>
      <c r="P897" s="336" t="n">
        <f aca="false">+[4]data1cf!O897</f>
        <v>15515.5710959214</v>
      </c>
      <c r="Q897" s="336" t="n">
        <f aca="false">+[4]data1cf!P897</f>
        <v>15493.9887767267</v>
      </c>
      <c r="R897" s="336" t="n">
        <f aca="false">+[4]data1cf!Q897</f>
        <v>1224.12870496847</v>
      </c>
      <c r="S897" s="336" t="n">
        <f aca="false">+[4]data1cf!R897</f>
        <v>0</v>
      </c>
      <c r="T897" s="336" t="n">
        <f aca="false">+[4]data1cf!S897</f>
        <v>0</v>
      </c>
      <c r="U897" s="336" t="n">
        <f aca="false">+[4]data1cf!T897</f>
        <v>0</v>
      </c>
      <c r="V897" s="336" t="n">
        <f aca="false">+[4]data1cf!U897</f>
        <v>0</v>
      </c>
      <c r="W897" s="336" t="n">
        <f aca="false">+[4]data1cf!V897</f>
        <v>0</v>
      </c>
      <c r="X897" s="336" t="n">
        <f aca="false">+[4]data1cf!W897</f>
        <v>0</v>
      </c>
      <c r="Y897" s="336" t="n">
        <f aca="false">+[4]data1cf!X897</f>
        <v>0</v>
      </c>
      <c r="Z897" s="336" t="n">
        <f aca="false">+[4]data1cf!Y897</f>
        <v>0</v>
      </c>
      <c r="AA897" s="336" t="n">
        <f aca="false">+[4]data1cf!Z897</f>
        <v>0</v>
      </c>
      <c r="AB897" s="336"/>
      <c r="AC897" s="337" t="n">
        <f aca="false">XNPV(0.1,B897:AA897,$B$1:$AA$1)</f>
        <v>14067.3592579867</v>
      </c>
      <c r="AD897" s="337" t="n">
        <f aca="false">SUMPRODUCT(B897:AA897,$B$1010:$AA$1010)</f>
        <v>47403.5392723126</v>
      </c>
      <c r="AE897" s="338" t="n">
        <f aca="false">SUMPRODUCT(B897:AA897,$B$1012:$AA$1012)</f>
        <v>46710.5696680141</v>
      </c>
      <c r="AF897" s="339" t="n">
        <f aca="false">XIRR(B897:AA897,$B$1:$AA$1)</f>
        <v>0.122734023719726</v>
      </c>
      <c r="AG897" s="340" t="n">
        <f aca="false">1-EXP(-(1/0.25)*(AD897/ABS($AD$1010)))</f>
        <v>0.972006844252755</v>
      </c>
    </row>
    <row r="898" customFormat="false" ht="12.75" hidden="false" customHeight="false" outlineLevel="0" collapsed="false">
      <c r="A898" s="331"/>
      <c r="B898" s="336" t="n">
        <f aca="false">+[4]data1cf!A898</f>
        <v>-92952.2169470565</v>
      </c>
      <c r="C898" s="336" t="n">
        <f aca="false">+[4]data1cf!B898</f>
        <v>14892.9114951752</v>
      </c>
      <c r="D898" s="336" t="n">
        <f aca="false">+[4]data1cf!C898</f>
        <v>16625.8280816436</v>
      </c>
      <c r="E898" s="336" t="n">
        <f aca="false">+[4]data1cf!D898</f>
        <v>16136.6736305224</v>
      </c>
      <c r="F898" s="336" t="n">
        <f aca="false">+[4]data1cf!E898</f>
        <v>16065.5648576581</v>
      </c>
      <c r="G898" s="336" t="n">
        <f aca="false">+[4]data1cf!F898</f>
        <v>15805.9522918143</v>
      </c>
      <c r="H898" s="336" t="n">
        <f aca="false">+[4]data1cf!G898</f>
        <v>15369.0809825024</v>
      </c>
      <c r="I898" s="336" t="n">
        <f aca="false">+[4]data1cf!H898</f>
        <v>15256.702855625</v>
      </c>
      <c r="J898" s="336" t="n">
        <f aca="false">+[4]data1cf!I898</f>
        <v>15265.4114657465</v>
      </c>
      <c r="K898" s="336" t="n">
        <f aca="false">+[4]data1cf!J898</f>
        <v>15208.6900767881</v>
      </c>
      <c r="L898" s="336" t="n">
        <f aca="false">+[4]data1cf!K898</f>
        <v>15270.2349877223</v>
      </c>
      <c r="M898" s="336" t="n">
        <f aca="false">+[4]data1cf!L898</f>
        <v>15164.1718099389</v>
      </c>
      <c r="N898" s="336" t="n">
        <f aca="false">+[4]data1cf!M898</f>
        <v>15201.9807643333</v>
      </c>
      <c r="O898" s="336" t="n">
        <f aca="false">+[4]data1cf!N898</f>
        <v>15261.0509026862</v>
      </c>
      <c r="P898" s="336" t="n">
        <f aca="false">+[4]data1cf!O898</f>
        <v>15500.8272449074</v>
      </c>
      <c r="Q898" s="336" t="n">
        <f aca="false">+[4]data1cf!P898</f>
        <v>15251.402500181</v>
      </c>
      <c r="R898" s="336" t="n">
        <f aca="false">+[4]data1cf!Q898</f>
        <v>1066.12474749596</v>
      </c>
      <c r="S898" s="336" t="n">
        <f aca="false">+[4]data1cf!R898</f>
        <v>0</v>
      </c>
      <c r="T898" s="336" t="n">
        <f aca="false">+[4]data1cf!S898</f>
        <v>0</v>
      </c>
      <c r="U898" s="336" t="n">
        <f aca="false">+[4]data1cf!T898</f>
        <v>0</v>
      </c>
      <c r="V898" s="336" t="n">
        <f aca="false">+[4]data1cf!U898</f>
        <v>0</v>
      </c>
      <c r="W898" s="336" t="n">
        <f aca="false">+[4]data1cf!V898</f>
        <v>0</v>
      </c>
      <c r="X898" s="336" t="n">
        <f aca="false">+[4]data1cf!W898</f>
        <v>0</v>
      </c>
      <c r="Y898" s="336" t="n">
        <f aca="false">+[4]data1cf!X898</f>
        <v>0</v>
      </c>
      <c r="Z898" s="336" t="n">
        <f aca="false">+[4]data1cf!Y898</f>
        <v>0</v>
      </c>
      <c r="AA898" s="336" t="n">
        <f aca="false">+[4]data1cf!Z898</f>
        <v>0</v>
      </c>
      <c r="AB898" s="336"/>
      <c r="AC898" s="337" t="n">
        <f aca="false">XNPV(0.1,B898:AA898,$B$1:$AA$1)</f>
        <v>25693.4620544579</v>
      </c>
      <c r="AD898" s="337" t="n">
        <f aca="false">SUMPRODUCT(B898:AA898,$B$1010:$AA$1010)</f>
        <v>58546.8975317733</v>
      </c>
      <c r="AE898" s="338" t="n">
        <f aca="false">SUMPRODUCT(B898:AA898,$B$1012:$AA$1012)</f>
        <v>57863.8440040636</v>
      </c>
      <c r="AF898" s="339" t="n">
        <f aca="false">XIRR(B898:AA898,$B$1:$AA$1)</f>
        <v>0.14640966624982</v>
      </c>
      <c r="AG898" s="340" t="n">
        <f aca="false">1-EXP(-(1/0.25)*(AD898/ABS($AD$1010)))</f>
        <v>0.987922041920132</v>
      </c>
    </row>
    <row r="899" customFormat="false" ht="12.75" hidden="false" customHeight="false" outlineLevel="0" collapsed="false">
      <c r="A899" s="331"/>
      <c r="B899" s="336" t="n">
        <f aca="false">+[4]data1cf!A899</f>
        <v>-99898.4309256908</v>
      </c>
      <c r="C899" s="336" t="n">
        <f aca="false">+[4]data1cf!B899</f>
        <v>15260.6676579618</v>
      </c>
      <c r="D899" s="336" t="n">
        <f aca="false">+[4]data1cf!C899</f>
        <v>16749.5400663078</v>
      </c>
      <c r="E899" s="336" t="n">
        <f aca="false">+[4]data1cf!D899</f>
        <v>16268.9277500643</v>
      </c>
      <c r="F899" s="336" t="n">
        <f aca="false">+[4]data1cf!E899</f>
        <v>15757.0153712646</v>
      </c>
      <c r="G899" s="336" t="n">
        <f aca="false">+[4]data1cf!F899</f>
        <v>15706.4749999258</v>
      </c>
      <c r="H899" s="336" t="n">
        <f aca="false">+[4]data1cf!G899</f>
        <v>15370.976400976</v>
      </c>
      <c r="I899" s="336" t="n">
        <f aca="false">+[4]data1cf!H899</f>
        <v>15358.8829080233</v>
      </c>
      <c r="J899" s="336" t="n">
        <f aca="false">+[4]data1cf!I899</f>
        <v>15370.1395614765</v>
      </c>
      <c r="K899" s="336" t="n">
        <f aca="false">+[4]data1cf!J899</f>
        <v>15275.2009407493</v>
      </c>
      <c r="L899" s="336" t="n">
        <f aca="false">+[4]data1cf!K899</f>
        <v>15297.2438835704</v>
      </c>
      <c r="M899" s="336" t="n">
        <f aca="false">+[4]data1cf!L899</f>
        <v>15300.9592491121</v>
      </c>
      <c r="N899" s="336" t="n">
        <f aca="false">+[4]data1cf!M899</f>
        <v>15289.2754633409</v>
      </c>
      <c r="O899" s="336" t="n">
        <f aca="false">+[4]data1cf!N899</f>
        <v>15462.7039189334</v>
      </c>
      <c r="P899" s="336" t="n">
        <f aca="false">+[4]data1cf!O899</f>
        <v>15468.1092761574</v>
      </c>
      <c r="Q899" s="336" t="n">
        <f aca="false">+[4]data1cf!P899</f>
        <v>15310.5194763855</v>
      </c>
      <c r="R899" s="336" t="n">
        <f aca="false">+[4]data1cf!Q899</f>
        <v>1145.7950433453</v>
      </c>
      <c r="S899" s="336" t="n">
        <f aca="false">+[4]data1cf!R899</f>
        <v>0</v>
      </c>
      <c r="T899" s="336" t="n">
        <f aca="false">+[4]data1cf!S899</f>
        <v>0</v>
      </c>
      <c r="U899" s="336" t="n">
        <f aca="false">+[4]data1cf!T899</f>
        <v>0</v>
      </c>
      <c r="V899" s="336" t="n">
        <f aca="false">+[4]data1cf!U899</f>
        <v>0</v>
      </c>
      <c r="W899" s="336" t="n">
        <f aca="false">+[4]data1cf!V899</f>
        <v>0</v>
      </c>
      <c r="X899" s="336" t="n">
        <f aca="false">+[4]data1cf!W899</f>
        <v>0</v>
      </c>
      <c r="Y899" s="336" t="n">
        <f aca="false">+[4]data1cf!X899</f>
        <v>0</v>
      </c>
      <c r="Z899" s="336" t="n">
        <f aca="false">+[4]data1cf!Y899</f>
        <v>0</v>
      </c>
      <c r="AA899" s="336" t="n">
        <f aca="false">+[4]data1cf!Z899</f>
        <v>0</v>
      </c>
      <c r="AB899" s="336"/>
      <c r="AC899" s="337" t="n">
        <f aca="false">XNPV(0.1,B899:AA899,$B$1:$AA$1)</f>
        <v>19308.5056213373</v>
      </c>
      <c r="AD899" s="337" t="n">
        <f aca="false">SUMPRODUCT(B899:AA899,$B$1010:$AA$1010)</f>
        <v>52284.3012526681</v>
      </c>
      <c r="AE899" s="338" t="n">
        <f aca="false">SUMPRODUCT(B899:AA899,$B$1012:$AA$1012)</f>
        <v>51598.4983399723</v>
      </c>
      <c r="AF899" s="339" t="n">
        <f aca="false">XIRR(B899:AA899,$B$1:$AA$1)</f>
        <v>0.132914509745406</v>
      </c>
      <c r="AG899" s="340" t="n">
        <f aca="false">1-EXP(-(1/0.25)*(AD899/ABS($AD$1010)))</f>
        <v>0.980628767467879</v>
      </c>
    </row>
    <row r="900" customFormat="false" ht="12.75" hidden="false" customHeight="false" outlineLevel="0" collapsed="false">
      <c r="A900" s="331"/>
      <c r="B900" s="336" t="n">
        <f aca="false">+[4]data1cf!A900</f>
        <v>-92233.2332305765</v>
      </c>
      <c r="C900" s="336" t="n">
        <f aca="false">+[4]data1cf!B900</f>
        <v>15030.10381825</v>
      </c>
      <c r="D900" s="336" t="n">
        <f aca="false">+[4]data1cf!C900</f>
        <v>16509.2188109388</v>
      </c>
      <c r="E900" s="336" t="n">
        <f aca="false">+[4]data1cf!D900</f>
        <v>16076.4984332847</v>
      </c>
      <c r="F900" s="336" t="n">
        <f aca="false">+[4]data1cf!E900</f>
        <v>15692.5839990631</v>
      </c>
      <c r="G900" s="336" t="n">
        <f aca="false">+[4]data1cf!F900</f>
        <v>15460.9119275275</v>
      </c>
      <c r="H900" s="336" t="n">
        <f aca="false">+[4]data1cf!G900</f>
        <v>15210.0958478201</v>
      </c>
      <c r="I900" s="336" t="n">
        <f aca="false">+[4]data1cf!H900</f>
        <v>15197.8244012157</v>
      </c>
      <c r="J900" s="336" t="n">
        <f aca="false">+[4]data1cf!I900</f>
        <v>15001.6047987153</v>
      </c>
      <c r="K900" s="336" t="n">
        <f aca="false">+[4]data1cf!J900</f>
        <v>15157.8510155769</v>
      </c>
      <c r="L900" s="336" t="n">
        <f aca="false">+[4]data1cf!K900</f>
        <v>15189.1861609604</v>
      </c>
      <c r="M900" s="336" t="n">
        <f aca="false">+[4]data1cf!L900</f>
        <v>15414.4784489945</v>
      </c>
      <c r="N900" s="336" t="n">
        <f aca="false">+[4]data1cf!M900</f>
        <v>15256.0253429318</v>
      </c>
      <c r="O900" s="336" t="n">
        <f aca="false">+[4]data1cf!N900</f>
        <v>14991.1002052509</v>
      </c>
      <c r="P900" s="336" t="n">
        <f aca="false">+[4]data1cf!O900</f>
        <v>15025.3636836831</v>
      </c>
      <c r="Q900" s="336" t="n">
        <f aca="false">+[4]data1cf!P900</f>
        <v>15394.878551278</v>
      </c>
      <c r="R900" s="336" t="n">
        <f aca="false">+[4]data1cf!Q900</f>
        <v>1057.87829186142</v>
      </c>
      <c r="S900" s="336" t="n">
        <f aca="false">+[4]data1cf!R900</f>
        <v>0</v>
      </c>
      <c r="T900" s="336" t="n">
        <f aca="false">+[4]data1cf!S900</f>
        <v>0</v>
      </c>
      <c r="U900" s="336" t="n">
        <f aca="false">+[4]data1cf!T900</f>
        <v>0</v>
      </c>
      <c r="V900" s="336" t="n">
        <f aca="false">+[4]data1cf!U900</f>
        <v>0</v>
      </c>
      <c r="W900" s="336" t="n">
        <f aca="false">+[4]data1cf!V900</f>
        <v>0</v>
      </c>
      <c r="X900" s="336" t="n">
        <f aca="false">+[4]data1cf!W900</f>
        <v>0</v>
      </c>
      <c r="Y900" s="336" t="n">
        <f aca="false">+[4]data1cf!X900</f>
        <v>0</v>
      </c>
      <c r="Z900" s="336" t="n">
        <f aca="false">+[4]data1cf!Y900</f>
        <v>0</v>
      </c>
      <c r="AA900" s="336" t="n">
        <f aca="false">+[4]data1cf!Z900</f>
        <v>0</v>
      </c>
      <c r="AB900" s="336"/>
      <c r="AC900" s="337" t="n">
        <f aca="false">XNPV(0.1,B900:AA900,$B$1:$AA$1)</f>
        <v>25565.2590091479</v>
      </c>
      <c r="AD900" s="337" t="n">
        <f aca="false">SUMPRODUCT(B900:AA900,$B$1010:$AA$1010)</f>
        <v>58164.6860798817</v>
      </c>
      <c r="AE900" s="338" t="n">
        <f aca="false">SUMPRODUCT(B900:AA900,$B$1012:$AA$1012)</f>
        <v>57486.6944173143</v>
      </c>
      <c r="AF900" s="339" t="n">
        <f aca="false">XIRR(B900:AA900,$B$1:$AA$1)</f>
        <v>0.146568948931076</v>
      </c>
      <c r="AG900" s="340" t="n">
        <f aca="false">1-EXP(-(1/0.25)*(AD900/ABS($AD$1010)))</f>
        <v>0.987568749121756</v>
      </c>
    </row>
    <row r="901" customFormat="false" ht="12.75" hidden="false" customHeight="false" outlineLevel="0" collapsed="false">
      <c r="A901" s="331"/>
      <c r="B901" s="336" t="n">
        <f aca="false">+[4]data1cf!A901</f>
        <v>-103260.684130686</v>
      </c>
      <c r="C901" s="336" t="n">
        <f aca="false">+[4]data1cf!B901</f>
        <v>15378.318189867</v>
      </c>
      <c r="D901" s="336" t="n">
        <f aca="false">+[4]data1cf!C901</f>
        <v>17057.9446823229</v>
      </c>
      <c r="E901" s="336" t="n">
        <f aca="false">+[4]data1cf!D901</f>
        <v>16316.7346264826</v>
      </c>
      <c r="F901" s="336" t="n">
        <f aca="false">+[4]data1cf!E901</f>
        <v>16285.3355985891</v>
      </c>
      <c r="G901" s="336" t="n">
        <f aca="false">+[4]data1cf!F901</f>
        <v>15981.5902720111</v>
      </c>
      <c r="H901" s="336" t="n">
        <f aca="false">+[4]data1cf!G901</f>
        <v>15557.5197001394</v>
      </c>
      <c r="I901" s="336" t="n">
        <f aca="false">+[4]data1cf!H901</f>
        <v>15229.2815049973</v>
      </c>
      <c r="J901" s="336" t="n">
        <f aca="false">+[4]data1cf!I901</f>
        <v>15323.7698544263</v>
      </c>
      <c r="K901" s="336" t="n">
        <f aca="false">+[4]data1cf!J901</f>
        <v>15462.6299398227</v>
      </c>
      <c r="L901" s="336" t="n">
        <f aca="false">+[4]data1cf!K901</f>
        <v>15493.0344949865</v>
      </c>
      <c r="M901" s="336" t="n">
        <f aca="false">+[4]data1cf!L901</f>
        <v>15317.1923784612</v>
      </c>
      <c r="N901" s="336" t="n">
        <f aca="false">+[4]data1cf!M901</f>
        <v>15599.7680008478</v>
      </c>
      <c r="O901" s="336" t="n">
        <f aca="false">+[4]data1cf!N901</f>
        <v>15438.2103854359</v>
      </c>
      <c r="P901" s="336" t="n">
        <f aca="false">+[4]data1cf!O901</f>
        <v>15433.8287872002</v>
      </c>
      <c r="Q901" s="336" t="n">
        <f aca="false">+[4]data1cf!P901</f>
        <v>15428.0315438144</v>
      </c>
      <c r="R901" s="336" t="n">
        <f aca="false">+[4]data1cf!Q901</f>
        <v>1184.35874270531</v>
      </c>
      <c r="S901" s="336" t="n">
        <f aca="false">+[4]data1cf!R901</f>
        <v>0</v>
      </c>
      <c r="T901" s="336" t="n">
        <f aca="false">+[4]data1cf!S901</f>
        <v>0</v>
      </c>
      <c r="U901" s="336" t="n">
        <f aca="false">+[4]data1cf!T901</f>
        <v>0</v>
      </c>
      <c r="V901" s="336" t="n">
        <f aca="false">+[4]data1cf!U901</f>
        <v>0</v>
      </c>
      <c r="W901" s="336" t="n">
        <f aca="false">+[4]data1cf!V901</f>
        <v>0</v>
      </c>
      <c r="X901" s="336" t="n">
        <f aca="false">+[4]data1cf!W901</f>
        <v>0</v>
      </c>
      <c r="Y901" s="336" t="n">
        <f aca="false">+[4]data1cf!X901</f>
        <v>0</v>
      </c>
      <c r="Z901" s="336" t="n">
        <f aca="false">+[4]data1cf!Y901</f>
        <v>0</v>
      </c>
      <c r="AA901" s="336" t="n">
        <f aca="false">+[4]data1cf!Z901</f>
        <v>0</v>
      </c>
      <c r="AB901" s="336"/>
      <c r="AC901" s="337" t="n">
        <f aca="false">XNPV(0.1,B901:AA901,$B$1:$AA$1)</f>
        <v>17172.4097532304</v>
      </c>
      <c r="AD901" s="337" t="n">
        <f aca="false">SUMPRODUCT(B901:AA901,$B$1010:$AA$1010)</f>
        <v>50414.6581035313</v>
      </c>
      <c r="AE901" s="338" t="n">
        <f aca="false">SUMPRODUCT(B901:AA901,$B$1012:$AA$1012)</f>
        <v>49723.5308706747</v>
      </c>
      <c r="AF901" s="339" t="n">
        <f aca="false">XIRR(B901:AA901,$B$1:$AA$1)</f>
        <v>0.128507903272606</v>
      </c>
      <c r="AG901" s="340" t="n">
        <f aca="false">1-EXP(-(1/0.25)*(AD901/ABS($AD$1010)))</f>
        <v>0.97769475041612</v>
      </c>
    </row>
    <row r="902" customFormat="false" ht="12.75" hidden="false" customHeight="false" outlineLevel="0" collapsed="false">
      <c r="A902" s="331"/>
      <c r="B902" s="336" t="n">
        <f aca="false">+[4]data1cf!A902</f>
        <v>-108556.197444478</v>
      </c>
      <c r="C902" s="336" t="n">
        <f aca="false">+[4]data1cf!B902</f>
        <v>15391.4583939117</v>
      </c>
      <c r="D902" s="336" t="n">
        <f aca="false">+[4]data1cf!C902</f>
        <v>16884.3635755916</v>
      </c>
      <c r="E902" s="336" t="n">
        <f aca="false">+[4]data1cf!D902</f>
        <v>16639.8888255103</v>
      </c>
      <c r="F902" s="336" t="n">
        <f aca="false">+[4]data1cf!E902</f>
        <v>16220.8498639281</v>
      </c>
      <c r="G902" s="336" t="n">
        <f aca="false">+[4]data1cf!F902</f>
        <v>16061.6229016293</v>
      </c>
      <c r="H902" s="336" t="n">
        <f aca="false">+[4]data1cf!G902</f>
        <v>15708.8788648203</v>
      </c>
      <c r="I902" s="336" t="n">
        <f aca="false">+[4]data1cf!H902</f>
        <v>15352.7076845175</v>
      </c>
      <c r="J902" s="336" t="n">
        <f aca="false">+[4]data1cf!I902</f>
        <v>15578.0959330239</v>
      </c>
      <c r="K902" s="336" t="n">
        <f aca="false">+[4]data1cf!J902</f>
        <v>15592.892191556</v>
      </c>
      <c r="L902" s="336" t="n">
        <f aca="false">+[4]data1cf!K902</f>
        <v>15581.300348548</v>
      </c>
      <c r="M902" s="336" t="n">
        <f aca="false">+[4]data1cf!L902</f>
        <v>15419.4693597571</v>
      </c>
      <c r="N902" s="336" t="n">
        <f aca="false">+[4]data1cf!M902</f>
        <v>15787.1094158129</v>
      </c>
      <c r="O902" s="336" t="n">
        <f aca="false">+[4]data1cf!N902</f>
        <v>15483.6283702052</v>
      </c>
      <c r="P902" s="336" t="n">
        <f aca="false">+[4]data1cf!O902</f>
        <v>15328.385757306</v>
      </c>
      <c r="Q902" s="336" t="n">
        <f aca="false">+[4]data1cf!P902</f>
        <v>15701.4816137831</v>
      </c>
      <c r="R902" s="336" t="n">
        <f aca="false">+[4]data1cf!Q902</f>
        <v>1245.09616220919</v>
      </c>
      <c r="S902" s="336" t="n">
        <f aca="false">+[4]data1cf!R902</f>
        <v>0</v>
      </c>
      <c r="T902" s="336" t="n">
        <f aca="false">+[4]data1cf!S902</f>
        <v>0</v>
      </c>
      <c r="U902" s="336" t="n">
        <f aca="false">+[4]data1cf!T902</f>
        <v>0</v>
      </c>
      <c r="V902" s="336" t="n">
        <f aca="false">+[4]data1cf!U902</f>
        <v>0</v>
      </c>
      <c r="W902" s="336" t="n">
        <f aca="false">+[4]data1cf!V902</f>
        <v>0</v>
      </c>
      <c r="X902" s="336" t="n">
        <f aca="false">+[4]data1cf!W902</f>
        <v>0</v>
      </c>
      <c r="Y902" s="336" t="n">
        <f aca="false">+[4]data1cf!X902</f>
        <v>0</v>
      </c>
      <c r="Z902" s="336" t="n">
        <f aca="false">+[4]data1cf!Y902</f>
        <v>0</v>
      </c>
      <c r="AA902" s="336" t="n">
        <f aca="false">+[4]data1cf!Z902</f>
        <v>0</v>
      </c>
      <c r="AB902" s="336"/>
      <c r="AC902" s="337" t="n">
        <f aca="false">XNPV(0.1,B902:AA902,$B$1:$AA$1)</f>
        <v>12509.770099141</v>
      </c>
      <c r="AD902" s="337" t="n">
        <f aca="false">SUMPRODUCT(B902:AA902,$B$1010:$AA$1010)</f>
        <v>45993.0237598777</v>
      </c>
      <c r="AE902" s="338" t="n">
        <f aca="false">SUMPRODUCT(B902:AA902,$B$1012:$AA$1012)</f>
        <v>45296.8280079367</v>
      </c>
      <c r="AF902" s="339" t="n">
        <f aca="false">XIRR(B902:AA902,$B$1:$AA$1)</f>
        <v>0.119886919009374</v>
      </c>
      <c r="AG902" s="340" t="n">
        <f aca="false">1-EXP(-(1/0.25)*(AD902/ABS($AD$1010)))</f>
        <v>0.96886415959957</v>
      </c>
    </row>
    <row r="903" customFormat="false" ht="12.75" hidden="false" customHeight="false" outlineLevel="0" collapsed="false">
      <c r="A903" s="331"/>
      <c r="B903" s="336" t="n">
        <f aca="false">+[4]data1cf!A903</f>
        <v>-98158.2928704649</v>
      </c>
      <c r="C903" s="336" t="n">
        <f aca="false">+[4]data1cf!B903</f>
        <v>15082.6472230387</v>
      </c>
      <c r="D903" s="336" t="n">
        <f aca="false">+[4]data1cf!C903</f>
        <v>16674.2083246333</v>
      </c>
      <c r="E903" s="336" t="n">
        <f aca="false">+[4]data1cf!D903</f>
        <v>16418.2384811055</v>
      </c>
      <c r="F903" s="336" t="n">
        <f aca="false">+[4]data1cf!E903</f>
        <v>16090.162209423</v>
      </c>
      <c r="G903" s="336" t="n">
        <f aca="false">+[4]data1cf!F903</f>
        <v>15658.6715342184</v>
      </c>
      <c r="H903" s="336" t="n">
        <f aca="false">+[4]data1cf!G903</f>
        <v>15695.9445168876</v>
      </c>
      <c r="I903" s="336" t="n">
        <f aca="false">+[4]data1cf!H903</f>
        <v>15231.377338435</v>
      </c>
      <c r="J903" s="336" t="n">
        <f aca="false">+[4]data1cf!I903</f>
        <v>15301.1287005234</v>
      </c>
      <c r="K903" s="336" t="n">
        <f aca="false">+[4]data1cf!J903</f>
        <v>15395.1799935817</v>
      </c>
      <c r="L903" s="336" t="n">
        <f aca="false">+[4]data1cf!K903</f>
        <v>15200.1626002407</v>
      </c>
      <c r="M903" s="336" t="n">
        <f aca="false">+[4]data1cf!L903</f>
        <v>15302.774120936</v>
      </c>
      <c r="N903" s="336" t="n">
        <f aca="false">+[4]data1cf!M903</f>
        <v>15463.6610254211</v>
      </c>
      <c r="O903" s="336" t="n">
        <f aca="false">+[4]data1cf!N903</f>
        <v>15574.0541459368</v>
      </c>
      <c r="P903" s="336" t="n">
        <f aca="false">+[4]data1cf!O903</f>
        <v>15386.9381288032</v>
      </c>
      <c r="Q903" s="336" t="n">
        <f aca="false">+[4]data1cf!P903</f>
        <v>15289.7224904555</v>
      </c>
      <c r="R903" s="336" t="n">
        <f aca="false">+[4]data1cf!Q903</f>
        <v>1125.83635590708</v>
      </c>
      <c r="S903" s="336" t="n">
        <f aca="false">+[4]data1cf!R903</f>
        <v>0</v>
      </c>
      <c r="T903" s="336" t="n">
        <f aca="false">+[4]data1cf!S903</f>
        <v>0</v>
      </c>
      <c r="U903" s="336" t="n">
        <f aca="false">+[4]data1cf!T903</f>
        <v>0</v>
      </c>
      <c r="V903" s="336" t="n">
        <f aca="false">+[4]data1cf!U903</f>
        <v>0</v>
      </c>
      <c r="W903" s="336" t="n">
        <f aca="false">+[4]data1cf!V903</f>
        <v>0</v>
      </c>
      <c r="X903" s="336" t="n">
        <f aca="false">+[4]data1cf!W903</f>
        <v>0</v>
      </c>
      <c r="Y903" s="336" t="n">
        <f aca="false">+[4]data1cf!X903</f>
        <v>0</v>
      </c>
      <c r="Z903" s="336" t="n">
        <f aca="false">+[4]data1cf!Y903</f>
        <v>0</v>
      </c>
      <c r="AA903" s="336" t="n">
        <f aca="false">+[4]data1cf!Z903</f>
        <v>0</v>
      </c>
      <c r="AB903" s="336"/>
      <c r="AC903" s="337" t="n">
        <f aca="false">XNPV(0.1,B903:AA903,$B$1:$AA$1)</f>
        <v>21291.4692641163</v>
      </c>
      <c r="AD903" s="337" t="n">
        <f aca="false">SUMPRODUCT(B903:AA903,$B$1010:$AA$1010)</f>
        <v>54351.7312303455</v>
      </c>
      <c r="AE903" s="338" t="n">
        <f aca="false">SUMPRODUCT(B903:AA903,$B$1012:$AA$1012)</f>
        <v>53664.2936363905</v>
      </c>
      <c r="AF903" s="339" t="n">
        <f aca="false">XIRR(B903:AA903,$B$1:$AA$1)</f>
        <v>0.136771180719195</v>
      </c>
      <c r="AG903" s="340" t="n">
        <f aca="false">1-EXP(-(1/0.25)*(AD903/ABS($AD$1010)))</f>
        <v>0.983425978761321</v>
      </c>
    </row>
    <row r="904" customFormat="false" ht="12.75" hidden="false" customHeight="false" outlineLevel="0" collapsed="false">
      <c r="A904" s="331"/>
      <c r="B904" s="336" t="n">
        <f aca="false">+[4]data1cf!A904</f>
        <v>-95587.7536877747</v>
      </c>
      <c r="C904" s="336" t="n">
        <f aca="false">+[4]data1cf!B904</f>
        <v>15121.5986116451</v>
      </c>
      <c r="D904" s="336" t="n">
        <f aca="false">+[4]data1cf!C904</f>
        <v>16821.1656007234</v>
      </c>
      <c r="E904" s="336" t="n">
        <f aca="false">+[4]data1cf!D904</f>
        <v>16151.5690088502</v>
      </c>
      <c r="F904" s="336" t="n">
        <f aca="false">+[4]data1cf!E904</f>
        <v>15955.7857417853</v>
      </c>
      <c r="G904" s="336" t="n">
        <f aca="false">+[4]data1cf!F904</f>
        <v>15542.814526011</v>
      </c>
      <c r="H904" s="336" t="n">
        <f aca="false">+[4]data1cf!G904</f>
        <v>15389.1046386811</v>
      </c>
      <c r="I904" s="336" t="n">
        <f aca="false">+[4]data1cf!H904</f>
        <v>15237.4691686463</v>
      </c>
      <c r="J904" s="336" t="n">
        <f aca="false">+[4]data1cf!I904</f>
        <v>15117.7548911802</v>
      </c>
      <c r="K904" s="336" t="n">
        <f aca="false">+[4]data1cf!J904</f>
        <v>15287.6113135671</v>
      </c>
      <c r="L904" s="336" t="n">
        <f aca="false">+[4]data1cf!K904</f>
        <v>15297.5113678085</v>
      </c>
      <c r="M904" s="336" t="n">
        <f aca="false">+[4]data1cf!L904</f>
        <v>15067.6474098695</v>
      </c>
      <c r="N904" s="336" t="n">
        <f aca="false">+[4]data1cf!M904</f>
        <v>15364.4046125</v>
      </c>
      <c r="O904" s="336" t="n">
        <f aca="false">+[4]data1cf!N904</f>
        <v>15417.4800529075</v>
      </c>
      <c r="P904" s="336" t="n">
        <f aca="false">+[4]data1cf!O904</f>
        <v>15334.8335538511</v>
      </c>
      <c r="Q904" s="336" t="n">
        <f aca="false">+[4]data1cf!P904</f>
        <v>15461.8310603183</v>
      </c>
      <c r="R904" s="336" t="n">
        <f aca="false">+[4]data1cf!Q904</f>
        <v>1096.3532996973</v>
      </c>
      <c r="S904" s="336" t="n">
        <f aca="false">+[4]data1cf!R904</f>
        <v>0</v>
      </c>
      <c r="T904" s="336" t="n">
        <f aca="false">+[4]data1cf!S904</f>
        <v>0</v>
      </c>
      <c r="U904" s="336" t="n">
        <f aca="false">+[4]data1cf!T904</f>
        <v>0</v>
      </c>
      <c r="V904" s="336" t="n">
        <f aca="false">+[4]data1cf!U904</f>
        <v>0</v>
      </c>
      <c r="W904" s="336" t="n">
        <f aca="false">+[4]data1cf!V904</f>
        <v>0</v>
      </c>
      <c r="X904" s="336" t="n">
        <f aca="false">+[4]data1cf!W904</f>
        <v>0</v>
      </c>
      <c r="Y904" s="336" t="n">
        <f aca="false">+[4]data1cf!X904</f>
        <v>0</v>
      </c>
      <c r="Z904" s="336" t="n">
        <f aca="false">+[4]data1cf!Y904</f>
        <v>0</v>
      </c>
      <c r="AA904" s="336" t="n">
        <f aca="false">+[4]data1cf!Z904</f>
        <v>0</v>
      </c>
      <c r="AB904" s="336"/>
      <c r="AC904" s="337" t="n">
        <f aca="false">XNPV(0.1,B904:AA904,$B$1:$AA$1)</f>
        <v>23253.0573993613</v>
      </c>
      <c r="AD904" s="337" t="n">
        <f aca="false">SUMPRODUCT(B904:AA904,$B$1010:$AA$1010)</f>
        <v>56117.0081760103</v>
      </c>
      <c r="AE904" s="338" t="n">
        <f aca="false">SUMPRODUCT(B904:AA904,$B$1012:$AA$1012)</f>
        <v>55433.4455712751</v>
      </c>
      <c r="AF904" s="339" t="n">
        <f aca="false">XIRR(B904:AA904,$B$1:$AA$1)</f>
        <v>0.141111604725926</v>
      </c>
      <c r="AG904" s="340" t="n">
        <f aca="false">1-EXP(-(1/0.25)*(AD904/ABS($AD$1010)))</f>
        <v>0.985492348543578</v>
      </c>
    </row>
    <row r="905" customFormat="false" ht="12.75" hidden="false" customHeight="false" outlineLevel="0" collapsed="false">
      <c r="A905" s="331"/>
      <c r="B905" s="336" t="n">
        <f aca="false">+[4]data1cf!A905</f>
        <v>-99200.7714741867</v>
      </c>
      <c r="C905" s="336" t="n">
        <f aca="false">+[4]data1cf!B905</f>
        <v>15078.3771232153</v>
      </c>
      <c r="D905" s="336" t="n">
        <f aca="false">+[4]data1cf!C905</f>
        <v>16671.5636279858</v>
      </c>
      <c r="E905" s="336" t="n">
        <f aca="false">+[4]data1cf!D905</f>
        <v>16360.2773884105</v>
      </c>
      <c r="F905" s="336" t="n">
        <f aca="false">+[4]data1cf!E905</f>
        <v>16177.2623998386</v>
      </c>
      <c r="G905" s="336" t="n">
        <f aca="false">+[4]data1cf!F905</f>
        <v>15622.8656206005</v>
      </c>
      <c r="H905" s="336" t="n">
        <f aca="false">+[4]data1cf!G905</f>
        <v>15561.6179509072</v>
      </c>
      <c r="I905" s="336" t="n">
        <f aca="false">+[4]data1cf!H905</f>
        <v>15352.4503410941</v>
      </c>
      <c r="J905" s="336" t="n">
        <f aca="false">+[4]data1cf!I905</f>
        <v>15397.218852453</v>
      </c>
      <c r="K905" s="336" t="n">
        <f aca="false">+[4]data1cf!J905</f>
        <v>15204.6327342924</v>
      </c>
      <c r="L905" s="336" t="n">
        <f aca="false">+[4]data1cf!K905</f>
        <v>15235.5028877923</v>
      </c>
      <c r="M905" s="336" t="n">
        <f aca="false">+[4]data1cf!L905</f>
        <v>15300.8279731287</v>
      </c>
      <c r="N905" s="336" t="n">
        <f aca="false">+[4]data1cf!M905</f>
        <v>15419.450689969</v>
      </c>
      <c r="O905" s="336" t="n">
        <f aca="false">+[4]data1cf!N905</f>
        <v>15393.6944622957</v>
      </c>
      <c r="P905" s="336" t="n">
        <f aca="false">+[4]data1cf!O905</f>
        <v>15316.9959785192</v>
      </c>
      <c r="Q905" s="336" t="n">
        <f aca="false">+[4]data1cf!P905</f>
        <v>15580.3171483523</v>
      </c>
      <c r="R905" s="336" t="n">
        <f aca="false">+[4]data1cf!Q905</f>
        <v>1137.79316850033</v>
      </c>
      <c r="S905" s="336" t="n">
        <f aca="false">+[4]data1cf!R905</f>
        <v>0</v>
      </c>
      <c r="T905" s="336" t="n">
        <f aca="false">+[4]data1cf!S905</f>
        <v>0</v>
      </c>
      <c r="U905" s="336" t="n">
        <f aca="false">+[4]data1cf!T905</f>
        <v>0</v>
      </c>
      <c r="V905" s="336" t="n">
        <f aca="false">+[4]data1cf!U905</f>
        <v>0</v>
      </c>
      <c r="W905" s="336" t="n">
        <f aca="false">+[4]data1cf!V905</f>
        <v>0</v>
      </c>
      <c r="X905" s="336" t="n">
        <f aca="false">+[4]data1cf!W905</f>
        <v>0</v>
      </c>
      <c r="Y905" s="336" t="n">
        <f aca="false">+[4]data1cf!X905</f>
        <v>0</v>
      </c>
      <c r="Z905" s="336" t="n">
        <f aca="false">+[4]data1cf!Y905</f>
        <v>0</v>
      </c>
      <c r="AA905" s="336" t="n">
        <f aca="false">+[4]data1cf!Z905</f>
        <v>0</v>
      </c>
      <c r="AB905" s="336"/>
      <c r="AC905" s="337" t="n">
        <f aca="false">XNPV(0.1,B905:AA905,$B$1:$AA$1)</f>
        <v>20187.3324848057</v>
      </c>
      <c r="AD905" s="337" t="n">
        <f aca="false">SUMPRODUCT(B905:AA905,$B$1010:$AA$1010)</f>
        <v>53237.8689006556</v>
      </c>
      <c r="AE905" s="338" t="n">
        <f aca="false">SUMPRODUCT(B905:AA905,$B$1012:$AA$1012)</f>
        <v>52550.6189721632</v>
      </c>
      <c r="AF905" s="339" t="n">
        <f aca="false">XIRR(B905:AA905,$B$1:$AA$1)</f>
        <v>0.13456836984722</v>
      </c>
      <c r="AG905" s="340" t="n">
        <f aca="false">1-EXP(-(1/0.25)*(AD905/ABS($AD$1010)))</f>
        <v>0.981973217722874</v>
      </c>
    </row>
    <row r="906" customFormat="false" ht="12.75" hidden="false" customHeight="false" outlineLevel="0" collapsed="false">
      <c r="A906" s="331"/>
      <c r="B906" s="336" t="n">
        <f aca="false">+[4]data1cf!A906</f>
        <v>-99587.0985734589</v>
      </c>
      <c r="C906" s="336" t="n">
        <f aca="false">+[4]data1cf!B906</f>
        <v>15070.0267560787</v>
      </c>
      <c r="D906" s="336" t="n">
        <f aca="false">+[4]data1cf!C906</f>
        <v>16918.3454021573</v>
      </c>
      <c r="E906" s="336" t="n">
        <f aca="false">+[4]data1cf!D906</f>
        <v>16420.9747300585</v>
      </c>
      <c r="F906" s="336" t="n">
        <f aca="false">+[4]data1cf!E906</f>
        <v>16162.3687892165</v>
      </c>
      <c r="G906" s="336" t="n">
        <f aca="false">+[4]data1cf!F906</f>
        <v>15671.6072635338</v>
      </c>
      <c r="H906" s="336" t="n">
        <f aca="false">+[4]data1cf!G906</f>
        <v>15528.6455409532</v>
      </c>
      <c r="I906" s="336" t="n">
        <f aca="false">+[4]data1cf!H906</f>
        <v>15314.0729896663</v>
      </c>
      <c r="J906" s="336" t="n">
        <f aca="false">+[4]data1cf!I906</f>
        <v>15138.5132429339</v>
      </c>
      <c r="K906" s="336" t="n">
        <f aca="false">+[4]data1cf!J906</f>
        <v>15387.2822936235</v>
      </c>
      <c r="L906" s="336" t="n">
        <f aca="false">+[4]data1cf!K906</f>
        <v>15186.2057250203</v>
      </c>
      <c r="M906" s="336" t="n">
        <f aca="false">+[4]data1cf!L906</f>
        <v>15385.5600429586</v>
      </c>
      <c r="N906" s="336" t="n">
        <f aca="false">+[4]data1cf!M906</f>
        <v>15309.6984660225</v>
      </c>
      <c r="O906" s="336" t="n">
        <f aca="false">+[4]data1cf!N906</f>
        <v>15344.5549905311</v>
      </c>
      <c r="P906" s="336" t="n">
        <f aca="false">+[4]data1cf!O906</f>
        <v>15456.8018880078</v>
      </c>
      <c r="Q906" s="336" t="n">
        <f aca="false">+[4]data1cf!P906</f>
        <v>15612.8351476576</v>
      </c>
      <c r="R906" s="336" t="n">
        <f aca="false">+[4]data1cf!Q906</f>
        <v>1142.22418579814</v>
      </c>
      <c r="S906" s="336" t="n">
        <f aca="false">+[4]data1cf!R906</f>
        <v>0</v>
      </c>
      <c r="T906" s="336" t="n">
        <f aca="false">+[4]data1cf!S906</f>
        <v>0</v>
      </c>
      <c r="U906" s="336" t="n">
        <f aca="false">+[4]data1cf!T906</f>
        <v>0</v>
      </c>
      <c r="V906" s="336" t="n">
        <f aca="false">+[4]data1cf!U906</f>
        <v>0</v>
      </c>
      <c r="W906" s="336" t="n">
        <f aca="false">+[4]data1cf!V906</f>
        <v>0</v>
      </c>
      <c r="X906" s="336" t="n">
        <f aca="false">+[4]data1cf!W906</f>
        <v>0</v>
      </c>
      <c r="Y906" s="336" t="n">
        <f aca="false">+[4]data1cf!X906</f>
        <v>0</v>
      </c>
      <c r="Z906" s="336" t="n">
        <f aca="false">+[4]data1cf!Y906</f>
        <v>0</v>
      </c>
      <c r="AA906" s="336" t="n">
        <f aca="false">+[4]data1cf!Z906</f>
        <v>0</v>
      </c>
      <c r="AB906" s="336"/>
      <c r="AC906" s="337" t="n">
        <f aca="false">XNPV(0.1,B906:AA906,$B$1:$AA$1)</f>
        <v>19988.5348543949</v>
      </c>
      <c r="AD906" s="337" t="n">
        <f aca="false">SUMPRODUCT(B906:AA906,$B$1010:$AA$1010)</f>
        <v>53045.8201297327</v>
      </c>
      <c r="AE906" s="338" t="n">
        <f aca="false">SUMPRODUCT(B906:AA906,$B$1012:$AA$1012)</f>
        <v>52358.3477510874</v>
      </c>
      <c r="AF906" s="339" t="n">
        <f aca="false">XIRR(B906:AA906,$B$1:$AA$1)</f>
        <v>0.134155494000983</v>
      </c>
      <c r="AG906" s="340" t="n">
        <f aca="false">1-EXP(-(1/0.25)*(AD906/ABS($AD$1010)))</f>
        <v>0.981710165975066</v>
      </c>
    </row>
    <row r="907" customFormat="false" ht="12.75" hidden="false" customHeight="false" outlineLevel="0" collapsed="false">
      <c r="A907" s="331"/>
      <c r="B907" s="336" t="n">
        <f aca="false">+[4]data1cf!A907</f>
        <v>-91923.3252781831</v>
      </c>
      <c r="C907" s="336" t="n">
        <f aca="false">+[4]data1cf!B907</f>
        <v>15094.191632204</v>
      </c>
      <c r="D907" s="336" t="n">
        <f aca="false">+[4]data1cf!C907</f>
        <v>16594.2149158381</v>
      </c>
      <c r="E907" s="336" t="n">
        <f aca="false">+[4]data1cf!D907</f>
        <v>16010.8438858053</v>
      </c>
      <c r="F907" s="336" t="n">
        <f aca="false">+[4]data1cf!E907</f>
        <v>15732.2440467292</v>
      </c>
      <c r="G907" s="336" t="n">
        <f aca="false">+[4]data1cf!F907</f>
        <v>15815.2181027602</v>
      </c>
      <c r="H907" s="336" t="n">
        <f aca="false">+[4]data1cf!G907</f>
        <v>15393.5657560398</v>
      </c>
      <c r="I907" s="336" t="n">
        <f aca="false">+[4]data1cf!H907</f>
        <v>15351.9075767274</v>
      </c>
      <c r="J907" s="336" t="n">
        <f aca="false">+[4]data1cf!I907</f>
        <v>15232.9897009233</v>
      </c>
      <c r="K907" s="336" t="n">
        <f aca="false">+[4]data1cf!J907</f>
        <v>15307.5374879368</v>
      </c>
      <c r="L907" s="336" t="n">
        <f aca="false">+[4]data1cf!K907</f>
        <v>15208.9058320724</v>
      </c>
      <c r="M907" s="336" t="n">
        <f aca="false">+[4]data1cf!L907</f>
        <v>15162.0422329418</v>
      </c>
      <c r="N907" s="336" t="n">
        <f aca="false">+[4]data1cf!M907</f>
        <v>15213.4378039738</v>
      </c>
      <c r="O907" s="336" t="n">
        <f aca="false">+[4]data1cf!N907</f>
        <v>15238.5587162409</v>
      </c>
      <c r="P907" s="336" t="n">
        <f aca="false">+[4]data1cf!O907</f>
        <v>14997.2060004308</v>
      </c>
      <c r="Q907" s="336" t="n">
        <f aca="false">+[4]data1cf!P907</f>
        <v>15355.4697248227</v>
      </c>
      <c r="R907" s="336" t="n">
        <f aca="false">+[4]data1cf!Q907</f>
        <v>1054.32377161065</v>
      </c>
      <c r="S907" s="336" t="n">
        <f aca="false">+[4]data1cf!R907</f>
        <v>0</v>
      </c>
      <c r="T907" s="336" t="n">
        <f aca="false">+[4]data1cf!S907</f>
        <v>0</v>
      </c>
      <c r="U907" s="336" t="n">
        <f aca="false">+[4]data1cf!T907</f>
        <v>0</v>
      </c>
      <c r="V907" s="336" t="n">
        <f aca="false">+[4]data1cf!U907</f>
        <v>0</v>
      </c>
      <c r="W907" s="336" t="n">
        <f aca="false">+[4]data1cf!V907</f>
        <v>0</v>
      </c>
      <c r="X907" s="336" t="n">
        <f aca="false">+[4]data1cf!W907</f>
        <v>0</v>
      </c>
      <c r="Y907" s="336" t="n">
        <f aca="false">+[4]data1cf!X907</f>
        <v>0</v>
      </c>
      <c r="Z907" s="336" t="n">
        <f aca="false">+[4]data1cf!Y907</f>
        <v>0</v>
      </c>
      <c r="AA907" s="336" t="n">
        <f aca="false">+[4]data1cf!Z907</f>
        <v>0</v>
      </c>
      <c r="AB907" s="336"/>
      <c r="AC907" s="337" t="n">
        <f aca="false">XNPV(0.1,B907:AA907,$B$1:$AA$1)</f>
        <v>26514.8826658815</v>
      </c>
      <c r="AD907" s="337" t="n">
        <f aca="false">SUMPRODUCT(B907:AA907,$B$1010:$AA$1010)</f>
        <v>59277.8535626168</v>
      </c>
      <c r="AE907" s="338" t="n">
        <f aca="false">SUMPRODUCT(B907:AA907,$B$1012:$AA$1012)</f>
        <v>58596.8521680631</v>
      </c>
      <c r="AF907" s="339" t="n">
        <f aca="false">XIRR(B907:AA907,$B$1:$AA$1)</f>
        <v>0.148408030015252</v>
      </c>
      <c r="AG907" s="340" t="n">
        <f aca="false">1-EXP(-(1/0.25)*(AD907/ABS($AD$1010)))</f>
        <v>0.988569972585857</v>
      </c>
    </row>
    <row r="908" customFormat="false" ht="12.75" hidden="false" customHeight="false" outlineLevel="0" collapsed="false">
      <c r="A908" s="331"/>
      <c r="B908" s="336" t="n">
        <f aca="false">+[4]data1cf!A908</f>
        <v>-91992.7404718999</v>
      </c>
      <c r="C908" s="336" t="n">
        <f aca="false">+[4]data1cf!B908</f>
        <v>15191.4154158983</v>
      </c>
      <c r="D908" s="336" t="n">
        <f aca="false">+[4]data1cf!C908</f>
        <v>16487.0345135348</v>
      </c>
      <c r="E908" s="336" t="n">
        <f aca="false">+[4]data1cf!D908</f>
        <v>16060.7857742426</v>
      </c>
      <c r="F908" s="336" t="n">
        <f aca="false">+[4]data1cf!E908</f>
        <v>15703.7401080065</v>
      </c>
      <c r="G908" s="336" t="n">
        <f aca="false">+[4]data1cf!F908</f>
        <v>15485.1770421803</v>
      </c>
      <c r="H908" s="336" t="n">
        <f aca="false">+[4]data1cf!G908</f>
        <v>15250.9167700019</v>
      </c>
      <c r="I908" s="336" t="n">
        <f aca="false">+[4]data1cf!H908</f>
        <v>15142.4854176201</v>
      </c>
      <c r="J908" s="336" t="n">
        <f aca="false">+[4]data1cf!I908</f>
        <v>15038.690281308</v>
      </c>
      <c r="K908" s="336" t="n">
        <f aca="false">+[4]data1cf!J908</f>
        <v>15089.2230857044</v>
      </c>
      <c r="L908" s="336" t="n">
        <f aca="false">+[4]data1cf!K908</f>
        <v>15140.1609583204</v>
      </c>
      <c r="M908" s="336" t="n">
        <f aca="false">+[4]data1cf!L908</f>
        <v>15164.2670239014</v>
      </c>
      <c r="N908" s="336" t="n">
        <f aca="false">+[4]data1cf!M908</f>
        <v>15137.5212830854</v>
      </c>
      <c r="O908" s="336" t="n">
        <f aca="false">+[4]data1cf!N908</f>
        <v>15247.4513091455</v>
      </c>
      <c r="P908" s="336" t="n">
        <f aca="false">+[4]data1cf!O908</f>
        <v>15267.4547702947</v>
      </c>
      <c r="Q908" s="336" t="n">
        <f aca="false">+[4]data1cf!P908</f>
        <v>15460.9522281542</v>
      </c>
      <c r="R908" s="336" t="n">
        <f aca="false">+[4]data1cf!Q908</f>
        <v>1055.1199361165</v>
      </c>
      <c r="S908" s="336" t="n">
        <f aca="false">+[4]data1cf!R908</f>
        <v>0</v>
      </c>
      <c r="T908" s="336" t="n">
        <f aca="false">+[4]data1cf!S908</f>
        <v>0</v>
      </c>
      <c r="U908" s="336" t="n">
        <f aca="false">+[4]data1cf!T908</f>
        <v>0</v>
      </c>
      <c r="V908" s="336" t="n">
        <f aca="false">+[4]data1cf!U908</f>
        <v>0</v>
      </c>
      <c r="W908" s="336" t="n">
        <f aca="false">+[4]data1cf!V908</f>
        <v>0</v>
      </c>
      <c r="X908" s="336" t="n">
        <f aca="false">+[4]data1cf!W908</f>
        <v>0</v>
      </c>
      <c r="Y908" s="336" t="n">
        <f aca="false">+[4]data1cf!X908</f>
        <v>0</v>
      </c>
      <c r="Z908" s="336" t="n">
        <f aca="false">+[4]data1cf!Y908</f>
        <v>0</v>
      </c>
      <c r="AA908" s="336" t="n">
        <f aca="false">+[4]data1cf!Z908</f>
        <v>0</v>
      </c>
      <c r="AB908" s="336"/>
      <c r="AC908" s="337" t="n">
        <f aca="false">XNPV(0.1,B908:AA908,$B$1:$AA$1)</f>
        <v>25936.6348459137</v>
      </c>
      <c r="AD908" s="337" t="n">
        <f aca="false">SUMPRODUCT(B908:AA908,$B$1010:$AA$1010)</f>
        <v>58553.6751825705</v>
      </c>
      <c r="AE908" s="338" t="n">
        <f aca="false">SUMPRODUCT(B908:AA908,$B$1012:$AA$1012)</f>
        <v>57875.1427302058</v>
      </c>
      <c r="AF908" s="339" t="n">
        <f aca="false">XIRR(B908:AA908,$B$1:$AA$1)</f>
        <v>0.147369656087861</v>
      </c>
      <c r="AG908" s="340" t="n">
        <f aca="false">1-EXP(-(1/0.25)*(AD908/ABS($AD$1010)))</f>
        <v>0.98792821530803</v>
      </c>
    </row>
    <row r="909" customFormat="false" ht="12.75" hidden="false" customHeight="false" outlineLevel="0" collapsed="false">
      <c r="A909" s="331"/>
      <c r="B909" s="336" t="n">
        <f aca="false">+[4]data1cf!A909</f>
        <v>-96082.0312289717</v>
      </c>
      <c r="C909" s="336" t="n">
        <f aca="false">+[4]data1cf!B909</f>
        <v>15277.6251480755</v>
      </c>
      <c r="D909" s="336" t="n">
        <f aca="false">+[4]data1cf!C909</f>
        <v>16717.4142653613</v>
      </c>
      <c r="E909" s="336" t="n">
        <f aca="false">+[4]data1cf!D909</f>
        <v>16164.9918215813</v>
      </c>
      <c r="F909" s="336" t="n">
        <f aca="false">+[4]data1cf!E909</f>
        <v>15665.0110816558</v>
      </c>
      <c r="G909" s="336" t="n">
        <f aca="false">+[4]data1cf!F909</f>
        <v>15606.8063666773</v>
      </c>
      <c r="H909" s="336" t="n">
        <f aca="false">+[4]data1cf!G909</f>
        <v>15473.5325178352</v>
      </c>
      <c r="I909" s="336" t="n">
        <f aca="false">+[4]data1cf!H909</f>
        <v>15196.3726109189</v>
      </c>
      <c r="J909" s="336" t="n">
        <f aca="false">+[4]data1cf!I909</f>
        <v>15218.0460562477</v>
      </c>
      <c r="K909" s="336" t="n">
        <f aca="false">+[4]data1cf!J909</f>
        <v>15352.248618323</v>
      </c>
      <c r="L909" s="336" t="n">
        <f aca="false">+[4]data1cf!K909</f>
        <v>15273.746937568</v>
      </c>
      <c r="M909" s="336" t="n">
        <f aca="false">+[4]data1cf!L909</f>
        <v>15310.307431733</v>
      </c>
      <c r="N909" s="336" t="n">
        <f aca="false">+[4]data1cf!M909</f>
        <v>15297.1955538121</v>
      </c>
      <c r="O909" s="336" t="n">
        <f aca="false">+[4]data1cf!N909</f>
        <v>15322.886992583</v>
      </c>
      <c r="P909" s="336" t="n">
        <f aca="false">+[4]data1cf!O909</f>
        <v>15348.2093305934</v>
      </c>
      <c r="Q909" s="336" t="n">
        <f aca="false">+[4]data1cf!P909</f>
        <v>15551.9809541314</v>
      </c>
      <c r="R909" s="336" t="n">
        <f aca="false">+[4]data1cf!Q909</f>
        <v>1102.02246538381</v>
      </c>
      <c r="S909" s="336" t="n">
        <f aca="false">+[4]data1cf!R909</f>
        <v>0</v>
      </c>
      <c r="T909" s="336" t="n">
        <f aca="false">+[4]data1cf!S909</f>
        <v>0</v>
      </c>
      <c r="U909" s="336" t="n">
        <f aca="false">+[4]data1cf!T909</f>
        <v>0</v>
      </c>
      <c r="V909" s="336" t="n">
        <f aca="false">+[4]data1cf!U909</f>
        <v>0</v>
      </c>
      <c r="W909" s="336" t="n">
        <f aca="false">+[4]data1cf!V909</f>
        <v>0</v>
      </c>
      <c r="X909" s="336" t="n">
        <f aca="false">+[4]data1cf!W909</f>
        <v>0</v>
      </c>
      <c r="Y909" s="336" t="n">
        <f aca="false">+[4]data1cf!X909</f>
        <v>0</v>
      </c>
      <c r="Z909" s="336" t="n">
        <f aca="false">+[4]data1cf!Y909</f>
        <v>0</v>
      </c>
      <c r="AA909" s="336" t="n">
        <f aca="false">+[4]data1cf!Z909</f>
        <v>0</v>
      </c>
      <c r="AB909" s="336"/>
      <c r="AC909" s="337" t="n">
        <f aca="false">XNPV(0.1,B909:AA909,$B$1:$AA$1)</f>
        <v>22820.2309629545</v>
      </c>
      <c r="AD909" s="337" t="n">
        <f aca="false">SUMPRODUCT(B909:AA909,$B$1010:$AA$1010)</f>
        <v>55719.4200505812</v>
      </c>
      <c r="AE909" s="338" t="n">
        <f aca="false">SUMPRODUCT(B909:AA909,$B$1012:$AA$1012)</f>
        <v>55035.0107709061</v>
      </c>
      <c r="AF909" s="339" t="n">
        <f aca="false">XIRR(B909:AA909,$B$1:$AA$1)</f>
        <v>0.140152711917845</v>
      </c>
      <c r="AG909" s="340" t="n">
        <f aca="false">1-EXP(-(1/0.25)*(AD909/ABS($AD$1010)))</f>
        <v>0.985050654852973</v>
      </c>
    </row>
    <row r="910" customFormat="false" ht="12.75" hidden="false" customHeight="false" outlineLevel="0" collapsed="false">
      <c r="A910" s="331"/>
      <c r="B910" s="336" t="n">
        <f aca="false">+[4]data1cf!A910</f>
        <v>-96630.5176389732</v>
      </c>
      <c r="C910" s="336" t="n">
        <f aca="false">+[4]data1cf!B910</f>
        <v>15260.1049471028</v>
      </c>
      <c r="D910" s="336" t="n">
        <f aca="false">+[4]data1cf!C910</f>
        <v>16964.5973369846</v>
      </c>
      <c r="E910" s="336" t="n">
        <f aca="false">+[4]data1cf!D910</f>
        <v>16239.9408025489</v>
      </c>
      <c r="F910" s="336" t="n">
        <f aca="false">+[4]data1cf!E910</f>
        <v>15909.9005721265</v>
      </c>
      <c r="G910" s="336" t="n">
        <f aca="false">+[4]data1cf!F910</f>
        <v>15543.0164437364</v>
      </c>
      <c r="H910" s="336" t="n">
        <f aca="false">+[4]data1cf!G910</f>
        <v>15357.2050456482</v>
      </c>
      <c r="I910" s="336" t="n">
        <f aca="false">+[4]data1cf!H910</f>
        <v>15163.621729343</v>
      </c>
      <c r="J910" s="336" t="n">
        <f aca="false">+[4]data1cf!I910</f>
        <v>15172.7982214495</v>
      </c>
      <c r="K910" s="336" t="n">
        <f aca="false">+[4]data1cf!J910</f>
        <v>15331.3571774605</v>
      </c>
      <c r="L910" s="336" t="n">
        <f aca="false">+[4]data1cf!K910</f>
        <v>15348.7157520502</v>
      </c>
      <c r="M910" s="336" t="n">
        <f aca="false">+[4]data1cf!L910</f>
        <v>15386.0519624246</v>
      </c>
      <c r="N910" s="336" t="n">
        <f aca="false">+[4]data1cf!M910</f>
        <v>15597.1618557423</v>
      </c>
      <c r="O910" s="336" t="n">
        <f aca="false">+[4]data1cf!N910</f>
        <v>15522.6193298348</v>
      </c>
      <c r="P910" s="336" t="n">
        <f aca="false">+[4]data1cf!O910</f>
        <v>15208.3265224427</v>
      </c>
      <c r="Q910" s="336" t="n">
        <f aca="false">+[4]data1cf!P910</f>
        <v>15311.1532244627</v>
      </c>
      <c r="R910" s="336" t="n">
        <f aca="false">+[4]data1cf!Q910</f>
        <v>1108.31338511197</v>
      </c>
      <c r="S910" s="336" t="n">
        <f aca="false">+[4]data1cf!R910</f>
        <v>0</v>
      </c>
      <c r="T910" s="336" t="n">
        <f aca="false">+[4]data1cf!S910</f>
        <v>0</v>
      </c>
      <c r="U910" s="336" t="n">
        <f aca="false">+[4]data1cf!T910</f>
        <v>0</v>
      </c>
      <c r="V910" s="336" t="n">
        <f aca="false">+[4]data1cf!U910</f>
        <v>0</v>
      </c>
      <c r="W910" s="336" t="n">
        <f aca="false">+[4]data1cf!V910</f>
        <v>0</v>
      </c>
      <c r="X910" s="336" t="n">
        <f aca="false">+[4]data1cf!W910</f>
        <v>0</v>
      </c>
      <c r="Y910" s="336" t="n">
        <f aca="false">+[4]data1cf!X910</f>
        <v>0</v>
      </c>
      <c r="Z910" s="336" t="n">
        <f aca="false">+[4]data1cf!Y910</f>
        <v>0</v>
      </c>
      <c r="AA910" s="336" t="n">
        <f aca="false">+[4]data1cf!Z910</f>
        <v>0</v>
      </c>
      <c r="AB910" s="336"/>
      <c r="AC910" s="337" t="n">
        <f aca="false">XNPV(0.1,B910:AA910,$B$1:$AA$1)</f>
        <v>22647.284412384</v>
      </c>
      <c r="AD910" s="337" t="n">
        <f aca="false">SUMPRODUCT(B910:AA910,$B$1010:$AA$1010)</f>
        <v>55605.9886931677</v>
      </c>
      <c r="AE910" s="338" t="n">
        <f aca="false">SUMPRODUCT(B910:AA910,$B$1012:$AA$1012)</f>
        <v>54920.4398839377</v>
      </c>
      <c r="AF910" s="339" t="n">
        <f aca="false">XIRR(B910:AA910,$B$1:$AA$1)</f>
        <v>0.139696306602785</v>
      </c>
      <c r="AG910" s="340" t="n">
        <f aca="false">1-EXP(-(1/0.25)*(AD910/ABS($AD$1010)))</f>
        <v>0.984922192310999</v>
      </c>
    </row>
    <row r="911" customFormat="false" ht="12.75" hidden="false" customHeight="false" outlineLevel="0" collapsed="false">
      <c r="A911" s="331"/>
      <c r="B911" s="336" t="n">
        <f aca="false">+[4]data1cf!A911</f>
        <v>-90406.8076548943</v>
      </c>
      <c r="C911" s="336" t="n">
        <f aca="false">+[4]data1cf!B911</f>
        <v>15109.9530979619</v>
      </c>
      <c r="D911" s="336" t="n">
        <f aca="false">+[4]data1cf!C911</f>
        <v>16687.4377067487</v>
      </c>
      <c r="E911" s="336" t="n">
        <f aca="false">+[4]data1cf!D911</f>
        <v>16096.7571515008</v>
      </c>
      <c r="F911" s="336" t="n">
        <f aca="false">+[4]data1cf!E911</f>
        <v>15669.1547655428</v>
      </c>
      <c r="G911" s="336" t="n">
        <f aca="false">+[4]data1cf!F911</f>
        <v>15424.1015580537</v>
      </c>
      <c r="H911" s="336" t="n">
        <f aca="false">+[4]data1cf!G911</f>
        <v>15263.287967532</v>
      </c>
      <c r="I911" s="336" t="n">
        <f aca="false">+[4]data1cf!H911</f>
        <v>15085.7301981465</v>
      </c>
      <c r="J911" s="336" t="n">
        <f aca="false">+[4]data1cf!I911</f>
        <v>15182.4449640973</v>
      </c>
      <c r="K911" s="336" t="n">
        <f aca="false">+[4]data1cf!J911</f>
        <v>15200.0815069927</v>
      </c>
      <c r="L911" s="336" t="n">
        <f aca="false">+[4]data1cf!K911</f>
        <v>15100.2543616158</v>
      </c>
      <c r="M911" s="336" t="n">
        <f aca="false">+[4]data1cf!L911</f>
        <v>15288.7329880752</v>
      </c>
      <c r="N911" s="336" t="n">
        <f aca="false">+[4]data1cf!M911</f>
        <v>15176.8615730182</v>
      </c>
      <c r="O911" s="336" t="n">
        <f aca="false">+[4]data1cf!N911</f>
        <v>15158.5019737981</v>
      </c>
      <c r="P911" s="336" t="n">
        <f aca="false">+[4]data1cf!O911</f>
        <v>14996.8144061824</v>
      </c>
      <c r="Q911" s="336" t="n">
        <f aca="false">+[4]data1cf!P911</f>
        <v>15149.7533999275</v>
      </c>
      <c r="R911" s="336" t="n">
        <f aca="false">+[4]data1cf!Q911</f>
        <v>1036.92992107858</v>
      </c>
      <c r="S911" s="336" t="n">
        <f aca="false">+[4]data1cf!R911</f>
        <v>0</v>
      </c>
      <c r="T911" s="336" t="n">
        <f aca="false">+[4]data1cf!S911</f>
        <v>0</v>
      </c>
      <c r="U911" s="336" t="n">
        <f aca="false">+[4]data1cf!T911</f>
        <v>0</v>
      </c>
      <c r="V911" s="336" t="n">
        <f aca="false">+[4]data1cf!U911</f>
        <v>0</v>
      </c>
      <c r="W911" s="336" t="n">
        <f aca="false">+[4]data1cf!V911</f>
        <v>0</v>
      </c>
      <c r="X911" s="336" t="n">
        <f aca="false">+[4]data1cf!W911</f>
        <v>0</v>
      </c>
      <c r="Y911" s="336" t="n">
        <f aca="false">+[4]data1cf!X911</f>
        <v>0</v>
      </c>
      <c r="Z911" s="336" t="n">
        <f aca="false">+[4]data1cf!Y911</f>
        <v>0</v>
      </c>
      <c r="AA911" s="336" t="n">
        <f aca="false">+[4]data1cf!Z911</f>
        <v>0</v>
      </c>
      <c r="AB911" s="336"/>
      <c r="AC911" s="337" t="n">
        <f aca="false">XNPV(0.1,B911:AA911,$B$1:$AA$1)</f>
        <v>27536.8956859805</v>
      </c>
      <c r="AD911" s="337" t="n">
        <f aca="false">SUMPRODUCT(B911:AA911,$B$1010:$AA$1010)</f>
        <v>60109.6251468177</v>
      </c>
      <c r="AE911" s="338" t="n">
        <f aca="false">SUMPRODUCT(B911:AA911,$B$1012:$AA$1012)</f>
        <v>59432.4964782623</v>
      </c>
      <c r="AF911" s="339" t="n">
        <f aca="false">XIRR(B911:AA911,$B$1:$AA$1)</f>
        <v>0.151094371321657</v>
      </c>
      <c r="AG911" s="340" t="n">
        <f aca="false">1-EXP(-(1/0.25)*(AD911/ABS($AD$1010)))</f>
        <v>0.98926509288108</v>
      </c>
    </row>
    <row r="912" customFormat="false" ht="12.75" hidden="false" customHeight="false" outlineLevel="0" collapsed="false">
      <c r="A912" s="331"/>
      <c r="B912" s="336" t="n">
        <f aca="false">+[4]data1cf!A912</f>
        <v>-106646.755687132</v>
      </c>
      <c r="C912" s="336" t="n">
        <f aca="false">+[4]data1cf!B912</f>
        <v>15428.1512511061</v>
      </c>
      <c r="D912" s="336" t="n">
        <f aca="false">+[4]data1cf!C912</f>
        <v>17126.4763648442</v>
      </c>
      <c r="E912" s="336" t="n">
        <f aca="false">+[4]data1cf!D912</f>
        <v>16698.5225595139</v>
      </c>
      <c r="F912" s="336" t="n">
        <f aca="false">+[4]data1cf!E912</f>
        <v>16243.9218437394</v>
      </c>
      <c r="G912" s="336" t="n">
        <f aca="false">+[4]data1cf!F912</f>
        <v>15835.1111186982</v>
      </c>
      <c r="H912" s="336" t="n">
        <f aca="false">+[4]data1cf!G912</f>
        <v>15587.4729267733</v>
      </c>
      <c r="I912" s="336" t="n">
        <f aca="false">+[4]data1cf!H912</f>
        <v>15352.9975085113</v>
      </c>
      <c r="J912" s="336" t="n">
        <f aca="false">+[4]data1cf!I912</f>
        <v>15390.2152595142</v>
      </c>
      <c r="K912" s="336" t="n">
        <f aca="false">+[4]data1cf!J912</f>
        <v>15402.6711420922</v>
      </c>
      <c r="L912" s="336" t="n">
        <f aca="false">+[4]data1cf!K912</f>
        <v>15495.2233527561</v>
      </c>
      <c r="M912" s="336" t="n">
        <f aca="false">+[4]data1cf!L912</f>
        <v>15535.3824951905</v>
      </c>
      <c r="N912" s="336" t="n">
        <f aca="false">+[4]data1cf!M912</f>
        <v>15378.0359622677</v>
      </c>
      <c r="O912" s="336" t="n">
        <f aca="false">+[4]data1cf!N912</f>
        <v>15624.5716094582</v>
      </c>
      <c r="P912" s="336" t="n">
        <f aca="false">+[4]data1cf!O912</f>
        <v>15471.71913066</v>
      </c>
      <c r="Q912" s="336" t="n">
        <f aca="false">+[4]data1cf!P912</f>
        <v>15665.1309579389</v>
      </c>
      <c r="R912" s="336" t="n">
        <f aca="false">+[4]data1cf!Q912</f>
        <v>1223.19562902913</v>
      </c>
      <c r="S912" s="336" t="n">
        <f aca="false">+[4]data1cf!R912</f>
        <v>0</v>
      </c>
      <c r="T912" s="336" t="n">
        <f aca="false">+[4]data1cf!S912</f>
        <v>0</v>
      </c>
      <c r="U912" s="336" t="n">
        <f aca="false">+[4]data1cf!T912</f>
        <v>0</v>
      </c>
      <c r="V912" s="336" t="n">
        <f aca="false">+[4]data1cf!U912</f>
        <v>0</v>
      </c>
      <c r="W912" s="336" t="n">
        <f aca="false">+[4]data1cf!V912</f>
        <v>0</v>
      </c>
      <c r="X912" s="336" t="n">
        <f aca="false">+[4]data1cf!W912</f>
        <v>0</v>
      </c>
      <c r="Y912" s="336" t="n">
        <f aca="false">+[4]data1cf!X912</f>
        <v>0</v>
      </c>
      <c r="Z912" s="336" t="n">
        <f aca="false">+[4]data1cf!Y912</f>
        <v>0</v>
      </c>
      <c r="AA912" s="336" t="n">
        <f aca="false">+[4]data1cf!Z912</f>
        <v>0</v>
      </c>
      <c r="AB912" s="336"/>
      <c r="AC912" s="337" t="n">
        <f aca="false">XNPV(0.1,B912:AA912,$B$1:$AA$1)</f>
        <v>14277.4558530079</v>
      </c>
      <c r="AD912" s="337" t="n">
        <f aca="false">SUMPRODUCT(B912:AA912,$B$1010:$AA$1010)</f>
        <v>47644.7325953249</v>
      </c>
      <c r="AE912" s="338" t="n">
        <f aca="false">SUMPRODUCT(B912:AA912,$B$1012:$AA$1012)</f>
        <v>46950.8965502861</v>
      </c>
      <c r="AF912" s="339" t="n">
        <f aca="false">XIRR(B912:AA912,$B$1:$AA$1)</f>
        <v>0.123083328012136</v>
      </c>
      <c r="AG912" s="340" t="n">
        <f aca="false">1-EXP(-(1/0.25)*(AD912/ABS($AD$1010)))</f>
        <v>0.972511545336166</v>
      </c>
    </row>
    <row r="913" customFormat="false" ht="12.75" hidden="false" customHeight="false" outlineLevel="0" collapsed="false">
      <c r="A913" s="331"/>
      <c r="B913" s="336" t="n">
        <f aca="false">+[4]data1cf!A913</f>
        <v>-97130.7668474181</v>
      </c>
      <c r="C913" s="336" t="n">
        <f aca="false">+[4]data1cf!B913</f>
        <v>15023.1657215612</v>
      </c>
      <c r="D913" s="336" t="n">
        <f aca="false">+[4]data1cf!C913</f>
        <v>16700.6199991492</v>
      </c>
      <c r="E913" s="336" t="n">
        <f aca="false">+[4]data1cf!D913</f>
        <v>16330.5129050108</v>
      </c>
      <c r="F913" s="336" t="n">
        <f aca="false">+[4]data1cf!E913</f>
        <v>15968.7108400073</v>
      </c>
      <c r="G913" s="336" t="n">
        <f aca="false">+[4]data1cf!F913</f>
        <v>15635.771318461</v>
      </c>
      <c r="H913" s="336" t="n">
        <f aca="false">+[4]data1cf!G913</f>
        <v>15371.166667145</v>
      </c>
      <c r="I913" s="336" t="n">
        <f aca="false">+[4]data1cf!H913</f>
        <v>15207.2498339273</v>
      </c>
      <c r="J913" s="336" t="n">
        <f aca="false">+[4]data1cf!I913</f>
        <v>15301.1356670081</v>
      </c>
      <c r="K913" s="336" t="n">
        <f aca="false">+[4]data1cf!J913</f>
        <v>15260.5407455558</v>
      </c>
      <c r="L913" s="336" t="n">
        <f aca="false">+[4]data1cf!K913</f>
        <v>15256.1660428408</v>
      </c>
      <c r="M913" s="336" t="n">
        <f aca="false">+[4]data1cf!L913</f>
        <v>15275.4386804471</v>
      </c>
      <c r="N913" s="336" t="n">
        <f aca="false">+[4]data1cf!M913</f>
        <v>15504.2591838477</v>
      </c>
      <c r="O913" s="336" t="n">
        <f aca="false">+[4]data1cf!N913</f>
        <v>15419.9294964806</v>
      </c>
      <c r="P913" s="336" t="n">
        <f aca="false">+[4]data1cf!O913</f>
        <v>15433.0430186557</v>
      </c>
      <c r="Q913" s="336" t="n">
        <f aca="false">+[4]data1cf!P913</f>
        <v>15484.006285462</v>
      </c>
      <c r="R913" s="336" t="n">
        <f aca="false">+[4]data1cf!Q913</f>
        <v>1114.05104343315</v>
      </c>
      <c r="S913" s="336" t="n">
        <f aca="false">+[4]data1cf!R913</f>
        <v>0</v>
      </c>
      <c r="T913" s="336" t="n">
        <f aca="false">+[4]data1cf!S913</f>
        <v>0</v>
      </c>
      <c r="U913" s="336" t="n">
        <f aca="false">+[4]data1cf!T913</f>
        <v>0</v>
      </c>
      <c r="V913" s="336" t="n">
        <f aca="false">+[4]data1cf!U913</f>
        <v>0</v>
      </c>
      <c r="W913" s="336" t="n">
        <f aca="false">+[4]data1cf!V913</f>
        <v>0</v>
      </c>
      <c r="X913" s="336" t="n">
        <f aca="false">+[4]data1cf!W913</f>
        <v>0</v>
      </c>
      <c r="Y913" s="336" t="n">
        <f aca="false">+[4]data1cf!X913</f>
        <v>0</v>
      </c>
      <c r="Z913" s="336" t="n">
        <f aca="false">+[4]data1cf!Y913</f>
        <v>0</v>
      </c>
      <c r="AA913" s="336" t="n">
        <f aca="false">+[4]data1cf!Z913</f>
        <v>0</v>
      </c>
      <c r="AB913" s="336"/>
      <c r="AC913" s="337" t="n">
        <f aca="false">XNPV(0.1,B913:AA913,$B$1:$AA$1)</f>
        <v>21907.3745845664</v>
      </c>
      <c r="AD913" s="337" t="n">
        <f aca="false">SUMPRODUCT(B913:AA913,$B$1010:$AA$1010)</f>
        <v>54883.7745449358</v>
      </c>
      <c r="AE913" s="338" t="n">
        <f aca="false">SUMPRODUCT(B913:AA913,$B$1012:$AA$1012)</f>
        <v>54197.757971956</v>
      </c>
      <c r="AF913" s="339" t="n">
        <f aca="false">XIRR(B913:AA913,$B$1:$AA$1)</f>
        <v>0.138145731696759</v>
      </c>
      <c r="AG913" s="340" t="n">
        <f aca="false">1-EXP(-(1/0.25)*(AD913/ABS($AD$1010)))</f>
        <v>0.984077983850213</v>
      </c>
    </row>
    <row r="914" customFormat="false" ht="12.75" hidden="false" customHeight="false" outlineLevel="0" collapsed="false">
      <c r="A914" s="331"/>
      <c r="B914" s="336" t="n">
        <f aca="false">+[4]data1cf!A914</f>
        <v>-93488.7890841853</v>
      </c>
      <c r="C914" s="336" t="n">
        <f aca="false">+[4]data1cf!B914</f>
        <v>15181.1013291954</v>
      </c>
      <c r="D914" s="336" t="n">
        <f aca="false">+[4]data1cf!C914</f>
        <v>16529.0278834266</v>
      </c>
      <c r="E914" s="336" t="n">
        <f aca="false">+[4]data1cf!D914</f>
        <v>16021.8444715725</v>
      </c>
      <c r="F914" s="336" t="n">
        <f aca="false">+[4]data1cf!E914</f>
        <v>15889.7221774355</v>
      </c>
      <c r="G914" s="336" t="n">
        <f aca="false">+[4]data1cf!F914</f>
        <v>15558.8653592639</v>
      </c>
      <c r="H914" s="336" t="n">
        <f aca="false">+[4]data1cf!G914</f>
        <v>15197.1957768112</v>
      </c>
      <c r="I914" s="336" t="n">
        <f aca="false">+[4]data1cf!H914</f>
        <v>15111.1215301971</v>
      </c>
      <c r="J914" s="336" t="n">
        <f aca="false">+[4]data1cf!I914</f>
        <v>15124.6302164285</v>
      </c>
      <c r="K914" s="336" t="n">
        <f aca="false">+[4]data1cf!J914</f>
        <v>15350.0252354848</v>
      </c>
      <c r="L914" s="336" t="n">
        <f aca="false">+[4]data1cf!K914</f>
        <v>15184.6126021519</v>
      </c>
      <c r="M914" s="336" t="n">
        <f aca="false">+[4]data1cf!L914</f>
        <v>15131.4372508762</v>
      </c>
      <c r="N914" s="336" t="n">
        <f aca="false">+[4]data1cf!M914</f>
        <v>15140.3511620738</v>
      </c>
      <c r="O914" s="336" t="n">
        <f aca="false">+[4]data1cf!N914</f>
        <v>15149.5000258066</v>
      </c>
      <c r="P914" s="336" t="n">
        <f aca="false">+[4]data1cf!O914</f>
        <v>15142.1426202962</v>
      </c>
      <c r="Q914" s="336" t="n">
        <f aca="false">+[4]data1cf!P914</f>
        <v>14993.3072866502</v>
      </c>
      <c r="R914" s="336" t="n">
        <f aca="false">+[4]data1cf!Q914</f>
        <v>1072.27901527997</v>
      </c>
      <c r="S914" s="336" t="n">
        <f aca="false">+[4]data1cf!R914</f>
        <v>0</v>
      </c>
      <c r="T914" s="336" t="n">
        <f aca="false">+[4]data1cf!S914</f>
        <v>0</v>
      </c>
      <c r="U914" s="336" t="n">
        <f aca="false">+[4]data1cf!T914</f>
        <v>0</v>
      </c>
      <c r="V914" s="336" t="n">
        <f aca="false">+[4]data1cf!U914</f>
        <v>0</v>
      </c>
      <c r="W914" s="336" t="n">
        <f aca="false">+[4]data1cf!V914</f>
        <v>0</v>
      </c>
      <c r="X914" s="336" t="n">
        <f aca="false">+[4]data1cf!W914</f>
        <v>0</v>
      </c>
      <c r="Y914" s="336" t="n">
        <f aca="false">+[4]data1cf!X914</f>
        <v>0</v>
      </c>
      <c r="Z914" s="336" t="n">
        <f aca="false">+[4]data1cf!Y914</f>
        <v>0</v>
      </c>
      <c r="AA914" s="336" t="n">
        <f aca="false">+[4]data1cf!Z914</f>
        <v>0</v>
      </c>
      <c r="AB914" s="336"/>
      <c r="AC914" s="337" t="n">
        <f aca="false">XNPV(0.1,B914:AA914,$B$1:$AA$1)</f>
        <v>24550.728092392</v>
      </c>
      <c r="AD914" s="337" t="n">
        <f aca="false">SUMPRODUCT(B914:AA914,$B$1010:$AA$1010)</f>
        <v>57146.5908840951</v>
      </c>
      <c r="AE914" s="338" t="n">
        <f aca="false">SUMPRODUCT(B914:AA914,$B$1012:$AA$1012)</f>
        <v>56469.0630725127</v>
      </c>
      <c r="AF914" s="339" t="n">
        <f aca="false">XIRR(B914:AA914,$B$1:$AA$1)</f>
        <v>0.144324162915115</v>
      </c>
      <c r="AG914" s="340" t="n">
        <f aca="false">1-EXP(-(1/0.25)*(AD914/ABS($AD$1010)))</f>
        <v>0.986576436989604</v>
      </c>
    </row>
    <row r="915" customFormat="false" ht="12.75" hidden="false" customHeight="false" outlineLevel="0" collapsed="false">
      <c r="A915" s="331"/>
      <c r="B915" s="336" t="n">
        <f aca="false">+[4]data1cf!A915</f>
        <v>-96833.8568519772</v>
      </c>
      <c r="C915" s="336" t="n">
        <f aca="false">+[4]data1cf!B915</f>
        <v>15058.6135548338</v>
      </c>
      <c r="D915" s="336" t="n">
        <f aca="false">+[4]data1cf!C915</f>
        <v>16760.3461315354</v>
      </c>
      <c r="E915" s="336" t="n">
        <f aca="false">+[4]data1cf!D915</f>
        <v>16447.3661054555</v>
      </c>
      <c r="F915" s="336" t="n">
        <f aca="false">+[4]data1cf!E915</f>
        <v>15928.6417999938</v>
      </c>
      <c r="G915" s="336" t="n">
        <f aca="false">+[4]data1cf!F915</f>
        <v>15549.601711944</v>
      </c>
      <c r="H915" s="336" t="n">
        <f aca="false">+[4]data1cf!G915</f>
        <v>15410.6298268276</v>
      </c>
      <c r="I915" s="336" t="n">
        <f aca="false">+[4]data1cf!H915</f>
        <v>15252.2366279248</v>
      </c>
      <c r="J915" s="336" t="n">
        <f aca="false">+[4]data1cf!I915</f>
        <v>15240.1930502979</v>
      </c>
      <c r="K915" s="336" t="n">
        <f aca="false">+[4]data1cf!J915</f>
        <v>15244.3279232762</v>
      </c>
      <c r="L915" s="336" t="n">
        <f aca="false">+[4]data1cf!K915</f>
        <v>15366.6492983498</v>
      </c>
      <c r="M915" s="336" t="n">
        <f aca="false">+[4]data1cf!L915</f>
        <v>15246.2458903058</v>
      </c>
      <c r="N915" s="336" t="n">
        <f aca="false">+[4]data1cf!M915</f>
        <v>15420.4608116076</v>
      </c>
      <c r="O915" s="336" t="n">
        <f aca="false">+[4]data1cf!N915</f>
        <v>15360.5084049001</v>
      </c>
      <c r="P915" s="336" t="n">
        <f aca="false">+[4]data1cf!O915</f>
        <v>15192.7438939846</v>
      </c>
      <c r="Q915" s="336" t="n">
        <f aca="false">+[4]data1cf!P915</f>
        <v>15361.035916114</v>
      </c>
      <c r="R915" s="336" t="n">
        <f aca="false">+[4]data1cf!Q915</f>
        <v>1110.64560454944</v>
      </c>
      <c r="S915" s="336" t="n">
        <f aca="false">+[4]data1cf!R915</f>
        <v>0</v>
      </c>
      <c r="T915" s="336" t="n">
        <f aca="false">+[4]data1cf!S915</f>
        <v>0</v>
      </c>
      <c r="U915" s="336" t="n">
        <f aca="false">+[4]data1cf!T915</f>
        <v>0</v>
      </c>
      <c r="V915" s="336" t="n">
        <f aca="false">+[4]data1cf!U915</f>
        <v>0</v>
      </c>
      <c r="W915" s="336" t="n">
        <f aca="false">+[4]data1cf!V915</f>
        <v>0</v>
      </c>
      <c r="X915" s="336" t="n">
        <f aca="false">+[4]data1cf!W915</f>
        <v>0</v>
      </c>
      <c r="Y915" s="336" t="n">
        <f aca="false">+[4]data1cf!X915</f>
        <v>0</v>
      </c>
      <c r="Z915" s="336" t="n">
        <f aca="false">+[4]data1cf!Y915</f>
        <v>0</v>
      </c>
      <c r="AA915" s="336" t="n">
        <f aca="false">+[4]data1cf!Z915</f>
        <v>0</v>
      </c>
      <c r="AB915" s="336"/>
      <c r="AC915" s="337" t="n">
        <f aca="false">XNPV(0.1,B915:AA915,$B$1:$AA$1)</f>
        <v>22197.9272939076</v>
      </c>
      <c r="AD915" s="337" t="n">
        <f aca="false">SUMPRODUCT(B915:AA915,$B$1010:$AA$1010)</f>
        <v>55110.4298082605</v>
      </c>
      <c r="AE915" s="338" t="n">
        <f aca="false">SUMPRODUCT(B915:AA915,$B$1012:$AA$1012)</f>
        <v>54426.0909813448</v>
      </c>
      <c r="AF915" s="339" t="n">
        <f aca="false">XIRR(B915:AA915,$B$1:$AA$1)</f>
        <v>0.138830726464662</v>
      </c>
      <c r="AG915" s="340" t="n">
        <f aca="false">1-EXP(-(1/0.25)*(AD915/ABS($AD$1010)))</f>
        <v>0.984347893491829</v>
      </c>
    </row>
    <row r="916" customFormat="false" ht="12.75" hidden="false" customHeight="false" outlineLevel="0" collapsed="false">
      <c r="A916" s="331"/>
      <c r="B916" s="336" t="n">
        <f aca="false">+[4]data1cf!A916</f>
        <v>-106628.718901141</v>
      </c>
      <c r="C916" s="336" t="n">
        <f aca="false">+[4]data1cf!B916</f>
        <v>15471.7327835515</v>
      </c>
      <c r="D916" s="336" t="n">
        <f aca="false">+[4]data1cf!C916</f>
        <v>17025.3369884239</v>
      </c>
      <c r="E916" s="336" t="n">
        <f aca="false">+[4]data1cf!D916</f>
        <v>16768.598859955</v>
      </c>
      <c r="F916" s="336" t="n">
        <f aca="false">+[4]data1cf!E916</f>
        <v>16003.0957816022</v>
      </c>
      <c r="G916" s="336" t="n">
        <f aca="false">+[4]data1cf!F916</f>
        <v>15621.5938289054</v>
      </c>
      <c r="H916" s="336" t="n">
        <f aca="false">+[4]data1cf!G916</f>
        <v>15610.1024693473</v>
      </c>
      <c r="I916" s="336" t="n">
        <f aca="false">+[4]data1cf!H916</f>
        <v>15483.3946151847</v>
      </c>
      <c r="J916" s="336" t="n">
        <f aca="false">+[4]data1cf!I916</f>
        <v>15507.7748652509</v>
      </c>
      <c r="K916" s="336" t="n">
        <f aca="false">+[4]data1cf!J916</f>
        <v>15349.9988304727</v>
      </c>
      <c r="L916" s="336" t="n">
        <f aca="false">+[4]data1cf!K916</f>
        <v>15530.0715362966</v>
      </c>
      <c r="M916" s="336" t="n">
        <f aca="false">+[4]data1cf!L916</f>
        <v>15620.8862295771</v>
      </c>
      <c r="N916" s="336" t="n">
        <f aca="false">+[4]data1cf!M916</f>
        <v>15478.2741313855</v>
      </c>
      <c r="O916" s="336" t="n">
        <f aca="false">+[4]data1cf!N916</f>
        <v>15534.1615012145</v>
      </c>
      <c r="P916" s="336" t="n">
        <f aca="false">+[4]data1cf!O916</f>
        <v>15514.7289182647</v>
      </c>
      <c r="Q916" s="336" t="n">
        <f aca="false">+[4]data1cf!P916</f>
        <v>15543.3924252988</v>
      </c>
      <c r="R916" s="336" t="n">
        <f aca="false">+[4]data1cf!Q916</f>
        <v>1222.98875430853</v>
      </c>
      <c r="S916" s="336" t="n">
        <f aca="false">+[4]data1cf!R916</f>
        <v>0</v>
      </c>
      <c r="T916" s="336" t="n">
        <f aca="false">+[4]data1cf!S916</f>
        <v>0</v>
      </c>
      <c r="U916" s="336" t="n">
        <f aca="false">+[4]data1cf!T916</f>
        <v>0</v>
      </c>
      <c r="V916" s="336" t="n">
        <f aca="false">+[4]data1cf!U916</f>
        <v>0</v>
      </c>
      <c r="W916" s="336" t="n">
        <f aca="false">+[4]data1cf!V916</f>
        <v>0</v>
      </c>
      <c r="X916" s="336" t="n">
        <f aca="false">+[4]data1cf!W916</f>
        <v>0</v>
      </c>
      <c r="Y916" s="336" t="n">
        <f aca="false">+[4]data1cf!X916</f>
        <v>0</v>
      </c>
      <c r="Z916" s="336" t="n">
        <f aca="false">+[4]data1cf!Y916</f>
        <v>0</v>
      </c>
      <c r="AA916" s="336" t="n">
        <f aca="false">+[4]data1cf!Z916</f>
        <v>0</v>
      </c>
      <c r="AB916" s="336"/>
      <c r="AC916" s="337" t="n">
        <f aca="false">XNPV(0.1,B916:AA916,$B$1:$AA$1)</f>
        <v>14150.6019601542</v>
      </c>
      <c r="AD916" s="337" t="n">
        <f aca="false">SUMPRODUCT(B916:AA916,$B$1010:$AA$1010)</f>
        <v>47508.7846466858</v>
      </c>
      <c r="AE916" s="338" t="n">
        <f aca="false">SUMPRODUCT(B916:AA916,$B$1012:$AA$1012)</f>
        <v>46815.0979698865</v>
      </c>
      <c r="AF916" s="339" t="n">
        <f aca="false">XIRR(B916:AA916,$B$1:$AA$1)</f>
        <v>0.122866819491909</v>
      </c>
      <c r="AG916" s="340" t="n">
        <f aca="false">1-EXP(-(1/0.25)*(AD916/ABS($AD$1010)))</f>
        <v>0.972228201610919</v>
      </c>
    </row>
    <row r="917" customFormat="false" ht="12.75" hidden="false" customHeight="false" outlineLevel="0" collapsed="false">
      <c r="A917" s="331"/>
      <c r="B917" s="336" t="n">
        <f aca="false">+[4]data1cf!A917</f>
        <v>-107057.331793447</v>
      </c>
      <c r="C917" s="336" t="n">
        <f aca="false">+[4]data1cf!B917</f>
        <v>15585.3997892828</v>
      </c>
      <c r="D917" s="336" t="n">
        <f aca="false">+[4]data1cf!C917</f>
        <v>16928.6399725061</v>
      </c>
      <c r="E917" s="336" t="n">
        <f aca="false">+[4]data1cf!D917</f>
        <v>16771.2668319188</v>
      </c>
      <c r="F917" s="336" t="n">
        <f aca="false">+[4]data1cf!E917</f>
        <v>16367.194021922</v>
      </c>
      <c r="G917" s="336" t="n">
        <f aca="false">+[4]data1cf!F917</f>
        <v>15981.0730118792</v>
      </c>
      <c r="H917" s="336" t="n">
        <f aca="false">+[4]data1cf!G917</f>
        <v>15481.3642472003</v>
      </c>
      <c r="I917" s="336" t="n">
        <f aca="false">+[4]data1cf!H917</f>
        <v>15425.8626495566</v>
      </c>
      <c r="J917" s="336" t="n">
        <f aca="false">+[4]data1cf!I917</f>
        <v>15339.9112209182</v>
      </c>
      <c r="K917" s="336" t="n">
        <f aca="false">+[4]data1cf!J917</f>
        <v>15445.5445496115</v>
      </c>
      <c r="L917" s="336" t="n">
        <f aca="false">+[4]data1cf!K917</f>
        <v>15597.5315304388</v>
      </c>
      <c r="M917" s="336" t="n">
        <f aca="false">+[4]data1cf!L917</f>
        <v>15623.8025525735</v>
      </c>
      <c r="N917" s="336" t="n">
        <f aca="false">+[4]data1cf!M917</f>
        <v>15384.6427874928</v>
      </c>
      <c r="O917" s="336" t="n">
        <f aca="false">+[4]data1cf!N917</f>
        <v>15481.2146541902</v>
      </c>
      <c r="P917" s="336" t="n">
        <f aca="false">+[4]data1cf!O917</f>
        <v>15421.9725817918</v>
      </c>
      <c r="Q917" s="336" t="n">
        <f aca="false">+[4]data1cf!P917</f>
        <v>15577.1079762926</v>
      </c>
      <c r="R917" s="336" t="n">
        <f aca="false">+[4]data1cf!Q917</f>
        <v>1227.90477273812</v>
      </c>
      <c r="S917" s="336" t="n">
        <f aca="false">+[4]data1cf!R917</f>
        <v>0</v>
      </c>
      <c r="T917" s="336" t="n">
        <f aca="false">+[4]data1cf!S917</f>
        <v>0</v>
      </c>
      <c r="U917" s="336" t="n">
        <f aca="false">+[4]data1cf!T917</f>
        <v>0</v>
      </c>
      <c r="V917" s="336" t="n">
        <f aca="false">+[4]data1cf!U917</f>
        <v>0</v>
      </c>
      <c r="W917" s="336" t="n">
        <f aca="false">+[4]data1cf!V917</f>
        <v>0</v>
      </c>
      <c r="X917" s="336" t="n">
        <f aca="false">+[4]data1cf!W917</f>
        <v>0</v>
      </c>
      <c r="Y917" s="336" t="n">
        <f aca="false">+[4]data1cf!X917</f>
        <v>0</v>
      </c>
      <c r="Z917" s="336" t="n">
        <f aca="false">+[4]data1cf!Y917</f>
        <v>0</v>
      </c>
      <c r="AA917" s="336" t="n">
        <f aca="false">+[4]data1cf!Z917</f>
        <v>0</v>
      </c>
      <c r="AB917" s="336"/>
      <c r="AC917" s="337" t="n">
        <f aca="false">XNPV(0.1,B917:AA917,$B$1:$AA$1)</f>
        <v>14045.899409266</v>
      </c>
      <c r="AD917" s="337" t="n">
        <f aca="false">SUMPRODUCT(B917:AA917,$B$1010:$AA$1010)</f>
        <v>47432.503023764</v>
      </c>
      <c r="AE917" s="338" t="n">
        <f aca="false">SUMPRODUCT(B917:AA917,$B$1012:$AA$1012)</f>
        <v>46738.4674162223</v>
      </c>
      <c r="AF917" s="339" t="n">
        <f aca="false">XIRR(B917:AA917,$B$1:$AA$1)</f>
        <v>0.122654400587786</v>
      </c>
      <c r="AG917" s="340" t="n">
        <f aca="false">1-EXP(-(1/0.25)*(AD917/ABS($AD$1010)))</f>
        <v>0.972067937639774</v>
      </c>
    </row>
    <row r="918" customFormat="false" ht="12.75" hidden="false" customHeight="false" outlineLevel="0" collapsed="false">
      <c r="A918" s="331"/>
      <c r="B918" s="336" t="n">
        <f aca="false">+[4]data1cf!A918</f>
        <v>-99016.9644082044</v>
      </c>
      <c r="C918" s="336" t="n">
        <f aca="false">+[4]data1cf!B918</f>
        <v>15352.2312935113</v>
      </c>
      <c r="D918" s="336" t="n">
        <f aca="false">+[4]data1cf!C918</f>
        <v>16855.6471304898</v>
      </c>
      <c r="E918" s="336" t="n">
        <f aca="false">+[4]data1cf!D918</f>
        <v>16356.583032488</v>
      </c>
      <c r="F918" s="336" t="n">
        <f aca="false">+[4]data1cf!E918</f>
        <v>16164.331729547</v>
      </c>
      <c r="G918" s="336" t="n">
        <f aca="false">+[4]data1cf!F918</f>
        <v>15634.6170598686</v>
      </c>
      <c r="H918" s="336" t="n">
        <f aca="false">+[4]data1cf!G918</f>
        <v>15475.7779287179</v>
      </c>
      <c r="I918" s="336" t="n">
        <f aca="false">+[4]data1cf!H918</f>
        <v>15389.6443432807</v>
      </c>
      <c r="J918" s="336" t="n">
        <f aca="false">+[4]data1cf!I918</f>
        <v>15396.2386570505</v>
      </c>
      <c r="K918" s="336" t="n">
        <f aca="false">+[4]data1cf!J918</f>
        <v>15407.4717239565</v>
      </c>
      <c r="L918" s="336" t="n">
        <f aca="false">+[4]data1cf!K918</f>
        <v>15225.4005339514</v>
      </c>
      <c r="M918" s="336" t="n">
        <f aca="false">+[4]data1cf!L918</f>
        <v>15075.0801827581</v>
      </c>
      <c r="N918" s="336" t="n">
        <f aca="false">+[4]data1cf!M918</f>
        <v>15174.8957075666</v>
      </c>
      <c r="O918" s="336" t="n">
        <f aca="false">+[4]data1cf!N918</f>
        <v>15250.2140665221</v>
      </c>
      <c r="P918" s="336" t="n">
        <f aca="false">+[4]data1cf!O918</f>
        <v>15575.9580546405</v>
      </c>
      <c r="Q918" s="336" t="n">
        <f aca="false">+[4]data1cf!P918</f>
        <v>15455.1127171489</v>
      </c>
      <c r="R918" s="336" t="n">
        <f aca="false">+[4]data1cf!Q918</f>
        <v>1135.68497497634</v>
      </c>
      <c r="S918" s="336" t="n">
        <f aca="false">+[4]data1cf!R918</f>
        <v>0</v>
      </c>
      <c r="T918" s="336" t="n">
        <f aca="false">+[4]data1cf!S918</f>
        <v>0</v>
      </c>
      <c r="U918" s="336" t="n">
        <f aca="false">+[4]data1cf!T918</f>
        <v>0</v>
      </c>
      <c r="V918" s="336" t="n">
        <f aca="false">+[4]data1cf!U918</f>
        <v>0</v>
      </c>
      <c r="W918" s="336" t="n">
        <f aca="false">+[4]data1cf!V918</f>
        <v>0</v>
      </c>
      <c r="X918" s="336" t="n">
        <f aca="false">+[4]data1cf!W918</f>
        <v>0</v>
      </c>
      <c r="Y918" s="336" t="n">
        <f aca="false">+[4]data1cf!X918</f>
        <v>0</v>
      </c>
      <c r="Z918" s="336" t="n">
        <f aca="false">+[4]data1cf!Y918</f>
        <v>0</v>
      </c>
      <c r="AA918" s="336" t="n">
        <f aca="false">+[4]data1cf!Z918</f>
        <v>0</v>
      </c>
      <c r="AB918" s="336"/>
      <c r="AC918" s="337" t="n">
        <f aca="false">XNPV(0.1,B918:AA918,$B$1:$AA$1)</f>
        <v>20659.4307411714</v>
      </c>
      <c r="AD918" s="337" t="n">
        <f aca="false">SUMPRODUCT(B918:AA918,$B$1010:$AA$1010)</f>
        <v>53680.0483815659</v>
      </c>
      <c r="AE918" s="338" t="n">
        <f aca="false">SUMPRODUCT(B918:AA918,$B$1012:$AA$1012)</f>
        <v>52993.6876389042</v>
      </c>
      <c r="AF918" s="339" t="n">
        <f aca="false">XIRR(B918:AA918,$B$1:$AA$1)</f>
        <v>0.135546695344181</v>
      </c>
      <c r="AG918" s="340" t="n">
        <f aca="false">1-EXP(-(1/0.25)*(AD918/ABS($AD$1010)))</f>
        <v>0.982564583061735</v>
      </c>
    </row>
    <row r="919" customFormat="false" ht="12.75" hidden="false" customHeight="false" outlineLevel="0" collapsed="false">
      <c r="A919" s="331"/>
      <c r="B919" s="336" t="n">
        <f aca="false">+[4]data1cf!A919</f>
        <v>-92136.8928188909</v>
      </c>
      <c r="C919" s="336" t="n">
        <f aca="false">+[4]data1cf!B919</f>
        <v>14975.4887375795</v>
      </c>
      <c r="D919" s="336" t="n">
        <f aca="false">+[4]data1cf!C919</f>
        <v>16541.9192398851</v>
      </c>
      <c r="E919" s="336" t="n">
        <f aca="false">+[4]data1cf!D919</f>
        <v>16114.4163824715</v>
      </c>
      <c r="F919" s="336" t="n">
        <f aca="false">+[4]data1cf!E919</f>
        <v>15694.4107798417</v>
      </c>
      <c r="G919" s="336" t="n">
        <f aca="false">+[4]data1cf!F919</f>
        <v>15248.0441403248</v>
      </c>
      <c r="H919" s="336" t="n">
        <f aca="false">+[4]data1cf!G919</f>
        <v>15414.1915085804</v>
      </c>
      <c r="I919" s="336" t="n">
        <f aca="false">+[4]data1cf!H919</f>
        <v>15276.1187114142</v>
      </c>
      <c r="J919" s="336" t="n">
        <f aca="false">+[4]data1cf!I919</f>
        <v>15030.9165668969</v>
      </c>
      <c r="K919" s="336" t="n">
        <f aca="false">+[4]data1cf!J919</f>
        <v>15056.0615995776</v>
      </c>
      <c r="L919" s="336" t="n">
        <f aca="false">+[4]data1cf!K919</f>
        <v>15124.1917489002</v>
      </c>
      <c r="M919" s="336" t="n">
        <f aca="false">+[4]data1cf!L919</f>
        <v>15093.56186317</v>
      </c>
      <c r="N919" s="336" t="n">
        <f aca="false">+[4]data1cf!M919</f>
        <v>15293.4626673514</v>
      </c>
      <c r="O919" s="336" t="n">
        <f aca="false">+[4]data1cf!N919</f>
        <v>15133.3202701044</v>
      </c>
      <c r="P919" s="336" t="n">
        <f aca="false">+[4]data1cf!O919</f>
        <v>15167.776652898</v>
      </c>
      <c r="Q919" s="336" t="n">
        <f aca="false">+[4]data1cf!P919</f>
        <v>15274.1441738934</v>
      </c>
      <c r="R919" s="336" t="n">
        <f aca="false">+[4]data1cf!Q919</f>
        <v>1056.77330587555</v>
      </c>
      <c r="S919" s="336" t="n">
        <f aca="false">+[4]data1cf!R919</f>
        <v>0</v>
      </c>
      <c r="T919" s="336" t="n">
        <f aca="false">+[4]data1cf!S919</f>
        <v>0</v>
      </c>
      <c r="U919" s="336" t="n">
        <f aca="false">+[4]data1cf!T919</f>
        <v>0</v>
      </c>
      <c r="V919" s="336" t="n">
        <f aca="false">+[4]data1cf!U919</f>
        <v>0</v>
      </c>
      <c r="W919" s="336" t="n">
        <f aca="false">+[4]data1cf!V919</f>
        <v>0</v>
      </c>
      <c r="X919" s="336" t="n">
        <f aca="false">+[4]data1cf!W919</f>
        <v>0</v>
      </c>
      <c r="Y919" s="336" t="n">
        <f aca="false">+[4]data1cf!X919</f>
        <v>0</v>
      </c>
      <c r="Z919" s="336" t="n">
        <f aca="false">+[4]data1cf!Y919</f>
        <v>0</v>
      </c>
      <c r="AA919" s="336" t="n">
        <f aca="false">+[4]data1cf!Z919</f>
        <v>0</v>
      </c>
      <c r="AB919" s="336"/>
      <c r="AC919" s="337" t="n">
        <f aca="false">XNPV(0.1,B919:AA919,$B$1:$AA$1)</f>
        <v>25586.3830293136</v>
      </c>
      <c r="AD919" s="337" t="n">
        <f aca="false">SUMPRODUCT(B919:AA919,$B$1010:$AA$1010)</f>
        <v>58161.6715044437</v>
      </c>
      <c r="AE919" s="338" t="n">
        <f aca="false">SUMPRODUCT(B919:AA919,$B$1012:$AA$1012)</f>
        <v>57484.2449664753</v>
      </c>
      <c r="AF919" s="339" t="n">
        <f aca="false">XIRR(B919:AA919,$B$1:$AA$1)</f>
        <v>0.146660849164419</v>
      </c>
      <c r="AG919" s="340" t="n">
        <f aca="false">1-EXP(-(1/0.25)*(AD919/ABS($AD$1010)))</f>
        <v>0.987565921949695</v>
      </c>
    </row>
    <row r="920" customFormat="false" ht="12.75" hidden="false" customHeight="false" outlineLevel="0" collapsed="false">
      <c r="A920" s="331"/>
      <c r="B920" s="336" t="n">
        <f aca="false">+[4]data1cf!A920</f>
        <v>-102881.105681975</v>
      </c>
      <c r="C920" s="336" t="n">
        <f aca="false">+[4]data1cf!B920</f>
        <v>15245.8272469214</v>
      </c>
      <c r="D920" s="336" t="n">
        <f aca="false">+[4]data1cf!C920</f>
        <v>17036.8187484794</v>
      </c>
      <c r="E920" s="336" t="n">
        <f aca="false">+[4]data1cf!D920</f>
        <v>16402.0505689511</v>
      </c>
      <c r="F920" s="336" t="n">
        <f aca="false">+[4]data1cf!E920</f>
        <v>16144.752234549</v>
      </c>
      <c r="G920" s="336" t="n">
        <f aca="false">+[4]data1cf!F920</f>
        <v>16061.377451776</v>
      </c>
      <c r="H920" s="336" t="n">
        <f aca="false">+[4]data1cf!G920</f>
        <v>15664.474689197</v>
      </c>
      <c r="I920" s="336" t="n">
        <f aca="false">+[4]data1cf!H920</f>
        <v>15190.5350202463</v>
      </c>
      <c r="J920" s="336" t="n">
        <f aca="false">+[4]data1cf!I920</f>
        <v>15334.9395799344</v>
      </c>
      <c r="K920" s="336" t="n">
        <f aca="false">+[4]data1cf!J920</f>
        <v>15529.7855397212</v>
      </c>
      <c r="L920" s="336" t="n">
        <f aca="false">+[4]data1cf!K920</f>
        <v>15473.4957057821</v>
      </c>
      <c r="M920" s="336" t="n">
        <f aca="false">+[4]data1cf!L920</f>
        <v>15502.9502986114</v>
      </c>
      <c r="N920" s="336" t="n">
        <f aca="false">+[4]data1cf!M920</f>
        <v>15483.0674465628</v>
      </c>
      <c r="O920" s="336" t="n">
        <f aca="false">+[4]data1cf!N920</f>
        <v>15479.252998634</v>
      </c>
      <c r="P920" s="336" t="n">
        <f aca="false">+[4]data1cf!O920</f>
        <v>15574.1697698051</v>
      </c>
      <c r="Q920" s="336" t="n">
        <f aca="false">+[4]data1cf!P920</f>
        <v>15372.3710672731</v>
      </c>
      <c r="R920" s="336" t="n">
        <f aca="false">+[4]data1cf!Q920</f>
        <v>1180.00512972998</v>
      </c>
      <c r="S920" s="336" t="n">
        <f aca="false">+[4]data1cf!R920</f>
        <v>0</v>
      </c>
      <c r="T920" s="336" t="n">
        <f aca="false">+[4]data1cf!S920</f>
        <v>0</v>
      </c>
      <c r="U920" s="336" t="n">
        <f aca="false">+[4]data1cf!T920</f>
        <v>0</v>
      </c>
      <c r="V920" s="336" t="n">
        <f aca="false">+[4]data1cf!U920</f>
        <v>0</v>
      </c>
      <c r="W920" s="336" t="n">
        <f aca="false">+[4]data1cf!V920</f>
        <v>0</v>
      </c>
      <c r="X920" s="336" t="n">
        <f aca="false">+[4]data1cf!W920</f>
        <v>0</v>
      </c>
      <c r="Y920" s="336" t="n">
        <f aca="false">+[4]data1cf!X920</f>
        <v>0</v>
      </c>
      <c r="Z920" s="336" t="n">
        <f aca="false">+[4]data1cf!Y920</f>
        <v>0</v>
      </c>
      <c r="AA920" s="336" t="n">
        <f aca="false">+[4]data1cf!Z920</f>
        <v>0</v>
      </c>
      <c r="AB920" s="336"/>
      <c r="AC920" s="337" t="n">
        <f aca="false">XNPV(0.1,B920:AA920,$B$1:$AA$1)</f>
        <v>17560.7587695125</v>
      </c>
      <c r="AD920" s="337" t="n">
        <f aca="false">SUMPRODUCT(B920:AA920,$B$1010:$AA$1010)</f>
        <v>50849.0387417327</v>
      </c>
      <c r="AE920" s="338" t="n">
        <f aca="false">SUMPRODUCT(B920:AA920,$B$1012:$AA$1012)</f>
        <v>50156.8716380431</v>
      </c>
      <c r="AF920" s="339" t="n">
        <f aca="false">XIRR(B920:AA920,$B$1:$AA$1)</f>
        <v>0.12919511874334</v>
      </c>
      <c r="AG920" s="340" t="n">
        <f aca="false">1-EXP(-(1/0.25)*(AD920/ABS($AD$1010)))</f>
        <v>0.978413774860347</v>
      </c>
    </row>
    <row r="921" customFormat="false" ht="12.75" hidden="false" customHeight="false" outlineLevel="0" collapsed="false">
      <c r="A921" s="331"/>
      <c r="B921" s="336" t="n">
        <f aca="false">+[4]data1cf!A921</f>
        <v>-102996.001350878</v>
      </c>
      <c r="C921" s="336" t="n">
        <f aca="false">+[4]data1cf!B921</f>
        <v>15276.4030267523</v>
      </c>
      <c r="D921" s="336" t="n">
        <f aca="false">+[4]data1cf!C921</f>
        <v>17004.4171739766</v>
      </c>
      <c r="E921" s="336" t="n">
        <f aca="false">+[4]data1cf!D921</f>
        <v>16320.3638246569</v>
      </c>
      <c r="F921" s="336" t="n">
        <f aca="false">+[4]data1cf!E921</f>
        <v>16051.6767336778</v>
      </c>
      <c r="G921" s="336" t="n">
        <f aca="false">+[4]data1cf!F921</f>
        <v>15874.8240604051</v>
      </c>
      <c r="H921" s="336" t="n">
        <f aca="false">+[4]data1cf!G921</f>
        <v>15728.5136597382</v>
      </c>
      <c r="I921" s="336" t="n">
        <f aca="false">+[4]data1cf!H921</f>
        <v>15345.7826767799</v>
      </c>
      <c r="J921" s="336" t="n">
        <f aca="false">+[4]data1cf!I921</f>
        <v>15260.542250809</v>
      </c>
      <c r="K921" s="336" t="n">
        <f aca="false">+[4]data1cf!J921</f>
        <v>15521.6227481347</v>
      </c>
      <c r="L921" s="336" t="n">
        <f aca="false">+[4]data1cf!K921</f>
        <v>15494.7580419977</v>
      </c>
      <c r="M921" s="336" t="n">
        <f aca="false">+[4]data1cf!L921</f>
        <v>15447.9024307114</v>
      </c>
      <c r="N921" s="336" t="n">
        <f aca="false">+[4]data1cf!M921</f>
        <v>15361.2093455845</v>
      </c>
      <c r="O921" s="336" t="n">
        <f aca="false">+[4]data1cf!N921</f>
        <v>15527.8399760949</v>
      </c>
      <c r="P921" s="336" t="n">
        <f aca="false">+[4]data1cf!O921</f>
        <v>15478.4978191203</v>
      </c>
      <c r="Q921" s="336" t="n">
        <f aca="false">+[4]data1cf!P921</f>
        <v>15429.8082547325</v>
      </c>
      <c r="R921" s="336" t="n">
        <f aca="false">+[4]data1cf!Q921</f>
        <v>1181.32293709403</v>
      </c>
      <c r="S921" s="336" t="n">
        <f aca="false">+[4]data1cf!R921</f>
        <v>0</v>
      </c>
      <c r="T921" s="336" t="n">
        <f aca="false">+[4]data1cf!S921</f>
        <v>0</v>
      </c>
      <c r="U921" s="336" t="n">
        <f aca="false">+[4]data1cf!T921</f>
        <v>0</v>
      </c>
      <c r="V921" s="336" t="n">
        <f aca="false">+[4]data1cf!U921</f>
        <v>0</v>
      </c>
      <c r="W921" s="336" t="n">
        <f aca="false">+[4]data1cf!V921</f>
        <v>0</v>
      </c>
      <c r="X921" s="336" t="n">
        <f aca="false">+[4]data1cf!W921</f>
        <v>0</v>
      </c>
      <c r="Y921" s="336" t="n">
        <f aca="false">+[4]data1cf!X921</f>
        <v>0</v>
      </c>
      <c r="Z921" s="336" t="n">
        <f aca="false">+[4]data1cf!Y921</f>
        <v>0</v>
      </c>
      <c r="AA921" s="336" t="n">
        <f aca="false">+[4]data1cf!Z921</f>
        <v>0</v>
      </c>
      <c r="AB921" s="336"/>
      <c r="AC921" s="337" t="n">
        <f aca="false">XNPV(0.1,B921:AA921,$B$1:$AA$1)</f>
        <v>17236.8102468893</v>
      </c>
      <c r="AD921" s="337" t="n">
        <f aca="false">SUMPRODUCT(B921:AA921,$B$1010:$AA$1010)</f>
        <v>50476.5573154622</v>
      </c>
      <c r="AE921" s="338" t="n">
        <f aca="false">SUMPRODUCT(B921:AA921,$B$1012:$AA$1012)</f>
        <v>49785.3745332572</v>
      </c>
      <c r="AF921" s="339" t="n">
        <f aca="false">XIRR(B921:AA921,$B$1:$AA$1)</f>
        <v>0.128634001436762</v>
      </c>
      <c r="AG921" s="340" t="n">
        <f aca="false">1-EXP(-(1/0.25)*(AD921/ABS($AD$1010)))</f>
        <v>0.977798656400251</v>
      </c>
    </row>
    <row r="922" customFormat="false" ht="12.75" hidden="false" customHeight="false" outlineLevel="0" collapsed="false">
      <c r="A922" s="331"/>
      <c r="B922" s="336" t="n">
        <f aca="false">+[4]data1cf!A922</f>
        <v>-99457.9382393034</v>
      </c>
      <c r="C922" s="336" t="n">
        <f aca="false">+[4]data1cf!B922</f>
        <v>15214.2327370855</v>
      </c>
      <c r="D922" s="336" t="n">
        <f aca="false">+[4]data1cf!C922</f>
        <v>16770.3606653385</v>
      </c>
      <c r="E922" s="336" t="n">
        <f aca="false">+[4]data1cf!D922</f>
        <v>16437.0958737547</v>
      </c>
      <c r="F922" s="336" t="n">
        <f aca="false">+[4]data1cf!E922</f>
        <v>15824.3592774906</v>
      </c>
      <c r="G922" s="336" t="n">
        <f aca="false">+[4]data1cf!F922</f>
        <v>15710.0094008691</v>
      </c>
      <c r="H922" s="336" t="n">
        <f aca="false">+[4]data1cf!G922</f>
        <v>15502.8190795975</v>
      </c>
      <c r="I922" s="336" t="n">
        <f aca="false">+[4]data1cf!H922</f>
        <v>15257.4577991609</v>
      </c>
      <c r="J922" s="336" t="n">
        <f aca="false">+[4]data1cf!I922</f>
        <v>15328.4387071786</v>
      </c>
      <c r="K922" s="336" t="n">
        <f aca="false">+[4]data1cf!J922</f>
        <v>15358.8611486408</v>
      </c>
      <c r="L922" s="336" t="n">
        <f aca="false">+[4]data1cf!K922</f>
        <v>15120.3666894267</v>
      </c>
      <c r="M922" s="336" t="n">
        <f aca="false">+[4]data1cf!L922</f>
        <v>15332.1710485987</v>
      </c>
      <c r="N922" s="336" t="n">
        <f aca="false">+[4]data1cf!M922</f>
        <v>15434.0635559647</v>
      </c>
      <c r="O922" s="336" t="n">
        <f aca="false">+[4]data1cf!N922</f>
        <v>15341.7748130356</v>
      </c>
      <c r="P922" s="336" t="n">
        <f aca="false">+[4]data1cf!O922</f>
        <v>15387.6732861995</v>
      </c>
      <c r="Q922" s="336" t="n">
        <f aca="false">+[4]data1cf!P922</f>
        <v>15591.4945872822</v>
      </c>
      <c r="R922" s="336" t="n">
        <f aca="false">+[4]data1cf!Q922</f>
        <v>1140.74276842951</v>
      </c>
      <c r="S922" s="336" t="n">
        <f aca="false">+[4]data1cf!R922</f>
        <v>0</v>
      </c>
      <c r="T922" s="336" t="n">
        <f aca="false">+[4]data1cf!S922</f>
        <v>0</v>
      </c>
      <c r="U922" s="336" t="n">
        <f aca="false">+[4]data1cf!T922</f>
        <v>0</v>
      </c>
      <c r="V922" s="336" t="n">
        <f aca="false">+[4]data1cf!U922</f>
        <v>0</v>
      </c>
      <c r="W922" s="336" t="n">
        <f aca="false">+[4]data1cf!V922</f>
        <v>0</v>
      </c>
      <c r="X922" s="336" t="n">
        <f aca="false">+[4]data1cf!W922</f>
        <v>0</v>
      </c>
      <c r="Y922" s="336" t="n">
        <f aca="false">+[4]data1cf!X922</f>
        <v>0</v>
      </c>
      <c r="Z922" s="336" t="n">
        <f aca="false">+[4]data1cf!Y922</f>
        <v>0</v>
      </c>
      <c r="AA922" s="336" t="n">
        <f aca="false">+[4]data1cf!Z922</f>
        <v>0</v>
      </c>
      <c r="AB922" s="336"/>
      <c r="AC922" s="337" t="n">
        <f aca="false">XNPV(0.1,B922:AA922,$B$1:$AA$1)</f>
        <v>19935.6836701313</v>
      </c>
      <c r="AD922" s="337" t="n">
        <f aca="false">SUMPRODUCT(B922:AA922,$B$1010:$AA$1010)</f>
        <v>52955.3309632495</v>
      </c>
      <c r="AE922" s="338" t="n">
        <f aca="false">SUMPRODUCT(B922:AA922,$B$1012:$AA$1012)</f>
        <v>52268.5756589274</v>
      </c>
      <c r="AF922" s="339" t="n">
        <f aca="false">XIRR(B922:AA922,$B$1:$AA$1)</f>
        <v>0.134101397617064</v>
      </c>
      <c r="AG922" s="340" t="n">
        <f aca="false">1-EXP(-(1/0.25)*(AD922/ABS($AD$1010)))</f>
        <v>0.981584894760325</v>
      </c>
    </row>
    <row r="923" customFormat="false" ht="12.75" hidden="false" customHeight="false" outlineLevel="0" collapsed="false">
      <c r="A923" s="331"/>
      <c r="B923" s="336" t="n">
        <f aca="false">+[4]data1cf!A923</f>
        <v>-107827.126599153</v>
      </c>
      <c r="C923" s="336" t="n">
        <f aca="false">+[4]data1cf!B923</f>
        <v>15324.8985683712</v>
      </c>
      <c r="D923" s="336" t="n">
        <f aca="false">+[4]data1cf!C923</f>
        <v>17185.4406943541</v>
      </c>
      <c r="E923" s="336" t="n">
        <f aca="false">+[4]data1cf!D923</f>
        <v>16674.1844844694</v>
      </c>
      <c r="F923" s="336" t="n">
        <f aca="false">+[4]data1cf!E923</f>
        <v>16140.8496867817</v>
      </c>
      <c r="G923" s="336" t="n">
        <f aca="false">+[4]data1cf!F923</f>
        <v>15987.9582658315</v>
      </c>
      <c r="H923" s="336" t="n">
        <f aca="false">+[4]data1cf!G923</f>
        <v>15548.7430750832</v>
      </c>
      <c r="I923" s="336" t="n">
        <f aca="false">+[4]data1cf!H923</f>
        <v>15415.1883655794</v>
      </c>
      <c r="J923" s="336" t="n">
        <f aca="false">+[4]data1cf!I923</f>
        <v>15597.4732048767</v>
      </c>
      <c r="K923" s="336" t="n">
        <f aca="false">+[4]data1cf!J923</f>
        <v>15572.5275702786</v>
      </c>
      <c r="L923" s="336" t="n">
        <f aca="false">+[4]data1cf!K923</f>
        <v>15554.4400807946</v>
      </c>
      <c r="M923" s="336" t="n">
        <f aca="false">+[4]data1cf!L923</f>
        <v>15457.8319978909</v>
      </c>
      <c r="N923" s="336" t="n">
        <f aca="false">+[4]data1cf!M923</f>
        <v>15416.1014566778</v>
      </c>
      <c r="O923" s="336" t="n">
        <f aca="false">+[4]data1cf!N923</f>
        <v>15419.3381241236</v>
      </c>
      <c r="P923" s="336" t="n">
        <f aca="false">+[4]data1cf!O923</f>
        <v>15516.1046734988</v>
      </c>
      <c r="Q923" s="336" t="n">
        <f aca="false">+[4]data1cf!P923</f>
        <v>15644.1561093279</v>
      </c>
      <c r="R923" s="336" t="n">
        <f aca="false">+[4]data1cf!Q923</f>
        <v>1236.73401124165</v>
      </c>
      <c r="S923" s="336" t="n">
        <f aca="false">+[4]data1cf!R923</f>
        <v>0</v>
      </c>
      <c r="T923" s="336" t="n">
        <f aca="false">+[4]data1cf!S923</f>
        <v>0</v>
      </c>
      <c r="U923" s="336" t="n">
        <f aca="false">+[4]data1cf!T923</f>
        <v>0</v>
      </c>
      <c r="V923" s="336" t="n">
        <f aca="false">+[4]data1cf!U923</f>
        <v>0</v>
      </c>
      <c r="W923" s="336" t="n">
        <f aca="false">+[4]data1cf!V923</f>
        <v>0</v>
      </c>
      <c r="X923" s="336" t="n">
        <f aca="false">+[4]data1cf!W923</f>
        <v>0</v>
      </c>
      <c r="Y923" s="336" t="n">
        <f aca="false">+[4]data1cf!X923</f>
        <v>0</v>
      </c>
      <c r="Z923" s="336" t="n">
        <f aca="false">+[4]data1cf!Y923</f>
        <v>0</v>
      </c>
      <c r="AA923" s="336" t="n">
        <f aca="false">+[4]data1cf!Z923</f>
        <v>0</v>
      </c>
      <c r="AB923" s="336"/>
      <c r="AC923" s="337" t="n">
        <f aca="false">XNPV(0.1,B923:AA923,$B$1:$AA$1)</f>
        <v>13194.8109809404</v>
      </c>
      <c r="AD923" s="337" t="n">
        <f aca="false">SUMPRODUCT(B923:AA923,$B$1010:$AA$1010)</f>
        <v>46616.8224784095</v>
      </c>
      <c r="AE923" s="338" t="n">
        <f aca="false">SUMPRODUCT(B923:AA923,$B$1012:$AA$1012)</f>
        <v>45922.0226402363</v>
      </c>
      <c r="AF923" s="339" t="n">
        <f aca="false">XIRR(B923:AA923,$B$1:$AA$1)</f>
        <v>0.121125390891845</v>
      </c>
      <c r="AG923" s="340" t="n">
        <f aca="false">1-EXP(-(1/0.25)*(AD923/ABS($AD$1010)))</f>
        <v>0.970295322708703</v>
      </c>
    </row>
    <row r="924" customFormat="false" ht="12.75" hidden="false" customHeight="false" outlineLevel="0" collapsed="false">
      <c r="A924" s="331"/>
      <c r="B924" s="336" t="n">
        <f aca="false">+[4]data1cf!A924</f>
        <v>-105815.309667706</v>
      </c>
      <c r="C924" s="336" t="n">
        <f aca="false">+[4]data1cf!B924</f>
        <v>15401.439357635</v>
      </c>
      <c r="D924" s="336" t="n">
        <f aca="false">+[4]data1cf!C924</f>
        <v>16989.5876896472</v>
      </c>
      <c r="E924" s="336" t="n">
        <f aca="false">+[4]data1cf!D924</f>
        <v>16470.6141111642</v>
      </c>
      <c r="F924" s="336" t="n">
        <f aca="false">+[4]data1cf!E924</f>
        <v>16160.6163341013</v>
      </c>
      <c r="G924" s="336" t="n">
        <f aca="false">+[4]data1cf!F924</f>
        <v>15864.4073640861</v>
      </c>
      <c r="H924" s="336" t="n">
        <f aca="false">+[4]data1cf!G924</f>
        <v>15511.6709810129</v>
      </c>
      <c r="I924" s="336" t="n">
        <f aca="false">+[4]data1cf!H924</f>
        <v>15521.120659026</v>
      </c>
      <c r="J924" s="336" t="n">
        <f aca="false">+[4]data1cf!I924</f>
        <v>15597.5501119396</v>
      </c>
      <c r="K924" s="336" t="n">
        <f aca="false">+[4]data1cf!J924</f>
        <v>15380.1947420437</v>
      </c>
      <c r="L924" s="336" t="n">
        <f aca="false">+[4]data1cf!K924</f>
        <v>15623.5079577068</v>
      </c>
      <c r="M924" s="336" t="n">
        <f aca="false">+[4]data1cf!L924</f>
        <v>15502.6403282934</v>
      </c>
      <c r="N924" s="336" t="n">
        <f aca="false">+[4]data1cf!M924</f>
        <v>15753.997539676</v>
      </c>
      <c r="O924" s="336" t="n">
        <f aca="false">+[4]data1cf!N924</f>
        <v>15563.3648070141</v>
      </c>
      <c r="P924" s="336" t="n">
        <f aca="false">+[4]data1cf!O924</f>
        <v>15515.1093469012</v>
      </c>
      <c r="Q924" s="336" t="n">
        <f aca="false">+[4]data1cf!P924</f>
        <v>15446.7813445598</v>
      </c>
      <c r="R924" s="336" t="n">
        <f aca="false">+[4]data1cf!Q924</f>
        <v>1213.65927576472</v>
      </c>
      <c r="S924" s="336" t="n">
        <f aca="false">+[4]data1cf!R924</f>
        <v>0</v>
      </c>
      <c r="T924" s="336" t="n">
        <f aca="false">+[4]data1cf!S924</f>
        <v>0</v>
      </c>
      <c r="U924" s="336" t="n">
        <f aca="false">+[4]data1cf!T924</f>
        <v>0</v>
      </c>
      <c r="V924" s="336" t="n">
        <f aca="false">+[4]data1cf!U924</f>
        <v>0</v>
      </c>
      <c r="W924" s="336" t="n">
        <f aca="false">+[4]data1cf!V924</f>
        <v>0</v>
      </c>
      <c r="X924" s="336" t="n">
        <f aca="false">+[4]data1cf!W924</f>
        <v>0</v>
      </c>
      <c r="Y924" s="336" t="n">
        <f aca="false">+[4]data1cf!X924</f>
        <v>0</v>
      </c>
      <c r="Z924" s="336" t="n">
        <f aca="false">+[4]data1cf!Y924</f>
        <v>0</v>
      </c>
      <c r="AA924" s="336" t="n">
        <f aca="false">+[4]data1cf!Z924</f>
        <v>0</v>
      </c>
      <c r="AB924" s="336"/>
      <c r="AC924" s="337" t="n">
        <f aca="false">XNPV(0.1,B924:AA924,$B$1:$AA$1)</f>
        <v>14989.3022410559</v>
      </c>
      <c r="AD924" s="337" t="n">
        <f aca="false">SUMPRODUCT(B924:AA924,$B$1010:$AA$1010)</f>
        <v>48408.2324290693</v>
      </c>
      <c r="AE924" s="338" t="n">
        <f aca="false">SUMPRODUCT(B924:AA924,$B$1012:$AA$1012)</f>
        <v>47713.2751979094</v>
      </c>
      <c r="AF924" s="339" t="n">
        <f aca="false">XIRR(B924:AA924,$B$1:$AA$1)</f>
        <v>0.1243292707699</v>
      </c>
      <c r="AG924" s="340" t="n">
        <f aca="false">1-EXP(-(1/0.25)*(AD924/ABS($AD$1010)))</f>
        <v>0.974049965533789</v>
      </c>
    </row>
    <row r="925" customFormat="false" ht="12.75" hidden="false" customHeight="false" outlineLevel="0" collapsed="false">
      <c r="A925" s="331"/>
      <c r="B925" s="336" t="n">
        <f aca="false">+[4]data1cf!A925</f>
        <v>-92791.9389891401</v>
      </c>
      <c r="C925" s="336" t="n">
        <f aca="false">+[4]data1cf!B925</f>
        <v>15119.047262448</v>
      </c>
      <c r="D925" s="336" t="n">
        <f aca="false">+[4]data1cf!C925</f>
        <v>16592.7642440886</v>
      </c>
      <c r="E925" s="336" t="n">
        <f aca="false">+[4]data1cf!D925</f>
        <v>16118.066742255</v>
      </c>
      <c r="F925" s="336" t="n">
        <f aca="false">+[4]data1cf!E925</f>
        <v>16008.9407081053</v>
      </c>
      <c r="G925" s="336" t="n">
        <f aca="false">+[4]data1cf!F925</f>
        <v>15657.2757454263</v>
      </c>
      <c r="H925" s="336" t="n">
        <f aca="false">+[4]data1cf!G925</f>
        <v>15252.7557635138</v>
      </c>
      <c r="I925" s="336" t="n">
        <f aca="false">+[4]data1cf!H925</f>
        <v>15120.558870244</v>
      </c>
      <c r="J925" s="336" t="n">
        <f aca="false">+[4]data1cf!I925</f>
        <v>15070.0242795028</v>
      </c>
      <c r="K925" s="336" t="n">
        <f aca="false">+[4]data1cf!J925</f>
        <v>15072.7161500713</v>
      </c>
      <c r="L925" s="336" t="n">
        <f aca="false">+[4]data1cf!K925</f>
        <v>15274.8108122479</v>
      </c>
      <c r="M925" s="336" t="n">
        <f aca="false">+[4]data1cf!L925</f>
        <v>15044.9416056129</v>
      </c>
      <c r="N925" s="336" t="n">
        <f aca="false">+[4]data1cf!M925</f>
        <v>15067.6161803413</v>
      </c>
      <c r="O925" s="336" t="n">
        <f aca="false">+[4]data1cf!N925</f>
        <v>15263.7246841741</v>
      </c>
      <c r="P925" s="336" t="n">
        <f aca="false">+[4]data1cf!O925</f>
        <v>15281.7901808636</v>
      </c>
      <c r="Q925" s="336" t="n">
        <f aca="false">+[4]data1cf!P925</f>
        <v>15379.8022254706</v>
      </c>
      <c r="R925" s="336" t="n">
        <f aca="false">+[4]data1cf!Q925</f>
        <v>1064.28642342984</v>
      </c>
      <c r="S925" s="336" t="n">
        <f aca="false">+[4]data1cf!R925</f>
        <v>0</v>
      </c>
      <c r="T925" s="336" t="n">
        <f aca="false">+[4]data1cf!S925</f>
        <v>0</v>
      </c>
      <c r="U925" s="336" t="n">
        <f aca="false">+[4]data1cf!T925</f>
        <v>0</v>
      </c>
      <c r="V925" s="336" t="n">
        <f aca="false">+[4]data1cf!U925</f>
        <v>0</v>
      </c>
      <c r="W925" s="336" t="n">
        <f aca="false">+[4]data1cf!V925</f>
        <v>0</v>
      </c>
      <c r="X925" s="336" t="n">
        <f aca="false">+[4]data1cf!W925</f>
        <v>0</v>
      </c>
      <c r="Y925" s="336" t="n">
        <f aca="false">+[4]data1cf!X925</f>
        <v>0</v>
      </c>
      <c r="Z925" s="336" t="n">
        <f aca="false">+[4]data1cf!Y925</f>
        <v>0</v>
      </c>
      <c r="AA925" s="336" t="n">
        <f aca="false">+[4]data1cf!Z925</f>
        <v>0</v>
      </c>
      <c r="AB925" s="336"/>
      <c r="AC925" s="337" t="n">
        <f aca="false">XNPV(0.1,B925:AA925,$B$1:$AA$1)</f>
        <v>25493.5609087115</v>
      </c>
      <c r="AD925" s="337" t="n">
        <f aca="false">SUMPRODUCT(B925:AA925,$B$1010:$AA$1010)</f>
        <v>58168.3322139398</v>
      </c>
      <c r="AE925" s="338" t="n">
        <f aca="false">SUMPRODUCT(B925:AA925,$B$1012:$AA$1012)</f>
        <v>57488.921003805</v>
      </c>
      <c r="AF925" s="339" t="n">
        <f aca="false">XIRR(B925:AA925,$B$1:$AA$1)</f>
        <v>0.146268972048912</v>
      </c>
      <c r="AG925" s="340" t="n">
        <f aca="false">1-EXP(-(1/0.25)*(AD925/ABS($AD$1010)))</f>
        <v>0.987572167732191</v>
      </c>
    </row>
    <row r="926" customFormat="false" ht="12.75" hidden="false" customHeight="false" outlineLevel="0" collapsed="false">
      <c r="A926" s="331"/>
      <c r="B926" s="336" t="n">
        <f aca="false">+[4]data1cf!A926</f>
        <v>-98458.181380787</v>
      </c>
      <c r="C926" s="336" t="n">
        <f aca="false">+[4]data1cf!B926</f>
        <v>15275.9721745212</v>
      </c>
      <c r="D926" s="336" t="n">
        <f aca="false">+[4]data1cf!C926</f>
        <v>16795.2870136474</v>
      </c>
      <c r="E926" s="336" t="n">
        <f aca="false">+[4]data1cf!D926</f>
        <v>16381.242670417</v>
      </c>
      <c r="F926" s="336" t="n">
        <f aca="false">+[4]data1cf!E926</f>
        <v>15879.7046108438</v>
      </c>
      <c r="G926" s="336" t="n">
        <f aca="false">+[4]data1cf!F926</f>
        <v>15481.4862818962</v>
      </c>
      <c r="H926" s="336" t="n">
        <f aca="false">+[4]data1cf!G926</f>
        <v>15513.2277602986</v>
      </c>
      <c r="I926" s="336" t="n">
        <f aca="false">+[4]data1cf!H926</f>
        <v>15386.5790917994</v>
      </c>
      <c r="J926" s="336" t="n">
        <f aca="false">+[4]data1cf!I926</f>
        <v>15132.7448650631</v>
      </c>
      <c r="K926" s="336" t="n">
        <f aca="false">+[4]data1cf!J926</f>
        <v>15458.1837701038</v>
      </c>
      <c r="L926" s="336" t="n">
        <f aca="false">+[4]data1cf!K926</f>
        <v>15461.3229034478</v>
      </c>
      <c r="M926" s="336" t="n">
        <f aca="false">+[4]data1cf!L926</f>
        <v>15359.1560210215</v>
      </c>
      <c r="N926" s="336" t="n">
        <f aca="false">+[4]data1cf!M926</f>
        <v>15315.6207595296</v>
      </c>
      <c r="O926" s="336" t="n">
        <f aca="false">+[4]data1cf!N926</f>
        <v>15486.4101933729</v>
      </c>
      <c r="P926" s="336" t="n">
        <f aca="false">+[4]data1cf!O926</f>
        <v>15505.1361334787</v>
      </c>
      <c r="Q926" s="336" t="n">
        <f aca="false">+[4]data1cf!P926</f>
        <v>15561.6577876418</v>
      </c>
      <c r="R926" s="336" t="n">
        <f aca="false">+[4]data1cf!Q926</f>
        <v>1129.27595716507</v>
      </c>
      <c r="S926" s="336" t="n">
        <f aca="false">+[4]data1cf!R926</f>
        <v>0</v>
      </c>
      <c r="T926" s="336" t="n">
        <f aca="false">+[4]data1cf!S926</f>
        <v>0</v>
      </c>
      <c r="U926" s="336" t="n">
        <f aca="false">+[4]data1cf!T926</f>
        <v>0</v>
      </c>
      <c r="V926" s="336" t="n">
        <f aca="false">+[4]data1cf!U926</f>
        <v>0</v>
      </c>
      <c r="W926" s="336" t="n">
        <f aca="false">+[4]data1cf!V926</f>
        <v>0</v>
      </c>
      <c r="X926" s="336" t="n">
        <f aca="false">+[4]data1cf!W926</f>
        <v>0</v>
      </c>
      <c r="Y926" s="336" t="n">
        <f aca="false">+[4]data1cf!X926</f>
        <v>0</v>
      </c>
      <c r="Z926" s="336" t="n">
        <f aca="false">+[4]data1cf!Y926</f>
        <v>0</v>
      </c>
      <c r="AA926" s="336" t="n">
        <f aca="false">+[4]data1cf!Z926</f>
        <v>0</v>
      </c>
      <c r="AB926" s="336"/>
      <c r="AC926" s="337" t="n">
        <f aca="false">XNPV(0.1,B926:AA926,$B$1:$AA$1)</f>
        <v>21055.3219172498</v>
      </c>
      <c r="AD926" s="337" t="n">
        <f aca="false">SUMPRODUCT(B926:AA926,$B$1010:$AA$1010)</f>
        <v>54129.8320301339</v>
      </c>
      <c r="AE926" s="338" t="n">
        <f aca="false">SUMPRODUCT(B926:AA926,$B$1012:$AA$1012)</f>
        <v>53441.7046788836</v>
      </c>
      <c r="AF926" s="339" t="n">
        <f aca="false">XIRR(B926:AA926,$B$1:$AA$1)</f>
        <v>0.136275247747792</v>
      </c>
      <c r="AG926" s="340" t="n">
        <f aca="false">1-EXP(-(1/0.25)*(AD926/ABS($AD$1010)))</f>
        <v>0.983146218967626</v>
      </c>
    </row>
    <row r="927" customFormat="false" ht="12.75" hidden="false" customHeight="false" outlineLevel="0" collapsed="false">
      <c r="A927" s="331"/>
      <c r="B927" s="336" t="n">
        <f aca="false">+[4]data1cf!A927</f>
        <v>-109020.213246653</v>
      </c>
      <c r="C927" s="336" t="n">
        <f aca="false">+[4]data1cf!B927</f>
        <v>15372.4137109182</v>
      </c>
      <c r="D927" s="336" t="n">
        <f aca="false">+[4]data1cf!C927</f>
        <v>17208.6104178814</v>
      </c>
      <c r="E927" s="336" t="n">
        <f aca="false">+[4]data1cf!D927</f>
        <v>16851.376715245</v>
      </c>
      <c r="F927" s="336" t="n">
        <f aca="false">+[4]data1cf!E927</f>
        <v>16352.5727538827</v>
      </c>
      <c r="G927" s="336" t="n">
        <f aca="false">+[4]data1cf!F927</f>
        <v>15925.708030138</v>
      </c>
      <c r="H927" s="336" t="n">
        <f aca="false">+[4]data1cf!G927</f>
        <v>15770.4384854305</v>
      </c>
      <c r="I927" s="336" t="n">
        <f aca="false">+[4]data1cf!H927</f>
        <v>15678.068249163</v>
      </c>
      <c r="J927" s="336" t="n">
        <f aca="false">+[4]data1cf!I927</f>
        <v>15480.290603442</v>
      </c>
      <c r="K927" s="336" t="n">
        <f aca="false">+[4]data1cf!J927</f>
        <v>15535.6956307794</v>
      </c>
      <c r="L927" s="336" t="n">
        <f aca="false">+[4]data1cf!K927</f>
        <v>15610.8674275664</v>
      </c>
      <c r="M927" s="336" t="n">
        <f aca="false">+[4]data1cf!L927</f>
        <v>15553.5995596865</v>
      </c>
      <c r="N927" s="336" t="n">
        <f aca="false">+[4]data1cf!M927</f>
        <v>15595.061380169</v>
      </c>
      <c r="O927" s="336" t="n">
        <f aca="false">+[4]data1cf!N927</f>
        <v>15639.1414449829</v>
      </c>
      <c r="P927" s="336" t="n">
        <f aca="false">+[4]data1cf!O927</f>
        <v>15515.0999068756</v>
      </c>
      <c r="Q927" s="336" t="n">
        <f aca="false">+[4]data1cf!P927</f>
        <v>15566.1047916023</v>
      </c>
      <c r="R927" s="336" t="n">
        <f aca="false">+[4]data1cf!Q927</f>
        <v>1250.41823785381</v>
      </c>
      <c r="S927" s="336" t="n">
        <f aca="false">+[4]data1cf!R927</f>
        <v>0</v>
      </c>
      <c r="T927" s="336" t="n">
        <f aca="false">+[4]data1cf!S927</f>
        <v>0</v>
      </c>
      <c r="U927" s="336" t="n">
        <f aca="false">+[4]data1cf!T927</f>
        <v>0</v>
      </c>
      <c r="V927" s="336" t="n">
        <f aca="false">+[4]data1cf!U927</f>
        <v>0</v>
      </c>
      <c r="W927" s="336" t="n">
        <f aca="false">+[4]data1cf!V927</f>
        <v>0</v>
      </c>
      <c r="X927" s="336" t="n">
        <f aca="false">+[4]data1cf!W927</f>
        <v>0</v>
      </c>
      <c r="Y927" s="336" t="n">
        <f aca="false">+[4]data1cf!X927</f>
        <v>0</v>
      </c>
      <c r="Z927" s="336" t="n">
        <f aca="false">+[4]data1cf!Y927</f>
        <v>0</v>
      </c>
      <c r="AA927" s="336" t="n">
        <f aca="false">+[4]data1cf!Z927</f>
        <v>0</v>
      </c>
      <c r="AB927" s="336"/>
      <c r="AC927" s="337" t="n">
        <f aca="false">XNPV(0.1,B927:AA927,$B$1:$AA$1)</f>
        <v>12652.6595950038</v>
      </c>
      <c r="AD927" s="337" t="n">
        <f aca="false">SUMPRODUCT(B927:AA927,$B$1010:$AA$1010)</f>
        <v>46245.5000616425</v>
      </c>
      <c r="AE927" s="338" t="n">
        <f aca="false">SUMPRODUCT(B927:AA927,$B$1012:$AA$1012)</f>
        <v>45547.2570109625</v>
      </c>
      <c r="AF927" s="339" t="n">
        <f aca="false">XIRR(B927:AA927,$B$1:$AA$1)</f>
        <v>0.120062860355751</v>
      </c>
      <c r="AG927" s="340" t="n">
        <f aca="false">1-EXP(-(1/0.25)*(AD927/ABS($AD$1010)))</f>
        <v>0.969451532716116</v>
      </c>
    </row>
    <row r="928" customFormat="false" ht="12.75" hidden="false" customHeight="false" outlineLevel="0" collapsed="false">
      <c r="A928" s="331"/>
      <c r="B928" s="336" t="n">
        <f aca="false">+[4]data1cf!A928</f>
        <v>-108531.949689692</v>
      </c>
      <c r="C928" s="336" t="n">
        <f aca="false">+[4]data1cf!B928</f>
        <v>15404.6268912104</v>
      </c>
      <c r="D928" s="336" t="n">
        <f aca="false">+[4]data1cf!C928</f>
        <v>17155.7909694923</v>
      </c>
      <c r="E928" s="336" t="n">
        <f aca="false">+[4]data1cf!D928</f>
        <v>16698.929236093</v>
      </c>
      <c r="F928" s="336" t="n">
        <f aca="false">+[4]data1cf!E928</f>
        <v>16190.9073183008</v>
      </c>
      <c r="G928" s="336" t="n">
        <f aca="false">+[4]data1cf!F928</f>
        <v>15844.774988217</v>
      </c>
      <c r="H928" s="336" t="n">
        <f aca="false">+[4]data1cf!G928</f>
        <v>15734.0816378699</v>
      </c>
      <c r="I928" s="336" t="n">
        <f aca="false">+[4]data1cf!H928</f>
        <v>15606.86152062</v>
      </c>
      <c r="J928" s="336" t="n">
        <f aca="false">+[4]data1cf!I928</f>
        <v>15275.2691756272</v>
      </c>
      <c r="K928" s="336" t="n">
        <f aca="false">+[4]data1cf!J928</f>
        <v>15508.7736756581</v>
      </c>
      <c r="L928" s="336" t="n">
        <f aca="false">+[4]data1cf!K928</f>
        <v>15498.459518191</v>
      </c>
      <c r="M928" s="336" t="n">
        <f aca="false">+[4]data1cf!L928</f>
        <v>15569.7427157562</v>
      </c>
      <c r="N928" s="336" t="n">
        <f aca="false">+[4]data1cf!M928</f>
        <v>15275.411059688</v>
      </c>
      <c r="O928" s="336" t="n">
        <f aca="false">+[4]data1cf!N928</f>
        <v>15574.3534831865</v>
      </c>
      <c r="P928" s="336" t="n">
        <f aca="false">+[4]data1cf!O928</f>
        <v>15558.5668639174</v>
      </c>
      <c r="Q928" s="336" t="n">
        <f aca="false">+[4]data1cf!P928</f>
        <v>15729.0562847287</v>
      </c>
      <c r="R928" s="336" t="n">
        <f aca="false">+[4]data1cf!Q928</f>
        <v>1244.81805016089</v>
      </c>
      <c r="S928" s="336" t="n">
        <f aca="false">+[4]data1cf!R928</f>
        <v>0</v>
      </c>
      <c r="T928" s="336" t="n">
        <f aca="false">+[4]data1cf!S928</f>
        <v>0</v>
      </c>
      <c r="U928" s="336" t="n">
        <f aca="false">+[4]data1cf!T928</f>
        <v>0</v>
      </c>
      <c r="V928" s="336" t="n">
        <f aca="false">+[4]data1cf!U928</f>
        <v>0</v>
      </c>
      <c r="W928" s="336" t="n">
        <f aca="false">+[4]data1cf!V928</f>
        <v>0</v>
      </c>
      <c r="X928" s="336" t="n">
        <f aca="false">+[4]data1cf!W928</f>
        <v>0</v>
      </c>
      <c r="Y928" s="336" t="n">
        <f aca="false">+[4]data1cf!X928</f>
        <v>0</v>
      </c>
      <c r="Z928" s="336" t="n">
        <f aca="false">+[4]data1cf!Y928</f>
        <v>0</v>
      </c>
      <c r="AA928" s="336" t="n">
        <f aca="false">+[4]data1cf!Z928</f>
        <v>0</v>
      </c>
      <c r="AB928" s="336"/>
      <c r="AC928" s="337" t="n">
        <f aca="false">XNPV(0.1,B928:AA928,$B$1:$AA$1)</f>
        <v>12578.4032981103</v>
      </c>
      <c r="AD928" s="337" t="n">
        <f aca="false">SUMPRODUCT(B928:AA928,$B$1010:$AA$1010)</f>
        <v>46013.1487211581</v>
      </c>
      <c r="AE928" s="338" t="n">
        <f aca="false">SUMPRODUCT(B928:AA928,$B$1012:$AA$1012)</f>
        <v>45317.9501168864</v>
      </c>
      <c r="AF928" s="339" t="n">
        <f aca="false">XIRR(B928:AA928,$B$1:$AA$1)</f>
        <v>0.12003557199302</v>
      </c>
      <c r="AG928" s="340" t="n">
        <f aca="false">1-EXP(-(1/0.25)*(AD928/ABS($AD$1010)))</f>
        <v>0.968911390683446</v>
      </c>
    </row>
    <row r="929" customFormat="false" ht="12.75" hidden="false" customHeight="false" outlineLevel="0" collapsed="false">
      <c r="A929" s="331"/>
      <c r="B929" s="336" t="n">
        <f aca="false">+[4]data1cf!A929</f>
        <v>-102804.697295225</v>
      </c>
      <c r="C929" s="336" t="n">
        <f aca="false">+[4]data1cf!B929</f>
        <v>15362.3086353417</v>
      </c>
      <c r="D929" s="336" t="n">
        <f aca="false">+[4]data1cf!C929</f>
        <v>16915.8391832848</v>
      </c>
      <c r="E929" s="336" t="n">
        <f aca="false">+[4]data1cf!D929</f>
        <v>16370.2391863234</v>
      </c>
      <c r="F929" s="336" t="n">
        <f aca="false">+[4]data1cf!E929</f>
        <v>16158.4744384798</v>
      </c>
      <c r="G929" s="336" t="n">
        <f aca="false">+[4]data1cf!F929</f>
        <v>15783.2247562111</v>
      </c>
      <c r="H929" s="336" t="n">
        <f aca="false">+[4]data1cf!G929</f>
        <v>15415.4918722058</v>
      </c>
      <c r="I929" s="336" t="n">
        <f aca="false">+[4]data1cf!H929</f>
        <v>15440.0802535857</v>
      </c>
      <c r="J929" s="336" t="n">
        <f aca="false">+[4]data1cf!I929</f>
        <v>15484.6789972477</v>
      </c>
      <c r="K929" s="336" t="n">
        <f aca="false">+[4]data1cf!J929</f>
        <v>15457.6111368035</v>
      </c>
      <c r="L929" s="336" t="n">
        <f aca="false">+[4]data1cf!K929</f>
        <v>15283.9542812535</v>
      </c>
      <c r="M929" s="336" t="n">
        <f aca="false">+[4]data1cf!L929</f>
        <v>15377.0797618659</v>
      </c>
      <c r="N929" s="336" t="n">
        <f aca="false">+[4]data1cf!M929</f>
        <v>15485.7391541596</v>
      </c>
      <c r="O929" s="336" t="n">
        <f aca="false">+[4]data1cf!N929</f>
        <v>15297.2832957738</v>
      </c>
      <c r="P929" s="336" t="n">
        <f aca="false">+[4]data1cf!O929</f>
        <v>15444.8970645678</v>
      </c>
      <c r="Q929" s="336" t="n">
        <f aca="false">+[4]data1cf!P929</f>
        <v>15462.8581169254</v>
      </c>
      <c r="R929" s="336" t="n">
        <f aca="false">+[4]data1cf!Q929</f>
        <v>1179.12875609731</v>
      </c>
      <c r="S929" s="336" t="n">
        <f aca="false">+[4]data1cf!R929</f>
        <v>0</v>
      </c>
      <c r="T929" s="336" t="n">
        <f aca="false">+[4]data1cf!S929</f>
        <v>0</v>
      </c>
      <c r="U929" s="336" t="n">
        <f aca="false">+[4]data1cf!T929</f>
        <v>0</v>
      </c>
      <c r="V929" s="336" t="n">
        <f aca="false">+[4]data1cf!U929</f>
        <v>0</v>
      </c>
      <c r="W929" s="336" t="n">
        <f aca="false">+[4]data1cf!V929</f>
        <v>0</v>
      </c>
      <c r="X929" s="336" t="n">
        <f aca="false">+[4]data1cf!W929</f>
        <v>0</v>
      </c>
      <c r="Y929" s="336" t="n">
        <f aca="false">+[4]data1cf!X929</f>
        <v>0</v>
      </c>
      <c r="Z929" s="336" t="n">
        <f aca="false">+[4]data1cf!Y929</f>
        <v>0</v>
      </c>
      <c r="AA929" s="336" t="n">
        <f aca="false">+[4]data1cf!Z929</f>
        <v>0</v>
      </c>
      <c r="AB929" s="336"/>
      <c r="AC929" s="337" t="n">
        <f aca="false">XNPV(0.1,B929:AA929,$B$1:$AA$1)</f>
        <v>17301.1787692936</v>
      </c>
      <c r="AD929" s="337" t="n">
        <f aca="false">SUMPRODUCT(B929:AA929,$B$1010:$AA$1010)</f>
        <v>50477.7853033875</v>
      </c>
      <c r="AE929" s="338" t="n">
        <f aca="false">SUMPRODUCT(B929:AA929,$B$1012:$AA$1012)</f>
        <v>49788.0760607699</v>
      </c>
      <c r="AF929" s="339" t="n">
        <f aca="false">XIRR(B929:AA929,$B$1:$AA$1)</f>
        <v>0.128822568859377</v>
      </c>
      <c r="AG929" s="340" t="n">
        <f aca="false">1-EXP(-(1/0.25)*(AD929/ABS($AD$1010)))</f>
        <v>0.97780071283585</v>
      </c>
    </row>
    <row r="930" customFormat="false" ht="12.75" hidden="false" customHeight="false" outlineLevel="0" collapsed="false">
      <c r="A930" s="331"/>
      <c r="B930" s="336" t="n">
        <f aca="false">+[4]data1cf!A930</f>
        <v>-97625.3456814891</v>
      </c>
      <c r="C930" s="336" t="n">
        <f aca="false">+[4]data1cf!B930</f>
        <v>15302.6537304138</v>
      </c>
      <c r="D930" s="336" t="n">
        <f aca="false">+[4]data1cf!C930</f>
        <v>16806.3730558751</v>
      </c>
      <c r="E930" s="336" t="n">
        <f aca="false">+[4]data1cf!D930</f>
        <v>16142.3335032315</v>
      </c>
      <c r="F930" s="336" t="n">
        <f aca="false">+[4]data1cf!E930</f>
        <v>15897.9895998698</v>
      </c>
      <c r="G930" s="336" t="n">
        <f aca="false">+[4]data1cf!F930</f>
        <v>15874.6428344487</v>
      </c>
      <c r="H930" s="336" t="n">
        <f aca="false">+[4]data1cf!G930</f>
        <v>15282.1445159801</v>
      </c>
      <c r="I930" s="336" t="n">
        <f aca="false">+[4]data1cf!H930</f>
        <v>15214.4050739566</v>
      </c>
      <c r="J930" s="336" t="n">
        <f aca="false">+[4]data1cf!I930</f>
        <v>15260.2960442088</v>
      </c>
      <c r="K930" s="336" t="n">
        <f aca="false">+[4]data1cf!J930</f>
        <v>15204.1685654843</v>
      </c>
      <c r="L930" s="336" t="n">
        <f aca="false">+[4]data1cf!K930</f>
        <v>15152.2620150197</v>
      </c>
      <c r="M930" s="336" t="n">
        <f aca="false">+[4]data1cf!L930</f>
        <v>15355.1281249972</v>
      </c>
      <c r="N930" s="336" t="n">
        <f aca="false">+[4]data1cf!M930</f>
        <v>15289.3209802095</v>
      </c>
      <c r="O930" s="336" t="n">
        <f aca="false">+[4]data1cf!N930</f>
        <v>15273.1805156461</v>
      </c>
      <c r="P930" s="336" t="n">
        <f aca="false">+[4]data1cf!O930</f>
        <v>15390.0134810965</v>
      </c>
      <c r="Q930" s="336" t="n">
        <f aca="false">+[4]data1cf!P930</f>
        <v>15299.2828212151</v>
      </c>
      <c r="R930" s="336" t="n">
        <f aca="false">+[4]data1cf!Q930</f>
        <v>1119.72366482841</v>
      </c>
      <c r="S930" s="336" t="n">
        <f aca="false">+[4]data1cf!R930</f>
        <v>0</v>
      </c>
      <c r="T930" s="336" t="n">
        <f aca="false">+[4]data1cf!S930</f>
        <v>0</v>
      </c>
      <c r="U930" s="336" t="n">
        <f aca="false">+[4]data1cf!T930</f>
        <v>0</v>
      </c>
      <c r="V930" s="336" t="n">
        <f aca="false">+[4]data1cf!U930</f>
        <v>0</v>
      </c>
      <c r="W930" s="336" t="n">
        <f aca="false">+[4]data1cf!V930</f>
        <v>0</v>
      </c>
      <c r="X930" s="336" t="n">
        <f aca="false">+[4]data1cf!W930</f>
        <v>0</v>
      </c>
      <c r="Y930" s="336" t="n">
        <f aca="false">+[4]data1cf!X930</f>
        <v>0</v>
      </c>
      <c r="Z930" s="336" t="n">
        <f aca="false">+[4]data1cf!Y930</f>
        <v>0</v>
      </c>
      <c r="AA930" s="336" t="n">
        <f aca="false">+[4]data1cf!Z930</f>
        <v>0</v>
      </c>
      <c r="AB930" s="336"/>
      <c r="AC930" s="337" t="n">
        <f aca="false">XNPV(0.1,B930:AA930,$B$1:$AA$1)</f>
        <v>21446.1189619007</v>
      </c>
      <c r="AD930" s="337" t="n">
        <f aca="false">SUMPRODUCT(B930:AA930,$B$1010:$AA$1010)</f>
        <v>54322.3988371496</v>
      </c>
      <c r="AE930" s="338" t="n">
        <f aca="false">SUMPRODUCT(B930:AA930,$B$1012:$AA$1012)</f>
        <v>53638.8341434113</v>
      </c>
      <c r="AF930" s="339" t="n">
        <f aca="false">XIRR(B930:AA930,$B$1:$AA$1)</f>
        <v>0.137329035062286</v>
      </c>
      <c r="AG930" s="340" t="n">
        <f aca="false">1-EXP(-(1/0.25)*(AD930/ABS($AD$1010)))</f>
        <v>0.983389265935167</v>
      </c>
    </row>
    <row r="931" customFormat="false" ht="12.75" hidden="false" customHeight="false" outlineLevel="0" collapsed="false">
      <c r="A931" s="331"/>
      <c r="B931" s="336" t="n">
        <f aca="false">+[4]data1cf!A931</f>
        <v>-93535.454462867</v>
      </c>
      <c r="C931" s="336" t="n">
        <f aca="false">+[4]data1cf!B931</f>
        <v>15244.7064759127</v>
      </c>
      <c r="D931" s="336" t="n">
        <f aca="false">+[4]data1cf!C931</f>
        <v>16678.2455215661</v>
      </c>
      <c r="E931" s="336" t="n">
        <f aca="false">+[4]data1cf!D931</f>
        <v>16186.4934931189</v>
      </c>
      <c r="F931" s="336" t="n">
        <f aca="false">+[4]data1cf!E931</f>
        <v>15710.6974710946</v>
      </c>
      <c r="G931" s="336" t="n">
        <f aca="false">+[4]data1cf!F931</f>
        <v>15536.0904897959</v>
      </c>
      <c r="H931" s="336" t="n">
        <f aca="false">+[4]data1cf!G931</f>
        <v>15394.2298502168</v>
      </c>
      <c r="I931" s="336" t="n">
        <f aca="false">+[4]data1cf!H931</f>
        <v>15076.1638287521</v>
      </c>
      <c r="J931" s="336" t="n">
        <f aca="false">+[4]data1cf!I931</f>
        <v>15215.7364155936</v>
      </c>
      <c r="K931" s="336" t="n">
        <f aca="false">+[4]data1cf!J931</f>
        <v>15147.051901856</v>
      </c>
      <c r="L931" s="336" t="n">
        <f aca="false">+[4]data1cf!K931</f>
        <v>15095.7068743017</v>
      </c>
      <c r="M931" s="336" t="n">
        <f aca="false">+[4]data1cf!L931</f>
        <v>15285.6945514848</v>
      </c>
      <c r="N931" s="336" t="n">
        <f aca="false">+[4]data1cf!M931</f>
        <v>15499.4943346077</v>
      </c>
      <c r="O931" s="336" t="n">
        <f aca="false">+[4]data1cf!N931</f>
        <v>15354.0357815391</v>
      </c>
      <c r="P931" s="336" t="n">
        <f aca="false">+[4]data1cf!O931</f>
        <v>15193.2434977683</v>
      </c>
      <c r="Q931" s="336" t="n">
        <f aca="false">+[4]data1cf!P931</f>
        <v>15426.9140896409</v>
      </c>
      <c r="R931" s="336" t="n">
        <f aca="false">+[4]data1cf!Q931</f>
        <v>1072.8142485073</v>
      </c>
      <c r="S931" s="336" t="n">
        <f aca="false">+[4]data1cf!R931</f>
        <v>0</v>
      </c>
      <c r="T931" s="336" t="n">
        <f aca="false">+[4]data1cf!S931</f>
        <v>0</v>
      </c>
      <c r="U931" s="336" t="n">
        <f aca="false">+[4]data1cf!T931</f>
        <v>0</v>
      </c>
      <c r="V931" s="336" t="n">
        <f aca="false">+[4]data1cf!U931</f>
        <v>0</v>
      </c>
      <c r="W931" s="336" t="n">
        <f aca="false">+[4]data1cf!V931</f>
        <v>0</v>
      </c>
      <c r="X931" s="336" t="n">
        <f aca="false">+[4]data1cf!W931</f>
        <v>0</v>
      </c>
      <c r="Y931" s="336" t="n">
        <f aca="false">+[4]data1cf!X931</f>
        <v>0</v>
      </c>
      <c r="Z931" s="336" t="n">
        <f aca="false">+[4]data1cf!Y931</f>
        <v>0</v>
      </c>
      <c r="AA931" s="336" t="n">
        <f aca="false">+[4]data1cf!Z931</f>
        <v>0</v>
      </c>
      <c r="AB931" s="336"/>
      <c r="AC931" s="337" t="n">
        <f aca="false">XNPV(0.1,B931:AA931,$B$1:$AA$1)</f>
        <v>25032.7106159781</v>
      </c>
      <c r="AD931" s="337" t="n">
        <f aca="false">SUMPRODUCT(B931:AA931,$B$1010:$AA$1010)</f>
        <v>57814.4797148231</v>
      </c>
      <c r="AE931" s="338" t="n">
        <f aca="false">SUMPRODUCT(B931:AA931,$B$1012:$AA$1012)</f>
        <v>57132.5705504618</v>
      </c>
      <c r="AF931" s="339" t="n">
        <f aca="false">XIRR(B931:AA931,$B$1:$AA$1)</f>
        <v>0.145078256531726</v>
      </c>
      <c r="AG931" s="340" t="n">
        <f aca="false">1-EXP(-(1/0.25)*(AD931/ABS($AD$1010)))</f>
        <v>0.987235974822093</v>
      </c>
    </row>
    <row r="932" customFormat="false" ht="12.75" hidden="false" customHeight="false" outlineLevel="0" collapsed="false">
      <c r="A932" s="331"/>
      <c r="B932" s="336" t="n">
        <f aca="false">+[4]data1cf!A932</f>
        <v>-103647.000775937</v>
      </c>
      <c r="C932" s="336" t="n">
        <f aca="false">+[4]data1cf!B932</f>
        <v>15497.7726788826</v>
      </c>
      <c r="D932" s="336" t="n">
        <f aca="false">+[4]data1cf!C932</f>
        <v>17028.5894497904</v>
      </c>
      <c r="E932" s="336" t="n">
        <f aca="false">+[4]data1cf!D932</f>
        <v>16472.6800979337</v>
      </c>
      <c r="F932" s="336" t="n">
        <f aca="false">+[4]data1cf!E932</f>
        <v>16082.0419841589</v>
      </c>
      <c r="G932" s="336" t="n">
        <f aca="false">+[4]data1cf!F932</f>
        <v>15803.4552417615</v>
      </c>
      <c r="H932" s="336" t="n">
        <f aca="false">+[4]data1cf!G932</f>
        <v>15489.6166544895</v>
      </c>
      <c r="I932" s="336" t="n">
        <f aca="false">+[4]data1cf!H932</f>
        <v>15286.4752845281</v>
      </c>
      <c r="J932" s="336" t="n">
        <f aca="false">+[4]data1cf!I932</f>
        <v>15829.5620750935</v>
      </c>
      <c r="K932" s="336" t="n">
        <f aca="false">+[4]data1cf!J932</f>
        <v>15594.9522697837</v>
      </c>
      <c r="L932" s="336" t="n">
        <f aca="false">+[4]data1cf!K932</f>
        <v>15458.3056825703</v>
      </c>
      <c r="M932" s="336" t="n">
        <f aca="false">+[4]data1cf!L932</f>
        <v>15386.1112422427</v>
      </c>
      <c r="N932" s="336" t="n">
        <f aca="false">+[4]data1cf!M932</f>
        <v>15291.8472873068</v>
      </c>
      <c r="O932" s="336" t="n">
        <f aca="false">+[4]data1cf!N932</f>
        <v>15715.0730090917</v>
      </c>
      <c r="P932" s="336" t="n">
        <f aca="false">+[4]data1cf!O932</f>
        <v>15513.9023263158</v>
      </c>
      <c r="Q932" s="336" t="n">
        <f aca="false">+[4]data1cf!P932</f>
        <v>15375.3996563531</v>
      </c>
      <c r="R932" s="336" t="n">
        <f aca="false">+[4]data1cf!Q932</f>
        <v>1188.78964009968</v>
      </c>
      <c r="S932" s="336" t="n">
        <f aca="false">+[4]data1cf!R932</f>
        <v>0</v>
      </c>
      <c r="T932" s="336" t="n">
        <f aca="false">+[4]data1cf!S932</f>
        <v>0</v>
      </c>
      <c r="U932" s="336" t="n">
        <f aca="false">+[4]data1cf!T932</f>
        <v>0</v>
      </c>
      <c r="V932" s="336" t="n">
        <f aca="false">+[4]data1cf!U932</f>
        <v>0</v>
      </c>
      <c r="W932" s="336" t="n">
        <f aca="false">+[4]data1cf!V932</f>
        <v>0</v>
      </c>
      <c r="X932" s="336" t="n">
        <f aca="false">+[4]data1cf!W932</f>
        <v>0</v>
      </c>
      <c r="Y932" s="336" t="n">
        <f aca="false">+[4]data1cf!X932</f>
        <v>0</v>
      </c>
      <c r="Z932" s="336" t="n">
        <f aca="false">+[4]data1cf!Y932</f>
        <v>0</v>
      </c>
      <c r="AA932" s="336" t="n">
        <f aca="false">+[4]data1cf!Z932</f>
        <v>0</v>
      </c>
      <c r="AB932" s="336"/>
      <c r="AC932" s="337" t="n">
        <f aca="false">XNPV(0.1,B932:AA932,$B$1:$AA$1)</f>
        <v>17023.4146418285</v>
      </c>
      <c r="AD932" s="337" t="n">
        <f aca="false">SUMPRODUCT(B932:AA932,$B$1010:$AA$1010)</f>
        <v>50352.9978655073</v>
      </c>
      <c r="AE932" s="338" t="n">
        <f aca="false">SUMPRODUCT(B932:AA932,$B$1012:$AA$1012)</f>
        <v>49660.1015267688</v>
      </c>
      <c r="AF932" s="339" t="n">
        <f aca="false">XIRR(B932:AA932,$B$1:$AA$1)</f>
        <v>0.128152848186017</v>
      </c>
      <c r="AG932" s="340" t="n">
        <f aca="false">1-EXP(-(1/0.25)*(AD932/ABS($AD$1010)))</f>
        <v>0.97759076209933</v>
      </c>
    </row>
    <row r="933" customFormat="false" ht="12.75" hidden="false" customHeight="false" outlineLevel="0" collapsed="false">
      <c r="A933" s="331"/>
      <c r="B933" s="336" t="n">
        <f aca="false">+[4]data1cf!A933</f>
        <v>-107921.310347152</v>
      </c>
      <c r="C933" s="336" t="n">
        <f aca="false">+[4]data1cf!B933</f>
        <v>15630.3159415524</v>
      </c>
      <c r="D933" s="336" t="n">
        <f aca="false">+[4]data1cf!C933</f>
        <v>17009.9892758303</v>
      </c>
      <c r="E933" s="336" t="n">
        <f aca="false">+[4]data1cf!D933</f>
        <v>16713.9134825715</v>
      </c>
      <c r="F933" s="336" t="n">
        <f aca="false">+[4]data1cf!E933</f>
        <v>16239.9484753037</v>
      </c>
      <c r="G933" s="336" t="n">
        <f aca="false">+[4]data1cf!F933</f>
        <v>15995.6598176471</v>
      </c>
      <c r="H933" s="336" t="n">
        <f aca="false">+[4]data1cf!G933</f>
        <v>15887.7446499828</v>
      </c>
      <c r="I933" s="336" t="n">
        <f aca="false">+[4]data1cf!H933</f>
        <v>15474.0422168035</v>
      </c>
      <c r="J933" s="336" t="n">
        <f aca="false">+[4]data1cf!I933</f>
        <v>15529.6018710662</v>
      </c>
      <c r="K933" s="336" t="n">
        <f aca="false">+[4]data1cf!J933</f>
        <v>15375.9287094743</v>
      </c>
      <c r="L933" s="336" t="n">
        <f aca="false">+[4]data1cf!K933</f>
        <v>15514.2447803476</v>
      </c>
      <c r="M933" s="336" t="n">
        <f aca="false">+[4]data1cf!L933</f>
        <v>15399.3380286006</v>
      </c>
      <c r="N933" s="336" t="n">
        <f aca="false">+[4]data1cf!M933</f>
        <v>15551.7558691822</v>
      </c>
      <c r="O933" s="336" t="n">
        <f aca="false">+[4]data1cf!N933</f>
        <v>15440.2769999984</v>
      </c>
      <c r="P933" s="336" t="n">
        <f aca="false">+[4]data1cf!O933</f>
        <v>15666.9296046159</v>
      </c>
      <c r="Q933" s="336" t="n">
        <f aca="false">+[4]data1cf!P933</f>
        <v>15621.6092653079</v>
      </c>
      <c r="R933" s="336" t="n">
        <f aca="false">+[4]data1cf!Q933</f>
        <v>1237.81426115769</v>
      </c>
      <c r="S933" s="336" t="n">
        <f aca="false">+[4]data1cf!R933</f>
        <v>0</v>
      </c>
      <c r="T933" s="336" t="n">
        <f aca="false">+[4]data1cf!S933</f>
        <v>0</v>
      </c>
      <c r="U933" s="336" t="n">
        <f aca="false">+[4]data1cf!T933</f>
        <v>0</v>
      </c>
      <c r="V933" s="336" t="n">
        <f aca="false">+[4]data1cf!U933</f>
        <v>0</v>
      </c>
      <c r="W933" s="336" t="n">
        <f aca="false">+[4]data1cf!V933</f>
        <v>0</v>
      </c>
      <c r="X933" s="336" t="n">
        <f aca="false">+[4]data1cf!W933</f>
        <v>0</v>
      </c>
      <c r="Y933" s="336" t="n">
        <f aca="false">+[4]data1cf!X933</f>
        <v>0</v>
      </c>
      <c r="Z933" s="336" t="n">
        <f aca="false">+[4]data1cf!Y933</f>
        <v>0</v>
      </c>
      <c r="AA933" s="336" t="n">
        <f aca="false">+[4]data1cf!Z933</f>
        <v>0</v>
      </c>
      <c r="AB933" s="336"/>
      <c r="AC933" s="337" t="n">
        <f aca="false">XNPV(0.1,B933:AA933,$B$1:$AA$1)</f>
        <v>13489.8680035506</v>
      </c>
      <c r="AD933" s="337" t="n">
        <f aca="false">SUMPRODUCT(B933:AA933,$B$1010:$AA$1010)</f>
        <v>46974.9896161874</v>
      </c>
      <c r="AE933" s="338" t="n">
        <f aca="false">SUMPRODUCT(B933:AA933,$B$1012:$AA$1012)</f>
        <v>46278.9460319417</v>
      </c>
      <c r="AF933" s="339" t="n">
        <f aca="false">XIRR(B933:AA933,$B$1:$AA$1)</f>
        <v>0.121599882299551</v>
      </c>
      <c r="AG933" s="340" t="n">
        <f aca="false">1-EXP(-(1/0.25)*(AD933/ABS($AD$1010)))</f>
        <v>0.971087128817803</v>
      </c>
    </row>
    <row r="934" customFormat="false" ht="12.75" hidden="false" customHeight="false" outlineLevel="0" collapsed="false">
      <c r="A934" s="331"/>
      <c r="B934" s="336" t="n">
        <f aca="false">+[4]data1cf!A934</f>
        <v>-100541.369381929</v>
      </c>
      <c r="C934" s="336" t="n">
        <f aca="false">+[4]data1cf!B934</f>
        <v>15547.8010946962</v>
      </c>
      <c r="D934" s="336" t="n">
        <f aca="false">+[4]data1cf!C934</f>
        <v>16857.1146287812</v>
      </c>
      <c r="E934" s="336" t="n">
        <f aca="false">+[4]data1cf!D934</f>
        <v>16287.7344075475</v>
      </c>
      <c r="F934" s="336" t="n">
        <f aca="false">+[4]data1cf!E934</f>
        <v>15917.0579231531</v>
      </c>
      <c r="G934" s="336" t="n">
        <f aca="false">+[4]data1cf!F934</f>
        <v>15720.3861136465</v>
      </c>
      <c r="H934" s="336" t="n">
        <f aca="false">+[4]data1cf!G934</f>
        <v>15504.8150050372</v>
      </c>
      <c r="I934" s="336" t="n">
        <f aca="false">+[4]data1cf!H934</f>
        <v>15603.302406273</v>
      </c>
      <c r="J934" s="336" t="n">
        <f aca="false">+[4]data1cf!I934</f>
        <v>15357.909631875</v>
      </c>
      <c r="K934" s="336" t="n">
        <f aca="false">+[4]data1cf!J934</f>
        <v>15301.1942465435</v>
      </c>
      <c r="L934" s="336" t="n">
        <f aca="false">+[4]data1cf!K934</f>
        <v>15257.5712555692</v>
      </c>
      <c r="M934" s="336" t="n">
        <f aca="false">+[4]data1cf!L934</f>
        <v>15267.4113113167</v>
      </c>
      <c r="N934" s="336" t="n">
        <f aca="false">+[4]data1cf!M934</f>
        <v>15361.9657708764</v>
      </c>
      <c r="O934" s="336" t="n">
        <f aca="false">+[4]data1cf!N934</f>
        <v>15439.5442482511</v>
      </c>
      <c r="P934" s="336" t="n">
        <f aca="false">+[4]data1cf!O934</f>
        <v>15496.354298482</v>
      </c>
      <c r="Q934" s="336" t="n">
        <f aca="false">+[4]data1cf!P934</f>
        <v>15531.33138736</v>
      </c>
      <c r="R934" s="336" t="n">
        <f aca="false">+[4]data1cf!Q934</f>
        <v>1153.16929026298</v>
      </c>
      <c r="S934" s="336" t="n">
        <f aca="false">+[4]data1cf!R934</f>
        <v>0</v>
      </c>
      <c r="T934" s="336" t="n">
        <f aca="false">+[4]data1cf!S934</f>
        <v>0</v>
      </c>
      <c r="U934" s="336" t="n">
        <f aca="false">+[4]data1cf!T934</f>
        <v>0</v>
      </c>
      <c r="V934" s="336" t="n">
        <f aca="false">+[4]data1cf!U934</f>
        <v>0</v>
      </c>
      <c r="W934" s="336" t="n">
        <f aca="false">+[4]data1cf!V934</f>
        <v>0</v>
      </c>
      <c r="X934" s="336" t="n">
        <f aca="false">+[4]data1cf!W934</f>
        <v>0</v>
      </c>
      <c r="Y934" s="336" t="n">
        <f aca="false">+[4]data1cf!X934</f>
        <v>0</v>
      </c>
      <c r="Z934" s="336" t="n">
        <f aca="false">+[4]data1cf!Y934</f>
        <v>0</v>
      </c>
      <c r="AA934" s="336" t="n">
        <f aca="false">+[4]data1cf!Z934</f>
        <v>0</v>
      </c>
      <c r="AB934" s="336"/>
      <c r="AC934" s="337" t="n">
        <f aca="false">XNPV(0.1,B934:AA934,$B$1:$AA$1)</f>
        <v>19404.9539168574</v>
      </c>
      <c r="AD934" s="337" t="n">
        <f aca="false">SUMPRODUCT(B934:AA934,$B$1010:$AA$1010)</f>
        <v>52524.1855044454</v>
      </c>
      <c r="AE934" s="338" t="n">
        <f aca="false">SUMPRODUCT(B934:AA934,$B$1012:$AA$1012)</f>
        <v>51835.5367657529</v>
      </c>
      <c r="AF934" s="339" t="n">
        <f aca="false">XIRR(B934:AA934,$B$1:$AA$1)</f>
        <v>0.132939236186248</v>
      </c>
      <c r="AG934" s="340" t="n">
        <f aca="false">1-EXP(-(1/0.25)*(AD934/ABS($AD$1010)))</f>
        <v>0.980976141592697</v>
      </c>
    </row>
    <row r="935" customFormat="false" ht="12.75" hidden="false" customHeight="false" outlineLevel="0" collapsed="false">
      <c r="A935" s="331"/>
      <c r="B935" s="336" t="n">
        <f aca="false">+[4]data1cf!A935</f>
        <v>-91547.2190116286</v>
      </c>
      <c r="C935" s="336" t="n">
        <f aca="false">+[4]data1cf!B935</f>
        <v>15229.2211004318</v>
      </c>
      <c r="D935" s="336" t="n">
        <f aca="false">+[4]data1cf!C935</f>
        <v>16639.2156149112</v>
      </c>
      <c r="E935" s="336" t="n">
        <f aca="false">+[4]data1cf!D935</f>
        <v>16002.6225364317</v>
      </c>
      <c r="F935" s="336" t="n">
        <f aca="false">+[4]data1cf!E935</f>
        <v>15807.0333017634</v>
      </c>
      <c r="G935" s="336" t="n">
        <f aca="false">+[4]data1cf!F935</f>
        <v>15389.6121768915</v>
      </c>
      <c r="H935" s="336" t="n">
        <f aca="false">+[4]data1cf!G935</f>
        <v>15204.9442975447</v>
      </c>
      <c r="I935" s="336" t="n">
        <f aca="false">+[4]data1cf!H935</f>
        <v>15052.2579512097</v>
      </c>
      <c r="J935" s="336" t="n">
        <f aca="false">+[4]data1cf!I935</f>
        <v>15262.081257852</v>
      </c>
      <c r="K935" s="336" t="n">
        <f aca="false">+[4]data1cf!J935</f>
        <v>15296.932219095</v>
      </c>
      <c r="L935" s="336" t="n">
        <f aca="false">+[4]data1cf!K935</f>
        <v>15250.9254278108</v>
      </c>
      <c r="M935" s="336" t="n">
        <f aca="false">+[4]data1cf!L935</f>
        <v>15273.9325533777</v>
      </c>
      <c r="N935" s="336" t="n">
        <f aca="false">+[4]data1cf!M935</f>
        <v>15362.8512899449</v>
      </c>
      <c r="O935" s="336" t="n">
        <f aca="false">+[4]data1cf!N935</f>
        <v>15192.5278626766</v>
      </c>
      <c r="P935" s="336" t="n">
        <f aca="false">+[4]data1cf!O935</f>
        <v>15117.1889322212</v>
      </c>
      <c r="Q935" s="336" t="n">
        <f aca="false">+[4]data1cf!P935</f>
        <v>15160.522826879</v>
      </c>
      <c r="R935" s="336" t="n">
        <f aca="false">+[4]data1cf!Q935</f>
        <v>1050.00998317578</v>
      </c>
      <c r="S935" s="336" t="n">
        <f aca="false">+[4]data1cf!R935</f>
        <v>0</v>
      </c>
      <c r="T935" s="336" t="n">
        <f aca="false">+[4]data1cf!S935</f>
        <v>0</v>
      </c>
      <c r="U935" s="336" t="n">
        <f aca="false">+[4]data1cf!T935</f>
        <v>0</v>
      </c>
      <c r="V935" s="336" t="n">
        <f aca="false">+[4]data1cf!U935</f>
        <v>0</v>
      </c>
      <c r="W935" s="336" t="n">
        <f aca="false">+[4]data1cf!V935</f>
        <v>0</v>
      </c>
      <c r="X935" s="336" t="n">
        <f aca="false">+[4]data1cf!W935</f>
        <v>0</v>
      </c>
      <c r="Y935" s="336" t="n">
        <f aca="false">+[4]data1cf!X935</f>
        <v>0</v>
      </c>
      <c r="Z935" s="336" t="n">
        <f aca="false">+[4]data1cf!Y935</f>
        <v>0</v>
      </c>
      <c r="AA935" s="336" t="n">
        <f aca="false">+[4]data1cf!Z935</f>
        <v>0</v>
      </c>
      <c r="AB935" s="336"/>
      <c r="AC935" s="337" t="n">
        <f aca="false">XNPV(0.1,B935:AA935,$B$1:$AA$1)</f>
        <v>26654.209713494</v>
      </c>
      <c r="AD935" s="337" t="n">
        <f aca="false">SUMPRODUCT(B935:AA935,$B$1010:$AA$1010)</f>
        <v>59327.136768394</v>
      </c>
      <c r="AE935" s="338" t="n">
        <f aca="false">SUMPRODUCT(B935:AA935,$B$1012:$AA$1012)</f>
        <v>58647.7108498696</v>
      </c>
      <c r="AF935" s="339" t="n">
        <f aca="false">XIRR(B935:AA935,$B$1:$AA$1)</f>
        <v>0.148886001663801</v>
      </c>
      <c r="AG935" s="340" t="n">
        <f aca="false">1-EXP(-(1/0.25)*(AD935/ABS($AD$1010)))</f>
        <v>0.988612385789922</v>
      </c>
    </row>
    <row r="936" customFormat="false" ht="12.75" hidden="false" customHeight="false" outlineLevel="0" collapsed="false">
      <c r="A936" s="331"/>
      <c r="B936" s="336" t="n">
        <f aca="false">+[4]data1cf!A936</f>
        <v>-101051.107159243</v>
      </c>
      <c r="C936" s="336" t="n">
        <f aca="false">+[4]data1cf!B936</f>
        <v>15494.8937341645</v>
      </c>
      <c r="D936" s="336" t="n">
        <f aca="false">+[4]data1cf!C936</f>
        <v>16818.5932122832</v>
      </c>
      <c r="E936" s="336" t="n">
        <f aca="false">+[4]data1cf!D936</f>
        <v>16318.7049137859</v>
      </c>
      <c r="F936" s="336" t="n">
        <f aca="false">+[4]data1cf!E936</f>
        <v>16080.0714176789</v>
      </c>
      <c r="G936" s="336" t="n">
        <f aca="false">+[4]data1cf!F936</f>
        <v>16002.8613790274</v>
      </c>
      <c r="H936" s="336" t="n">
        <f aca="false">+[4]data1cf!G936</f>
        <v>15516.7906308628</v>
      </c>
      <c r="I936" s="336" t="n">
        <f aca="false">+[4]data1cf!H936</f>
        <v>15297.0284655721</v>
      </c>
      <c r="J936" s="336" t="n">
        <f aca="false">+[4]data1cf!I936</f>
        <v>15534.9572665279</v>
      </c>
      <c r="K936" s="336" t="n">
        <f aca="false">+[4]data1cf!J936</f>
        <v>15434.6704446383</v>
      </c>
      <c r="L936" s="336" t="n">
        <f aca="false">+[4]data1cf!K936</f>
        <v>15316.5686291217</v>
      </c>
      <c r="M936" s="336" t="n">
        <f aca="false">+[4]data1cf!L936</f>
        <v>15368.1859713625</v>
      </c>
      <c r="N936" s="336" t="n">
        <f aca="false">+[4]data1cf!M936</f>
        <v>15217.3689418939</v>
      </c>
      <c r="O936" s="336" t="n">
        <f aca="false">+[4]data1cf!N936</f>
        <v>15202.4347679402</v>
      </c>
      <c r="P936" s="336" t="n">
        <f aca="false">+[4]data1cf!O936</f>
        <v>15471.7630315379</v>
      </c>
      <c r="Q936" s="336" t="n">
        <f aca="false">+[4]data1cf!P936</f>
        <v>15435.5845522027</v>
      </c>
      <c r="R936" s="336" t="n">
        <f aca="false">+[4]data1cf!Q936</f>
        <v>1159.01577867366</v>
      </c>
      <c r="S936" s="336" t="n">
        <f aca="false">+[4]data1cf!R936</f>
        <v>0</v>
      </c>
      <c r="T936" s="336" t="n">
        <f aca="false">+[4]data1cf!S936</f>
        <v>0</v>
      </c>
      <c r="U936" s="336" t="n">
        <f aca="false">+[4]data1cf!T936</f>
        <v>0</v>
      </c>
      <c r="V936" s="336" t="n">
        <f aca="false">+[4]data1cf!U936</f>
        <v>0</v>
      </c>
      <c r="W936" s="336" t="n">
        <f aca="false">+[4]data1cf!V936</f>
        <v>0</v>
      </c>
      <c r="X936" s="336" t="n">
        <f aca="false">+[4]data1cf!W936</f>
        <v>0</v>
      </c>
      <c r="Y936" s="336" t="n">
        <f aca="false">+[4]data1cf!X936</f>
        <v>0</v>
      </c>
      <c r="Z936" s="336" t="n">
        <f aca="false">+[4]data1cf!Y936</f>
        <v>0</v>
      </c>
      <c r="AA936" s="336" t="n">
        <f aca="false">+[4]data1cf!Z936</f>
        <v>0</v>
      </c>
      <c r="AB936" s="336"/>
      <c r="AC936" s="337" t="n">
        <f aca="false">XNPV(0.1,B936:AA936,$B$1:$AA$1)</f>
        <v>19029.2749480202</v>
      </c>
      <c r="AD936" s="337" t="n">
        <f aca="false">SUMPRODUCT(B936:AA936,$B$1010:$AA$1010)</f>
        <v>52159.1035606012</v>
      </c>
      <c r="AE936" s="338" t="n">
        <f aca="false">SUMPRODUCT(B936:AA936,$B$1012:$AA$1012)</f>
        <v>51470.5787269219</v>
      </c>
      <c r="AF936" s="339" t="n">
        <f aca="false">XIRR(B936:AA936,$B$1:$AA$1)</f>
        <v>0.13218978085854</v>
      </c>
      <c r="AG936" s="340" t="n">
        <f aca="false">1-EXP(-(1/0.25)*(AD936/ABS($AD$1010)))</f>
        <v>0.980444958027235</v>
      </c>
    </row>
    <row r="937" customFormat="false" ht="12.75" hidden="false" customHeight="false" outlineLevel="0" collapsed="false">
      <c r="A937" s="331"/>
      <c r="B937" s="336" t="n">
        <f aca="false">+[4]data1cf!A937</f>
        <v>-103766.782006978</v>
      </c>
      <c r="C937" s="336" t="n">
        <f aca="false">+[4]data1cf!B937</f>
        <v>15299.810818961</v>
      </c>
      <c r="D937" s="336" t="n">
        <f aca="false">+[4]data1cf!C937</f>
        <v>16901.5727539561</v>
      </c>
      <c r="E937" s="336" t="n">
        <f aca="false">+[4]data1cf!D937</f>
        <v>16539.1593201724</v>
      </c>
      <c r="F937" s="336" t="n">
        <f aca="false">+[4]data1cf!E937</f>
        <v>16204.1450735584</v>
      </c>
      <c r="G937" s="336" t="n">
        <f aca="false">+[4]data1cf!F937</f>
        <v>15871.0165252617</v>
      </c>
      <c r="H937" s="336" t="n">
        <f aca="false">+[4]data1cf!G937</f>
        <v>15658.8713987005</v>
      </c>
      <c r="I937" s="336" t="n">
        <f aca="false">+[4]data1cf!H937</f>
        <v>15366.7675706241</v>
      </c>
      <c r="J937" s="336" t="n">
        <f aca="false">+[4]data1cf!I937</f>
        <v>15592.6535391915</v>
      </c>
      <c r="K937" s="336" t="n">
        <f aca="false">+[4]data1cf!J937</f>
        <v>15408.7913136975</v>
      </c>
      <c r="L937" s="336" t="n">
        <f aca="false">+[4]data1cf!K937</f>
        <v>15416.2812131712</v>
      </c>
      <c r="M937" s="336" t="n">
        <f aca="false">+[4]data1cf!L937</f>
        <v>15571.1465284403</v>
      </c>
      <c r="N937" s="336" t="n">
        <f aca="false">+[4]data1cf!M937</f>
        <v>15555.9332713363</v>
      </c>
      <c r="O937" s="336" t="n">
        <f aca="false">+[4]data1cf!N937</f>
        <v>15489.064546492</v>
      </c>
      <c r="P937" s="336" t="n">
        <f aca="false">+[4]data1cf!O937</f>
        <v>15348.7858932957</v>
      </c>
      <c r="Q937" s="336" t="n">
        <f aca="false">+[4]data1cf!P937</f>
        <v>15674.3522535917</v>
      </c>
      <c r="R937" s="336" t="n">
        <f aca="false">+[4]data1cf!Q937</f>
        <v>1190.16348290724</v>
      </c>
      <c r="S937" s="336" t="n">
        <f aca="false">+[4]data1cf!R937</f>
        <v>0</v>
      </c>
      <c r="T937" s="336" t="n">
        <f aca="false">+[4]data1cf!S937</f>
        <v>0</v>
      </c>
      <c r="U937" s="336" t="n">
        <f aca="false">+[4]data1cf!T937</f>
        <v>0</v>
      </c>
      <c r="V937" s="336" t="n">
        <f aca="false">+[4]data1cf!U937</f>
        <v>0</v>
      </c>
      <c r="W937" s="336" t="n">
        <f aca="false">+[4]data1cf!V937</f>
        <v>0</v>
      </c>
      <c r="X937" s="336" t="n">
        <f aca="false">+[4]data1cf!W937</f>
        <v>0</v>
      </c>
      <c r="Y937" s="336" t="n">
        <f aca="false">+[4]data1cf!X937</f>
        <v>0</v>
      </c>
      <c r="Z937" s="336" t="n">
        <f aca="false">+[4]data1cf!Y937</f>
        <v>0</v>
      </c>
      <c r="AA937" s="336" t="n">
        <f aca="false">+[4]data1cf!Z937</f>
        <v>0</v>
      </c>
      <c r="AB937" s="336"/>
      <c r="AC937" s="337" t="n">
        <f aca="false">XNPV(0.1,B937:AA937,$B$1:$AA$1)</f>
        <v>16836.9064324756</v>
      </c>
      <c r="AD937" s="337" t="n">
        <f aca="false">SUMPRODUCT(B937:AA937,$B$1010:$AA$1010)</f>
        <v>50196.7898486744</v>
      </c>
      <c r="AE937" s="338" t="n">
        <f aca="false">SUMPRODUCT(B937:AA937,$B$1012:$AA$1012)</f>
        <v>49503.1550479609</v>
      </c>
      <c r="AF937" s="339" t="n">
        <f aca="false">XIRR(B937:AA937,$B$1:$AA$1)</f>
        <v>0.127773887243965</v>
      </c>
      <c r="AG937" s="340" t="n">
        <f aca="false">1-EXP(-(1/0.25)*(AD937/ABS($AD$1010)))</f>
        <v>0.977325146551889</v>
      </c>
    </row>
    <row r="938" customFormat="false" ht="12.75" hidden="false" customHeight="false" outlineLevel="0" collapsed="false">
      <c r="A938" s="331"/>
      <c r="B938" s="336" t="n">
        <f aca="false">+[4]data1cf!A938</f>
        <v>-106090.980644362</v>
      </c>
      <c r="C938" s="336" t="n">
        <f aca="false">+[4]data1cf!B938</f>
        <v>15688.8822170834</v>
      </c>
      <c r="D938" s="336" t="n">
        <f aca="false">+[4]data1cf!C938</f>
        <v>17198.5376847797</v>
      </c>
      <c r="E938" s="336" t="n">
        <f aca="false">+[4]data1cf!D938</f>
        <v>16637.827288855</v>
      </c>
      <c r="F938" s="336" t="n">
        <f aca="false">+[4]data1cf!E938</f>
        <v>16156.8087110086</v>
      </c>
      <c r="G938" s="336" t="n">
        <f aca="false">+[4]data1cf!F938</f>
        <v>16013.659693044</v>
      </c>
      <c r="H938" s="336" t="n">
        <f aca="false">+[4]data1cf!G938</f>
        <v>15819.6758604104</v>
      </c>
      <c r="I938" s="336" t="n">
        <f aca="false">+[4]data1cf!H938</f>
        <v>15509.7530328559</v>
      </c>
      <c r="J938" s="336" t="n">
        <f aca="false">+[4]data1cf!I938</f>
        <v>15598.4147215536</v>
      </c>
      <c r="K938" s="336" t="n">
        <f aca="false">+[4]data1cf!J938</f>
        <v>15476.3753592034</v>
      </c>
      <c r="L938" s="336" t="n">
        <f aca="false">+[4]data1cf!K938</f>
        <v>15565.3092450559</v>
      </c>
      <c r="M938" s="336" t="n">
        <f aca="false">+[4]data1cf!L938</f>
        <v>15513.339000221</v>
      </c>
      <c r="N938" s="336" t="n">
        <f aca="false">+[4]data1cf!M938</f>
        <v>15787.876531098</v>
      </c>
      <c r="O938" s="336" t="n">
        <f aca="false">+[4]data1cf!N938</f>
        <v>15625.0086854177</v>
      </c>
      <c r="P938" s="336" t="n">
        <f aca="false">+[4]data1cf!O938</f>
        <v>15633.6999119458</v>
      </c>
      <c r="Q938" s="336" t="n">
        <f aca="false">+[4]data1cf!P938</f>
        <v>15466.7011290681</v>
      </c>
      <c r="R938" s="336" t="n">
        <f aca="false">+[4]data1cf!Q938</f>
        <v>1216.82111159857</v>
      </c>
      <c r="S938" s="336" t="n">
        <f aca="false">+[4]data1cf!R938</f>
        <v>0</v>
      </c>
      <c r="T938" s="336" t="n">
        <f aca="false">+[4]data1cf!S938</f>
        <v>0</v>
      </c>
      <c r="U938" s="336" t="n">
        <f aca="false">+[4]data1cf!T938</f>
        <v>0</v>
      </c>
      <c r="V938" s="336" t="n">
        <f aca="false">+[4]data1cf!U938</f>
        <v>0</v>
      </c>
      <c r="W938" s="336" t="n">
        <f aca="false">+[4]data1cf!V938</f>
        <v>0</v>
      </c>
      <c r="X938" s="336" t="n">
        <f aca="false">+[4]data1cf!W938</f>
        <v>0</v>
      </c>
      <c r="Y938" s="336" t="n">
        <f aca="false">+[4]data1cf!X938</f>
        <v>0</v>
      </c>
      <c r="Z938" s="336" t="n">
        <f aca="false">+[4]data1cf!Y938</f>
        <v>0</v>
      </c>
      <c r="AA938" s="336" t="n">
        <f aca="false">+[4]data1cf!Z938</f>
        <v>0</v>
      </c>
      <c r="AB938" s="336"/>
      <c r="AC938" s="337" t="n">
        <f aca="false">XNPV(0.1,B938:AA938,$B$1:$AA$1)</f>
        <v>15618.9438154982</v>
      </c>
      <c r="AD938" s="337" t="n">
        <f aca="false">SUMPRODUCT(B938:AA938,$B$1010:$AA$1010)</f>
        <v>49193.4967957008</v>
      </c>
      <c r="AE938" s="338" t="n">
        <f aca="false">SUMPRODUCT(B938:AA938,$B$1012:$AA$1012)</f>
        <v>48495.5208061995</v>
      </c>
      <c r="AF938" s="339" t="n">
        <f aca="false">XIRR(B938:AA938,$B$1:$AA$1)</f>
        <v>0.125338077208886</v>
      </c>
      <c r="AG938" s="340" t="n">
        <f aca="false">1-EXP(-(1/0.25)*(AD938/ABS($AD$1010)))</f>
        <v>0.975542472944063</v>
      </c>
    </row>
    <row r="939" customFormat="false" ht="12.75" hidden="false" customHeight="false" outlineLevel="0" collapsed="false">
      <c r="A939" s="331"/>
      <c r="B939" s="336" t="n">
        <f aca="false">+[4]data1cf!A939</f>
        <v>-108876.426317336</v>
      </c>
      <c r="C939" s="336" t="n">
        <f aca="false">+[4]data1cf!B939</f>
        <v>15325.567135238</v>
      </c>
      <c r="D939" s="336" t="n">
        <f aca="false">+[4]data1cf!C939</f>
        <v>16955.9703214025</v>
      </c>
      <c r="E939" s="336" t="n">
        <f aca="false">+[4]data1cf!D939</f>
        <v>16633.1452343603</v>
      </c>
      <c r="F939" s="336" t="n">
        <f aca="false">+[4]data1cf!E939</f>
        <v>16194.1823112043</v>
      </c>
      <c r="G939" s="336" t="n">
        <f aca="false">+[4]data1cf!F939</f>
        <v>16024.0169225555</v>
      </c>
      <c r="H939" s="336" t="n">
        <f aca="false">+[4]data1cf!G939</f>
        <v>15731.9523980482</v>
      </c>
      <c r="I939" s="336" t="n">
        <f aca="false">+[4]data1cf!H939</f>
        <v>15479.7821035001</v>
      </c>
      <c r="J939" s="336" t="n">
        <f aca="false">+[4]data1cf!I939</f>
        <v>15494.9130796247</v>
      </c>
      <c r="K939" s="336" t="n">
        <f aca="false">+[4]data1cf!J939</f>
        <v>15723.7155033122</v>
      </c>
      <c r="L939" s="336" t="n">
        <f aca="false">+[4]data1cf!K939</f>
        <v>15674.4011474063</v>
      </c>
      <c r="M939" s="336" t="n">
        <f aca="false">+[4]data1cf!L939</f>
        <v>15667.9279916972</v>
      </c>
      <c r="N939" s="336" t="n">
        <f aca="false">+[4]data1cf!M939</f>
        <v>15664.0210442588</v>
      </c>
      <c r="O939" s="336" t="n">
        <f aca="false">+[4]data1cf!N939</f>
        <v>15654.6607359623</v>
      </c>
      <c r="P939" s="336" t="n">
        <f aca="false">+[4]data1cf!O939</f>
        <v>15516.4153656793</v>
      </c>
      <c r="Q939" s="336" t="n">
        <f aca="false">+[4]data1cf!P939</f>
        <v>15742.8160760542</v>
      </c>
      <c r="R939" s="336" t="n">
        <f aca="false">+[4]data1cf!Q939</f>
        <v>1248.76905928932</v>
      </c>
      <c r="S939" s="336" t="n">
        <f aca="false">+[4]data1cf!R939</f>
        <v>0</v>
      </c>
      <c r="T939" s="336" t="n">
        <f aca="false">+[4]data1cf!S939</f>
        <v>0</v>
      </c>
      <c r="U939" s="336" t="n">
        <f aca="false">+[4]data1cf!T939</f>
        <v>0</v>
      </c>
      <c r="V939" s="336" t="n">
        <f aca="false">+[4]data1cf!U939</f>
        <v>0</v>
      </c>
      <c r="W939" s="336" t="n">
        <f aca="false">+[4]data1cf!V939</f>
        <v>0</v>
      </c>
      <c r="X939" s="336" t="n">
        <f aca="false">+[4]data1cf!W939</f>
        <v>0</v>
      </c>
      <c r="Y939" s="336" t="n">
        <f aca="false">+[4]data1cf!X939</f>
        <v>0</v>
      </c>
      <c r="Z939" s="336" t="n">
        <f aca="false">+[4]data1cf!Y939</f>
        <v>0</v>
      </c>
      <c r="AA939" s="336" t="n">
        <f aca="false">+[4]data1cf!Z939</f>
        <v>0</v>
      </c>
      <c r="AB939" s="336"/>
      <c r="AC939" s="337" t="n">
        <f aca="false">XNPV(0.1,B939:AA939,$B$1:$AA$1)</f>
        <v>12430.3864524511</v>
      </c>
      <c r="AD939" s="337" t="n">
        <f aca="false">SUMPRODUCT(B939:AA939,$B$1010:$AA$1010)</f>
        <v>46038.1828098451</v>
      </c>
      <c r="AE939" s="338" t="n">
        <f aca="false">SUMPRODUCT(B939:AA939,$B$1012:$AA$1012)</f>
        <v>45339.1077867226</v>
      </c>
      <c r="AF939" s="339" t="n">
        <f aca="false">XIRR(B939:AA939,$B$1:$AA$1)</f>
        <v>0.119667943205235</v>
      </c>
      <c r="AG939" s="340" t="n">
        <f aca="false">1-EXP(-(1/0.25)*(AD939/ABS($AD$1010)))</f>
        <v>0.968970042971484</v>
      </c>
    </row>
    <row r="940" customFormat="false" ht="12.75" hidden="false" customHeight="false" outlineLevel="0" collapsed="false">
      <c r="A940" s="331"/>
      <c r="B940" s="336" t="n">
        <f aca="false">+[4]data1cf!A940</f>
        <v>-99277.5294166978</v>
      </c>
      <c r="C940" s="336" t="n">
        <f aca="false">+[4]data1cf!B940</f>
        <v>15273.4287448208</v>
      </c>
      <c r="D940" s="336" t="n">
        <f aca="false">+[4]data1cf!C940</f>
        <v>16611.4620641733</v>
      </c>
      <c r="E940" s="336" t="n">
        <f aca="false">+[4]data1cf!D940</f>
        <v>16210.3683954358</v>
      </c>
      <c r="F940" s="336" t="n">
        <f aca="false">+[4]data1cf!E940</f>
        <v>15994.46532551</v>
      </c>
      <c r="G940" s="336" t="n">
        <f aca="false">+[4]data1cf!F940</f>
        <v>15997.3723698926</v>
      </c>
      <c r="H940" s="336" t="n">
        <f aca="false">+[4]data1cf!G940</f>
        <v>15542.934619656</v>
      </c>
      <c r="I940" s="336" t="n">
        <f aca="false">+[4]data1cf!H940</f>
        <v>15257.0628357501</v>
      </c>
      <c r="J940" s="336" t="n">
        <f aca="false">+[4]data1cf!I940</f>
        <v>15286.6169580823</v>
      </c>
      <c r="K940" s="336" t="n">
        <f aca="false">+[4]data1cf!J940</f>
        <v>15392.4170917944</v>
      </c>
      <c r="L940" s="336" t="n">
        <f aca="false">+[4]data1cf!K940</f>
        <v>15171.3491175328</v>
      </c>
      <c r="M940" s="336" t="n">
        <f aca="false">+[4]data1cf!L940</f>
        <v>15263.208671153</v>
      </c>
      <c r="N940" s="336" t="n">
        <f aca="false">+[4]data1cf!M940</f>
        <v>15272.8979584783</v>
      </c>
      <c r="O940" s="336" t="n">
        <f aca="false">+[4]data1cf!N940</f>
        <v>15371.0026759745</v>
      </c>
      <c r="P940" s="336" t="n">
        <f aca="false">+[4]data1cf!O940</f>
        <v>15278.2219757036</v>
      </c>
      <c r="Q940" s="336" t="n">
        <f aca="false">+[4]data1cf!P940</f>
        <v>15379.0531675654</v>
      </c>
      <c r="R940" s="336" t="n">
        <f aca="false">+[4]data1cf!Q940</f>
        <v>1138.67355139776</v>
      </c>
      <c r="S940" s="336" t="n">
        <f aca="false">+[4]data1cf!R940</f>
        <v>0</v>
      </c>
      <c r="T940" s="336" t="n">
        <f aca="false">+[4]data1cf!S940</f>
        <v>0</v>
      </c>
      <c r="U940" s="336" t="n">
        <f aca="false">+[4]data1cf!T940</f>
        <v>0</v>
      </c>
      <c r="V940" s="336" t="n">
        <f aca="false">+[4]data1cf!U940</f>
        <v>0</v>
      </c>
      <c r="W940" s="336" t="n">
        <f aca="false">+[4]data1cf!V940</f>
        <v>0</v>
      </c>
      <c r="X940" s="336" t="n">
        <f aca="false">+[4]data1cf!W940</f>
        <v>0</v>
      </c>
      <c r="Y940" s="336" t="n">
        <f aca="false">+[4]data1cf!X940</f>
        <v>0</v>
      </c>
      <c r="Z940" s="336" t="n">
        <f aca="false">+[4]data1cf!Y940</f>
        <v>0</v>
      </c>
      <c r="AA940" s="336" t="n">
        <f aca="false">+[4]data1cf!Z940</f>
        <v>0</v>
      </c>
      <c r="AB940" s="336"/>
      <c r="AC940" s="337" t="n">
        <f aca="false">XNPV(0.1,B940:AA940,$B$1:$AA$1)</f>
        <v>20052.602604795</v>
      </c>
      <c r="AD940" s="337" t="n">
        <f aca="false">SUMPRODUCT(B940:AA940,$B$1010:$AA$1010)</f>
        <v>53032.8387299966</v>
      </c>
      <c r="AE940" s="338" t="n">
        <f aca="false">SUMPRODUCT(B940:AA940,$B$1012:$AA$1012)</f>
        <v>52347.2567891205</v>
      </c>
      <c r="AF940" s="339" t="n">
        <f aca="false">XIRR(B940:AA940,$B$1:$AA$1)</f>
        <v>0.134380279835988</v>
      </c>
      <c r="AG940" s="340" t="n">
        <f aca="false">1-EXP(-(1/0.25)*(AD940/ABS($AD$1010)))</f>
        <v>0.981692247303283</v>
      </c>
    </row>
    <row r="941" customFormat="false" ht="12.75" hidden="false" customHeight="false" outlineLevel="0" collapsed="false">
      <c r="A941" s="331"/>
      <c r="B941" s="336" t="n">
        <f aca="false">+[4]data1cf!A941</f>
        <v>-107605.726695976</v>
      </c>
      <c r="C941" s="336" t="n">
        <f aca="false">+[4]data1cf!B941</f>
        <v>15512.8449898896</v>
      </c>
      <c r="D941" s="336" t="n">
        <f aca="false">+[4]data1cf!C941</f>
        <v>17147.8007889625</v>
      </c>
      <c r="E941" s="336" t="n">
        <f aca="false">+[4]data1cf!D941</f>
        <v>16525.5623951761</v>
      </c>
      <c r="F941" s="336" t="n">
        <f aca="false">+[4]data1cf!E941</f>
        <v>16142.6887861672</v>
      </c>
      <c r="G941" s="336" t="n">
        <f aca="false">+[4]data1cf!F941</f>
        <v>15980.6032169799</v>
      </c>
      <c r="H941" s="336" t="n">
        <f aca="false">+[4]data1cf!G941</f>
        <v>15562.6323070013</v>
      </c>
      <c r="I941" s="336" t="n">
        <f aca="false">+[4]data1cf!H941</f>
        <v>15325.064152143</v>
      </c>
      <c r="J941" s="336" t="n">
        <f aca="false">+[4]data1cf!I941</f>
        <v>15631.3178222879</v>
      </c>
      <c r="K941" s="336" t="n">
        <f aca="false">+[4]data1cf!J941</f>
        <v>15713.8401929311</v>
      </c>
      <c r="L941" s="336" t="n">
        <f aca="false">+[4]data1cf!K941</f>
        <v>15390.3795126505</v>
      </c>
      <c r="M941" s="336" t="n">
        <f aca="false">+[4]data1cf!L941</f>
        <v>15615.3397437078</v>
      </c>
      <c r="N941" s="336" t="n">
        <f aca="false">+[4]data1cf!M941</f>
        <v>15434.0490016505</v>
      </c>
      <c r="O941" s="336" t="n">
        <f aca="false">+[4]data1cf!N941</f>
        <v>15518.3683082382</v>
      </c>
      <c r="P941" s="336" t="n">
        <f aca="false">+[4]data1cf!O941</f>
        <v>15552.2384347191</v>
      </c>
      <c r="Q941" s="336" t="n">
        <f aca="false">+[4]data1cf!P941</f>
        <v>15567.749289176</v>
      </c>
      <c r="R941" s="336" t="n">
        <f aca="false">+[4]data1cf!Q941</f>
        <v>1234.19464291217</v>
      </c>
      <c r="S941" s="336" t="n">
        <f aca="false">+[4]data1cf!R941</f>
        <v>0</v>
      </c>
      <c r="T941" s="336" t="n">
        <f aca="false">+[4]data1cf!S941</f>
        <v>0</v>
      </c>
      <c r="U941" s="336" t="n">
        <f aca="false">+[4]data1cf!T941</f>
        <v>0</v>
      </c>
      <c r="V941" s="336" t="n">
        <f aca="false">+[4]data1cf!U941</f>
        <v>0</v>
      </c>
      <c r="W941" s="336" t="n">
        <f aca="false">+[4]data1cf!V941</f>
        <v>0</v>
      </c>
      <c r="X941" s="336" t="n">
        <f aca="false">+[4]data1cf!W941</f>
        <v>0</v>
      </c>
      <c r="Y941" s="336" t="n">
        <f aca="false">+[4]data1cf!X941</f>
        <v>0</v>
      </c>
      <c r="Z941" s="336" t="n">
        <f aca="false">+[4]data1cf!Y941</f>
        <v>0</v>
      </c>
      <c r="AA941" s="336" t="n">
        <f aca="false">+[4]data1cf!Z941</f>
        <v>0</v>
      </c>
      <c r="AB941" s="336"/>
      <c r="AC941" s="337" t="n">
        <f aca="false">XNPV(0.1,B941:AA941,$B$1:$AA$1)</f>
        <v>13495.3386953312</v>
      </c>
      <c r="AD941" s="337" t="n">
        <f aca="false">SUMPRODUCT(B941:AA941,$B$1010:$AA$1010)</f>
        <v>46933.5847029316</v>
      </c>
      <c r="AE941" s="338" t="n">
        <f aca="false">SUMPRODUCT(B941:AA941,$B$1012:$AA$1012)</f>
        <v>46238.3385179744</v>
      </c>
      <c r="AF941" s="339" t="n">
        <f aca="false">XIRR(B941:AA941,$B$1:$AA$1)</f>
        <v>0.121643001154252</v>
      </c>
      <c r="AG941" s="340" t="n">
        <f aca="false">1-EXP(-(1/0.25)*(AD941/ABS($AD$1010)))</f>
        <v>0.970996684067108</v>
      </c>
    </row>
    <row r="942" customFormat="false" ht="12.75" hidden="false" customHeight="false" outlineLevel="0" collapsed="false">
      <c r="A942" s="331"/>
      <c r="B942" s="336" t="n">
        <f aca="false">+[4]data1cf!A942</f>
        <v>-101471.260299381</v>
      </c>
      <c r="C942" s="336" t="n">
        <f aca="false">+[4]data1cf!B942</f>
        <v>15353.1344355932</v>
      </c>
      <c r="D942" s="336" t="n">
        <f aca="false">+[4]data1cf!C942</f>
        <v>16847.366512948</v>
      </c>
      <c r="E942" s="336" t="n">
        <f aca="false">+[4]data1cf!D942</f>
        <v>16489.1845083431</v>
      </c>
      <c r="F942" s="336" t="n">
        <f aca="false">+[4]data1cf!E942</f>
        <v>15971.9330928285</v>
      </c>
      <c r="G942" s="336" t="n">
        <f aca="false">+[4]data1cf!F942</f>
        <v>15783.7104309889</v>
      </c>
      <c r="H942" s="336" t="n">
        <f aca="false">+[4]data1cf!G942</f>
        <v>15332.6937115027</v>
      </c>
      <c r="I942" s="336" t="n">
        <f aca="false">+[4]data1cf!H942</f>
        <v>15431.1397794099</v>
      </c>
      <c r="J942" s="336" t="n">
        <f aca="false">+[4]data1cf!I942</f>
        <v>15443.5697464774</v>
      </c>
      <c r="K942" s="336" t="n">
        <f aca="false">+[4]data1cf!J942</f>
        <v>15399.7989599874</v>
      </c>
      <c r="L942" s="336" t="n">
        <f aca="false">+[4]data1cf!K942</f>
        <v>15462.5374150958</v>
      </c>
      <c r="M942" s="336" t="n">
        <f aca="false">+[4]data1cf!L942</f>
        <v>15146.527112786</v>
      </c>
      <c r="N942" s="336" t="n">
        <f aca="false">+[4]data1cf!M942</f>
        <v>15485.9380396978</v>
      </c>
      <c r="O942" s="336" t="n">
        <f aca="false">+[4]data1cf!N942</f>
        <v>15500.1349643564</v>
      </c>
      <c r="P942" s="336" t="n">
        <f aca="false">+[4]data1cf!O942</f>
        <v>15360.1139059809</v>
      </c>
      <c r="Q942" s="336" t="n">
        <f aca="false">+[4]data1cf!P942</f>
        <v>15621.4411266171</v>
      </c>
      <c r="R942" s="336" t="n">
        <f aca="false">+[4]data1cf!Q942</f>
        <v>1163.83476712977</v>
      </c>
      <c r="S942" s="336" t="n">
        <f aca="false">+[4]data1cf!R942</f>
        <v>0</v>
      </c>
      <c r="T942" s="336" t="n">
        <f aca="false">+[4]data1cf!S942</f>
        <v>0</v>
      </c>
      <c r="U942" s="336" t="n">
        <f aca="false">+[4]data1cf!T942</f>
        <v>0</v>
      </c>
      <c r="V942" s="336" t="n">
        <f aca="false">+[4]data1cf!U942</f>
        <v>0</v>
      </c>
      <c r="W942" s="336" t="n">
        <f aca="false">+[4]data1cf!V942</f>
        <v>0</v>
      </c>
      <c r="X942" s="336" t="n">
        <f aca="false">+[4]data1cf!W942</f>
        <v>0</v>
      </c>
      <c r="Y942" s="336" t="n">
        <f aca="false">+[4]data1cf!X942</f>
        <v>0</v>
      </c>
      <c r="Z942" s="336" t="n">
        <f aca="false">+[4]data1cf!Y942</f>
        <v>0</v>
      </c>
      <c r="AA942" s="336" t="n">
        <f aca="false">+[4]data1cf!Z942</f>
        <v>0</v>
      </c>
      <c r="AB942" s="336"/>
      <c r="AC942" s="337" t="n">
        <f aca="false">XNPV(0.1,B942:AA942,$B$1:$AA$1)</f>
        <v>18496.1224775183</v>
      </c>
      <c r="AD942" s="337" t="n">
        <f aca="false">SUMPRODUCT(B942:AA942,$B$1010:$AA$1010)</f>
        <v>51656.5596946745</v>
      </c>
      <c r="AE942" s="338" t="n">
        <f aca="false">SUMPRODUCT(B942:AA942,$B$1012:$AA$1012)</f>
        <v>50966.9582574344</v>
      </c>
      <c r="AF942" s="339" t="n">
        <f aca="false">XIRR(B942:AA942,$B$1:$AA$1)</f>
        <v>0.131122829904775</v>
      </c>
      <c r="AG942" s="340" t="n">
        <f aca="false">1-EXP(-(1/0.25)*(AD942/ABS($AD$1010)))</f>
        <v>0.979689426976317</v>
      </c>
    </row>
    <row r="943" customFormat="false" ht="12.75" hidden="false" customHeight="false" outlineLevel="0" collapsed="false">
      <c r="A943" s="331"/>
      <c r="B943" s="336" t="n">
        <f aca="false">+[4]data1cf!A943</f>
        <v>-102473.995079116</v>
      </c>
      <c r="C943" s="336" t="n">
        <f aca="false">+[4]data1cf!B943</f>
        <v>15124.2195890068</v>
      </c>
      <c r="D943" s="336" t="n">
        <f aca="false">+[4]data1cf!C943</f>
        <v>16768.8417442912</v>
      </c>
      <c r="E943" s="336" t="n">
        <f aca="false">+[4]data1cf!D943</f>
        <v>16278.2803846073</v>
      </c>
      <c r="F943" s="336" t="n">
        <f aca="false">+[4]data1cf!E943</f>
        <v>16128.9457762772</v>
      </c>
      <c r="G943" s="336" t="n">
        <f aca="false">+[4]data1cf!F943</f>
        <v>15735.7253433748</v>
      </c>
      <c r="H943" s="336" t="n">
        <f aca="false">+[4]data1cf!G943</f>
        <v>15335.9641387904</v>
      </c>
      <c r="I943" s="336" t="n">
        <f aca="false">+[4]data1cf!H943</f>
        <v>15434.5184475139</v>
      </c>
      <c r="J943" s="336" t="n">
        <f aca="false">+[4]data1cf!I943</f>
        <v>15416.1235874906</v>
      </c>
      <c r="K943" s="336" t="n">
        <f aca="false">+[4]data1cf!J943</f>
        <v>15506.9829208779</v>
      </c>
      <c r="L943" s="336" t="n">
        <f aca="false">+[4]data1cf!K943</f>
        <v>15479.105023978</v>
      </c>
      <c r="M943" s="336" t="n">
        <f aca="false">+[4]data1cf!L943</f>
        <v>15552.7310928409</v>
      </c>
      <c r="N943" s="336" t="n">
        <f aca="false">+[4]data1cf!M943</f>
        <v>15497.3570872603</v>
      </c>
      <c r="O943" s="336" t="n">
        <f aca="false">+[4]data1cf!N943</f>
        <v>15500.4134350039</v>
      </c>
      <c r="P943" s="336" t="n">
        <f aca="false">+[4]data1cf!O943</f>
        <v>15281.0879290038</v>
      </c>
      <c r="Q943" s="336" t="n">
        <f aca="false">+[4]data1cf!P943</f>
        <v>15524.5153564649</v>
      </c>
      <c r="R943" s="336" t="n">
        <f aca="false">+[4]data1cf!Q943</f>
        <v>1175.33573395943</v>
      </c>
      <c r="S943" s="336" t="n">
        <f aca="false">+[4]data1cf!R943</f>
        <v>0</v>
      </c>
      <c r="T943" s="336" t="n">
        <f aca="false">+[4]data1cf!S943</f>
        <v>0</v>
      </c>
      <c r="U943" s="336" t="n">
        <f aca="false">+[4]data1cf!T943</f>
        <v>0</v>
      </c>
      <c r="V943" s="336" t="n">
        <f aca="false">+[4]data1cf!U943</f>
        <v>0</v>
      </c>
      <c r="W943" s="336" t="n">
        <f aca="false">+[4]data1cf!V943</f>
        <v>0</v>
      </c>
      <c r="X943" s="336" t="n">
        <f aca="false">+[4]data1cf!W943</f>
        <v>0</v>
      </c>
      <c r="Y943" s="336" t="n">
        <f aca="false">+[4]data1cf!X943</f>
        <v>0</v>
      </c>
      <c r="Z943" s="336" t="n">
        <f aca="false">+[4]data1cf!Y943</f>
        <v>0</v>
      </c>
      <c r="AA943" s="336" t="n">
        <f aca="false">+[4]data1cf!Z943</f>
        <v>0</v>
      </c>
      <c r="AB943" s="336"/>
      <c r="AC943" s="337" t="n">
        <f aca="false">XNPV(0.1,B943:AA943,$B$1:$AA$1)</f>
        <v>17286.5221580551</v>
      </c>
      <c r="AD943" s="337" t="n">
        <f aca="false">SUMPRODUCT(B943:AA943,$B$1010:$AA$1010)</f>
        <v>50484.745989651</v>
      </c>
      <c r="AE943" s="338" t="n">
        <f aca="false">SUMPRODUCT(B943:AA943,$B$1012:$AA$1012)</f>
        <v>49794.223676034</v>
      </c>
      <c r="AF943" s="339" t="n">
        <f aca="false">XIRR(B943:AA943,$B$1:$AA$1)</f>
        <v>0.128774807005957</v>
      </c>
      <c r="AG943" s="340" t="n">
        <f aca="false">1-EXP(-(1/0.25)*(AD943/ABS($AD$1010)))</f>
        <v>0.977812365868141</v>
      </c>
    </row>
    <row r="944" customFormat="false" ht="12.75" hidden="false" customHeight="false" outlineLevel="0" collapsed="false">
      <c r="A944" s="331"/>
      <c r="B944" s="336" t="n">
        <f aca="false">+[4]data1cf!A944</f>
        <v>-90186.3719612669</v>
      </c>
      <c r="C944" s="336" t="n">
        <f aca="false">+[4]data1cf!B944</f>
        <v>15048.1538214966</v>
      </c>
      <c r="D944" s="336" t="n">
        <f aca="false">+[4]data1cf!C944</f>
        <v>16365.8001809852</v>
      </c>
      <c r="E944" s="336" t="n">
        <f aca="false">+[4]data1cf!D944</f>
        <v>15958.6700140533</v>
      </c>
      <c r="F944" s="336" t="n">
        <f aca="false">+[4]data1cf!E944</f>
        <v>15845.2608023986</v>
      </c>
      <c r="G944" s="336" t="n">
        <f aca="false">+[4]data1cf!F944</f>
        <v>15554.5606800696</v>
      </c>
      <c r="H944" s="336" t="n">
        <f aca="false">+[4]data1cf!G944</f>
        <v>15357.4256714904</v>
      </c>
      <c r="I944" s="336" t="n">
        <f aca="false">+[4]data1cf!H944</f>
        <v>15012.1735562667</v>
      </c>
      <c r="J944" s="336" t="n">
        <f aca="false">+[4]data1cf!I944</f>
        <v>15051.0970160682</v>
      </c>
      <c r="K944" s="336" t="n">
        <f aca="false">+[4]data1cf!J944</f>
        <v>15221.0516317545</v>
      </c>
      <c r="L944" s="336" t="n">
        <f aca="false">+[4]data1cf!K944</f>
        <v>15150.0689998951</v>
      </c>
      <c r="M944" s="336" t="n">
        <f aca="false">+[4]data1cf!L944</f>
        <v>15152.1004869968</v>
      </c>
      <c r="N944" s="336" t="n">
        <f aca="false">+[4]data1cf!M944</f>
        <v>15100.312625511</v>
      </c>
      <c r="O944" s="336" t="n">
        <f aca="false">+[4]data1cf!N944</f>
        <v>15280.8224653523</v>
      </c>
      <c r="P944" s="336" t="n">
        <f aca="false">+[4]data1cf!O944</f>
        <v>15369.2848200789</v>
      </c>
      <c r="Q944" s="336" t="n">
        <f aca="false">+[4]data1cf!P944</f>
        <v>15374.5710983036</v>
      </c>
      <c r="R944" s="336" t="n">
        <f aca="false">+[4]data1cf!Q944</f>
        <v>1034.40161184695</v>
      </c>
      <c r="S944" s="336" t="n">
        <f aca="false">+[4]data1cf!R944</f>
        <v>0</v>
      </c>
      <c r="T944" s="336" t="n">
        <f aca="false">+[4]data1cf!S944</f>
        <v>0</v>
      </c>
      <c r="U944" s="336" t="n">
        <f aca="false">+[4]data1cf!T944</f>
        <v>0</v>
      </c>
      <c r="V944" s="336" t="n">
        <f aca="false">+[4]data1cf!U944</f>
        <v>0</v>
      </c>
      <c r="W944" s="336" t="n">
        <f aca="false">+[4]data1cf!V944</f>
        <v>0</v>
      </c>
      <c r="X944" s="336" t="n">
        <f aca="false">+[4]data1cf!W944</f>
        <v>0</v>
      </c>
      <c r="Y944" s="336" t="n">
        <f aca="false">+[4]data1cf!X944</f>
        <v>0</v>
      </c>
      <c r="Z944" s="336" t="n">
        <f aca="false">+[4]data1cf!Y944</f>
        <v>0</v>
      </c>
      <c r="AA944" s="336" t="n">
        <f aca="false">+[4]data1cf!Z944</f>
        <v>0</v>
      </c>
      <c r="AB944" s="336"/>
      <c r="AC944" s="337" t="n">
        <f aca="false">XNPV(0.1,B944:AA944,$B$1:$AA$1)</f>
        <v>27629.5148721702</v>
      </c>
      <c r="AD944" s="337" t="n">
        <f aca="false">SUMPRODUCT(B944:AA944,$B$1010:$AA$1010)</f>
        <v>60265.577049279</v>
      </c>
      <c r="AE944" s="338" t="n">
        <f aca="false">SUMPRODUCT(B944:AA944,$B$1012:$AA$1012)</f>
        <v>59586.6225883866</v>
      </c>
      <c r="AF944" s="339" t="n">
        <f aca="false">XIRR(B944:AA944,$B$1:$AA$1)</f>
        <v>0.15119185083534</v>
      </c>
      <c r="AG944" s="340" t="n">
        <f aca="false">1-EXP(-(1/0.25)*(AD944/ABS($AD$1010)))</f>
        <v>0.989390637713088</v>
      </c>
    </row>
    <row r="945" customFormat="false" ht="12.75" hidden="false" customHeight="false" outlineLevel="0" collapsed="false">
      <c r="A945" s="331"/>
      <c r="B945" s="336" t="n">
        <f aca="false">+[4]data1cf!A945</f>
        <v>-97461.3044984924</v>
      </c>
      <c r="C945" s="336" t="n">
        <f aca="false">+[4]data1cf!B945</f>
        <v>15174.7261081889</v>
      </c>
      <c r="D945" s="336" t="n">
        <f aca="false">+[4]data1cf!C945</f>
        <v>16664.2927580862</v>
      </c>
      <c r="E945" s="336" t="n">
        <f aca="false">+[4]data1cf!D945</f>
        <v>16179.0268257288</v>
      </c>
      <c r="F945" s="336" t="n">
        <f aca="false">+[4]data1cf!E945</f>
        <v>15927.662815701</v>
      </c>
      <c r="G945" s="336" t="n">
        <f aca="false">+[4]data1cf!F945</f>
        <v>15669.086989344</v>
      </c>
      <c r="H945" s="336" t="n">
        <f aca="false">+[4]data1cf!G945</f>
        <v>15588.3678973282</v>
      </c>
      <c r="I945" s="336" t="n">
        <f aca="false">+[4]data1cf!H945</f>
        <v>15265.1703640564</v>
      </c>
      <c r="J945" s="336" t="n">
        <f aca="false">+[4]data1cf!I945</f>
        <v>15398.8519431597</v>
      </c>
      <c r="K945" s="336" t="n">
        <f aca="false">+[4]data1cf!J945</f>
        <v>15174.0393233594</v>
      </c>
      <c r="L945" s="336" t="n">
        <f aca="false">+[4]data1cf!K945</f>
        <v>15325.5561809355</v>
      </c>
      <c r="M945" s="336" t="n">
        <f aca="false">+[4]data1cf!L945</f>
        <v>15225.45179717</v>
      </c>
      <c r="N945" s="336" t="n">
        <f aca="false">+[4]data1cf!M945</f>
        <v>15182.8954720432</v>
      </c>
      <c r="O945" s="336" t="n">
        <f aca="false">+[4]data1cf!N945</f>
        <v>15281.6546970954</v>
      </c>
      <c r="P945" s="336" t="n">
        <f aca="false">+[4]data1cf!O945</f>
        <v>15318.017861669</v>
      </c>
      <c r="Q945" s="336" t="n">
        <f aca="false">+[4]data1cf!P945</f>
        <v>15273.9989211141</v>
      </c>
      <c r="R945" s="336" t="n">
        <f aca="false">+[4]data1cf!Q945</f>
        <v>1117.84217807591</v>
      </c>
      <c r="S945" s="336" t="n">
        <f aca="false">+[4]data1cf!R945</f>
        <v>0</v>
      </c>
      <c r="T945" s="336" t="n">
        <f aca="false">+[4]data1cf!S945</f>
        <v>0</v>
      </c>
      <c r="U945" s="336" t="n">
        <f aca="false">+[4]data1cf!T945</f>
        <v>0</v>
      </c>
      <c r="V945" s="336" t="n">
        <f aca="false">+[4]data1cf!U945</f>
        <v>0</v>
      </c>
      <c r="W945" s="336" t="n">
        <f aca="false">+[4]data1cf!V945</f>
        <v>0</v>
      </c>
      <c r="X945" s="336" t="n">
        <f aca="false">+[4]data1cf!W945</f>
        <v>0</v>
      </c>
      <c r="Y945" s="336" t="n">
        <f aca="false">+[4]data1cf!X945</f>
        <v>0</v>
      </c>
      <c r="Z945" s="336" t="n">
        <f aca="false">+[4]data1cf!Y945</f>
        <v>0</v>
      </c>
      <c r="AA945" s="336" t="n">
        <f aca="false">+[4]data1cf!Z945</f>
        <v>0</v>
      </c>
      <c r="AB945" s="336"/>
      <c r="AC945" s="337" t="n">
        <f aca="false">XNPV(0.1,B945:AA945,$B$1:$AA$1)</f>
        <v>21511.8472956796</v>
      </c>
      <c r="AD945" s="337" t="n">
        <f aca="false">SUMPRODUCT(B945:AA945,$B$1010:$AA$1010)</f>
        <v>54405.1968557284</v>
      </c>
      <c r="AE945" s="338" t="n">
        <f aca="false">SUMPRODUCT(B945:AA945,$B$1012:$AA$1012)</f>
        <v>53721.4630929685</v>
      </c>
      <c r="AF945" s="339" t="n">
        <f aca="false">XIRR(B945:AA945,$B$1:$AA$1)</f>
        <v>0.137447786667284</v>
      </c>
      <c r="AG945" s="340" t="n">
        <f aca="false">1-EXP(-(1/0.25)*(AD945/ABS($AD$1010)))</f>
        <v>0.983492688453692</v>
      </c>
    </row>
    <row r="946" customFormat="false" ht="12.75" hidden="false" customHeight="false" outlineLevel="0" collapsed="false">
      <c r="A946" s="331"/>
      <c r="B946" s="336" t="n">
        <f aca="false">+[4]data1cf!A946</f>
        <v>-105293.27327686</v>
      </c>
      <c r="C946" s="336" t="n">
        <f aca="false">+[4]data1cf!B946</f>
        <v>15330.4769845788</v>
      </c>
      <c r="D946" s="336" t="n">
        <f aca="false">+[4]data1cf!C946</f>
        <v>17030.9763384635</v>
      </c>
      <c r="E946" s="336" t="n">
        <f aca="false">+[4]data1cf!D946</f>
        <v>16575.570435215</v>
      </c>
      <c r="F946" s="336" t="n">
        <f aca="false">+[4]data1cf!E946</f>
        <v>16286.8550001266</v>
      </c>
      <c r="G946" s="336" t="n">
        <f aca="false">+[4]data1cf!F946</f>
        <v>15721.454000978</v>
      </c>
      <c r="H946" s="336" t="n">
        <f aca="false">+[4]data1cf!G946</f>
        <v>15666.1636504259</v>
      </c>
      <c r="I946" s="336" t="n">
        <f aca="false">+[4]data1cf!H946</f>
        <v>15416.8886320316</v>
      </c>
      <c r="J946" s="336" t="n">
        <f aca="false">+[4]data1cf!I946</f>
        <v>15435.419357067</v>
      </c>
      <c r="K946" s="336" t="n">
        <f aca="false">+[4]data1cf!J946</f>
        <v>15455.2590728823</v>
      </c>
      <c r="L946" s="336" t="n">
        <f aca="false">+[4]data1cf!K946</f>
        <v>15472.7089572587</v>
      </c>
      <c r="M946" s="336" t="n">
        <f aca="false">+[4]data1cf!L946</f>
        <v>15513.5934844087</v>
      </c>
      <c r="N946" s="336" t="n">
        <f aca="false">+[4]data1cf!M946</f>
        <v>15417.0107659032</v>
      </c>
      <c r="O946" s="336" t="n">
        <f aca="false">+[4]data1cf!N946</f>
        <v>15527.8697261252</v>
      </c>
      <c r="P946" s="336" t="n">
        <f aca="false">+[4]data1cf!O946</f>
        <v>15449.6037360371</v>
      </c>
      <c r="Q946" s="336" t="n">
        <f aca="false">+[4]data1cf!P946</f>
        <v>15533.7829349136</v>
      </c>
      <c r="R946" s="336" t="n">
        <f aca="false">+[4]data1cf!Q946</f>
        <v>1207.67172717628</v>
      </c>
      <c r="S946" s="336" t="n">
        <f aca="false">+[4]data1cf!R946</f>
        <v>0</v>
      </c>
      <c r="T946" s="336" t="n">
        <f aca="false">+[4]data1cf!S946</f>
        <v>0</v>
      </c>
      <c r="U946" s="336" t="n">
        <f aca="false">+[4]data1cf!T946</f>
        <v>0</v>
      </c>
      <c r="V946" s="336" t="n">
        <f aca="false">+[4]data1cf!U946</f>
        <v>0</v>
      </c>
      <c r="W946" s="336" t="n">
        <f aca="false">+[4]data1cf!V946</f>
        <v>0</v>
      </c>
      <c r="X946" s="336" t="n">
        <f aca="false">+[4]data1cf!W946</f>
        <v>0</v>
      </c>
      <c r="Y946" s="336" t="n">
        <f aca="false">+[4]data1cf!X946</f>
        <v>0</v>
      </c>
      <c r="Z946" s="336" t="n">
        <f aca="false">+[4]data1cf!Y946</f>
        <v>0</v>
      </c>
      <c r="AA946" s="336" t="n">
        <f aca="false">+[4]data1cf!Z946</f>
        <v>0</v>
      </c>
      <c r="AB946" s="336"/>
      <c r="AC946" s="337" t="n">
        <f aca="false">XNPV(0.1,B946:AA946,$B$1:$AA$1)</f>
        <v>15377.6938931958</v>
      </c>
      <c r="AD946" s="337" t="n">
        <f aca="false">SUMPRODUCT(B946:AA946,$B$1010:$AA$1010)</f>
        <v>48710.1125510539</v>
      </c>
      <c r="AE946" s="338" t="n">
        <f aca="false">SUMPRODUCT(B946:AA946,$B$1012:$AA$1012)</f>
        <v>48017.1196741665</v>
      </c>
      <c r="AF946" s="339" t="n">
        <f aca="false">XIRR(B946:AA946,$B$1:$AA$1)</f>
        <v>0.125103326130367</v>
      </c>
      <c r="AG946" s="340" t="n">
        <f aca="false">1-EXP(-(1/0.25)*(AD946/ABS($AD$1010)))</f>
        <v>0.974634215760833</v>
      </c>
    </row>
    <row r="947" customFormat="false" ht="12.75" hidden="false" customHeight="false" outlineLevel="0" collapsed="false">
      <c r="A947" s="331"/>
      <c r="B947" s="336" t="n">
        <f aca="false">+[4]data1cf!A947</f>
        <v>-106453.592810004</v>
      </c>
      <c r="C947" s="336" t="n">
        <f aca="false">+[4]data1cf!B947</f>
        <v>15380.5869043441</v>
      </c>
      <c r="D947" s="336" t="n">
        <f aca="false">+[4]data1cf!C947</f>
        <v>17093.907321643</v>
      </c>
      <c r="E947" s="336" t="n">
        <f aca="false">+[4]data1cf!D947</f>
        <v>16680.0958600572</v>
      </c>
      <c r="F947" s="336" t="n">
        <f aca="false">+[4]data1cf!E947</f>
        <v>16348.0746488143</v>
      </c>
      <c r="G947" s="336" t="n">
        <f aca="false">+[4]data1cf!F947</f>
        <v>16042.5788181089</v>
      </c>
      <c r="H947" s="336" t="n">
        <f aca="false">+[4]data1cf!G947</f>
        <v>15528.3541807373</v>
      </c>
      <c r="I947" s="336" t="n">
        <f aca="false">+[4]data1cf!H947</f>
        <v>15487.0680195756</v>
      </c>
      <c r="J947" s="336" t="n">
        <f aca="false">+[4]data1cf!I947</f>
        <v>15450.5437157787</v>
      </c>
      <c r="K947" s="336" t="n">
        <f aca="false">+[4]data1cf!J947</f>
        <v>15407.373861098</v>
      </c>
      <c r="L947" s="336" t="n">
        <f aca="false">+[4]data1cf!K947</f>
        <v>15851.0936913533</v>
      </c>
      <c r="M947" s="336" t="n">
        <f aca="false">+[4]data1cf!L947</f>
        <v>15491.7038733218</v>
      </c>
      <c r="N947" s="336" t="n">
        <f aca="false">+[4]data1cf!M947</f>
        <v>15489.7974711166</v>
      </c>
      <c r="O947" s="336" t="n">
        <f aca="false">+[4]data1cf!N947</f>
        <v>15541.048699784</v>
      </c>
      <c r="P947" s="336" t="n">
        <f aca="false">+[4]data1cf!O947</f>
        <v>15685.91904721</v>
      </c>
      <c r="Q947" s="336" t="n">
        <f aca="false">+[4]data1cf!P947</f>
        <v>15535.489194095</v>
      </c>
      <c r="R947" s="336" t="n">
        <f aca="false">+[4]data1cf!Q947</f>
        <v>1220.98012809362</v>
      </c>
      <c r="S947" s="336" t="n">
        <f aca="false">+[4]data1cf!R947</f>
        <v>0</v>
      </c>
      <c r="T947" s="336" t="n">
        <f aca="false">+[4]data1cf!S947</f>
        <v>0</v>
      </c>
      <c r="U947" s="336" t="n">
        <f aca="false">+[4]data1cf!T947</f>
        <v>0</v>
      </c>
      <c r="V947" s="336" t="n">
        <f aca="false">+[4]data1cf!U947</f>
        <v>0</v>
      </c>
      <c r="W947" s="336" t="n">
        <f aca="false">+[4]data1cf!V947</f>
        <v>0</v>
      </c>
      <c r="X947" s="336" t="n">
        <f aca="false">+[4]data1cf!W947</f>
        <v>0</v>
      </c>
      <c r="Y947" s="336" t="n">
        <f aca="false">+[4]data1cf!X947</f>
        <v>0</v>
      </c>
      <c r="Z947" s="336" t="n">
        <f aca="false">+[4]data1cf!Y947</f>
        <v>0</v>
      </c>
      <c r="AA947" s="336" t="n">
        <f aca="false">+[4]data1cf!Z947</f>
        <v>0</v>
      </c>
      <c r="AB947" s="336"/>
      <c r="AC947" s="337" t="n">
        <f aca="false">XNPV(0.1,B947:AA947,$B$1:$AA$1)</f>
        <v>14810.1363220065</v>
      </c>
      <c r="AD947" s="337" t="n">
        <f aca="false">SUMPRODUCT(B947:AA947,$B$1010:$AA$1010)</f>
        <v>48309.6108189818</v>
      </c>
      <c r="AE947" s="338" t="n">
        <f aca="false">SUMPRODUCT(B947:AA947,$B$1012:$AA$1012)</f>
        <v>47613.0807472512</v>
      </c>
      <c r="AF947" s="339" t="n">
        <f aca="false">XIRR(B947:AA947,$B$1:$AA$1)</f>
        <v>0.12393672981546</v>
      </c>
      <c r="AG947" s="340" t="n">
        <f aca="false">1-EXP(-(1/0.25)*(AD947/ABS($AD$1010)))</f>
        <v>0.973856194733692</v>
      </c>
    </row>
    <row r="948" customFormat="false" ht="12.75" hidden="false" customHeight="false" outlineLevel="0" collapsed="false">
      <c r="A948" s="331"/>
      <c r="B948" s="336" t="n">
        <f aca="false">+[4]data1cf!A948</f>
        <v>-107345.734098491</v>
      </c>
      <c r="C948" s="336" t="n">
        <f aca="false">+[4]data1cf!B948</f>
        <v>15641.1658549434</v>
      </c>
      <c r="D948" s="336" t="n">
        <f aca="false">+[4]data1cf!C948</f>
        <v>17091.9695965662</v>
      </c>
      <c r="E948" s="336" t="n">
        <f aca="false">+[4]data1cf!D948</f>
        <v>16697.028093007</v>
      </c>
      <c r="F948" s="336" t="n">
        <f aca="false">+[4]data1cf!E948</f>
        <v>16313.1869858252</v>
      </c>
      <c r="G948" s="336" t="n">
        <f aca="false">+[4]data1cf!F948</f>
        <v>15942.5120529158</v>
      </c>
      <c r="H948" s="336" t="n">
        <f aca="false">+[4]data1cf!G948</f>
        <v>15721.24282343</v>
      </c>
      <c r="I948" s="336" t="n">
        <f aca="false">+[4]data1cf!H948</f>
        <v>15537.2100454915</v>
      </c>
      <c r="J948" s="336" t="n">
        <f aca="false">+[4]data1cf!I948</f>
        <v>15358.2702975116</v>
      </c>
      <c r="K948" s="336" t="n">
        <f aca="false">+[4]data1cf!J948</f>
        <v>15638.5707016978</v>
      </c>
      <c r="L948" s="336" t="n">
        <f aca="false">+[4]data1cf!K948</f>
        <v>15574.6484274729</v>
      </c>
      <c r="M948" s="336" t="n">
        <f aca="false">+[4]data1cf!L948</f>
        <v>15696.2533419248</v>
      </c>
      <c r="N948" s="336" t="n">
        <f aca="false">+[4]data1cf!M948</f>
        <v>15660.2254362292</v>
      </c>
      <c r="O948" s="336" t="n">
        <f aca="false">+[4]data1cf!N948</f>
        <v>15600.9570333102</v>
      </c>
      <c r="P948" s="336" t="n">
        <f aca="false">+[4]data1cf!O948</f>
        <v>15667.9790044478</v>
      </c>
      <c r="Q948" s="336" t="n">
        <f aca="false">+[4]data1cf!P948</f>
        <v>15441.0337394855</v>
      </c>
      <c r="R948" s="336" t="n">
        <f aca="false">+[4]data1cf!Q948</f>
        <v>1231.21263181605</v>
      </c>
      <c r="S948" s="336" t="n">
        <f aca="false">+[4]data1cf!R948</f>
        <v>0</v>
      </c>
      <c r="T948" s="336" t="n">
        <f aca="false">+[4]data1cf!S948</f>
        <v>0</v>
      </c>
      <c r="U948" s="336" t="n">
        <f aca="false">+[4]data1cf!T948</f>
        <v>0</v>
      </c>
      <c r="V948" s="336" t="n">
        <f aca="false">+[4]data1cf!U948</f>
        <v>0</v>
      </c>
      <c r="W948" s="336" t="n">
        <f aca="false">+[4]data1cf!V948</f>
        <v>0</v>
      </c>
      <c r="X948" s="336" t="n">
        <f aca="false">+[4]data1cf!W948</f>
        <v>0</v>
      </c>
      <c r="Y948" s="336" t="n">
        <f aca="false">+[4]data1cf!X948</f>
        <v>0</v>
      </c>
      <c r="Z948" s="336" t="n">
        <f aca="false">+[4]data1cf!Y948</f>
        <v>0</v>
      </c>
      <c r="AA948" s="336" t="n">
        <f aca="false">+[4]data1cf!Z948</f>
        <v>0</v>
      </c>
      <c r="AB948" s="336"/>
      <c r="AC948" s="337" t="n">
        <f aca="false">XNPV(0.1,B948:AA948,$B$1:$AA$1)</f>
        <v>14281.2352950081</v>
      </c>
      <c r="AD948" s="337" t="n">
        <f aca="false">SUMPRODUCT(B948:AA948,$B$1010:$AA$1010)</f>
        <v>47844.3565730449</v>
      </c>
      <c r="AE948" s="338" t="n">
        <f aca="false">SUMPRODUCT(B948:AA948,$B$1012:$AA$1012)</f>
        <v>47146.5084371614</v>
      </c>
      <c r="AF948" s="339" t="n">
        <f aca="false">XIRR(B948:AA948,$B$1:$AA$1)</f>
        <v>0.122940276026702</v>
      </c>
      <c r="AG948" s="340" t="n">
        <f aca="false">1-EXP(-(1/0.25)*(AD948/ABS($AD$1010)))</f>
        <v>0.972922372497614</v>
      </c>
    </row>
    <row r="949" customFormat="false" ht="12.75" hidden="false" customHeight="false" outlineLevel="0" collapsed="false">
      <c r="A949" s="331"/>
      <c r="B949" s="336" t="n">
        <f aca="false">+[4]data1cf!A949</f>
        <v>-93825.3296903639</v>
      </c>
      <c r="C949" s="336" t="n">
        <f aca="false">+[4]data1cf!B949</f>
        <v>15243.2401842229</v>
      </c>
      <c r="D949" s="336" t="n">
        <f aca="false">+[4]data1cf!C949</f>
        <v>16583.8407952429</v>
      </c>
      <c r="E949" s="336" t="n">
        <f aca="false">+[4]data1cf!D949</f>
        <v>16208.2874304173</v>
      </c>
      <c r="F949" s="336" t="n">
        <f aca="false">+[4]data1cf!E949</f>
        <v>15957.2352591209</v>
      </c>
      <c r="G949" s="336" t="n">
        <f aca="false">+[4]data1cf!F949</f>
        <v>15480.7693032195</v>
      </c>
      <c r="H949" s="336" t="n">
        <f aca="false">+[4]data1cf!G949</f>
        <v>15338.1857516693</v>
      </c>
      <c r="I949" s="336" t="n">
        <f aca="false">+[4]data1cf!H949</f>
        <v>15197.3755467726</v>
      </c>
      <c r="J949" s="336" t="n">
        <f aca="false">+[4]data1cf!I949</f>
        <v>15386.9717604096</v>
      </c>
      <c r="K949" s="336" t="n">
        <f aca="false">+[4]data1cf!J949</f>
        <v>15373.270772677</v>
      </c>
      <c r="L949" s="336" t="n">
        <f aca="false">+[4]data1cf!K949</f>
        <v>15156.49979321</v>
      </c>
      <c r="M949" s="336" t="n">
        <f aca="false">+[4]data1cf!L949</f>
        <v>15148.8579908035</v>
      </c>
      <c r="N949" s="336" t="n">
        <f aca="false">+[4]data1cf!M949</f>
        <v>15101.1699405895</v>
      </c>
      <c r="O949" s="336" t="n">
        <f aca="false">+[4]data1cf!N949</f>
        <v>15314.1108278242</v>
      </c>
      <c r="P949" s="336" t="n">
        <f aca="false">+[4]data1cf!O949</f>
        <v>15312.0689243629</v>
      </c>
      <c r="Q949" s="336" t="n">
        <f aca="false">+[4]data1cf!P949</f>
        <v>15374.8588083327</v>
      </c>
      <c r="R949" s="336" t="n">
        <f aca="false">+[4]data1cf!Q949</f>
        <v>1076.1390014166</v>
      </c>
      <c r="S949" s="336" t="n">
        <f aca="false">+[4]data1cf!R949</f>
        <v>0</v>
      </c>
      <c r="T949" s="336" t="n">
        <f aca="false">+[4]data1cf!S949</f>
        <v>0</v>
      </c>
      <c r="U949" s="336" t="n">
        <f aca="false">+[4]data1cf!T949</f>
        <v>0</v>
      </c>
      <c r="V949" s="336" t="n">
        <f aca="false">+[4]data1cf!U949</f>
        <v>0</v>
      </c>
      <c r="W949" s="336" t="n">
        <f aca="false">+[4]data1cf!V949</f>
        <v>0</v>
      </c>
      <c r="X949" s="336" t="n">
        <f aca="false">+[4]data1cf!W949</f>
        <v>0</v>
      </c>
      <c r="Y949" s="336" t="n">
        <f aca="false">+[4]data1cf!X949</f>
        <v>0</v>
      </c>
      <c r="Z949" s="336" t="n">
        <f aca="false">+[4]data1cf!Y949</f>
        <v>0</v>
      </c>
      <c r="AA949" s="336" t="n">
        <f aca="false">+[4]data1cf!Z949</f>
        <v>0</v>
      </c>
      <c r="AB949" s="336"/>
      <c r="AC949" s="337" t="n">
        <f aca="false">XNPV(0.1,B949:AA949,$B$1:$AA$1)</f>
        <v>24876.8089952513</v>
      </c>
      <c r="AD949" s="337" t="n">
        <f aca="false">SUMPRODUCT(B949:AA949,$B$1010:$AA$1010)</f>
        <v>57686.1000441712</v>
      </c>
      <c r="AE949" s="338" t="n">
        <f aca="false">SUMPRODUCT(B949:AA949,$B$1012:$AA$1012)</f>
        <v>57003.9500097957</v>
      </c>
      <c r="AF949" s="339" t="n">
        <f aca="false">XIRR(B949:AA949,$B$1:$AA$1)</f>
        <v>0.144694468690283</v>
      </c>
      <c r="AG949" s="340" t="n">
        <f aca="false">1-EXP(-(1/0.25)*(AD949/ABS($AD$1010)))</f>
        <v>0.987111766598804</v>
      </c>
    </row>
    <row r="950" customFormat="false" ht="12.75" hidden="false" customHeight="false" outlineLevel="0" collapsed="false">
      <c r="A950" s="331"/>
      <c r="B950" s="336" t="n">
        <f aca="false">+[4]data1cf!A950</f>
        <v>-98804.6166115462</v>
      </c>
      <c r="C950" s="336" t="n">
        <f aca="false">+[4]data1cf!B950</f>
        <v>15163.5653460588</v>
      </c>
      <c r="D950" s="336" t="n">
        <f aca="false">+[4]data1cf!C950</f>
        <v>16891.4374860689</v>
      </c>
      <c r="E950" s="336" t="n">
        <f aca="false">+[4]data1cf!D950</f>
        <v>16364.4029098374</v>
      </c>
      <c r="F950" s="336" t="n">
        <f aca="false">+[4]data1cf!E950</f>
        <v>16138.541446743</v>
      </c>
      <c r="G950" s="336" t="n">
        <f aca="false">+[4]data1cf!F950</f>
        <v>15729.1815444991</v>
      </c>
      <c r="H950" s="336" t="n">
        <f aca="false">+[4]data1cf!G950</f>
        <v>15276.9793388144</v>
      </c>
      <c r="I950" s="336" t="n">
        <f aca="false">+[4]data1cf!H950</f>
        <v>15375.0841398363</v>
      </c>
      <c r="J950" s="336" t="n">
        <f aca="false">+[4]data1cf!I950</f>
        <v>15341.8537653774</v>
      </c>
      <c r="K950" s="336" t="n">
        <f aca="false">+[4]data1cf!J950</f>
        <v>15241.8742483451</v>
      </c>
      <c r="L950" s="336" t="n">
        <f aca="false">+[4]data1cf!K950</f>
        <v>15363.4052340873</v>
      </c>
      <c r="M950" s="336" t="n">
        <f aca="false">+[4]data1cf!L950</f>
        <v>15068.662204002</v>
      </c>
      <c r="N950" s="336" t="n">
        <f aca="false">+[4]data1cf!M950</f>
        <v>15297.2142814502</v>
      </c>
      <c r="O950" s="336" t="n">
        <f aca="false">+[4]data1cf!N950</f>
        <v>15397.7177801965</v>
      </c>
      <c r="P950" s="336" t="n">
        <f aca="false">+[4]data1cf!O950</f>
        <v>15386.9857556971</v>
      </c>
      <c r="Q950" s="336" t="n">
        <f aca="false">+[4]data1cf!P950</f>
        <v>15553.4340763719</v>
      </c>
      <c r="R950" s="336" t="n">
        <f aca="false">+[4]data1cf!Q950</f>
        <v>1133.24943068779</v>
      </c>
      <c r="S950" s="336" t="n">
        <f aca="false">+[4]data1cf!R950</f>
        <v>0</v>
      </c>
      <c r="T950" s="336" t="n">
        <f aca="false">+[4]data1cf!S950</f>
        <v>0</v>
      </c>
      <c r="U950" s="336" t="n">
        <f aca="false">+[4]data1cf!T950</f>
        <v>0</v>
      </c>
      <c r="V950" s="336" t="n">
        <f aca="false">+[4]data1cf!U950</f>
        <v>0</v>
      </c>
      <c r="W950" s="336" t="n">
        <f aca="false">+[4]data1cf!V950</f>
        <v>0</v>
      </c>
      <c r="X950" s="336" t="n">
        <f aca="false">+[4]data1cf!W950</f>
        <v>0</v>
      </c>
      <c r="Y950" s="336" t="n">
        <f aca="false">+[4]data1cf!X950</f>
        <v>0</v>
      </c>
      <c r="Z950" s="336" t="n">
        <f aca="false">+[4]data1cf!Y950</f>
        <v>0</v>
      </c>
      <c r="AA950" s="336" t="n">
        <f aca="false">+[4]data1cf!Z950</f>
        <v>0</v>
      </c>
      <c r="AB950" s="336"/>
      <c r="AC950" s="337" t="n">
        <f aca="false">XNPV(0.1,B950:AA950,$B$1:$AA$1)</f>
        <v>20667.4510983352</v>
      </c>
      <c r="AD950" s="337" t="n">
        <f aca="false">SUMPRODUCT(B950:AA950,$B$1010:$AA$1010)</f>
        <v>53673.1930983819</v>
      </c>
      <c r="AE950" s="338" t="n">
        <f aca="false">SUMPRODUCT(B950:AA950,$B$1012:$AA$1012)</f>
        <v>52986.9466834499</v>
      </c>
      <c r="AF950" s="339" t="n">
        <f aca="false">XIRR(B950:AA950,$B$1:$AA$1)</f>
        <v>0.135581263836435</v>
      </c>
      <c r="AG950" s="340" t="n">
        <f aca="false">1-EXP(-(1/0.25)*(AD950/ABS($AD$1010)))</f>
        <v>0.98255556461167</v>
      </c>
    </row>
    <row r="951" customFormat="false" ht="12.75" hidden="false" customHeight="false" outlineLevel="0" collapsed="false">
      <c r="A951" s="331"/>
      <c r="B951" s="336" t="n">
        <f aca="false">+[4]data1cf!A951</f>
        <v>-98218.4770148706</v>
      </c>
      <c r="C951" s="336" t="n">
        <f aca="false">+[4]data1cf!B951</f>
        <v>15044.2569984484</v>
      </c>
      <c r="D951" s="336" t="n">
        <f aca="false">+[4]data1cf!C951</f>
        <v>16844.8300544567</v>
      </c>
      <c r="E951" s="336" t="n">
        <f aca="false">+[4]data1cf!D951</f>
        <v>16209.7674543917</v>
      </c>
      <c r="F951" s="336" t="n">
        <f aca="false">+[4]data1cf!E951</f>
        <v>15985.1430787108</v>
      </c>
      <c r="G951" s="336" t="n">
        <f aca="false">+[4]data1cf!F951</f>
        <v>15719.6952919795</v>
      </c>
      <c r="H951" s="336" t="n">
        <f aca="false">+[4]data1cf!G951</f>
        <v>15512.9033240315</v>
      </c>
      <c r="I951" s="336" t="n">
        <f aca="false">+[4]data1cf!H951</f>
        <v>15279.8841349656</v>
      </c>
      <c r="J951" s="336" t="n">
        <f aca="false">+[4]data1cf!I951</f>
        <v>15347.414327693</v>
      </c>
      <c r="K951" s="336" t="n">
        <f aca="false">+[4]data1cf!J951</f>
        <v>15413.6368648901</v>
      </c>
      <c r="L951" s="336" t="n">
        <f aca="false">+[4]data1cf!K951</f>
        <v>15236.4570330759</v>
      </c>
      <c r="M951" s="336" t="n">
        <f aca="false">+[4]data1cf!L951</f>
        <v>15467.950861847</v>
      </c>
      <c r="N951" s="336" t="n">
        <f aca="false">+[4]data1cf!M951</f>
        <v>15495.0180786091</v>
      </c>
      <c r="O951" s="336" t="n">
        <f aca="false">+[4]data1cf!N951</f>
        <v>15366.159570155</v>
      </c>
      <c r="P951" s="336" t="n">
        <f aca="false">+[4]data1cf!O951</f>
        <v>15364.0350156664</v>
      </c>
      <c r="Q951" s="336" t="n">
        <f aca="false">+[4]data1cf!P951</f>
        <v>15595.7516260132</v>
      </c>
      <c r="R951" s="336" t="n">
        <f aca="false">+[4]data1cf!Q951</f>
        <v>1126.52664396976</v>
      </c>
      <c r="S951" s="336" t="n">
        <f aca="false">+[4]data1cf!R951</f>
        <v>0</v>
      </c>
      <c r="T951" s="336" t="n">
        <f aca="false">+[4]data1cf!S951</f>
        <v>0</v>
      </c>
      <c r="U951" s="336" t="n">
        <f aca="false">+[4]data1cf!T951</f>
        <v>0</v>
      </c>
      <c r="V951" s="336" t="n">
        <f aca="false">+[4]data1cf!U951</f>
        <v>0</v>
      </c>
      <c r="W951" s="336" t="n">
        <f aca="false">+[4]data1cf!V951</f>
        <v>0</v>
      </c>
      <c r="X951" s="336" t="n">
        <f aca="false">+[4]data1cf!W951</f>
        <v>0</v>
      </c>
      <c r="Y951" s="336" t="n">
        <f aca="false">+[4]data1cf!X951</f>
        <v>0</v>
      </c>
      <c r="Z951" s="336" t="n">
        <f aca="false">+[4]data1cf!Y951</f>
        <v>0</v>
      </c>
      <c r="AA951" s="336" t="n">
        <f aca="false">+[4]data1cf!Z951</f>
        <v>0</v>
      </c>
      <c r="AB951" s="336"/>
      <c r="AC951" s="337" t="n">
        <f aca="false">XNPV(0.1,B951:AA951,$B$1:$AA$1)</f>
        <v>21186.9079400532</v>
      </c>
      <c r="AD951" s="337" t="n">
        <f aca="false">SUMPRODUCT(B951:AA951,$B$1010:$AA$1010)</f>
        <v>54272.555688253</v>
      </c>
      <c r="AE951" s="338" t="n">
        <f aca="false">SUMPRODUCT(B951:AA951,$B$1012:$AA$1012)</f>
        <v>53584.3427294392</v>
      </c>
      <c r="AF951" s="339" t="n">
        <f aca="false">XIRR(B951:AA951,$B$1:$AA$1)</f>
        <v>0.136531297360242</v>
      </c>
      <c r="AG951" s="340" t="n">
        <f aca="false">1-EXP(-(1/0.25)*(AD951/ABS($AD$1010)))</f>
        <v>0.983326694969037</v>
      </c>
    </row>
    <row r="952" customFormat="false" ht="12.75" hidden="false" customHeight="false" outlineLevel="0" collapsed="false">
      <c r="A952" s="331"/>
      <c r="B952" s="336" t="n">
        <f aca="false">+[4]data1cf!A952</f>
        <v>-95430.3999988504</v>
      </c>
      <c r="C952" s="336" t="n">
        <f aca="false">+[4]data1cf!B952</f>
        <v>15072.6835277406</v>
      </c>
      <c r="D952" s="336" t="n">
        <f aca="false">+[4]data1cf!C952</f>
        <v>16562.1372498883</v>
      </c>
      <c r="E952" s="336" t="n">
        <f aca="false">+[4]data1cf!D952</f>
        <v>16007.3267517783</v>
      </c>
      <c r="F952" s="336" t="n">
        <f aca="false">+[4]data1cf!E952</f>
        <v>16104.9931156394</v>
      </c>
      <c r="G952" s="336" t="n">
        <f aca="false">+[4]data1cf!F952</f>
        <v>15601.1933592235</v>
      </c>
      <c r="H952" s="336" t="n">
        <f aca="false">+[4]data1cf!G952</f>
        <v>15396.7898833293</v>
      </c>
      <c r="I952" s="336" t="n">
        <f aca="false">+[4]data1cf!H952</f>
        <v>15129.2460933841</v>
      </c>
      <c r="J952" s="336" t="n">
        <f aca="false">+[4]data1cf!I952</f>
        <v>15239.587044987</v>
      </c>
      <c r="K952" s="336" t="n">
        <f aca="false">+[4]data1cf!J952</f>
        <v>15152.6554346366</v>
      </c>
      <c r="L952" s="336" t="n">
        <f aca="false">+[4]data1cf!K952</f>
        <v>15536.0635595212</v>
      </c>
      <c r="M952" s="336" t="n">
        <f aca="false">+[4]data1cf!L952</f>
        <v>15392.0318077849</v>
      </c>
      <c r="N952" s="336" t="n">
        <f aca="false">+[4]data1cf!M952</f>
        <v>15322.4956529563</v>
      </c>
      <c r="O952" s="336" t="n">
        <f aca="false">+[4]data1cf!N952</f>
        <v>15169.0892766616</v>
      </c>
      <c r="P952" s="336" t="n">
        <f aca="false">+[4]data1cf!O952</f>
        <v>15147.1182732378</v>
      </c>
      <c r="Q952" s="336" t="n">
        <f aca="false">+[4]data1cf!P952</f>
        <v>15204.2135536948</v>
      </c>
      <c r="R952" s="336" t="n">
        <f aca="false">+[4]data1cf!Q952</f>
        <v>1094.54851582681</v>
      </c>
      <c r="S952" s="336" t="n">
        <f aca="false">+[4]data1cf!R952</f>
        <v>0</v>
      </c>
      <c r="T952" s="336" t="n">
        <f aca="false">+[4]data1cf!S952</f>
        <v>0</v>
      </c>
      <c r="U952" s="336" t="n">
        <f aca="false">+[4]data1cf!T952</f>
        <v>0</v>
      </c>
      <c r="V952" s="336" t="n">
        <f aca="false">+[4]data1cf!U952</f>
        <v>0</v>
      </c>
      <c r="W952" s="336" t="n">
        <f aca="false">+[4]data1cf!V952</f>
        <v>0</v>
      </c>
      <c r="X952" s="336" t="n">
        <f aca="false">+[4]data1cf!W952</f>
        <v>0</v>
      </c>
      <c r="Y952" s="336" t="n">
        <f aca="false">+[4]data1cf!X952</f>
        <v>0</v>
      </c>
      <c r="Z952" s="336" t="n">
        <f aca="false">+[4]data1cf!Y952</f>
        <v>0</v>
      </c>
      <c r="AA952" s="336" t="n">
        <f aca="false">+[4]data1cf!Z952</f>
        <v>0</v>
      </c>
      <c r="AB952" s="336"/>
      <c r="AC952" s="337" t="n">
        <f aca="false">XNPV(0.1,B952:AA952,$B$1:$AA$1)</f>
        <v>23139.026523075</v>
      </c>
      <c r="AD952" s="337" t="n">
        <f aca="false">SUMPRODUCT(B952:AA952,$B$1010:$AA$1010)</f>
        <v>55957.2454036064</v>
      </c>
      <c r="AE952" s="338" t="n">
        <f aca="false">SUMPRODUCT(B952:AA952,$B$1012:$AA$1012)</f>
        <v>55274.9135016308</v>
      </c>
      <c r="AF952" s="339" t="n">
        <f aca="false">XIRR(B952:AA952,$B$1:$AA$1)</f>
        <v>0.140941251248889</v>
      </c>
      <c r="AG952" s="340" t="n">
        <f aca="false">1-EXP(-(1/0.25)*(AD952/ABS($AD$1010)))</f>
        <v>0.985316453285842</v>
      </c>
    </row>
    <row r="953" customFormat="false" ht="12.75" hidden="false" customHeight="false" outlineLevel="0" collapsed="false">
      <c r="A953" s="331"/>
      <c r="B953" s="336" t="n">
        <f aca="false">+[4]data1cf!A953</f>
        <v>-92529.5976318464</v>
      </c>
      <c r="C953" s="336" t="n">
        <f aca="false">+[4]data1cf!B953</f>
        <v>14954.2938186659</v>
      </c>
      <c r="D953" s="336" t="n">
        <f aca="false">+[4]data1cf!C953</f>
        <v>16558.7037958523</v>
      </c>
      <c r="E953" s="336" t="n">
        <f aca="false">+[4]data1cf!D953</f>
        <v>16001.2857670663</v>
      </c>
      <c r="F953" s="336" t="n">
        <f aca="false">+[4]data1cf!E953</f>
        <v>15809.1309642733</v>
      </c>
      <c r="G953" s="336" t="n">
        <f aca="false">+[4]data1cf!F953</f>
        <v>15540.6936356884</v>
      </c>
      <c r="H953" s="336" t="n">
        <f aca="false">+[4]data1cf!G953</f>
        <v>15005.5563731092</v>
      </c>
      <c r="I953" s="336" t="n">
        <f aca="false">+[4]data1cf!H953</f>
        <v>15192.6822348009</v>
      </c>
      <c r="J953" s="336" t="n">
        <f aca="false">+[4]data1cf!I953</f>
        <v>15379.2949551841</v>
      </c>
      <c r="K953" s="336" t="n">
        <f aca="false">+[4]data1cf!J953</f>
        <v>15095.6619905275</v>
      </c>
      <c r="L953" s="336" t="n">
        <f aca="false">+[4]data1cf!K953</f>
        <v>15079.5118756547</v>
      </c>
      <c r="M953" s="336" t="n">
        <f aca="false">+[4]data1cf!L953</f>
        <v>15212.4176297327</v>
      </c>
      <c r="N953" s="336" t="n">
        <f aca="false">+[4]data1cf!M953</f>
        <v>15146.6999004502</v>
      </c>
      <c r="O953" s="336" t="n">
        <f aca="false">+[4]data1cf!N953</f>
        <v>15152.5325869301</v>
      </c>
      <c r="P953" s="336" t="n">
        <f aca="false">+[4]data1cf!O953</f>
        <v>15366.3212101009</v>
      </c>
      <c r="Q953" s="336" t="n">
        <f aca="false">+[4]data1cf!P953</f>
        <v>15298.6931374662</v>
      </c>
      <c r="R953" s="336" t="n">
        <f aca="false">+[4]data1cf!Q953</f>
        <v>1061.27747299823</v>
      </c>
      <c r="S953" s="336" t="n">
        <f aca="false">+[4]data1cf!R953</f>
        <v>0</v>
      </c>
      <c r="T953" s="336" t="n">
        <f aca="false">+[4]data1cf!S953</f>
        <v>0</v>
      </c>
      <c r="U953" s="336" t="n">
        <f aca="false">+[4]data1cf!T953</f>
        <v>0</v>
      </c>
      <c r="V953" s="336" t="n">
        <f aca="false">+[4]data1cf!U953</f>
        <v>0</v>
      </c>
      <c r="W953" s="336" t="n">
        <f aca="false">+[4]data1cf!V953</f>
        <v>0</v>
      </c>
      <c r="X953" s="336" t="n">
        <f aca="false">+[4]data1cf!W953</f>
        <v>0</v>
      </c>
      <c r="Y953" s="336" t="n">
        <f aca="false">+[4]data1cf!X953</f>
        <v>0</v>
      </c>
      <c r="Z953" s="336" t="n">
        <f aca="false">+[4]data1cf!Y953</f>
        <v>0</v>
      </c>
      <c r="AA953" s="336" t="n">
        <f aca="false">+[4]data1cf!Z953</f>
        <v>0</v>
      </c>
      <c r="AB953" s="336"/>
      <c r="AC953" s="337" t="n">
        <f aca="false">XNPV(0.1,B953:AA953,$B$1:$AA$1)</f>
        <v>25311.5136662947</v>
      </c>
      <c r="AD953" s="337" t="n">
        <f aca="false">SUMPRODUCT(B953:AA953,$B$1010:$AA$1010)</f>
        <v>57949.5585861086</v>
      </c>
      <c r="AE953" s="338" t="n">
        <f aca="false">SUMPRODUCT(B953:AA953,$B$1012:$AA$1012)</f>
        <v>57270.7562006915</v>
      </c>
      <c r="AF953" s="339" t="n">
        <f aca="false">XIRR(B953:AA953,$B$1:$AA$1)</f>
        <v>0.145948045123878</v>
      </c>
      <c r="AG953" s="340" t="n">
        <f aca="false">1-EXP(-(1/0.25)*(AD953/ABS($AD$1010)))</f>
        <v>0.987365372422716</v>
      </c>
    </row>
    <row r="954" customFormat="false" ht="12.75" hidden="false" customHeight="false" outlineLevel="0" collapsed="false">
      <c r="A954" s="331"/>
      <c r="B954" s="336" t="n">
        <f aca="false">+[4]data1cf!A954</f>
        <v>-100204.636419902</v>
      </c>
      <c r="C954" s="336" t="n">
        <f aca="false">+[4]data1cf!B954</f>
        <v>15181.5395754547</v>
      </c>
      <c r="D954" s="336" t="n">
        <f aca="false">+[4]data1cf!C954</f>
        <v>16846.5346497706</v>
      </c>
      <c r="E954" s="336" t="n">
        <f aca="false">+[4]data1cf!D954</f>
        <v>16498.1071770873</v>
      </c>
      <c r="F954" s="336" t="n">
        <f aca="false">+[4]data1cf!E954</f>
        <v>15989.4382390595</v>
      </c>
      <c r="G954" s="336" t="n">
        <f aca="false">+[4]data1cf!F954</f>
        <v>15722.9793315737</v>
      </c>
      <c r="H954" s="336" t="n">
        <f aca="false">+[4]data1cf!G954</f>
        <v>15626.1309562299</v>
      </c>
      <c r="I954" s="336" t="n">
        <f aca="false">+[4]data1cf!H954</f>
        <v>15508.3473986911</v>
      </c>
      <c r="J954" s="336" t="n">
        <f aca="false">+[4]data1cf!I954</f>
        <v>15238.1494979958</v>
      </c>
      <c r="K954" s="336" t="n">
        <f aca="false">+[4]data1cf!J954</f>
        <v>15242.140212602</v>
      </c>
      <c r="L954" s="336" t="n">
        <f aca="false">+[4]data1cf!K954</f>
        <v>15248.3891133383</v>
      </c>
      <c r="M954" s="336" t="n">
        <f aca="false">+[4]data1cf!L954</f>
        <v>15509.5662898582</v>
      </c>
      <c r="N954" s="336" t="n">
        <f aca="false">+[4]data1cf!M954</f>
        <v>15291.0037993687</v>
      </c>
      <c r="O954" s="336" t="n">
        <f aca="false">+[4]data1cf!N954</f>
        <v>15671.6992171501</v>
      </c>
      <c r="P954" s="336" t="n">
        <f aca="false">+[4]data1cf!O954</f>
        <v>15388.5393698735</v>
      </c>
      <c r="Q954" s="336" t="n">
        <f aca="false">+[4]data1cf!P954</f>
        <v>15388.9095858685</v>
      </c>
      <c r="R954" s="336" t="n">
        <f aca="false">+[4]data1cf!Q954</f>
        <v>1149.30709788171</v>
      </c>
      <c r="S954" s="336" t="n">
        <f aca="false">+[4]data1cf!R954</f>
        <v>0</v>
      </c>
      <c r="T954" s="336" t="n">
        <f aca="false">+[4]data1cf!S954</f>
        <v>0</v>
      </c>
      <c r="U954" s="336" t="n">
        <f aca="false">+[4]data1cf!T954</f>
        <v>0</v>
      </c>
      <c r="V954" s="336" t="n">
        <f aca="false">+[4]data1cf!U954</f>
        <v>0</v>
      </c>
      <c r="W954" s="336" t="n">
        <f aca="false">+[4]data1cf!V954</f>
        <v>0</v>
      </c>
      <c r="X954" s="336" t="n">
        <f aca="false">+[4]data1cf!W954</f>
        <v>0</v>
      </c>
      <c r="Y954" s="336" t="n">
        <f aca="false">+[4]data1cf!X954</f>
        <v>0</v>
      </c>
      <c r="Z954" s="336" t="n">
        <f aca="false">+[4]data1cf!Y954</f>
        <v>0</v>
      </c>
      <c r="AA954" s="336" t="n">
        <f aca="false">+[4]data1cf!Z954</f>
        <v>0</v>
      </c>
      <c r="AB954" s="336"/>
      <c r="AC954" s="337" t="n">
        <f aca="false">XNPV(0.1,B954:AA954,$B$1:$AA$1)</f>
        <v>19610.5112220672</v>
      </c>
      <c r="AD954" s="337" t="n">
        <f aca="false">SUMPRODUCT(B954:AA954,$B$1010:$AA$1010)</f>
        <v>52740.333568308</v>
      </c>
      <c r="AE954" s="338" t="n">
        <f aca="false">SUMPRODUCT(B954:AA954,$B$1012:$AA$1012)</f>
        <v>52051.4682446479</v>
      </c>
      <c r="AF954" s="339" t="n">
        <f aca="false">XIRR(B954:AA954,$B$1:$AA$1)</f>
        <v>0.133326304658985</v>
      </c>
      <c r="AG954" s="340" t="n">
        <f aca="false">1-EXP(-(1/0.25)*(AD954/ABS($AD$1010)))</f>
        <v>0.98128380519042</v>
      </c>
    </row>
    <row r="955" customFormat="false" ht="12.75" hidden="false" customHeight="false" outlineLevel="0" collapsed="false">
      <c r="A955" s="331"/>
      <c r="B955" s="336" t="n">
        <f aca="false">+[4]data1cf!A955</f>
        <v>-96615.5723399369</v>
      </c>
      <c r="C955" s="336" t="n">
        <f aca="false">+[4]data1cf!B955</f>
        <v>15119.385800134</v>
      </c>
      <c r="D955" s="336" t="n">
        <f aca="false">+[4]data1cf!C955</f>
        <v>16724.0234341287</v>
      </c>
      <c r="E955" s="336" t="n">
        <f aca="false">+[4]data1cf!D955</f>
        <v>16245.3974121121</v>
      </c>
      <c r="F955" s="336" t="n">
        <f aca="false">+[4]data1cf!E955</f>
        <v>15918.9497981809</v>
      </c>
      <c r="G955" s="336" t="n">
        <f aca="false">+[4]data1cf!F955</f>
        <v>15726.0446510529</v>
      </c>
      <c r="H955" s="336" t="n">
        <f aca="false">+[4]data1cf!G955</f>
        <v>15716.4345842668</v>
      </c>
      <c r="I955" s="336" t="n">
        <f aca="false">+[4]data1cf!H955</f>
        <v>15293.3955972466</v>
      </c>
      <c r="J955" s="336" t="n">
        <f aca="false">+[4]data1cf!I955</f>
        <v>15059.8689469957</v>
      </c>
      <c r="K955" s="336" t="n">
        <f aca="false">+[4]data1cf!J955</f>
        <v>15115.093041259</v>
      </c>
      <c r="L955" s="336" t="n">
        <f aca="false">+[4]data1cf!K955</f>
        <v>15330.516288046</v>
      </c>
      <c r="M955" s="336" t="n">
        <f aca="false">+[4]data1cf!L955</f>
        <v>15298.6013800204</v>
      </c>
      <c r="N955" s="336" t="n">
        <f aca="false">+[4]data1cf!M955</f>
        <v>15436.287160218</v>
      </c>
      <c r="O955" s="336" t="n">
        <f aca="false">+[4]data1cf!N955</f>
        <v>15436.7924400874</v>
      </c>
      <c r="P955" s="336" t="n">
        <f aca="false">+[4]data1cf!O955</f>
        <v>15354.5076068383</v>
      </c>
      <c r="Q955" s="336" t="n">
        <f aca="false">+[4]data1cf!P955</f>
        <v>15519.9563337698</v>
      </c>
      <c r="R955" s="336" t="n">
        <f aca="false">+[4]data1cf!Q955</f>
        <v>1108.14196851014</v>
      </c>
      <c r="S955" s="336" t="n">
        <f aca="false">+[4]data1cf!R955</f>
        <v>0</v>
      </c>
      <c r="T955" s="336" t="n">
        <f aca="false">+[4]data1cf!S955</f>
        <v>0</v>
      </c>
      <c r="U955" s="336" t="n">
        <f aca="false">+[4]data1cf!T955</f>
        <v>0</v>
      </c>
      <c r="V955" s="336" t="n">
        <f aca="false">+[4]data1cf!U955</f>
        <v>0</v>
      </c>
      <c r="W955" s="336" t="n">
        <f aca="false">+[4]data1cf!V955</f>
        <v>0</v>
      </c>
      <c r="X955" s="336" t="n">
        <f aca="false">+[4]data1cf!W955</f>
        <v>0</v>
      </c>
      <c r="Y955" s="336" t="n">
        <f aca="false">+[4]data1cf!X955</f>
        <v>0</v>
      </c>
      <c r="Z955" s="336" t="n">
        <f aca="false">+[4]data1cf!Y955</f>
        <v>0</v>
      </c>
      <c r="AA955" s="336" t="n">
        <f aca="false">+[4]data1cf!Z955</f>
        <v>0</v>
      </c>
      <c r="AB955" s="336"/>
      <c r="AC955" s="337" t="n">
        <f aca="false">XNPV(0.1,B955:AA955,$B$1:$AA$1)</f>
        <v>22558.9844978802</v>
      </c>
      <c r="AD955" s="337" t="n">
        <f aca="false">SUMPRODUCT(B955:AA955,$B$1010:$AA$1010)</f>
        <v>55539.6579960526</v>
      </c>
      <c r="AE955" s="338" t="n">
        <f aca="false">SUMPRODUCT(B955:AA955,$B$1012:$AA$1012)</f>
        <v>54853.675249267</v>
      </c>
      <c r="AF955" s="339" t="n">
        <f aca="false">XIRR(B955:AA955,$B$1:$AA$1)</f>
        <v>0.139483710720118</v>
      </c>
      <c r="AG955" s="340" t="n">
        <f aca="false">1-EXP(-(1/0.25)*(AD955/ABS($AD$1010)))</f>
        <v>0.984846561006714</v>
      </c>
    </row>
    <row r="956" customFormat="false" ht="12.75" hidden="false" customHeight="false" outlineLevel="0" collapsed="false">
      <c r="A956" s="331"/>
      <c r="B956" s="336" t="n">
        <f aca="false">+[4]data1cf!A956</f>
        <v>-99306.0705555166</v>
      </c>
      <c r="C956" s="336" t="n">
        <f aca="false">+[4]data1cf!B956</f>
        <v>15242.4470331702</v>
      </c>
      <c r="D956" s="336" t="n">
        <f aca="false">+[4]data1cf!C956</f>
        <v>16705.8370118791</v>
      </c>
      <c r="E956" s="336" t="n">
        <f aca="false">+[4]data1cf!D956</f>
        <v>16557.2105534125</v>
      </c>
      <c r="F956" s="336" t="n">
        <f aca="false">+[4]data1cf!E956</f>
        <v>15948.2188240532</v>
      </c>
      <c r="G956" s="336" t="n">
        <f aca="false">+[4]data1cf!F956</f>
        <v>15668.1900580399</v>
      </c>
      <c r="H956" s="336" t="n">
        <f aca="false">+[4]data1cf!G956</f>
        <v>15697.5383921112</v>
      </c>
      <c r="I956" s="336" t="n">
        <f aca="false">+[4]data1cf!H956</f>
        <v>15275.8749349113</v>
      </c>
      <c r="J956" s="336" t="n">
        <f aca="false">+[4]data1cf!I956</f>
        <v>15180.7131194818</v>
      </c>
      <c r="K956" s="336" t="n">
        <f aca="false">+[4]data1cf!J956</f>
        <v>15418.6765504888</v>
      </c>
      <c r="L956" s="336" t="n">
        <f aca="false">+[4]data1cf!K956</f>
        <v>15447.2763282958</v>
      </c>
      <c r="M956" s="336" t="n">
        <f aca="false">+[4]data1cf!L956</f>
        <v>15415.0285876987</v>
      </c>
      <c r="N956" s="336" t="n">
        <f aca="false">+[4]data1cf!M956</f>
        <v>15213.1095843581</v>
      </c>
      <c r="O956" s="336" t="n">
        <f aca="false">+[4]data1cf!N956</f>
        <v>15196.6658454449</v>
      </c>
      <c r="P956" s="336" t="n">
        <f aca="false">+[4]data1cf!O956</f>
        <v>15388.9503387889</v>
      </c>
      <c r="Q956" s="336" t="n">
        <f aca="false">+[4]data1cf!P956</f>
        <v>15452.9655834932</v>
      </c>
      <c r="R956" s="336" t="n">
        <f aca="false">+[4]data1cf!Q956</f>
        <v>1139.00090684355</v>
      </c>
      <c r="S956" s="336" t="n">
        <f aca="false">+[4]data1cf!R956</f>
        <v>0</v>
      </c>
      <c r="T956" s="336" t="n">
        <f aca="false">+[4]data1cf!S956</f>
        <v>0</v>
      </c>
      <c r="U956" s="336" t="n">
        <f aca="false">+[4]data1cf!T956</f>
        <v>0</v>
      </c>
      <c r="V956" s="336" t="n">
        <f aca="false">+[4]data1cf!U956</f>
        <v>0</v>
      </c>
      <c r="W956" s="336" t="n">
        <f aca="false">+[4]data1cf!V956</f>
        <v>0</v>
      </c>
      <c r="X956" s="336" t="n">
        <f aca="false">+[4]data1cf!W956</f>
        <v>0</v>
      </c>
      <c r="Y956" s="336" t="n">
        <f aca="false">+[4]data1cf!X956</f>
        <v>0</v>
      </c>
      <c r="Z956" s="336" t="n">
        <f aca="false">+[4]data1cf!Y956</f>
        <v>0</v>
      </c>
      <c r="AA956" s="336" t="n">
        <f aca="false">+[4]data1cf!Z956</f>
        <v>0</v>
      </c>
      <c r="AB956" s="336"/>
      <c r="AC956" s="337" t="n">
        <f aca="false">XNPV(0.1,B956:AA956,$B$1:$AA$1)</f>
        <v>20293.9423452668</v>
      </c>
      <c r="AD956" s="337" t="n">
        <f aca="false">SUMPRODUCT(B956:AA956,$B$1010:$AA$1010)</f>
        <v>53337.2608672184</v>
      </c>
      <c r="AE956" s="338" t="n">
        <f aca="false">SUMPRODUCT(B956:AA956,$B$1012:$AA$1012)</f>
        <v>52650.3034736961</v>
      </c>
      <c r="AF956" s="339" t="n">
        <f aca="false">XIRR(B956:AA956,$B$1:$AA$1)</f>
        <v>0.13478130540454</v>
      </c>
      <c r="AG956" s="340" t="n">
        <f aca="false">1-EXP(-(1/0.25)*(AD956/ABS($AD$1010)))</f>
        <v>0.982107867096754</v>
      </c>
    </row>
    <row r="957" customFormat="false" ht="12.75" hidden="false" customHeight="false" outlineLevel="0" collapsed="false">
      <c r="A957" s="331"/>
      <c r="B957" s="336" t="n">
        <f aca="false">+[4]data1cf!A957</f>
        <v>-103926.70297908</v>
      </c>
      <c r="C957" s="336" t="n">
        <f aca="false">+[4]data1cf!B957</f>
        <v>15252.9712920375</v>
      </c>
      <c r="D957" s="336" t="n">
        <f aca="false">+[4]data1cf!C957</f>
        <v>17023.6280576628</v>
      </c>
      <c r="E957" s="336" t="n">
        <f aca="false">+[4]data1cf!D957</f>
        <v>16517.8696697344</v>
      </c>
      <c r="F957" s="336" t="n">
        <f aca="false">+[4]data1cf!E957</f>
        <v>16047.6716278734</v>
      </c>
      <c r="G957" s="336" t="n">
        <f aca="false">+[4]data1cf!F957</f>
        <v>15810.4635479746</v>
      </c>
      <c r="H957" s="336" t="n">
        <f aca="false">+[4]data1cf!G957</f>
        <v>15380.4049262106</v>
      </c>
      <c r="I957" s="336" t="n">
        <f aca="false">+[4]data1cf!H957</f>
        <v>15465.9481810772</v>
      </c>
      <c r="J957" s="336" t="n">
        <f aca="false">+[4]data1cf!I957</f>
        <v>15311.5554315919</v>
      </c>
      <c r="K957" s="336" t="n">
        <f aca="false">+[4]data1cf!J957</f>
        <v>15342.449579367</v>
      </c>
      <c r="L957" s="336" t="n">
        <f aca="false">+[4]data1cf!K957</f>
        <v>15535.5265527046</v>
      </c>
      <c r="M957" s="336" t="n">
        <f aca="false">+[4]data1cf!L957</f>
        <v>15412.5873241554</v>
      </c>
      <c r="N957" s="336" t="n">
        <f aca="false">+[4]data1cf!M957</f>
        <v>15510.914534481</v>
      </c>
      <c r="O957" s="336" t="n">
        <f aca="false">+[4]data1cf!N957</f>
        <v>15512.8773629561</v>
      </c>
      <c r="P957" s="336" t="n">
        <f aca="false">+[4]data1cf!O957</f>
        <v>15530.0098015635</v>
      </c>
      <c r="Q957" s="336" t="n">
        <f aca="false">+[4]data1cf!P957</f>
        <v>15493.8479825517</v>
      </c>
      <c r="R957" s="336" t="n">
        <f aca="false">+[4]data1cf!Q957</f>
        <v>1191.99771248885</v>
      </c>
      <c r="S957" s="336" t="n">
        <f aca="false">+[4]data1cf!R957</f>
        <v>0</v>
      </c>
      <c r="T957" s="336" t="n">
        <f aca="false">+[4]data1cf!S957</f>
        <v>0</v>
      </c>
      <c r="U957" s="336" t="n">
        <f aca="false">+[4]data1cf!T957</f>
        <v>0</v>
      </c>
      <c r="V957" s="336" t="n">
        <f aca="false">+[4]data1cf!U957</f>
        <v>0</v>
      </c>
      <c r="W957" s="336" t="n">
        <f aca="false">+[4]data1cf!V957</f>
        <v>0</v>
      </c>
      <c r="X957" s="336" t="n">
        <f aca="false">+[4]data1cf!W957</f>
        <v>0</v>
      </c>
      <c r="Y957" s="336" t="n">
        <f aca="false">+[4]data1cf!X957</f>
        <v>0</v>
      </c>
      <c r="Z957" s="336" t="n">
        <f aca="false">+[4]data1cf!Y957</f>
        <v>0</v>
      </c>
      <c r="AA957" s="336" t="n">
        <f aca="false">+[4]data1cf!Z957</f>
        <v>0</v>
      </c>
      <c r="AB957" s="336"/>
      <c r="AC957" s="337" t="n">
        <f aca="false">XNPV(0.1,B957:AA957,$B$1:$AA$1)</f>
        <v>16297.273272122</v>
      </c>
      <c r="AD957" s="337" t="n">
        <f aca="false">SUMPRODUCT(B957:AA957,$B$1010:$AA$1010)</f>
        <v>49535.3039446772</v>
      </c>
      <c r="AE957" s="338" t="n">
        <f aca="false">SUMPRODUCT(B957:AA957,$B$1012:$AA$1012)</f>
        <v>48844.008303103</v>
      </c>
      <c r="AF957" s="339" t="n">
        <f aca="false">XIRR(B957:AA957,$B$1:$AA$1)</f>
        <v>0.126877935771087</v>
      </c>
      <c r="AG957" s="340" t="n">
        <f aca="false">1-EXP(-(1/0.25)*(AD957/ABS($AD$1010)))</f>
        <v>0.976165015087475</v>
      </c>
    </row>
    <row r="958" customFormat="false" ht="12.75" hidden="false" customHeight="false" outlineLevel="0" collapsed="false">
      <c r="A958" s="331"/>
      <c r="B958" s="336" t="n">
        <f aca="false">+[4]data1cf!A958</f>
        <v>-105063.622785427</v>
      </c>
      <c r="C958" s="336" t="n">
        <f aca="false">+[4]data1cf!B958</f>
        <v>15240.0575898922</v>
      </c>
      <c r="D958" s="336" t="n">
        <f aca="false">+[4]data1cf!C958</f>
        <v>16877.4609828951</v>
      </c>
      <c r="E958" s="336" t="n">
        <f aca="false">+[4]data1cf!D958</f>
        <v>16658.9935365662</v>
      </c>
      <c r="F958" s="336" t="n">
        <f aca="false">+[4]data1cf!E958</f>
        <v>16018.3088261999</v>
      </c>
      <c r="G958" s="336" t="n">
        <f aca="false">+[4]data1cf!F958</f>
        <v>15636.6806525821</v>
      </c>
      <c r="H958" s="336" t="n">
        <f aca="false">+[4]data1cf!G958</f>
        <v>15664.9112456984</v>
      </c>
      <c r="I958" s="336" t="n">
        <f aca="false">+[4]data1cf!H958</f>
        <v>15586.2969602328</v>
      </c>
      <c r="J958" s="336" t="n">
        <f aca="false">+[4]data1cf!I958</f>
        <v>15354.3923513113</v>
      </c>
      <c r="K958" s="336" t="n">
        <f aca="false">+[4]data1cf!J958</f>
        <v>15553.0824249333</v>
      </c>
      <c r="L958" s="336" t="n">
        <f aca="false">+[4]data1cf!K958</f>
        <v>15568.2042021983</v>
      </c>
      <c r="M958" s="336" t="n">
        <f aca="false">+[4]data1cf!L958</f>
        <v>15431.7029739606</v>
      </c>
      <c r="N958" s="336" t="n">
        <f aca="false">+[4]data1cf!M958</f>
        <v>15455.8753700212</v>
      </c>
      <c r="O958" s="336" t="n">
        <f aca="false">+[4]data1cf!N958</f>
        <v>15653.6134151196</v>
      </c>
      <c r="P958" s="336" t="n">
        <f aca="false">+[4]data1cf!O958</f>
        <v>15573.2178914087</v>
      </c>
      <c r="Q958" s="336" t="n">
        <f aca="false">+[4]data1cf!P958</f>
        <v>15475.9168569706</v>
      </c>
      <c r="R958" s="336" t="n">
        <f aca="false">+[4]data1cf!Q958</f>
        <v>1205.03772789973</v>
      </c>
      <c r="S958" s="336" t="n">
        <f aca="false">+[4]data1cf!R958</f>
        <v>0</v>
      </c>
      <c r="T958" s="336" t="n">
        <f aca="false">+[4]data1cf!S958</f>
        <v>0</v>
      </c>
      <c r="U958" s="336" t="n">
        <f aca="false">+[4]data1cf!T958</f>
        <v>0</v>
      </c>
      <c r="V958" s="336" t="n">
        <f aca="false">+[4]data1cf!U958</f>
        <v>0</v>
      </c>
      <c r="W958" s="336" t="n">
        <f aca="false">+[4]data1cf!V958</f>
        <v>0</v>
      </c>
      <c r="X958" s="336" t="n">
        <f aca="false">+[4]data1cf!W958</f>
        <v>0</v>
      </c>
      <c r="Y958" s="336" t="n">
        <f aca="false">+[4]data1cf!X958</f>
        <v>0</v>
      </c>
      <c r="Z958" s="336" t="n">
        <f aca="false">+[4]data1cf!Y958</f>
        <v>0</v>
      </c>
      <c r="AA958" s="336" t="n">
        <f aca="false">+[4]data1cf!Z958</f>
        <v>0</v>
      </c>
      <c r="AB958" s="336"/>
      <c r="AC958" s="337" t="n">
        <f aca="false">XNPV(0.1,B958:AA958,$B$1:$AA$1)</f>
        <v>15389.8206484219</v>
      </c>
      <c r="AD958" s="337" t="n">
        <f aca="false">SUMPRODUCT(B958:AA958,$B$1010:$AA$1010)</f>
        <v>48739.2083985858</v>
      </c>
      <c r="AE958" s="338" t="n">
        <f aca="false">SUMPRODUCT(B958:AA958,$B$1012:$AA$1012)</f>
        <v>48045.5934164819</v>
      </c>
      <c r="AF958" s="339" t="n">
        <f aca="false">XIRR(B958:AA958,$B$1:$AA$1)</f>
        <v>0.125112318862744</v>
      </c>
      <c r="AG958" s="340" t="n">
        <f aca="false">1-EXP(-(1/0.25)*(AD958/ABS($AD$1010)))</f>
        <v>0.974689827269106</v>
      </c>
    </row>
    <row r="959" customFormat="false" ht="12.75" hidden="false" customHeight="false" outlineLevel="0" collapsed="false">
      <c r="A959" s="331"/>
      <c r="B959" s="336" t="n">
        <f aca="false">+[4]data1cf!A959</f>
        <v>-91195.214765051</v>
      </c>
      <c r="C959" s="336" t="n">
        <f aca="false">+[4]data1cf!B959</f>
        <v>14941.6164462817</v>
      </c>
      <c r="D959" s="336" t="n">
        <f aca="false">+[4]data1cf!C959</f>
        <v>16445.3908878142</v>
      </c>
      <c r="E959" s="336" t="n">
        <f aca="false">+[4]data1cf!D959</f>
        <v>16249.7532379588</v>
      </c>
      <c r="F959" s="336" t="n">
        <f aca="false">+[4]data1cf!E959</f>
        <v>15834.5388140938</v>
      </c>
      <c r="G959" s="336" t="n">
        <f aca="false">+[4]data1cf!F959</f>
        <v>15662.0642474025</v>
      </c>
      <c r="H959" s="336" t="n">
        <f aca="false">+[4]data1cf!G959</f>
        <v>15151.5646222533</v>
      </c>
      <c r="I959" s="336" t="n">
        <f aca="false">+[4]data1cf!H959</f>
        <v>14906.1149333496</v>
      </c>
      <c r="J959" s="336" t="n">
        <f aca="false">+[4]data1cf!I959</f>
        <v>15059.0142425263</v>
      </c>
      <c r="K959" s="336" t="n">
        <f aca="false">+[4]data1cf!J959</f>
        <v>15226.9065346802</v>
      </c>
      <c r="L959" s="336" t="n">
        <f aca="false">+[4]data1cf!K959</f>
        <v>15118.3278917646</v>
      </c>
      <c r="M959" s="336" t="n">
        <f aca="false">+[4]data1cf!L959</f>
        <v>15157.513454054</v>
      </c>
      <c r="N959" s="336" t="n">
        <f aca="false">+[4]data1cf!M959</f>
        <v>15117.7759420872</v>
      </c>
      <c r="O959" s="336" t="n">
        <f aca="false">+[4]data1cf!N959</f>
        <v>15090.7718953359</v>
      </c>
      <c r="P959" s="336" t="n">
        <f aca="false">+[4]data1cf!O959</f>
        <v>15124.1981067594</v>
      </c>
      <c r="Q959" s="336" t="n">
        <f aca="false">+[4]data1cf!P959</f>
        <v>15247.1482958706</v>
      </c>
      <c r="R959" s="336" t="n">
        <f aca="false">+[4]data1cf!Q959</f>
        <v>1045.97263526923</v>
      </c>
      <c r="S959" s="336" t="n">
        <f aca="false">+[4]data1cf!R959</f>
        <v>0</v>
      </c>
      <c r="T959" s="336" t="n">
        <f aca="false">+[4]data1cf!S959</f>
        <v>0</v>
      </c>
      <c r="U959" s="336" t="n">
        <f aca="false">+[4]data1cf!T959</f>
        <v>0</v>
      </c>
      <c r="V959" s="336" t="n">
        <f aca="false">+[4]data1cf!U959</f>
        <v>0</v>
      </c>
      <c r="W959" s="336" t="n">
        <f aca="false">+[4]data1cf!V959</f>
        <v>0</v>
      </c>
      <c r="X959" s="336" t="n">
        <f aca="false">+[4]data1cf!W959</f>
        <v>0</v>
      </c>
      <c r="Y959" s="336" t="n">
        <f aca="false">+[4]data1cf!X959</f>
        <v>0</v>
      </c>
      <c r="Z959" s="336" t="n">
        <f aca="false">+[4]data1cf!Y959</f>
        <v>0</v>
      </c>
      <c r="AA959" s="336" t="n">
        <f aca="false">+[4]data1cf!Z959</f>
        <v>0</v>
      </c>
      <c r="AB959" s="336"/>
      <c r="AC959" s="337" t="n">
        <f aca="false">XNPV(0.1,B959:AA959,$B$1:$AA$1)</f>
        <v>26551.0567563592</v>
      </c>
      <c r="AD959" s="337" t="n">
        <f aca="false">SUMPRODUCT(B959:AA959,$B$1010:$AA$1010)</f>
        <v>59097.5213114326</v>
      </c>
      <c r="AE959" s="338" t="n">
        <f aca="false">SUMPRODUCT(B959:AA959,$B$1012:$AA$1012)</f>
        <v>58420.8173179069</v>
      </c>
      <c r="AF959" s="339" t="n">
        <f aca="false">XIRR(B959:AA959,$B$1:$AA$1)</f>
        <v>0.148872941969478</v>
      </c>
      <c r="AG959" s="340" t="n">
        <f aca="false">1-EXP(-(1/0.25)*(AD959/ABS($AD$1010)))</f>
        <v>0.988413427385925</v>
      </c>
    </row>
    <row r="960" customFormat="false" ht="12.75" hidden="false" customHeight="false" outlineLevel="0" collapsed="false">
      <c r="A960" s="331"/>
      <c r="B960" s="336" t="n">
        <f aca="false">+[4]data1cf!A960</f>
        <v>-102121.201688424</v>
      </c>
      <c r="C960" s="336" t="n">
        <f aca="false">+[4]data1cf!B960</f>
        <v>15294.0466394755</v>
      </c>
      <c r="D960" s="336" t="n">
        <f aca="false">+[4]data1cf!C960</f>
        <v>16983.9683180876</v>
      </c>
      <c r="E960" s="336" t="n">
        <f aca="false">+[4]data1cf!D960</f>
        <v>16448.2184866835</v>
      </c>
      <c r="F960" s="336" t="n">
        <f aca="false">+[4]data1cf!E960</f>
        <v>16007.3606570475</v>
      </c>
      <c r="G960" s="336" t="n">
        <f aca="false">+[4]data1cf!F960</f>
        <v>15848.6477253864</v>
      </c>
      <c r="H960" s="336" t="n">
        <f aca="false">+[4]data1cf!G960</f>
        <v>15681.5869086008</v>
      </c>
      <c r="I960" s="336" t="n">
        <f aca="false">+[4]data1cf!H960</f>
        <v>15394.8793348206</v>
      </c>
      <c r="J960" s="336" t="n">
        <f aca="false">+[4]data1cf!I960</f>
        <v>15265.523667763</v>
      </c>
      <c r="K960" s="336" t="n">
        <f aca="false">+[4]data1cf!J960</f>
        <v>15404.3514342457</v>
      </c>
      <c r="L960" s="336" t="n">
        <f aca="false">+[4]data1cf!K960</f>
        <v>15268.3782761464</v>
      </c>
      <c r="M960" s="336" t="n">
        <f aca="false">+[4]data1cf!L960</f>
        <v>15345.1103741351</v>
      </c>
      <c r="N960" s="336" t="n">
        <f aca="false">+[4]data1cf!M960</f>
        <v>15389.5942530848</v>
      </c>
      <c r="O960" s="336" t="n">
        <f aca="false">+[4]data1cf!N960</f>
        <v>15289.8237156793</v>
      </c>
      <c r="P960" s="336" t="n">
        <f aca="false">+[4]data1cf!O960</f>
        <v>15533.1398962387</v>
      </c>
      <c r="Q960" s="336" t="n">
        <f aca="false">+[4]data1cf!P960</f>
        <v>15564.4476187255</v>
      </c>
      <c r="R960" s="336" t="n">
        <f aca="false">+[4]data1cf!Q960</f>
        <v>1171.28933488555</v>
      </c>
      <c r="S960" s="336" t="n">
        <f aca="false">+[4]data1cf!R960</f>
        <v>0</v>
      </c>
      <c r="T960" s="336" t="n">
        <f aca="false">+[4]data1cf!S960</f>
        <v>0</v>
      </c>
      <c r="U960" s="336" t="n">
        <f aca="false">+[4]data1cf!T960</f>
        <v>0</v>
      </c>
      <c r="V960" s="336" t="n">
        <f aca="false">+[4]data1cf!U960</f>
        <v>0</v>
      </c>
      <c r="W960" s="336" t="n">
        <f aca="false">+[4]data1cf!V960</f>
        <v>0</v>
      </c>
      <c r="X960" s="336" t="n">
        <f aca="false">+[4]data1cf!W960</f>
        <v>0</v>
      </c>
      <c r="Y960" s="336" t="n">
        <f aca="false">+[4]data1cf!X960</f>
        <v>0</v>
      </c>
      <c r="Z960" s="336" t="n">
        <f aca="false">+[4]data1cf!Y960</f>
        <v>0</v>
      </c>
      <c r="AA960" s="336" t="n">
        <f aca="false">+[4]data1cf!Z960</f>
        <v>0</v>
      </c>
      <c r="AB960" s="336"/>
      <c r="AC960" s="337" t="n">
        <f aca="false">XNPV(0.1,B960:AA960,$B$1:$AA$1)</f>
        <v>17972.9248820824</v>
      </c>
      <c r="AD960" s="337" t="n">
        <f aca="false">SUMPRODUCT(B960:AA960,$B$1010:$AA$1010)</f>
        <v>51137.0599820978</v>
      </c>
      <c r="AE960" s="338" t="n">
        <f aca="false">SUMPRODUCT(B960:AA960,$B$1012:$AA$1012)</f>
        <v>50447.5407804637</v>
      </c>
      <c r="AF960" s="339" t="n">
        <f aca="false">XIRR(B960:AA960,$B$1:$AA$1)</f>
        <v>0.130108999198941</v>
      </c>
      <c r="AG960" s="340" t="n">
        <f aca="false">1-EXP(-(1/0.25)*(AD960/ABS($AD$1010)))</f>
        <v>0.978877706316955</v>
      </c>
    </row>
    <row r="961" customFormat="false" ht="12.75" hidden="false" customHeight="false" outlineLevel="0" collapsed="false">
      <c r="A961" s="331"/>
      <c r="B961" s="336" t="n">
        <f aca="false">+[4]data1cf!A961</f>
        <v>-90170.8448082818</v>
      </c>
      <c r="C961" s="336" t="n">
        <f aca="false">+[4]data1cf!B961</f>
        <v>15146.1617421271</v>
      </c>
      <c r="D961" s="336" t="n">
        <f aca="false">+[4]data1cf!C961</f>
        <v>16503.0827112018</v>
      </c>
      <c r="E961" s="336" t="n">
        <f aca="false">+[4]data1cf!D961</f>
        <v>16030.7968122401</v>
      </c>
      <c r="F961" s="336" t="n">
        <f aca="false">+[4]data1cf!E961</f>
        <v>15773.1645391108</v>
      </c>
      <c r="G961" s="336" t="n">
        <f aca="false">+[4]data1cf!F961</f>
        <v>15630.3630124993</v>
      </c>
      <c r="H961" s="336" t="n">
        <f aca="false">+[4]data1cf!G961</f>
        <v>15222.3383168217</v>
      </c>
      <c r="I961" s="336" t="n">
        <f aca="false">+[4]data1cf!H961</f>
        <v>15113.587976871</v>
      </c>
      <c r="J961" s="336" t="n">
        <f aca="false">+[4]data1cf!I961</f>
        <v>15174.432202624</v>
      </c>
      <c r="K961" s="336" t="n">
        <f aca="false">+[4]data1cf!J961</f>
        <v>15110.4886898516</v>
      </c>
      <c r="L961" s="336" t="n">
        <f aca="false">+[4]data1cf!K961</f>
        <v>15086.896860832</v>
      </c>
      <c r="M961" s="336" t="n">
        <f aca="false">+[4]data1cf!L961</f>
        <v>15141.5424338356</v>
      </c>
      <c r="N961" s="336" t="n">
        <f aca="false">+[4]data1cf!M961</f>
        <v>15138.1735232765</v>
      </c>
      <c r="O961" s="336" t="n">
        <f aca="false">+[4]data1cf!N961</f>
        <v>15030.1484627631</v>
      </c>
      <c r="P961" s="336" t="n">
        <f aca="false">+[4]data1cf!O961</f>
        <v>15339.546541863</v>
      </c>
      <c r="Q961" s="336" t="n">
        <f aca="false">+[4]data1cf!P961</f>
        <v>15278.0608711318</v>
      </c>
      <c r="R961" s="336" t="n">
        <f aca="false">+[4]data1cf!Q961</f>
        <v>1034.22352161307</v>
      </c>
      <c r="S961" s="336" t="n">
        <f aca="false">+[4]data1cf!R961</f>
        <v>0</v>
      </c>
      <c r="T961" s="336" t="n">
        <f aca="false">+[4]data1cf!S961</f>
        <v>0</v>
      </c>
      <c r="U961" s="336" t="n">
        <f aca="false">+[4]data1cf!T961</f>
        <v>0</v>
      </c>
      <c r="V961" s="336" t="n">
        <f aca="false">+[4]data1cf!U961</f>
        <v>0</v>
      </c>
      <c r="W961" s="336" t="n">
        <f aca="false">+[4]data1cf!V961</f>
        <v>0</v>
      </c>
      <c r="X961" s="336" t="n">
        <f aca="false">+[4]data1cf!W961</f>
        <v>0</v>
      </c>
      <c r="Y961" s="336" t="n">
        <f aca="false">+[4]data1cf!X961</f>
        <v>0</v>
      </c>
      <c r="Z961" s="336" t="n">
        <f aca="false">+[4]data1cf!Y961</f>
        <v>0</v>
      </c>
      <c r="AA961" s="336" t="n">
        <f aca="false">+[4]data1cf!Z961</f>
        <v>0</v>
      </c>
      <c r="AB961" s="336"/>
      <c r="AC961" s="337" t="n">
        <f aca="false">XNPV(0.1,B961:AA961,$B$1:$AA$1)</f>
        <v>27766.5351383595</v>
      </c>
      <c r="AD961" s="337" t="n">
        <f aca="false">SUMPRODUCT(B961:AA961,$B$1010:$AA$1010)</f>
        <v>60361.8877023509</v>
      </c>
      <c r="AE961" s="338" t="n">
        <f aca="false">SUMPRODUCT(B961:AA961,$B$1012:$AA$1012)</f>
        <v>59684.1440736603</v>
      </c>
      <c r="AF961" s="339" t="n">
        <f aca="false">XIRR(B961:AA961,$B$1:$AA$1)</f>
        <v>0.151586023553539</v>
      </c>
      <c r="AG961" s="340" t="n">
        <f aca="false">1-EXP(-(1/0.25)*(AD961/ABS($AD$1010)))</f>
        <v>0.989467435527204</v>
      </c>
    </row>
    <row r="962" customFormat="false" ht="12.75" hidden="false" customHeight="false" outlineLevel="0" collapsed="false">
      <c r="A962" s="331"/>
      <c r="B962" s="336" t="n">
        <f aca="false">+[4]data1cf!A962</f>
        <v>-100780.436590547</v>
      </c>
      <c r="C962" s="336" t="n">
        <f aca="false">+[4]data1cf!B962</f>
        <v>15163.0108629877</v>
      </c>
      <c r="D962" s="336" t="n">
        <f aca="false">+[4]data1cf!C962</f>
        <v>16586.0482237317</v>
      </c>
      <c r="E962" s="336" t="n">
        <f aca="false">+[4]data1cf!D962</f>
        <v>16563.7098152716</v>
      </c>
      <c r="F962" s="336" t="n">
        <f aca="false">+[4]data1cf!E962</f>
        <v>16076.9149286602</v>
      </c>
      <c r="G962" s="336" t="n">
        <f aca="false">+[4]data1cf!F962</f>
        <v>15762.2046069668</v>
      </c>
      <c r="H962" s="336" t="n">
        <f aca="false">+[4]data1cf!G962</f>
        <v>15543.4003441285</v>
      </c>
      <c r="I962" s="336" t="n">
        <f aca="false">+[4]data1cf!H962</f>
        <v>15325.4788892982</v>
      </c>
      <c r="J962" s="336" t="n">
        <f aca="false">+[4]data1cf!I962</f>
        <v>15321.9242462587</v>
      </c>
      <c r="K962" s="336" t="n">
        <f aca="false">+[4]data1cf!J962</f>
        <v>15287.8794441887</v>
      </c>
      <c r="L962" s="336" t="n">
        <f aca="false">+[4]data1cf!K962</f>
        <v>15390.9780756941</v>
      </c>
      <c r="M962" s="336" t="n">
        <f aca="false">+[4]data1cf!L962</f>
        <v>15310.1919920035</v>
      </c>
      <c r="N962" s="336" t="n">
        <f aca="false">+[4]data1cf!M962</f>
        <v>15371.041605335</v>
      </c>
      <c r="O962" s="336" t="n">
        <f aca="false">+[4]data1cf!N962</f>
        <v>15429.6087925036</v>
      </c>
      <c r="P962" s="336" t="n">
        <f aca="false">+[4]data1cf!O962</f>
        <v>15415.8538609991</v>
      </c>
      <c r="Q962" s="336" t="n">
        <f aca="false">+[4]data1cf!P962</f>
        <v>15463.8569224338</v>
      </c>
      <c r="R962" s="336" t="n">
        <f aca="false">+[4]data1cf!Q962</f>
        <v>1155.91129551894</v>
      </c>
      <c r="S962" s="336" t="n">
        <f aca="false">+[4]data1cf!R962</f>
        <v>0</v>
      </c>
      <c r="T962" s="336" t="n">
        <f aca="false">+[4]data1cf!S962</f>
        <v>0</v>
      </c>
      <c r="U962" s="336" t="n">
        <f aca="false">+[4]data1cf!T962</f>
        <v>0</v>
      </c>
      <c r="V962" s="336" t="n">
        <f aca="false">+[4]data1cf!U962</f>
        <v>0</v>
      </c>
      <c r="W962" s="336" t="n">
        <f aca="false">+[4]data1cf!V962</f>
        <v>0</v>
      </c>
      <c r="X962" s="336" t="n">
        <f aca="false">+[4]data1cf!W962</f>
        <v>0</v>
      </c>
      <c r="Y962" s="336" t="n">
        <f aca="false">+[4]data1cf!X962</f>
        <v>0</v>
      </c>
      <c r="Z962" s="336" t="n">
        <f aca="false">+[4]data1cf!Y962</f>
        <v>0</v>
      </c>
      <c r="AA962" s="336" t="n">
        <f aca="false">+[4]data1cf!Z962</f>
        <v>0</v>
      </c>
      <c r="AB962" s="336"/>
      <c r="AC962" s="337" t="n">
        <f aca="false">XNPV(0.1,B962:AA962,$B$1:$AA$1)</f>
        <v>18821.0474334115</v>
      </c>
      <c r="AD962" s="337" t="n">
        <f aca="false">SUMPRODUCT(B962:AA962,$B$1010:$AA$1010)</f>
        <v>51914.381289773</v>
      </c>
      <c r="AE962" s="338" t="n">
        <f aca="false">SUMPRODUCT(B962:AA962,$B$1012:$AA$1012)</f>
        <v>51226.2445829498</v>
      </c>
      <c r="AF962" s="339" t="n">
        <f aca="false">XIRR(B962:AA962,$B$1:$AA$1)</f>
        <v>0.131823526520708</v>
      </c>
      <c r="AG962" s="340" t="n">
        <f aca="false">1-EXP(-(1/0.25)*(AD962/ABS($AD$1010)))</f>
        <v>0.980080616346119</v>
      </c>
    </row>
    <row r="963" customFormat="false" ht="12.75" hidden="false" customHeight="false" outlineLevel="0" collapsed="false">
      <c r="A963" s="331"/>
      <c r="B963" s="336" t="n">
        <f aca="false">+[4]data1cf!A963</f>
        <v>-104572.854483897</v>
      </c>
      <c r="C963" s="336" t="n">
        <f aca="false">+[4]data1cf!B963</f>
        <v>15407.7955737787</v>
      </c>
      <c r="D963" s="336" t="n">
        <f aca="false">+[4]data1cf!C963</f>
        <v>17082.3944568617</v>
      </c>
      <c r="E963" s="336" t="n">
        <f aca="false">+[4]data1cf!D963</f>
        <v>16441.6628027292</v>
      </c>
      <c r="F963" s="336" t="n">
        <f aca="false">+[4]data1cf!E963</f>
        <v>16162.1673154738</v>
      </c>
      <c r="G963" s="336" t="n">
        <f aca="false">+[4]data1cf!F963</f>
        <v>15934.5408698917</v>
      </c>
      <c r="H963" s="336" t="n">
        <f aca="false">+[4]data1cf!G963</f>
        <v>15611.9798347433</v>
      </c>
      <c r="I963" s="336" t="n">
        <f aca="false">+[4]data1cf!H963</f>
        <v>15423.3257740921</v>
      </c>
      <c r="J963" s="336" t="n">
        <f aca="false">+[4]data1cf!I963</f>
        <v>15430.3520072194</v>
      </c>
      <c r="K963" s="336" t="n">
        <f aca="false">+[4]data1cf!J963</f>
        <v>15480.8476012762</v>
      </c>
      <c r="L963" s="336" t="n">
        <f aca="false">+[4]data1cf!K963</f>
        <v>15419.2809175314</v>
      </c>
      <c r="M963" s="336" t="n">
        <f aca="false">+[4]data1cf!L963</f>
        <v>15443.2667756317</v>
      </c>
      <c r="N963" s="336" t="n">
        <f aca="false">+[4]data1cf!M963</f>
        <v>15431.4985781143</v>
      </c>
      <c r="O963" s="336" t="n">
        <f aca="false">+[4]data1cf!N963</f>
        <v>15411.2598138711</v>
      </c>
      <c r="P963" s="336" t="n">
        <f aca="false">+[4]data1cf!O963</f>
        <v>15616.6825849442</v>
      </c>
      <c r="Q963" s="336" t="n">
        <f aca="false">+[4]data1cf!P963</f>
        <v>15627.7442798867</v>
      </c>
      <c r="R963" s="336" t="n">
        <f aca="false">+[4]data1cf!Q963</f>
        <v>1199.40881178851</v>
      </c>
      <c r="S963" s="336" t="n">
        <f aca="false">+[4]data1cf!R963</f>
        <v>0</v>
      </c>
      <c r="T963" s="336" t="n">
        <f aca="false">+[4]data1cf!S963</f>
        <v>0</v>
      </c>
      <c r="U963" s="336" t="n">
        <f aca="false">+[4]data1cf!T963</f>
        <v>0</v>
      </c>
      <c r="V963" s="336" t="n">
        <f aca="false">+[4]data1cf!U963</f>
        <v>0</v>
      </c>
      <c r="W963" s="336" t="n">
        <f aca="false">+[4]data1cf!V963</f>
        <v>0</v>
      </c>
      <c r="X963" s="336" t="n">
        <f aca="false">+[4]data1cf!W963</f>
        <v>0</v>
      </c>
      <c r="Y963" s="336" t="n">
        <f aca="false">+[4]data1cf!X963</f>
        <v>0</v>
      </c>
      <c r="Z963" s="336" t="n">
        <f aca="false">+[4]data1cf!Y963</f>
        <v>0</v>
      </c>
      <c r="AA963" s="336" t="n">
        <f aca="false">+[4]data1cf!Z963</f>
        <v>0</v>
      </c>
      <c r="AB963" s="336"/>
      <c r="AC963" s="337" t="n">
        <f aca="false">XNPV(0.1,B963:AA963,$B$1:$AA$1)</f>
        <v>16128.9291104908</v>
      </c>
      <c r="AD963" s="337" t="n">
        <f aca="false">SUMPRODUCT(B963:AA963,$B$1010:$AA$1010)</f>
        <v>49466.7766895942</v>
      </c>
      <c r="AE963" s="338" t="n">
        <f aca="false">SUMPRODUCT(B963:AA963,$B$1012:$AA$1012)</f>
        <v>48773.5754339887</v>
      </c>
      <c r="AF963" s="339" t="n">
        <f aca="false">XIRR(B963:AA963,$B$1:$AA$1)</f>
        <v>0.126477116981985</v>
      </c>
      <c r="AG963" s="340" t="n">
        <f aca="false">1-EXP(-(1/0.25)*(AD963/ABS($AD$1010)))</f>
        <v>0.976041487756904</v>
      </c>
    </row>
    <row r="964" customFormat="false" ht="12.75" hidden="false" customHeight="false" outlineLevel="0" collapsed="false">
      <c r="A964" s="331"/>
      <c r="B964" s="336" t="n">
        <f aca="false">+[4]data1cf!A964</f>
        <v>-107610.421590493</v>
      </c>
      <c r="C964" s="336" t="n">
        <f aca="false">+[4]data1cf!B964</f>
        <v>15590.9328285142</v>
      </c>
      <c r="D964" s="336" t="n">
        <f aca="false">+[4]data1cf!C964</f>
        <v>17048.5038084202</v>
      </c>
      <c r="E964" s="336" t="n">
        <f aca="false">+[4]data1cf!D964</f>
        <v>16419.2289773607</v>
      </c>
      <c r="F964" s="336" t="n">
        <f aca="false">+[4]data1cf!E964</f>
        <v>16178.2923479094</v>
      </c>
      <c r="G964" s="336" t="n">
        <f aca="false">+[4]data1cf!F964</f>
        <v>15892.6287499007</v>
      </c>
      <c r="H964" s="336" t="n">
        <f aca="false">+[4]data1cf!G964</f>
        <v>15529.4550250972</v>
      </c>
      <c r="I964" s="336" t="n">
        <f aca="false">+[4]data1cf!H964</f>
        <v>15406.0909376155</v>
      </c>
      <c r="J964" s="336" t="n">
        <f aca="false">+[4]data1cf!I964</f>
        <v>15598.6517146296</v>
      </c>
      <c r="K964" s="336" t="n">
        <f aca="false">+[4]data1cf!J964</f>
        <v>15846.5629326408</v>
      </c>
      <c r="L964" s="336" t="n">
        <f aca="false">+[4]data1cf!K964</f>
        <v>15712.1278014509</v>
      </c>
      <c r="M964" s="336" t="n">
        <f aca="false">+[4]data1cf!L964</f>
        <v>15485.1699450603</v>
      </c>
      <c r="N964" s="336" t="n">
        <f aca="false">+[4]data1cf!M964</f>
        <v>15792.2587993435</v>
      </c>
      <c r="O964" s="336" t="n">
        <f aca="false">+[4]data1cf!N964</f>
        <v>15785.4308740811</v>
      </c>
      <c r="P964" s="336" t="n">
        <f aca="false">+[4]data1cf!O964</f>
        <v>15416.4176274191</v>
      </c>
      <c r="Q964" s="336" t="n">
        <f aca="false">+[4]data1cf!P964</f>
        <v>15726.5102691025</v>
      </c>
      <c r="R964" s="336" t="n">
        <f aca="false">+[4]data1cf!Q964</f>
        <v>1234.24849147432</v>
      </c>
      <c r="S964" s="336" t="n">
        <f aca="false">+[4]data1cf!R964</f>
        <v>0</v>
      </c>
      <c r="T964" s="336" t="n">
        <f aca="false">+[4]data1cf!S964</f>
        <v>0</v>
      </c>
      <c r="U964" s="336" t="n">
        <f aca="false">+[4]data1cf!T964</f>
        <v>0</v>
      </c>
      <c r="V964" s="336" t="n">
        <f aca="false">+[4]data1cf!U964</f>
        <v>0</v>
      </c>
      <c r="W964" s="336" t="n">
        <f aca="false">+[4]data1cf!V964</f>
        <v>0</v>
      </c>
      <c r="X964" s="336" t="n">
        <f aca="false">+[4]data1cf!W964</f>
        <v>0</v>
      </c>
      <c r="Y964" s="336" t="n">
        <f aca="false">+[4]data1cf!X964</f>
        <v>0</v>
      </c>
      <c r="Z964" s="336" t="n">
        <f aca="false">+[4]data1cf!Y964</f>
        <v>0</v>
      </c>
      <c r="AA964" s="336" t="n">
        <f aca="false">+[4]data1cf!Z964</f>
        <v>0</v>
      </c>
      <c r="AB964" s="336"/>
      <c r="AC964" s="337" t="n">
        <f aca="false">XNPV(0.1,B964:AA964,$B$1:$AA$1)</f>
        <v>13705.2464603391</v>
      </c>
      <c r="AD964" s="337" t="n">
        <f aca="false">SUMPRODUCT(B964:AA964,$B$1010:$AA$1010)</f>
        <v>47281.5484449312</v>
      </c>
      <c r="AE964" s="338" t="n">
        <f aca="false">SUMPRODUCT(B964:AA964,$B$1012:$AA$1012)</f>
        <v>46583.0112663456</v>
      </c>
      <c r="AF964" s="339" t="n">
        <f aca="false">XIRR(B964:AA964,$B$1:$AA$1)</f>
        <v>0.121914200840508</v>
      </c>
      <c r="AG964" s="340" t="n">
        <f aca="false">1-EXP(-(1/0.25)*(AD964/ABS($AD$1010)))</f>
        <v>0.971748058321214</v>
      </c>
    </row>
    <row r="965" customFormat="false" ht="12.75" hidden="false" customHeight="false" outlineLevel="0" collapsed="false">
      <c r="A965" s="331"/>
      <c r="B965" s="336" t="n">
        <f aca="false">+[4]data1cf!A965</f>
        <v>-104344.067910194</v>
      </c>
      <c r="C965" s="336" t="n">
        <f aca="false">+[4]data1cf!B965</f>
        <v>15308.305781031</v>
      </c>
      <c r="D965" s="336" t="n">
        <f aca="false">+[4]data1cf!C965</f>
        <v>16997.8302476405</v>
      </c>
      <c r="E965" s="336" t="n">
        <f aca="false">+[4]data1cf!D965</f>
        <v>16539.5906969418</v>
      </c>
      <c r="F965" s="336" t="n">
        <f aca="false">+[4]data1cf!E965</f>
        <v>16089.9710415874</v>
      </c>
      <c r="G965" s="336" t="n">
        <f aca="false">+[4]data1cf!F965</f>
        <v>15706.117019399</v>
      </c>
      <c r="H965" s="336" t="n">
        <f aca="false">+[4]data1cf!G965</f>
        <v>15785.4967831809</v>
      </c>
      <c r="I965" s="336" t="n">
        <f aca="false">+[4]data1cf!H965</f>
        <v>15435.7155799267</v>
      </c>
      <c r="J965" s="336" t="n">
        <f aca="false">+[4]data1cf!I965</f>
        <v>15396.5147378349</v>
      </c>
      <c r="K965" s="336" t="n">
        <f aca="false">+[4]data1cf!J965</f>
        <v>15457.4947931625</v>
      </c>
      <c r="L965" s="336" t="n">
        <f aca="false">+[4]data1cf!K965</f>
        <v>15667.2777955137</v>
      </c>
      <c r="M965" s="336" t="n">
        <f aca="false">+[4]data1cf!L965</f>
        <v>15537.2482464231</v>
      </c>
      <c r="N965" s="336" t="n">
        <f aca="false">+[4]data1cf!M965</f>
        <v>15400.9055520512</v>
      </c>
      <c r="O965" s="336" t="n">
        <f aca="false">+[4]data1cf!N965</f>
        <v>15541.5200511404</v>
      </c>
      <c r="P965" s="336" t="n">
        <f aca="false">+[4]data1cf!O965</f>
        <v>15413.9694822081</v>
      </c>
      <c r="Q965" s="336" t="n">
        <f aca="false">+[4]data1cf!P965</f>
        <v>15525.981495122</v>
      </c>
      <c r="R965" s="336" t="n">
        <f aca="false">+[4]data1cf!Q965</f>
        <v>1196.78472130277</v>
      </c>
      <c r="S965" s="336" t="n">
        <f aca="false">+[4]data1cf!R965</f>
        <v>0</v>
      </c>
      <c r="T965" s="336" t="n">
        <f aca="false">+[4]data1cf!S965</f>
        <v>0</v>
      </c>
      <c r="U965" s="336" t="n">
        <f aca="false">+[4]data1cf!T965</f>
        <v>0</v>
      </c>
      <c r="V965" s="336" t="n">
        <f aca="false">+[4]data1cf!U965</f>
        <v>0</v>
      </c>
      <c r="W965" s="336" t="n">
        <f aca="false">+[4]data1cf!V965</f>
        <v>0</v>
      </c>
      <c r="X965" s="336" t="n">
        <f aca="false">+[4]data1cf!W965</f>
        <v>0</v>
      </c>
      <c r="Y965" s="336" t="n">
        <f aca="false">+[4]data1cf!X965</f>
        <v>0</v>
      </c>
      <c r="Z965" s="336" t="n">
        <f aca="false">+[4]data1cf!Y965</f>
        <v>0</v>
      </c>
      <c r="AA965" s="336" t="n">
        <f aca="false">+[4]data1cf!Z965</f>
        <v>0</v>
      </c>
      <c r="AB965" s="336"/>
      <c r="AC965" s="337" t="n">
        <f aca="false">XNPV(0.1,B965:AA965,$B$1:$AA$1)</f>
        <v>16236.6190013913</v>
      </c>
      <c r="AD965" s="337" t="n">
        <f aca="false">SUMPRODUCT(B965:AA965,$B$1010:$AA$1010)</f>
        <v>49578.5786569721</v>
      </c>
      <c r="AE965" s="338" t="n">
        <f aca="false">SUMPRODUCT(B965:AA965,$B$1012:$AA$1012)</f>
        <v>48885.3024898497</v>
      </c>
      <c r="AF965" s="339" t="n">
        <f aca="false">XIRR(B965:AA965,$B$1:$AA$1)</f>
        <v>0.126673261951778</v>
      </c>
      <c r="AG965" s="340" t="n">
        <f aca="false">1-EXP(-(1/0.25)*(AD965/ABS($AD$1010)))</f>
        <v>0.976242693849025</v>
      </c>
    </row>
    <row r="966" customFormat="false" ht="12.75" hidden="false" customHeight="false" outlineLevel="0" collapsed="false">
      <c r="A966" s="331"/>
      <c r="B966" s="336" t="n">
        <f aca="false">+[4]data1cf!A966</f>
        <v>-95226.6200287205</v>
      </c>
      <c r="C966" s="336" t="n">
        <f aca="false">+[4]data1cf!B966</f>
        <v>15174.3917384867</v>
      </c>
      <c r="D966" s="336" t="n">
        <f aca="false">+[4]data1cf!C966</f>
        <v>16607.5764459409</v>
      </c>
      <c r="E966" s="336" t="n">
        <f aca="false">+[4]data1cf!D966</f>
        <v>16136.3048110612</v>
      </c>
      <c r="F966" s="336" t="n">
        <f aca="false">+[4]data1cf!E966</f>
        <v>15859.1476190684</v>
      </c>
      <c r="G966" s="336" t="n">
        <f aca="false">+[4]data1cf!F966</f>
        <v>15505.2968684974</v>
      </c>
      <c r="H966" s="336" t="n">
        <f aca="false">+[4]data1cf!G966</f>
        <v>15196.5939390835</v>
      </c>
      <c r="I966" s="336" t="n">
        <f aca="false">+[4]data1cf!H966</f>
        <v>15229.8026150032</v>
      </c>
      <c r="J966" s="336" t="n">
        <f aca="false">+[4]data1cf!I966</f>
        <v>15237.6443341076</v>
      </c>
      <c r="K966" s="336" t="n">
        <f aca="false">+[4]data1cf!J966</f>
        <v>15447.8420693035</v>
      </c>
      <c r="L966" s="336" t="n">
        <f aca="false">+[4]data1cf!K966</f>
        <v>15399.1607749715</v>
      </c>
      <c r="M966" s="336" t="n">
        <f aca="false">+[4]data1cf!L966</f>
        <v>15246.8189725086</v>
      </c>
      <c r="N966" s="336" t="n">
        <f aca="false">+[4]data1cf!M966</f>
        <v>15241.357800823</v>
      </c>
      <c r="O966" s="336" t="n">
        <f aca="false">+[4]data1cf!N966</f>
        <v>15121.383975511</v>
      </c>
      <c r="P966" s="336" t="n">
        <f aca="false">+[4]data1cf!O966</f>
        <v>15304.6351633469</v>
      </c>
      <c r="Q966" s="336" t="n">
        <f aca="false">+[4]data1cf!P966</f>
        <v>15406.4819035347</v>
      </c>
      <c r="R966" s="336" t="n">
        <f aca="false">+[4]data1cf!Q966</f>
        <v>1092.21124108141</v>
      </c>
      <c r="S966" s="336" t="n">
        <f aca="false">+[4]data1cf!R966</f>
        <v>0</v>
      </c>
      <c r="T966" s="336" t="n">
        <f aca="false">+[4]data1cf!S966</f>
        <v>0</v>
      </c>
      <c r="U966" s="336" t="n">
        <f aca="false">+[4]data1cf!T966</f>
        <v>0</v>
      </c>
      <c r="V966" s="336" t="n">
        <f aca="false">+[4]data1cf!U966</f>
        <v>0</v>
      </c>
      <c r="W966" s="336" t="n">
        <f aca="false">+[4]data1cf!V966</f>
        <v>0</v>
      </c>
      <c r="X966" s="336" t="n">
        <f aca="false">+[4]data1cf!W966</f>
        <v>0</v>
      </c>
      <c r="Y966" s="336" t="n">
        <f aca="false">+[4]data1cf!X966</f>
        <v>0</v>
      </c>
      <c r="Z966" s="336" t="n">
        <f aca="false">+[4]data1cf!Y966</f>
        <v>0</v>
      </c>
      <c r="AA966" s="336" t="n">
        <f aca="false">+[4]data1cf!Z966</f>
        <v>0</v>
      </c>
      <c r="AB966" s="336"/>
      <c r="AC966" s="337" t="n">
        <f aca="false">XNPV(0.1,B966:AA966,$B$1:$AA$1)</f>
        <v>23351.1949594089</v>
      </c>
      <c r="AD966" s="337" t="n">
        <f aca="false">SUMPRODUCT(B966:AA966,$B$1010:$AA$1010)</f>
        <v>56167.1747872862</v>
      </c>
      <c r="AE966" s="338" t="n">
        <f aca="false">SUMPRODUCT(B966:AA966,$B$1012:$AA$1012)</f>
        <v>55484.6637187398</v>
      </c>
      <c r="AF966" s="339" t="n">
        <f aca="false">XIRR(B966:AA966,$B$1:$AA$1)</f>
        <v>0.14139784031383</v>
      </c>
      <c r="AG966" s="340" t="n">
        <f aca="false">1-EXP(-(1/0.25)*(AD966/ABS($AD$1010)))</f>
        <v>0.985547144975167</v>
      </c>
    </row>
    <row r="967" customFormat="false" ht="12.75" hidden="false" customHeight="false" outlineLevel="0" collapsed="false">
      <c r="A967" s="331"/>
      <c r="B967" s="336" t="n">
        <f aca="false">+[4]data1cf!A967</f>
        <v>-95601.5111242801</v>
      </c>
      <c r="C967" s="336" t="n">
        <f aca="false">+[4]data1cf!B967</f>
        <v>15271.2984066936</v>
      </c>
      <c r="D967" s="336" t="n">
        <f aca="false">+[4]data1cf!C967</f>
        <v>16656.1387878371</v>
      </c>
      <c r="E967" s="336" t="n">
        <f aca="false">+[4]data1cf!D967</f>
        <v>16375.2466713681</v>
      </c>
      <c r="F967" s="336" t="n">
        <f aca="false">+[4]data1cf!E967</f>
        <v>15912.9533876016</v>
      </c>
      <c r="G967" s="336" t="n">
        <f aca="false">+[4]data1cf!F967</f>
        <v>15676.8490603154</v>
      </c>
      <c r="H967" s="336" t="n">
        <f aca="false">+[4]data1cf!G967</f>
        <v>15332.3131347333</v>
      </c>
      <c r="I967" s="336" t="n">
        <f aca="false">+[4]data1cf!H967</f>
        <v>15210.2604096861</v>
      </c>
      <c r="J967" s="336" t="n">
        <f aca="false">+[4]data1cf!I967</f>
        <v>15317.7647737499</v>
      </c>
      <c r="K967" s="336" t="n">
        <f aca="false">+[4]data1cf!J967</f>
        <v>15307.8373809011</v>
      </c>
      <c r="L967" s="336" t="n">
        <f aca="false">+[4]data1cf!K967</f>
        <v>15139.4875953176</v>
      </c>
      <c r="M967" s="336" t="n">
        <f aca="false">+[4]data1cf!L967</f>
        <v>15309.1487111813</v>
      </c>
      <c r="N967" s="336" t="n">
        <f aca="false">+[4]data1cf!M967</f>
        <v>15339.9610352983</v>
      </c>
      <c r="O967" s="336" t="n">
        <f aca="false">+[4]data1cf!N967</f>
        <v>15315.0613505996</v>
      </c>
      <c r="P967" s="336" t="n">
        <f aca="false">+[4]data1cf!O967</f>
        <v>15468.6825749021</v>
      </c>
      <c r="Q967" s="336" t="n">
        <f aca="false">+[4]data1cf!P967</f>
        <v>15187.5892551101</v>
      </c>
      <c r="R967" s="336" t="n">
        <f aca="false">+[4]data1cf!Q967</f>
        <v>1096.51109199104</v>
      </c>
      <c r="S967" s="336" t="n">
        <f aca="false">+[4]data1cf!R967</f>
        <v>0</v>
      </c>
      <c r="T967" s="336" t="n">
        <f aca="false">+[4]data1cf!S967</f>
        <v>0</v>
      </c>
      <c r="U967" s="336" t="n">
        <f aca="false">+[4]data1cf!T967</f>
        <v>0</v>
      </c>
      <c r="V967" s="336" t="n">
        <f aca="false">+[4]data1cf!U967</f>
        <v>0</v>
      </c>
      <c r="W967" s="336" t="n">
        <f aca="false">+[4]data1cf!V967</f>
        <v>0</v>
      </c>
      <c r="X967" s="336" t="n">
        <f aca="false">+[4]data1cf!W967</f>
        <v>0</v>
      </c>
      <c r="Y967" s="336" t="n">
        <f aca="false">+[4]data1cf!X967</f>
        <v>0</v>
      </c>
      <c r="Z967" s="336" t="n">
        <f aca="false">+[4]data1cf!Y967</f>
        <v>0</v>
      </c>
      <c r="AA967" s="336" t="n">
        <f aca="false">+[4]data1cf!Z967</f>
        <v>0</v>
      </c>
      <c r="AB967" s="336"/>
      <c r="AC967" s="337" t="n">
        <f aca="false">XNPV(0.1,B967:AA967,$B$1:$AA$1)</f>
        <v>23472.7760477863</v>
      </c>
      <c r="AD967" s="337" t="n">
        <f aca="false">SUMPRODUCT(B967:AA967,$B$1010:$AA$1010)</f>
        <v>56366.0984843158</v>
      </c>
      <c r="AE967" s="338" t="n">
        <f aca="false">SUMPRODUCT(B967:AA967,$B$1012:$AA$1012)</f>
        <v>55682.193699827</v>
      </c>
      <c r="AF967" s="339" t="n">
        <f aca="false">XIRR(B967:AA967,$B$1:$AA$1)</f>
        <v>0.141532185114363</v>
      </c>
      <c r="AG967" s="340" t="n">
        <f aca="false">1-EXP(-(1/0.25)*(AD967/ABS($AD$1010)))</f>
        <v>0.985762397239425</v>
      </c>
    </row>
    <row r="968" customFormat="false" ht="12.75" hidden="false" customHeight="false" outlineLevel="0" collapsed="false">
      <c r="A968" s="331"/>
      <c r="B968" s="336" t="n">
        <f aca="false">+[4]data1cf!A968</f>
        <v>-104197.10913617</v>
      </c>
      <c r="C968" s="336" t="n">
        <f aca="false">+[4]data1cf!B968</f>
        <v>15297.8331240104</v>
      </c>
      <c r="D968" s="336" t="n">
        <f aca="false">+[4]data1cf!C968</f>
        <v>16998.6971681454</v>
      </c>
      <c r="E968" s="336" t="n">
        <f aca="false">+[4]data1cf!D968</f>
        <v>16718.2343890478</v>
      </c>
      <c r="F968" s="336" t="n">
        <f aca="false">+[4]data1cf!E968</f>
        <v>16190.5200866935</v>
      </c>
      <c r="G968" s="336" t="n">
        <f aca="false">+[4]data1cf!F968</f>
        <v>15860.3556507982</v>
      </c>
      <c r="H968" s="336" t="n">
        <f aca="false">+[4]data1cf!G968</f>
        <v>15471.1573365139</v>
      </c>
      <c r="I968" s="336" t="n">
        <f aca="false">+[4]data1cf!H968</f>
        <v>15571.4824231884</v>
      </c>
      <c r="J968" s="336" t="n">
        <f aca="false">+[4]data1cf!I968</f>
        <v>15441.2620892138</v>
      </c>
      <c r="K968" s="336" t="n">
        <f aca="false">+[4]data1cf!J968</f>
        <v>15417.8713751995</v>
      </c>
      <c r="L968" s="336" t="n">
        <f aca="false">+[4]data1cf!K968</f>
        <v>15573.4594173005</v>
      </c>
      <c r="M968" s="336" t="n">
        <f aca="false">+[4]data1cf!L968</f>
        <v>15462.9794267827</v>
      </c>
      <c r="N968" s="336" t="n">
        <f aca="false">+[4]data1cf!M968</f>
        <v>15311.0877878527</v>
      </c>
      <c r="O968" s="336" t="n">
        <f aca="false">+[4]data1cf!N968</f>
        <v>15354.8160521946</v>
      </c>
      <c r="P968" s="336" t="n">
        <f aca="false">+[4]data1cf!O968</f>
        <v>15488.4262890888</v>
      </c>
      <c r="Q968" s="336" t="n">
        <f aca="false">+[4]data1cf!P968</f>
        <v>15564.9753346007</v>
      </c>
      <c r="R968" s="336" t="n">
        <f aca="false">+[4]data1cf!Q968</f>
        <v>1195.09916294822</v>
      </c>
      <c r="S968" s="336" t="n">
        <f aca="false">+[4]data1cf!R968</f>
        <v>0</v>
      </c>
      <c r="T968" s="336" t="n">
        <f aca="false">+[4]data1cf!S968</f>
        <v>0</v>
      </c>
      <c r="U968" s="336" t="n">
        <f aca="false">+[4]data1cf!T968</f>
        <v>0</v>
      </c>
      <c r="V968" s="336" t="n">
        <f aca="false">+[4]data1cf!U968</f>
        <v>0</v>
      </c>
      <c r="W968" s="336" t="n">
        <f aca="false">+[4]data1cf!V968</f>
        <v>0</v>
      </c>
      <c r="X968" s="336" t="n">
        <f aca="false">+[4]data1cf!W968</f>
        <v>0</v>
      </c>
      <c r="Y968" s="336" t="n">
        <f aca="false">+[4]data1cf!X968</f>
        <v>0</v>
      </c>
      <c r="Z968" s="336" t="n">
        <f aca="false">+[4]data1cf!Y968</f>
        <v>0</v>
      </c>
      <c r="AA968" s="336" t="n">
        <f aca="false">+[4]data1cf!Z968</f>
        <v>0</v>
      </c>
      <c r="AB968" s="336"/>
      <c r="AC968" s="337" t="n">
        <f aca="false">XNPV(0.1,B968:AA968,$B$1:$AA$1)</f>
        <v>16453.4742899663</v>
      </c>
      <c r="AD968" s="337" t="n">
        <f aca="false">SUMPRODUCT(B968:AA968,$B$1010:$AA$1010)</f>
        <v>49768.1446753793</v>
      </c>
      <c r="AE968" s="338" t="n">
        <f aca="false">SUMPRODUCT(B968:AA968,$B$1012:$AA$1012)</f>
        <v>49075.6684359868</v>
      </c>
      <c r="AF968" s="339" t="n">
        <f aca="false">XIRR(B968:AA968,$B$1:$AA$1)</f>
        <v>0.127100171362158</v>
      </c>
      <c r="AG968" s="340" t="n">
        <f aca="false">1-EXP(-(1/0.25)*(AD968/ABS($AD$1010)))</f>
        <v>0.976579995252364</v>
      </c>
    </row>
    <row r="969" customFormat="false" ht="12.75" hidden="false" customHeight="false" outlineLevel="0" collapsed="false">
      <c r="A969" s="331"/>
      <c r="B969" s="336" t="n">
        <f aca="false">+[4]data1cf!A969</f>
        <v>-101846.151663943</v>
      </c>
      <c r="C969" s="336" t="n">
        <f aca="false">+[4]data1cf!B969</f>
        <v>15364.8163149483</v>
      </c>
      <c r="D969" s="336" t="n">
        <f aca="false">+[4]data1cf!C969</f>
        <v>16763.9477910241</v>
      </c>
      <c r="E969" s="336" t="n">
        <f aca="false">+[4]data1cf!D969</f>
        <v>16611.1050528116</v>
      </c>
      <c r="F969" s="336" t="n">
        <f aca="false">+[4]data1cf!E969</f>
        <v>16166.6433809179</v>
      </c>
      <c r="G969" s="336" t="n">
        <f aca="false">+[4]data1cf!F969</f>
        <v>15948.6438655382</v>
      </c>
      <c r="H969" s="336" t="n">
        <f aca="false">+[4]data1cf!G969</f>
        <v>15581.387921054</v>
      </c>
      <c r="I969" s="336" t="n">
        <f aca="false">+[4]data1cf!H969</f>
        <v>15372.8163495303</v>
      </c>
      <c r="J969" s="336" t="n">
        <f aca="false">+[4]data1cf!I969</f>
        <v>15199.5266261503</v>
      </c>
      <c r="K969" s="336" t="n">
        <f aca="false">+[4]data1cf!J969</f>
        <v>15499.4823415839</v>
      </c>
      <c r="L969" s="336" t="n">
        <f aca="false">+[4]data1cf!K969</f>
        <v>15289.0043499238</v>
      </c>
      <c r="M969" s="336" t="n">
        <f aca="false">+[4]data1cf!L969</f>
        <v>15345.2067699807</v>
      </c>
      <c r="N969" s="336" t="n">
        <f aca="false">+[4]data1cf!M969</f>
        <v>15270.8231664177</v>
      </c>
      <c r="O969" s="336" t="n">
        <f aca="false">+[4]data1cf!N969</f>
        <v>15288.1721538144</v>
      </c>
      <c r="P969" s="336" t="n">
        <f aca="false">+[4]data1cf!O969</f>
        <v>15575.9980638498</v>
      </c>
      <c r="Q969" s="336" t="n">
        <f aca="false">+[4]data1cf!P969</f>
        <v>15558.0661982335</v>
      </c>
      <c r="R969" s="336" t="n">
        <f aca="false">+[4]data1cf!Q969</f>
        <v>1168.13462112476</v>
      </c>
      <c r="S969" s="336" t="n">
        <f aca="false">+[4]data1cf!R969</f>
        <v>0</v>
      </c>
      <c r="T969" s="336" t="n">
        <f aca="false">+[4]data1cf!S969</f>
        <v>0</v>
      </c>
      <c r="U969" s="336" t="n">
        <f aca="false">+[4]data1cf!T969</f>
        <v>0</v>
      </c>
      <c r="V969" s="336" t="n">
        <f aca="false">+[4]data1cf!U969</f>
        <v>0</v>
      </c>
      <c r="W969" s="336" t="n">
        <f aca="false">+[4]data1cf!V969</f>
        <v>0</v>
      </c>
      <c r="X969" s="336" t="n">
        <f aca="false">+[4]data1cf!W969</f>
        <v>0</v>
      </c>
      <c r="Y969" s="336" t="n">
        <f aca="false">+[4]data1cf!X969</f>
        <v>0</v>
      </c>
      <c r="Z969" s="336" t="n">
        <f aca="false">+[4]data1cf!Y969</f>
        <v>0</v>
      </c>
      <c r="AA969" s="336" t="n">
        <f aca="false">+[4]data1cf!Z969</f>
        <v>0</v>
      </c>
      <c r="AB969" s="336"/>
      <c r="AC969" s="337" t="n">
        <f aca="false">XNPV(0.1,B969:AA969,$B$1:$AA$1)</f>
        <v>18344.1628884516</v>
      </c>
      <c r="AD969" s="337" t="n">
        <f aca="false">SUMPRODUCT(B969:AA969,$B$1010:$AA$1010)</f>
        <v>51518.4023734264</v>
      </c>
      <c r="AE969" s="338" t="n">
        <f aca="false">SUMPRODUCT(B969:AA969,$B$1012:$AA$1012)</f>
        <v>50828.7365460071</v>
      </c>
      <c r="AF969" s="339" t="n">
        <f aca="false">XIRR(B969:AA969,$B$1:$AA$1)</f>
        <v>0.130807556785304</v>
      </c>
      <c r="AG969" s="340" t="n">
        <f aca="false">1-EXP(-(1/0.25)*(AD969/ABS($AD$1010)))</f>
        <v>0.979476650825722</v>
      </c>
    </row>
    <row r="970" customFormat="false" ht="12.75" hidden="false" customHeight="false" outlineLevel="0" collapsed="false">
      <c r="A970" s="331"/>
      <c r="B970" s="336" t="n">
        <f aca="false">+[4]data1cf!A970</f>
        <v>-101652.000923535</v>
      </c>
      <c r="C970" s="336" t="n">
        <f aca="false">+[4]data1cf!B970</f>
        <v>15124.0164697275</v>
      </c>
      <c r="D970" s="336" t="n">
        <f aca="false">+[4]data1cf!C970</f>
        <v>16872.1961489551</v>
      </c>
      <c r="E970" s="336" t="n">
        <f aca="false">+[4]data1cf!D970</f>
        <v>16518.8196006272</v>
      </c>
      <c r="F970" s="336" t="n">
        <f aca="false">+[4]data1cf!E970</f>
        <v>16142.1199733401</v>
      </c>
      <c r="G970" s="336" t="n">
        <f aca="false">+[4]data1cf!F970</f>
        <v>15790.6862711863</v>
      </c>
      <c r="H970" s="336" t="n">
        <f aca="false">+[4]data1cf!G970</f>
        <v>15444.1104642409</v>
      </c>
      <c r="I970" s="336" t="n">
        <f aca="false">+[4]data1cf!H970</f>
        <v>15302.5264132545</v>
      </c>
      <c r="J970" s="336" t="n">
        <f aca="false">+[4]data1cf!I970</f>
        <v>15359.9819785131</v>
      </c>
      <c r="K970" s="336" t="n">
        <f aca="false">+[4]data1cf!J970</f>
        <v>15400.861837467</v>
      </c>
      <c r="L970" s="336" t="n">
        <f aca="false">+[4]data1cf!K970</f>
        <v>15352.6409396397</v>
      </c>
      <c r="M970" s="336" t="n">
        <f aca="false">+[4]data1cf!L970</f>
        <v>15577.4083287752</v>
      </c>
      <c r="N970" s="336" t="n">
        <f aca="false">+[4]data1cf!M970</f>
        <v>15345.2603279062</v>
      </c>
      <c r="O970" s="336" t="n">
        <f aca="false">+[4]data1cf!N970</f>
        <v>15451.8705883309</v>
      </c>
      <c r="P970" s="336" t="n">
        <f aca="false">+[4]data1cf!O970</f>
        <v>15412.5156624087</v>
      </c>
      <c r="Q970" s="336" t="n">
        <f aca="false">+[4]data1cf!P970</f>
        <v>15520.4129784947</v>
      </c>
      <c r="R970" s="336" t="n">
        <f aca="false">+[4]data1cf!Q970</f>
        <v>1165.90778979258</v>
      </c>
      <c r="S970" s="336" t="n">
        <f aca="false">+[4]data1cf!R970</f>
        <v>0</v>
      </c>
      <c r="T970" s="336" t="n">
        <f aca="false">+[4]data1cf!S970</f>
        <v>0</v>
      </c>
      <c r="U970" s="336" t="n">
        <f aca="false">+[4]data1cf!T970</f>
        <v>0</v>
      </c>
      <c r="V970" s="336" t="n">
        <f aca="false">+[4]data1cf!U970</f>
        <v>0</v>
      </c>
      <c r="W970" s="336" t="n">
        <f aca="false">+[4]data1cf!V970</f>
        <v>0</v>
      </c>
      <c r="X970" s="336" t="n">
        <f aca="false">+[4]data1cf!W970</f>
        <v>0</v>
      </c>
      <c r="Y970" s="336" t="n">
        <f aca="false">+[4]data1cf!X970</f>
        <v>0</v>
      </c>
      <c r="Z970" s="336" t="n">
        <f aca="false">+[4]data1cf!Y970</f>
        <v>0</v>
      </c>
      <c r="AA970" s="336" t="n">
        <f aca="false">+[4]data1cf!Z970</f>
        <v>0</v>
      </c>
      <c r="AB970" s="336"/>
      <c r="AC970" s="337" t="n">
        <f aca="false">XNPV(0.1,B970:AA970,$B$1:$AA$1)</f>
        <v>18268.6610601595</v>
      </c>
      <c r="AD970" s="337" t="n">
        <f aca="false">SUMPRODUCT(B970:AA970,$B$1010:$AA$1010)</f>
        <v>51442.1843874266</v>
      </c>
      <c r="AE970" s="338" t="n">
        <f aca="false">SUMPRODUCT(B970:AA970,$B$1012:$AA$1012)</f>
        <v>50752.3272357701</v>
      </c>
      <c r="AF970" s="339" t="n">
        <f aca="false">XIRR(B970:AA970,$B$1:$AA$1)</f>
        <v>0.130667003125671</v>
      </c>
      <c r="AG970" s="340" t="n">
        <f aca="false">1-EXP(-(1/0.25)*(AD970/ABS($AD$1010)))</f>
        <v>0.979358314894928</v>
      </c>
    </row>
    <row r="971" customFormat="false" ht="12.75" hidden="false" customHeight="false" outlineLevel="0" collapsed="false">
      <c r="A971" s="331"/>
      <c r="B971" s="336" t="n">
        <f aca="false">+[4]data1cf!A971</f>
        <v>-92892.3165453842</v>
      </c>
      <c r="C971" s="336" t="n">
        <f aca="false">+[4]data1cf!B971</f>
        <v>15219.029980246</v>
      </c>
      <c r="D971" s="336" t="n">
        <f aca="false">+[4]data1cf!C971</f>
        <v>16608.6659989001</v>
      </c>
      <c r="E971" s="336" t="n">
        <f aca="false">+[4]data1cf!D971</f>
        <v>16195.6851787524</v>
      </c>
      <c r="F971" s="336" t="n">
        <f aca="false">+[4]data1cf!E971</f>
        <v>15815.8934020441</v>
      </c>
      <c r="G971" s="336" t="n">
        <f aca="false">+[4]data1cf!F971</f>
        <v>15459.7994606239</v>
      </c>
      <c r="H971" s="336" t="n">
        <f aca="false">+[4]data1cf!G971</f>
        <v>15232.4763379006</v>
      </c>
      <c r="I971" s="336" t="n">
        <f aca="false">+[4]data1cf!H971</f>
        <v>14979.2872443123</v>
      </c>
      <c r="J971" s="336" t="n">
        <f aca="false">+[4]data1cf!I971</f>
        <v>15262.1942019081</v>
      </c>
      <c r="K971" s="336" t="n">
        <f aca="false">+[4]data1cf!J971</f>
        <v>15241.3964565537</v>
      </c>
      <c r="L971" s="336" t="n">
        <f aca="false">+[4]data1cf!K971</f>
        <v>15300.6743487002</v>
      </c>
      <c r="M971" s="336" t="n">
        <f aca="false">+[4]data1cf!L971</f>
        <v>15298.8177777816</v>
      </c>
      <c r="N971" s="336" t="n">
        <f aca="false">+[4]data1cf!M971</f>
        <v>15334.8742157559</v>
      </c>
      <c r="O971" s="336" t="n">
        <f aca="false">+[4]data1cf!N971</f>
        <v>15228.6825945774</v>
      </c>
      <c r="P971" s="336" t="n">
        <f aca="false">+[4]data1cf!O971</f>
        <v>15128.6776105032</v>
      </c>
      <c r="Q971" s="336" t="n">
        <f aca="false">+[4]data1cf!P971</f>
        <v>15280.8243154639</v>
      </c>
      <c r="R971" s="336" t="n">
        <f aca="false">+[4]data1cf!Q971</f>
        <v>1065.43771384894</v>
      </c>
      <c r="S971" s="336" t="n">
        <f aca="false">+[4]data1cf!R971</f>
        <v>0</v>
      </c>
      <c r="T971" s="336" t="n">
        <f aca="false">+[4]data1cf!S971</f>
        <v>0</v>
      </c>
      <c r="U971" s="336" t="n">
        <f aca="false">+[4]data1cf!T971</f>
        <v>0</v>
      </c>
      <c r="V971" s="336" t="n">
        <f aca="false">+[4]data1cf!U971</f>
        <v>0</v>
      </c>
      <c r="W971" s="336" t="n">
        <f aca="false">+[4]data1cf!V971</f>
        <v>0</v>
      </c>
      <c r="X971" s="336" t="n">
        <f aca="false">+[4]data1cf!W971</f>
        <v>0</v>
      </c>
      <c r="Y971" s="336" t="n">
        <f aca="false">+[4]data1cf!X971</f>
        <v>0</v>
      </c>
      <c r="Z971" s="336" t="n">
        <f aca="false">+[4]data1cf!Y971</f>
        <v>0</v>
      </c>
      <c r="AA971" s="336" t="n">
        <f aca="false">+[4]data1cf!Z971</f>
        <v>0</v>
      </c>
      <c r="AB971" s="336"/>
      <c r="AC971" s="337" t="n">
        <f aca="false">XNPV(0.1,B971:AA971,$B$1:$AA$1)</f>
        <v>25488.4413946366</v>
      </c>
      <c r="AD971" s="337" t="n">
        <f aca="false">SUMPRODUCT(B971:AA971,$B$1010:$AA$1010)</f>
        <v>58207.0022635891</v>
      </c>
      <c r="AE971" s="338" t="n">
        <f aca="false">SUMPRODUCT(B971:AA971,$B$1012:$AA$1012)</f>
        <v>57526.5703021591</v>
      </c>
      <c r="AF971" s="339" t="n">
        <f aca="false">XIRR(B971:AA971,$B$1:$AA$1)</f>
        <v>0.146187548669111</v>
      </c>
      <c r="AG971" s="340" t="n">
        <f aca="false">1-EXP(-(1/0.25)*(AD971/ABS($AD$1010)))</f>
        <v>0.987608366911214</v>
      </c>
    </row>
    <row r="972" customFormat="false" ht="12.75" hidden="false" customHeight="false" outlineLevel="0" collapsed="false">
      <c r="A972" s="331"/>
      <c r="B972" s="336" t="n">
        <f aca="false">+[4]data1cf!A972</f>
        <v>-92439.6329302339</v>
      </c>
      <c r="C972" s="336" t="n">
        <f aca="false">+[4]data1cf!B972</f>
        <v>15108.9796797327</v>
      </c>
      <c r="D972" s="336" t="n">
        <f aca="false">+[4]data1cf!C972</f>
        <v>16454.2042717456</v>
      </c>
      <c r="E972" s="336" t="n">
        <f aca="false">+[4]data1cf!D972</f>
        <v>16485.8897863091</v>
      </c>
      <c r="F972" s="336" t="n">
        <f aca="false">+[4]data1cf!E972</f>
        <v>15851.0877641969</v>
      </c>
      <c r="G972" s="336" t="n">
        <f aca="false">+[4]data1cf!F972</f>
        <v>15619.6759233929</v>
      </c>
      <c r="H972" s="336" t="n">
        <f aca="false">+[4]data1cf!G972</f>
        <v>15238.0899145064</v>
      </c>
      <c r="I972" s="336" t="n">
        <f aca="false">+[4]data1cf!H972</f>
        <v>15135.8288875979</v>
      </c>
      <c r="J972" s="336" t="n">
        <f aca="false">+[4]data1cf!I972</f>
        <v>15228.0947107471</v>
      </c>
      <c r="K972" s="336" t="n">
        <f aca="false">+[4]data1cf!J972</f>
        <v>15174.0855088505</v>
      </c>
      <c r="L972" s="336" t="n">
        <f aca="false">+[4]data1cf!K972</f>
        <v>15058.673558711</v>
      </c>
      <c r="M972" s="336" t="n">
        <f aca="false">+[4]data1cf!L972</f>
        <v>15177.8639030838</v>
      </c>
      <c r="N972" s="336" t="n">
        <f aca="false">+[4]data1cf!M972</f>
        <v>15200.2154000364</v>
      </c>
      <c r="O972" s="336" t="n">
        <f aca="false">+[4]data1cf!N972</f>
        <v>15449.7369326261</v>
      </c>
      <c r="P972" s="336" t="n">
        <f aca="false">+[4]data1cf!O972</f>
        <v>15120.7651779777</v>
      </c>
      <c r="Q972" s="336" t="n">
        <f aca="false">+[4]data1cf!P972</f>
        <v>15096.739106125</v>
      </c>
      <c r="R972" s="336" t="n">
        <f aca="false">+[4]data1cf!Q972</f>
        <v>1060.24561385661</v>
      </c>
      <c r="S972" s="336" t="n">
        <f aca="false">+[4]data1cf!R972</f>
        <v>0</v>
      </c>
      <c r="T972" s="336" t="n">
        <f aca="false">+[4]data1cf!S972</f>
        <v>0</v>
      </c>
      <c r="U972" s="336" t="n">
        <f aca="false">+[4]data1cf!T972</f>
        <v>0</v>
      </c>
      <c r="V972" s="336" t="n">
        <f aca="false">+[4]data1cf!U972</f>
        <v>0</v>
      </c>
      <c r="W972" s="336" t="n">
        <f aca="false">+[4]data1cf!V972</f>
        <v>0</v>
      </c>
      <c r="X972" s="336" t="n">
        <f aca="false">+[4]data1cf!W972</f>
        <v>0</v>
      </c>
      <c r="Y972" s="336" t="n">
        <f aca="false">+[4]data1cf!X972</f>
        <v>0</v>
      </c>
      <c r="Z972" s="336" t="n">
        <f aca="false">+[4]data1cf!Y972</f>
        <v>0</v>
      </c>
      <c r="AA972" s="336" t="n">
        <f aca="false">+[4]data1cf!Z972</f>
        <v>0</v>
      </c>
      <c r="AB972" s="336"/>
      <c r="AC972" s="337" t="n">
        <f aca="false">XNPV(0.1,B972:AA972,$B$1:$AA$1)</f>
        <v>25932.0247252699</v>
      </c>
      <c r="AD972" s="337" t="n">
        <f aca="false">SUMPRODUCT(B972:AA972,$B$1010:$AA$1010)</f>
        <v>58624.0360810155</v>
      </c>
      <c r="AE972" s="338" t="n">
        <f aca="false">SUMPRODUCT(B972:AA972,$B$1012:$AA$1012)</f>
        <v>57944.4859123295</v>
      </c>
      <c r="AF972" s="339" t="n">
        <f aca="false">XIRR(B972:AA972,$B$1:$AA$1)</f>
        <v>0.147215172990019</v>
      </c>
      <c r="AG972" s="340" t="n">
        <f aca="false">1-EXP(-(1/0.25)*(AD972/ABS($AD$1010)))</f>
        <v>0.987992117053711</v>
      </c>
    </row>
    <row r="973" customFormat="false" ht="12.75" hidden="false" customHeight="false" outlineLevel="0" collapsed="false">
      <c r="A973" s="331"/>
      <c r="B973" s="336" t="n">
        <f aca="false">+[4]data1cf!A973</f>
        <v>-97775.6905102617</v>
      </c>
      <c r="C973" s="336" t="n">
        <f aca="false">+[4]data1cf!B973</f>
        <v>15272.8689832999</v>
      </c>
      <c r="D973" s="336" t="n">
        <f aca="false">+[4]data1cf!C973</f>
        <v>16709.6359119632</v>
      </c>
      <c r="E973" s="336" t="n">
        <f aca="false">+[4]data1cf!D973</f>
        <v>16330.8876829417</v>
      </c>
      <c r="F973" s="336" t="n">
        <f aca="false">+[4]data1cf!E973</f>
        <v>15938.8622605994</v>
      </c>
      <c r="G973" s="336" t="n">
        <f aca="false">+[4]data1cf!F973</f>
        <v>15714.1593860592</v>
      </c>
      <c r="H973" s="336" t="n">
        <f aca="false">+[4]data1cf!G973</f>
        <v>15233.4935976158</v>
      </c>
      <c r="I973" s="336" t="n">
        <f aca="false">+[4]data1cf!H973</f>
        <v>15194.6659915337</v>
      </c>
      <c r="J973" s="336" t="n">
        <f aca="false">+[4]data1cf!I973</f>
        <v>15497.8069661409</v>
      </c>
      <c r="K973" s="336" t="n">
        <f aca="false">+[4]data1cf!J973</f>
        <v>15258.68224388</v>
      </c>
      <c r="L973" s="336" t="n">
        <f aca="false">+[4]data1cf!K973</f>
        <v>15380.3038044001</v>
      </c>
      <c r="M973" s="336" t="n">
        <f aca="false">+[4]data1cf!L973</f>
        <v>15220.1572986655</v>
      </c>
      <c r="N973" s="336" t="n">
        <f aca="false">+[4]data1cf!M973</f>
        <v>15364.8673750338</v>
      </c>
      <c r="O973" s="336" t="n">
        <f aca="false">+[4]data1cf!N973</f>
        <v>15376.0153423973</v>
      </c>
      <c r="P973" s="336" t="n">
        <f aca="false">+[4]data1cf!O973</f>
        <v>15539.7873957142</v>
      </c>
      <c r="Q973" s="336" t="n">
        <f aca="false">+[4]data1cf!P973</f>
        <v>15196.1470482229</v>
      </c>
      <c r="R973" s="336" t="n">
        <f aca="false">+[4]data1cf!Q973</f>
        <v>1121.4480598765</v>
      </c>
      <c r="S973" s="336" t="n">
        <f aca="false">+[4]data1cf!R973</f>
        <v>0</v>
      </c>
      <c r="T973" s="336" t="n">
        <f aca="false">+[4]data1cf!S973</f>
        <v>0</v>
      </c>
      <c r="U973" s="336" t="n">
        <f aca="false">+[4]data1cf!T973</f>
        <v>0</v>
      </c>
      <c r="V973" s="336" t="n">
        <f aca="false">+[4]data1cf!U973</f>
        <v>0</v>
      </c>
      <c r="W973" s="336" t="n">
        <f aca="false">+[4]data1cf!V973</f>
        <v>0</v>
      </c>
      <c r="X973" s="336" t="n">
        <f aca="false">+[4]data1cf!W973</f>
        <v>0</v>
      </c>
      <c r="Y973" s="336" t="n">
        <f aca="false">+[4]data1cf!X973</f>
        <v>0</v>
      </c>
      <c r="Z973" s="336" t="n">
        <f aca="false">+[4]data1cf!Y973</f>
        <v>0</v>
      </c>
      <c r="AA973" s="336" t="n">
        <f aca="false">+[4]data1cf!Z973</f>
        <v>0</v>
      </c>
      <c r="AB973" s="336"/>
      <c r="AC973" s="337" t="n">
        <f aca="false">XNPV(0.1,B973:AA973,$B$1:$AA$1)</f>
        <v>21464.4704653053</v>
      </c>
      <c r="AD973" s="337" t="n">
        <f aca="false">SUMPRODUCT(B973:AA973,$B$1010:$AA$1010)</f>
        <v>54427.6895920265</v>
      </c>
      <c r="AE973" s="338" t="n">
        <f aca="false">SUMPRODUCT(B973:AA973,$B$1012:$AA$1012)</f>
        <v>53742.2503790721</v>
      </c>
      <c r="AF973" s="339" t="n">
        <f aca="false">XIRR(B973:AA973,$B$1:$AA$1)</f>
        <v>0.137255177727218</v>
      </c>
      <c r="AG973" s="340" t="n">
        <f aca="false">1-EXP(-(1/0.25)*(AD973/ABS($AD$1010)))</f>
        <v>0.983520672604445</v>
      </c>
    </row>
    <row r="974" customFormat="false" ht="12.75" hidden="false" customHeight="false" outlineLevel="0" collapsed="false">
      <c r="A974" s="331"/>
      <c r="B974" s="336" t="n">
        <f aca="false">+[4]data1cf!A974</f>
        <v>-102012.042828413</v>
      </c>
      <c r="C974" s="336" t="n">
        <f aca="false">+[4]data1cf!B974</f>
        <v>15267.5594436641</v>
      </c>
      <c r="D974" s="336" t="n">
        <f aca="false">+[4]data1cf!C974</f>
        <v>16885.9242581973</v>
      </c>
      <c r="E974" s="336" t="n">
        <f aca="false">+[4]data1cf!D974</f>
        <v>16461.2296261183</v>
      </c>
      <c r="F974" s="336" t="n">
        <f aca="false">+[4]data1cf!E974</f>
        <v>15967.6933455979</v>
      </c>
      <c r="G974" s="336" t="n">
        <f aca="false">+[4]data1cf!F974</f>
        <v>15749.4806418803</v>
      </c>
      <c r="H974" s="336" t="n">
        <f aca="false">+[4]data1cf!G974</f>
        <v>15462.9459797724</v>
      </c>
      <c r="I974" s="336" t="n">
        <f aca="false">+[4]data1cf!H974</f>
        <v>15342.8290402958</v>
      </c>
      <c r="J974" s="336" t="n">
        <f aca="false">+[4]data1cf!I974</f>
        <v>15289.9111956954</v>
      </c>
      <c r="K974" s="336" t="n">
        <f aca="false">+[4]data1cf!J974</f>
        <v>15551.9054094676</v>
      </c>
      <c r="L974" s="336" t="n">
        <f aca="false">+[4]data1cf!K974</f>
        <v>15367.7499053861</v>
      </c>
      <c r="M974" s="336" t="n">
        <f aca="false">+[4]data1cf!L974</f>
        <v>15482.3182584466</v>
      </c>
      <c r="N974" s="336" t="n">
        <f aca="false">+[4]data1cf!M974</f>
        <v>15240.9366692844</v>
      </c>
      <c r="O974" s="336" t="n">
        <f aca="false">+[4]data1cf!N974</f>
        <v>15274.9483711165</v>
      </c>
      <c r="P974" s="336" t="n">
        <f aca="false">+[4]data1cf!O974</f>
        <v>15606.1464374718</v>
      </c>
      <c r="Q974" s="336" t="n">
        <f aca="false">+[4]data1cf!P974</f>
        <v>15423.9753289808</v>
      </c>
      <c r="R974" s="336" t="n">
        <f aca="false">+[4]data1cf!Q974</f>
        <v>1170.03732642476</v>
      </c>
      <c r="S974" s="336" t="n">
        <f aca="false">+[4]data1cf!R974</f>
        <v>0</v>
      </c>
      <c r="T974" s="336" t="n">
        <f aca="false">+[4]data1cf!S974</f>
        <v>0</v>
      </c>
      <c r="U974" s="336" t="n">
        <f aca="false">+[4]data1cf!T974</f>
        <v>0</v>
      </c>
      <c r="V974" s="336" t="n">
        <f aca="false">+[4]data1cf!U974</f>
        <v>0</v>
      </c>
      <c r="W974" s="336" t="n">
        <f aca="false">+[4]data1cf!V974</f>
        <v>0</v>
      </c>
      <c r="X974" s="336" t="n">
        <f aca="false">+[4]data1cf!W974</f>
        <v>0</v>
      </c>
      <c r="Y974" s="336" t="n">
        <f aca="false">+[4]data1cf!X974</f>
        <v>0</v>
      </c>
      <c r="Z974" s="336" t="n">
        <f aca="false">+[4]data1cf!Y974</f>
        <v>0</v>
      </c>
      <c r="AA974" s="336" t="n">
        <f aca="false">+[4]data1cf!Z974</f>
        <v>0</v>
      </c>
      <c r="AB974" s="336"/>
      <c r="AC974" s="337" t="n">
        <f aca="false">XNPV(0.1,B974:AA974,$B$1:$AA$1)</f>
        <v>17842.0316167551</v>
      </c>
      <c r="AD974" s="337" t="n">
        <f aca="false">SUMPRODUCT(B974:AA974,$B$1010:$AA$1010)</f>
        <v>50969.0100396019</v>
      </c>
      <c r="AE974" s="338" t="n">
        <f aca="false">SUMPRODUCT(B974:AA974,$B$1012:$AA$1012)</f>
        <v>50280.141667557</v>
      </c>
      <c r="AF974" s="339" t="n">
        <f aca="false">XIRR(B974:AA974,$B$1:$AA$1)</f>
        <v>0.12989724846428</v>
      </c>
      <c r="AG974" s="340" t="n">
        <f aca="false">1-EXP(-(1/0.25)*(AD974/ABS($AD$1010)))</f>
        <v>0.978608244708146</v>
      </c>
    </row>
    <row r="975" customFormat="false" ht="12.75" hidden="false" customHeight="false" outlineLevel="0" collapsed="false">
      <c r="A975" s="331"/>
      <c r="B975" s="336" t="n">
        <f aca="false">+[4]data1cf!A975</f>
        <v>-96009.9211610714</v>
      </c>
      <c r="C975" s="336" t="n">
        <f aca="false">+[4]data1cf!B975</f>
        <v>15246.5860275431</v>
      </c>
      <c r="D975" s="336" t="n">
        <f aca="false">+[4]data1cf!C975</f>
        <v>16551.3156072887</v>
      </c>
      <c r="E975" s="336" t="n">
        <f aca="false">+[4]data1cf!D975</f>
        <v>16333.9171759737</v>
      </c>
      <c r="F975" s="336" t="n">
        <f aca="false">+[4]data1cf!E975</f>
        <v>15889.7591869475</v>
      </c>
      <c r="G975" s="336" t="n">
        <f aca="false">+[4]data1cf!F975</f>
        <v>15481.1697766399</v>
      </c>
      <c r="H975" s="336" t="n">
        <f aca="false">+[4]data1cf!G975</f>
        <v>15372.3782966619</v>
      </c>
      <c r="I975" s="336" t="n">
        <f aca="false">+[4]data1cf!H975</f>
        <v>15264.6449202245</v>
      </c>
      <c r="J975" s="336" t="n">
        <f aca="false">+[4]data1cf!I975</f>
        <v>15349.2698773512</v>
      </c>
      <c r="K975" s="336" t="n">
        <f aca="false">+[4]data1cf!J975</f>
        <v>15226.2537568092</v>
      </c>
      <c r="L975" s="336" t="n">
        <f aca="false">+[4]data1cf!K975</f>
        <v>15441.089296964</v>
      </c>
      <c r="M975" s="336" t="n">
        <f aca="false">+[4]data1cf!L975</f>
        <v>15125.8827399441</v>
      </c>
      <c r="N975" s="336" t="n">
        <f aca="false">+[4]data1cf!M975</f>
        <v>15417.5426377279</v>
      </c>
      <c r="O975" s="336" t="n">
        <f aca="false">+[4]data1cf!N975</f>
        <v>15304.5068533837</v>
      </c>
      <c r="P975" s="336" t="n">
        <f aca="false">+[4]data1cf!O975</f>
        <v>15256.3263590255</v>
      </c>
      <c r="Q975" s="336" t="n">
        <f aca="false">+[4]data1cf!P975</f>
        <v>15318.3477623782</v>
      </c>
      <c r="R975" s="336" t="n">
        <f aca="false">+[4]data1cf!Q975</f>
        <v>1101.19539174902</v>
      </c>
      <c r="S975" s="336" t="n">
        <f aca="false">+[4]data1cf!R975</f>
        <v>0</v>
      </c>
      <c r="T975" s="336" t="n">
        <f aca="false">+[4]data1cf!S975</f>
        <v>0</v>
      </c>
      <c r="U975" s="336" t="n">
        <f aca="false">+[4]data1cf!T975</f>
        <v>0</v>
      </c>
      <c r="V975" s="336" t="n">
        <f aca="false">+[4]data1cf!U975</f>
        <v>0</v>
      </c>
      <c r="W975" s="336" t="n">
        <f aca="false">+[4]data1cf!V975</f>
        <v>0</v>
      </c>
      <c r="X975" s="336" t="n">
        <f aca="false">+[4]data1cf!W975</f>
        <v>0</v>
      </c>
      <c r="Y975" s="336" t="n">
        <f aca="false">+[4]data1cf!X975</f>
        <v>0</v>
      </c>
      <c r="Z975" s="336" t="n">
        <f aca="false">+[4]data1cf!Y975</f>
        <v>0</v>
      </c>
      <c r="AA975" s="336" t="n">
        <f aca="false">+[4]data1cf!Z975</f>
        <v>0</v>
      </c>
      <c r="AB975" s="336"/>
      <c r="AC975" s="337" t="n">
        <f aca="false">XNPV(0.1,B975:AA975,$B$1:$AA$1)</f>
        <v>22867.6251725369</v>
      </c>
      <c r="AD975" s="337" t="n">
        <f aca="false">SUMPRODUCT(B975:AA975,$B$1010:$AA$1010)</f>
        <v>55744.9104008769</v>
      </c>
      <c r="AE975" s="338" t="n">
        <f aca="false">SUMPRODUCT(B975:AA975,$B$1012:$AA$1012)</f>
        <v>55061.2722664907</v>
      </c>
      <c r="AF975" s="339" t="n">
        <f aca="false">XIRR(B975:AA975,$B$1:$AA$1)</f>
        <v>0.140285169469008</v>
      </c>
      <c r="AG975" s="340" t="n">
        <f aca="false">1-EXP(-(1/0.25)*(AD975/ABS($AD$1010)))</f>
        <v>0.985079372071856</v>
      </c>
    </row>
    <row r="976" customFormat="false" ht="12.75" hidden="false" customHeight="false" outlineLevel="0" collapsed="false">
      <c r="A976" s="331"/>
      <c r="B976" s="336" t="n">
        <f aca="false">+[4]data1cf!A976</f>
        <v>-104500.567912786</v>
      </c>
      <c r="C976" s="336" t="n">
        <f aca="false">+[4]data1cf!B976</f>
        <v>15316.2071440086</v>
      </c>
      <c r="D976" s="336" t="n">
        <f aca="false">+[4]data1cf!C976</f>
        <v>16868.0092970902</v>
      </c>
      <c r="E976" s="336" t="n">
        <f aca="false">+[4]data1cf!D976</f>
        <v>16618.0496399845</v>
      </c>
      <c r="F976" s="336" t="n">
        <f aca="false">+[4]data1cf!E976</f>
        <v>16061.8876912193</v>
      </c>
      <c r="G976" s="336" t="n">
        <f aca="false">+[4]data1cf!F976</f>
        <v>15810.9951020821</v>
      </c>
      <c r="H976" s="336" t="n">
        <f aca="false">+[4]data1cf!G976</f>
        <v>15596.9281213112</v>
      </c>
      <c r="I976" s="336" t="n">
        <f aca="false">+[4]data1cf!H976</f>
        <v>15444.458920395</v>
      </c>
      <c r="J976" s="336" t="n">
        <f aca="false">+[4]data1cf!I976</f>
        <v>15287.4845162193</v>
      </c>
      <c r="K976" s="336" t="n">
        <f aca="false">+[4]data1cf!J976</f>
        <v>15405.5363959219</v>
      </c>
      <c r="L976" s="336" t="n">
        <f aca="false">+[4]data1cf!K976</f>
        <v>15432.4992031405</v>
      </c>
      <c r="M976" s="336" t="n">
        <f aca="false">+[4]data1cf!L976</f>
        <v>15341.1633608182</v>
      </c>
      <c r="N976" s="336" t="n">
        <f aca="false">+[4]data1cf!M976</f>
        <v>15502.6469071922</v>
      </c>
      <c r="O976" s="336" t="n">
        <f aca="false">+[4]data1cf!N976</f>
        <v>15274.6273633245</v>
      </c>
      <c r="P976" s="336" t="n">
        <f aca="false">+[4]data1cf!O976</f>
        <v>15430.0699177751</v>
      </c>
      <c r="Q976" s="336" t="n">
        <f aca="false">+[4]data1cf!P976</f>
        <v>15376.6402577785</v>
      </c>
      <c r="R976" s="336" t="n">
        <f aca="false">+[4]data1cf!Q976</f>
        <v>1198.57971373249</v>
      </c>
      <c r="S976" s="336" t="n">
        <f aca="false">+[4]data1cf!R976</f>
        <v>0</v>
      </c>
      <c r="T976" s="336" t="n">
        <f aca="false">+[4]data1cf!S976</f>
        <v>0</v>
      </c>
      <c r="U976" s="336" t="n">
        <f aca="false">+[4]data1cf!T976</f>
        <v>0</v>
      </c>
      <c r="V976" s="336" t="n">
        <f aca="false">+[4]data1cf!U976</f>
        <v>0</v>
      </c>
      <c r="W976" s="336" t="n">
        <f aca="false">+[4]data1cf!V976</f>
        <v>0</v>
      </c>
      <c r="X976" s="336" t="n">
        <f aca="false">+[4]data1cf!W976</f>
        <v>0</v>
      </c>
      <c r="Y976" s="336" t="n">
        <f aca="false">+[4]data1cf!X976</f>
        <v>0</v>
      </c>
      <c r="Z976" s="336" t="n">
        <f aca="false">+[4]data1cf!Y976</f>
        <v>0</v>
      </c>
      <c r="AA976" s="336" t="n">
        <f aca="false">+[4]data1cf!Z976</f>
        <v>0</v>
      </c>
      <c r="AB976" s="336"/>
      <c r="AC976" s="337" t="n">
        <f aca="false">XNPV(0.1,B976:AA976,$B$1:$AA$1)</f>
        <v>15675.0732033375</v>
      </c>
      <c r="AD976" s="337" t="n">
        <f aca="false">SUMPRODUCT(B976:AA976,$B$1010:$AA$1010)</f>
        <v>48852.9246309342</v>
      </c>
      <c r="AE976" s="338" t="n">
        <f aca="false">SUMPRODUCT(B976:AA976,$B$1012:$AA$1012)</f>
        <v>48163.2752508546</v>
      </c>
      <c r="AF976" s="339" t="n">
        <f aca="false">XIRR(B976:AA976,$B$1:$AA$1)</f>
        <v>0.125780517177759</v>
      </c>
      <c r="AG976" s="340" t="n">
        <f aca="false">1-EXP(-(1/0.25)*(AD976/ABS($AD$1010)))</f>
        <v>0.974906008554129</v>
      </c>
    </row>
    <row r="977" customFormat="false" ht="12.75" hidden="false" customHeight="false" outlineLevel="0" collapsed="false">
      <c r="A977" s="331"/>
      <c r="B977" s="336" t="n">
        <f aca="false">+[4]data1cf!A977</f>
        <v>-91483.7261833641</v>
      </c>
      <c r="C977" s="336" t="n">
        <f aca="false">+[4]data1cf!B977</f>
        <v>15037.841055039</v>
      </c>
      <c r="D977" s="336" t="n">
        <f aca="false">+[4]data1cf!C977</f>
        <v>16364.4115106278</v>
      </c>
      <c r="E977" s="336" t="n">
        <f aca="false">+[4]data1cf!D977</f>
        <v>16209.8338580842</v>
      </c>
      <c r="F977" s="336" t="n">
        <f aca="false">+[4]data1cf!E977</f>
        <v>15800.3650563401</v>
      </c>
      <c r="G977" s="336" t="n">
        <f aca="false">+[4]data1cf!F977</f>
        <v>15437.403912026</v>
      </c>
      <c r="H977" s="336" t="n">
        <f aca="false">+[4]data1cf!G977</f>
        <v>15114.9246477762</v>
      </c>
      <c r="I977" s="336" t="n">
        <f aca="false">+[4]data1cf!H977</f>
        <v>15026.2749107699</v>
      </c>
      <c r="J977" s="336" t="n">
        <f aca="false">+[4]data1cf!I977</f>
        <v>15129.4754011914</v>
      </c>
      <c r="K977" s="336" t="n">
        <f aca="false">+[4]data1cf!J977</f>
        <v>15073.5231552063</v>
      </c>
      <c r="L977" s="336" t="n">
        <f aca="false">+[4]data1cf!K977</f>
        <v>15244.4644117531</v>
      </c>
      <c r="M977" s="336" t="n">
        <f aca="false">+[4]data1cf!L977</f>
        <v>15129.6809436849</v>
      </c>
      <c r="N977" s="336" t="n">
        <f aca="false">+[4]data1cf!M977</f>
        <v>15048.0168885113</v>
      </c>
      <c r="O977" s="336" t="n">
        <f aca="false">+[4]data1cf!N977</f>
        <v>15221.0071856557</v>
      </c>
      <c r="P977" s="336" t="n">
        <f aca="false">+[4]data1cf!O977</f>
        <v>15303.8420951615</v>
      </c>
      <c r="Q977" s="336" t="n">
        <f aca="false">+[4]data1cf!P977</f>
        <v>15226.4386753103</v>
      </c>
      <c r="R977" s="336" t="n">
        <f aca="false">+[4]data1cf!Q977</f>
        <v>1049.28174583271</v>
      </c>
      <c r="S977" s="336" t="n">
        <f aca="false">+[4]data1cf!R977</f>
        <v>0</v>
      </c>
      <c r="T977" s="336" t="n">
        <f aca="false">+[4]data1cf!S977</f>
        <v>0</v>
      </c>
      <c r="U977" s="336" t="n">
        <f aca="false">+[4]data1cf!T977</f>
        <v>0</v>
      </c>
      <c r="V977" s="336" t="n">
        <f aca="false">+[4]data1cf!U977</f>
        <v>0</v>
      </c>
      <c r="W977" s="336" t="n">
        <f aca="false">+[4]data1cf!V977</f>
        <v>0</v>
      </c>
      <c r="X977" s="336" t="n">
        <f aca="false">+[4]data1cf!W977</f>
        <v>0</v>
      </c>
      <c r="Y977" s="336" t="n">
        <f aca="false">+[4]data1cf!X977</f>
        <v>0</v>
      </c>
      <c r="Z977" s="336" t="n">
        <f aca="false">+[4]data1cf!Y977</f>
        <v>0</v>
      </c>
      <c r="AA977" s="336" t="n">
        <f aca="false">+[4]data1cf!Z977</f>
        <v>0</v>
      </c>
      <c r="AB977" s="336"/>
      <c r="AC977" s="337" t="n">
        <f aca="false">XNPV(0.1,B977:AA977,$B$1:$AA$1)</f>
        <v>26196.4845892468</v>
      </c>
      <c r="AD977" s="337" t="n">
        <f aca="false">SUMPRODUCT(B977:AA977,$B$1010:$AA$1010)</f>
        <v>58753.7393353503</v>
      </c>
      <c r="AE977" s="338" t="n">
        <f aca="false">SUMPRODUCT(B977:AA977,$B$1012:$AA$1012)</f>
        <v>58076.5904605803</v>
      </c>
      <c r="AF977" s="339" t="n">
        <f aca="false">XIRR(B977:AA977,$B$1:$AA$1)</f>
        <v>0.148060019976631</v>
      </c>
      <c r="AG977" s="340" t="n">
        <f aca="false">1-EXP(-(1/0.25)*(AD977/ABS($AD$1010)))</f>
        <v>0.988109028322397</v>
      </c>
    </row>
    <row r="978" customFormat="false" ht="12.75" hidden="false" customHeight="false" outlineLevel="0" collapsed="false">
      <c r="A978" s="331"/>
      <c r="B978" s="336" t="n">
        <f aca="false">+[4]data1cf!A978</f>
        <v>-105911.461378276</v>
      </c>
      <c r="C978" s="336" t="n">
        <f aca="false">+[4]data1cf!B978</f>
        <v>15435.7180973574</v>
      </c>
      <c r="D978" s="336" t="n">
        <f aca="false">+[4]data1cf!C978</f>
        <v>16845.8817194656</v>
      </c>
      <c r="E978" s="336" t="n">
        <f aca="false">+[4]data1cf!D978</f>
        <v>16618.0357022642</v>
      </c>
      <c r="F978" s="336" t="n">
        <f aca="false">+[4]data1cf!E978</f>
        <v>16464.8347768377</v>
      </c>
      <c r="G978" s="336" t="n">
        <f aca="false">+[4]data1cf!F978</f>
        <v>15848.6240884427</v>
      </c>
      <c r="H978" s="336" t="n">
        <f aca="false">+[4]data1cf!G978</f>
        <v>15635.9748909704</v>
      </c>
      <c r="I978" s="336" t="n">
        <f aca="false">+[4]data1cf!H978</f>
        <v>15338.5042664926</v>
      </c>
      <c r="J978" s="336" t="n">
        <f aca="false">+[4]data1cf!I978</f>
        <v>15416.5933097202</v>
      </c>
      <c r="K978" s="336" t="n">
        <f aca="false">+[4]data1cf!J978</f>
        <v>15390.2424293453</v>
      </c>
      <c r="L978" s="336" t="n">
        <f aca="false">+[4]data1cf!K978</f>
        <v>15425.1343570346</v>
      </c>
      <c r="M978" s="336" t="n">
        <f aca="false">+[4]data1cf!L978</f>
        <v>15544.1073388613</v>
      </c>
      <c r="N978" s="336" t="n">
        <f aca="false">+[4]data1cf!M978</f>
        <v>15360.3707348567</v>
      </c>
      <c r="O978" s="336" t="n">
        <f aca="false">+[4]data1cf!N978</f>
        <v>15460.1959655668</v>
      </c>
      <c r="P978" s="336" t="n">
        <f aca="false">+[4]data1cf!O978</f>
        <v>15630.1451318956</v>
      </c>
      <c r="Q978" s="336" t="n">
        <f aca="false">+[4]data1cf!P978</f>
        <v>15185.1831172911</v>
      </c>
      <c r="R978" s="336" t="n">
        <f aca="false">+[4]data1cf!Q978</f>
        <v>1214.76209742428</v>
      </c>
      <c r="S978" s="336" t="n">
        <f aca="false">+[4]data1cf!R978</f>
        <v>0</v>
      </c>
      <c r="T978" s="336" t="n">
        <f aca="false">+[4]data1cf!S978</f>
        <v>0</v>
      </c>
      <c r="U978" s="336" t="n">
        <f aca="false">+[4]data1cf!T978</f>
        <v>0</v>
      </c>
      <c r="V978" s="336" t="n">
        <f aca="false">+[4]data1cf!U978</f>
        <v>0</v>
      </c>
      <c r="W978" s="336" t="n">
        <f aca="false">+[4]data1cf!V978</f>
        <v>0</v>
      </c>
      <c r="X978" s="336" t="n">
        <f aca="false">+[4]data1cf!W978</f>
        <v>0</v>
      </c>
      <c r="Y978" s="336" t="n">
        <f aca="false">+[4]data1cf!X978</f>
        <v>0</v>
      </c>
      <c r="Z978" s="336" t="n">
        <f aca="false">+[4]data1cf!Y978</f>
        <v>0</v>
      </c>
      <c r="AA978" s="336" t="n">
        <f aca="false">+[4]data1cf!Z978</f>
        <v>0</v>
      </c>
      <c r="AB978" s="336"/>
      <c r="AC978" s="337" t="n">
        <f aca="false">XNPV(0.1,B978:AA978,$B$1:$AA$1)</f>
        <v>14761.4541563665</v>
      </c>
      <c r="AD978" s="337" t="n">
        <f aca="false">SUMPRODUCT(B978:AA978,$B$1010:$AA$1010)</f>
        <v>48049.3682859508</v>
      </c>
      <c r="AE978" s="338" t="n">
        <f aca="false">SUMPRODUCT(B978:AA978,$B$1012:$AA$1012)</f>
        <v>47357.5433313978</v>
      </c>
      <c r="AF978" s="339" t="n">
        <f aca="false">XIRR(B978:AA978,$B$1:$AA$1)</f>
        <v>0.124018137746892</v>
      </c>
      <c r="AG978" s="340" t="n">
        <f aca="false">1-EXP(-(1/0.25)*(AD978/ABS($AD$1010)))</f>
        <v>0.973337897704948</v>
      </c>
    </row>
    <row r="979" customFormat="false" ht="12.75" hidden="false" customHeight="false" outlineLevel="0" collapsed="false">
      <c r="A979" s="331"/>
      <c r="B979" s="336" t="n">
        <f aca="false">+[4]data1cf!A979</f>
        <v>-99025.2828409268</v>
      </c>
      <c r="C979" s="336" t="n">
        <f aca="false">+[4]data1cf!B979</f>
        <v>15380.28681801</v>
      </c>
      <c r="D979" s="336" t="n">
        <f aca="false">+[4]data1cf!C979</f>
        <v>16726.0559059073</v>
      </c>
      <c r="E979" s="336" t="n">
        <f aca="false">+[4]data1cf!D979</f>
        <v>16227.8771403891</v>
      </c>
      <c r="F979" s="336" t="n">
        <f aca="false">+[4]data1cf!E979</f>
        <v>16009.9708557182</v>
      </c>
      <c r="G979" s="336" t="n">
        <f aca="false">+[4]data1cf!F979</f>
        <v>15839.7607229009</v>
      </c>
      <c r="H979" s="336" t="n">
        <f aca="false">+[4]data1cf!G979</f>
        <v>15520.6645151917</v>
      </c>
      <c r="I979" s="336" t="n">
        <f aca="false">+[4]data1cf!H979</f>
        <v>15300.7886176969</v>
      </c>
      <c r="J979" s="336" t="n">
        <f aca="false">+[4]data1cf!I979</f>
        <v>15388.2124987283</v>
      </c>
      <c r="K979" s="336" t="n">
        <f aca="false">+[4]data1cf!J979</f>
        <v>15311.500357411</v>
      </c>
      <c r="L979" s="336" t="n">
        <f aca="false">+[4]data1cf!K979</f>
        <v>15226.0951463457</v>
      </c>
      <c r="M979" s="336" t="n">
        <f aca="false">+[4]data1cf!L979</f>
        <v>15457.4240108522</v>
      </c>
      <c r="N979" s="336" t="n">
        <f aca="false">+[4]data1cf!M979</f>
        <v>15304.6926270749</v>
      </c>
      <c r="O979" s="336" t="n">
        <f aca="false">+[4]data1cf!N979</f>
        <v>15350.1991508136</v>
      </c>
      <c r="P979" s="336" t="n">
        <f aca="false">+[4]data1cf!O979</f>
        <v>15244.3724392059</v>
      </c>
      <c r="Q979" s="336" t="n">
        <f aca="false">+[4]data1cf!P979</f>
        <v>15541.8504759231</v>
      </c>
      <c r="R979" s="336" t="n">
        <f aca="false">+[4]data1cf!Q979</f>
        <v>1135.78038407229</v>
      </c>
      <c r="S979" s="336" t="n">
        <f aca="false">+[4]data1cf!R979</f>
        <v>0</v>
      </c>
      <c r="T979" s="336" t="n">
        <f aca="false">+[4]data1cf!S979</f>
        <v>0</v>
      </c>
      <c r="U979" s="336" t="n">
        <f aca="false">+[4]data1cf!T979</f>
        <v>0</v>
      </c>
      <c r="V979" s="336" t="n">
        <f aca="false">+[4]data1cf!U979</f>
        <v>0</v>
      </c>
      <c r="W979" s="336" t="n">
        <f aca="false">+[4]data1cf!V979</f>
        <v>0</v>
      </c>
      <c r="X979" s="336" t="n">
        <f aca="false">+[4]data1cf!W979</f>
        <v>0</v>
      </c>
      <c r="Y979" s="336" t="n">
        <f aca="false">+[4]data1cf!X979</f>
        <v>0</v>
      </c>
      <c r="Z979" s="336" t="n">
        <f aca="false">+[4]data1cf!Y979</f>
        <v>0</v>
      </c>
      <c r="AA979" s="336" t="n">
        <f aca="false">+[4]data1cf!Z979</f>
        <v>0</v>
      </c>
      <c r="AB979" s="336"/>
      <c r="AC979" s="337" t="n">
        <f aca="false">XNPV(0.1,B979:AA979,$B$1:$AA$1)</f>
        <v>20568.1159476206</v>
      </c>
      <c r="AD979" s="337" t="n">
        <f aca="false">SUMPRODUCT(B979:AA979,$B$1010:$AA$1010)</f>
        <v>53614.1116186847</v>
      </c>
      <c r="AE979" s="338" t="n">
        <f aca="false">SUMPRODUCT(B979:AA979,$B$1012:$AA$1012)</f>
        <v>52927.060847128</v>
      </c>
      <c r="AF979" s="339" t="n">
        <f aca="false">XIRR(B979:AA979,$B$1:$AA$1)</f>
        <v>0.135333356510139</v>
      </c>
      <c r="AG979" s="340" t="n">
        <f aca="false">1-EXP(-(1/0.25)*(AD979/ABS($AD$1010)))</f>
        <v>0.982477646526117</v>
      </c>
    </row>
    <row r="980" customFormat="false" ht="12.75" hidden="false" customHeight="false" outlineLevel="0" collapsed="false">
      <c r="A980" s="331"/>
      <c r="B980" s="336" t="n">
        <f aca="false">+[4]data1cf!A980</f>
        <v>-99754.5377401051</v>
      </c>
      <c r="C980" s="336" t="n">
        <f aca="false">+[4]data1cf!B980</f>
        <v>15097.9808207755</v>
      </c>
      <c r="D980" s="336" t="n">
        <f aca="false">+[4]data1cf!C980</f>
        <v>16613.9163748396</v>
      </c>
      <c r="E980" s="336" t="n">
        <f aca="false">+[4]data1cf!D980</f>
        <v>16413.0763626119</v>
      </c>
      <c r="F980" s="336" t="n">
        <f aca="false">+[4]data1cf!E980</f>
        <v>15949.5431917171</v>
      </c>
      <c r="G980" s="336" t="n">
        <f aca="false">+[4]data1cf!F980</f>
        <v>15728.6730614806</v>
      </c>
      <c r="H980" s="336" t="n">
        <f aca="false">+[4]data1cf!G980</f>
        <v>15315.5537099138</v>
      </c>
      <c r="I980" s="336" t="n">
        <f aca="false">+[4]data1cf!H980</f>
        <v>15319.3632095778</v>
      </c>
      <c r="J980" s="336" t="n">
        <f aca="false">+[4]data1cf!I980</f>
        <v>15211.9669555894</v>
      </c>
      <c r="K980" s="336" t="n">
        <f aca="false">+[4]data1cf!J980</f>
        <v>15569.8302321778</v>
      </c>
      <c r="L980" s="336" t="n">
        <f aca="false">+[4]data1cf!K980</f>
        <v>15334.8494883338</v>
      </c>
      <c r="M980" s="336" t="n">
        <f aca="false">+[4]data1cf!L980</f>
        <v>15345.6956258553</v>
      </c>
      <c r="N980" s="336" t="n">
        <f aca="false">+[4]data1cf!M980</f>
        <v>15315.181018001</v>
      </c>
      <c r="O980" s="336" t="n">
        <f aca="false">+[4]data1cf!N980</f>
        <v>15363.4813507539</v>
      </c>
      <c r="P980" s="336" t="n">
        <f aca="false">+[4]data1cf!O980</f>
        <v>15274.2224322822</v>
      </c>
      <c r="Q980" s="336" t="n">
        <f aca="false">+[4]data1cf!P980</f>
        <v>15452.0044909603</v>
      </c>
      <c r="R980" s="336" t="n">
        <f aca="false">+[4]data1cf!Q980</f>
        <v>1144.14464606391</v>
      </c>
      <c r="S980" s="336" t="n">
        <f aca="false">+[4]data1cf!R980</f>
        <v>0</v>
      </c>
      <c r="T980" s="336" t="n">
        <f aca="false">+[4]data1cf!S980</f>
        <v>0</v>
      </c>
      <c r="U980" s="336" t="n">
        <f aca="false">+[4]data1cf!T980</f>
        <v>0</v>
      </c>
      <c r="V980" s="336" t="n">
        <f aca="false">+[4]data1cf!U980</f>
        <v>0</v>
      </c>
      <c r="W980" s="336" t="n">
        <f aca="false">+[4]data1cf!V980</f>
        <v>0</v>
      </c>
      <c r="X980" s="336" t="n">
        <f aca="false">+[4]data1cf!W980</f>
        <v>0</v>
      </c>
      <c r="Y980" s="336" t="n">
        <f aca="false">+[4]data1cf!X980</f>
        <v>0</v>
      </c>
      <c r="Z980" s="336" t="n">
        <f aca="false">+[4]data1cf!Y980</f>
        <v>0</v>
      </c>
      <c r="AA980" s="336" t="n">
        <f aca="false">+[4]data1cf!Z980</f>
        <v>0</v>
      </c>
      <c r="AB980" s="336"/>
      <c r="AC980" s="337" t="n">
        <f aca="false">XNPV(0.1,B980:AA980,$B$1:$AA$1)</f>
        <v>19437.717909836</v>
      </c>
      <c r="AD980" s="337" t="n">
        <f aca="false">SUMPRODUCT(B980:AA980,$B$1010:$AA$1010)</f>
        <v>52437.0573613681</v>
      </c>
      <c r="AE980" s="338" t="n">
        <f aca="false">SUMPRODUCT(B980:AA980,$B$1012:$AA$1012)</f>
        <v>51750.7781293021</v>
      </c>
      <c r="AF980" s="339" t="n">
        <f aca="false">XIRR(B980:AA980,$B$1:$AA$1)</f>
        <v>0.133138053629956</v>
      </c>
      <c r="AG980" s="340" t="n">
        <f aca="false">1-EXP(-(1/0.25)*(AD980/ABS($AD$1010)))</f>
        <v>0.98085069846198</v>
      </c>
    </row>
    <row r="981" customFormat="false" ht="12.75" hidden="false" customHeight="false" outlineLevel="0" collapsed="false">
      <c r="A981" s="331"/>
      <c r="B981" s="336" t="n">
        <f aca="false">+[4]data1cf!A981</f>
        <v>-101670.871851384</v>
      </c>
      <c r="C981" s="336" t="n">
        <f aca="false">+[4]data1cf!B981</f>
        <v>15203.3295935659</v>
      </c>
      <c r="D981" s="336" t="n">
        <f aca="false">+[4]data1cf!C981</f>
        <v>16958.6530358102</v>
      </c>
      <c r="E981" s="336" t="n">
        <f aca="false">+[4]data1cf!D981</f>
        <v>16495.004038487</v>
      </c>
      <c r="F981" s="336" t="n">
        <f aca="false">+[4]data1cf!E981</f>
        <v>16102.0410715516</v>
      </c>
      <c r="G981" s="336" t="n">
        <f aca="false">+[4]data1cf!F981</f>
        <v>15741.8644776308</v>
      </c>
      <c r="H981" s="336" t="n">
        <f aca="false">+[4]data1cf!G981</f>
        <v>15328.7605233025</v>
      </c>
      <c r="I981" s="336" t="n">
        <f aca="false">+[4]data1cf!H981</f>
        <v>15453.4163232524</v>
      </c>
      <c r="J981" s="336" t="n">
        <f aca="false">+[4]data1cf!I981</f>
        <v>15425.2557698517</v>
      </c>
      <c r="K981" s="336" t="n">
        <f aca="false">+[4]data1cf!J981</f>
        <v>15318.6607879371</v>
      </c>
      <c r="L981" s="336" t="n">
        <f aca="false">+[4]data1cf!K981</f>
        <v>15417.9865363154</v>
      </c>
      <c r="M981" s="336" t="n">
        <f aca="false">+[4]data1cf!L981</f>
        <v>15505.3880063138</v>
      </c>
      <c r="N981" s="336" t="n">
        <f aca="false">+[4]data1cf!M981</f>
        <v>15553.5720331515</v>
      </c>
      <c r="O981" s="336" t="n">
        <f aca="false">+[4]data1cf!N981</f>
        <v>15399.0810596233</v>
      </c>
      <c r="P981" s="336" t="n">
        <f aca="false">+[4]data1cf!O981</f>
        <v>15452.8448494521</v>
      </c>
      <c r="Q981" s="336" t="n">
        <f aca="false">+[4]data1cf!P981</f>
        <v>15547.8547909821</v>
      </c>
      <c r="R981" s="336" t="n">
        <f aca="false">+[4]data1cf!Q981</f>
        <v>1166.12423178664</v>
      </c>
      <c r="S981" s="336" t="n">
        <f aca="false">+[4]data1cf!R981</f>
        <v>0</v>
      </c>
      <c r="T981" s="336" t="n">
        <f aca="false">+[4]data1cf!S981</f>
        <v>0</v>
      </c>
      <c r="U981" s="336" t="n">
        <f aca="false">+[4]data1cf!T981</f>
        <v>0</v>
      </c>
      <c r="V981" s="336" t="n">
        <f aca="false">+[4]data1cf!U981</f>
        <v>0</v>
      </c>
      <c r="W981" s="336" t="n">
        <f aca="false">+[4]data1cf!V981</f>
        <v>0</v>
      </c>
      <c r="X981" s="336" t="n">
        <f aca="false">+[4]data1cf!W981</f>
        <v>0</v>
      </c>
      <c r="Y981" s="336" t="n">
        <f aca="false">+[4]data1cf!X981</f>
        <v>0</v>
      </c>
      <c r="Z981" s="336" t="n">
        <f aca="false">+[4]data1cf!Y981</f>
        <v>0</v>
      </c>
      <c r="AA981" s="336" t="n">
        <f aca="false">+[4]data1cf!Z981</f>
        <v>0</v>
      </c>
      <c r="AB981" s="336"/>
      <c r="AC981" s="337" t="n">
        <f aca="false">XNPV(0.1,B981:AA981,$B$1:$AA$1)</f>
        <v>18393.8803617569</v>
      </c>
      <c r="AD981" s="337" t="n">
        <f aca="false">SUMPRODUCT(B981:AA981,$B$1010:$AA$1010)</f>
        <v>51603.9941472254</v>
      </c>
      <c r="AE981" s="338" t="n">
        <f aca="false">SUMPRODUCT(B981:AA981,$B$1012:$AA$1012)</f>
        <v>50913.3247694202</v>
      </c>
      <c r="AF981" s="339" t="n">
        <f aca="false">XIRR(B981:AA981,$B$1:$AA$1)</f>
        <v>0.130871525903276</v>
      </c>
      <c r="AG981" s="340" t="n">
        <f aca="false">1-EXP(-(1/0.25)*(AD981/ABS($AD$1010)))</f>
        <v>0.979608731989704</v>
      </c>
    </row>
    <row r="982" customFormat="false" ht="12.75" hidden="false" customHeight="false" outlineLevel="0" collapsed="false">
      <c r="A982" s="331"/>
      <c r="B982" s="336" t="n">
        <f aca="false">+[4]data1cf!A982</f>
        <v>-103076.310080139</v>
      </c>
      <c r="C982" s="336" t="n">
        <f aca="false">+[4]data1cf!B982</f>
        <v>15464.4348780299</v>
      </c>
      <c r="D982" s="336" t="n">
        <f aca="false">+[4]data1cf!C982</f>
        <v>16947.0995369144</v>
      </c>
      <c r="E982" s="336" t="n">
        <f aca="false">+[4]data1cf!D982</f>
        <v>16376.7476816997</v>
      </c>
      <c r="F982" s="336" t="n">
        <f aca="false">+[4]data1cf!E982</f>
        <v>16199.3598691817</v>
      </c>
      <c r="G982" s="336" t="n">
        <f aca="false">+[4]data1cf!F982</f>
        <v>15921.4895126214</v>
      </c>
      <c r="H982" s="336" t="n">
        <f aca="false">+[4]data1cf!G982</f>
        <v>15588.2156537534</v>
      </c>
      <c r="I982" s="336" t="n">
        <f aca="false">+[4]data1cf!H982</f>
        <v>15346.8080986921</v>
      </c>
      <c r="J982" s="336" t="n">
        <f aca="false">+[4]data1cf!I982</f>
        <v>15497.019418289</v>
      </c>
      <c r="K982" s="336" t="n">
        <f aca="false">+[4]data1cf!J982</f>
        <v>15435.2811931768</v>
      </c>
      <c r="L982" s="336" t="n">
        <f aca="false">+[4]data1cf!K982</f>
        <v>15503.8684077677</v>
      </c>
      <c r="M982" s="336" t="n">
        <f aca="false">+[4]data1cf!L982</f>
        <v>15455.5347368934</v>
      </c>
      <c r="N982" s="336" t="n">
        <f aca="false">+[4]data1cf!M982</f>
        <v>15402.7643564292</v>
      </c>
      <c r="O982" s="336" t="n">
        <f aca="false">+[4]data1cf!N982</f>
        <v>15482.6610407305</v>
      </c>
      <c r="P982" s="336" t="n">
        <f aca="false">+[4]data1cf!O982</f>
        <v>15551.1689708991</v>
      </c>
      <c r="Q982" s="336" t="n">
        <f aca="false">+[4]data1cf!P982</f>
        <v>15404.4954797451</v>
      </c>
      <c r="R982" s="336" t="n">
        <f aca="false">+[4]data1cf!Q982</f>
        <v>1182.24404609516</v>
      </c>
      <c r="S982" s="336" t="n">
        <f aca="false">+[4]data1cf!R982</f>
        <v>0</v>
      </c>
      <c r="T982" s="336" t="n">
        <f aca="false">+[4]data1cf!S982</f>
        <v>0</v>
      </c>
      <c r="U982" s="336" t="n">
        <f aca="false">+[4]data1cf!T982</f>
        <v>0</v>
      </c>
      <c r="V982" s="336" t="n">
        <f aca="false">+[4]data1cf!U982</f>
        <v>0</v>
      </c>
      <c r="W982" s="336" t="n">
        <f aca="false">+[4]data1cf!V982</f>
        <v>0</v>
      </c>
      <c r="X982" s="336" t="n">
        <f aca="false">+[4]data1cf!W982</f>
        <v>0</v>
      </c>
      <c r="Y982" s="336" t="n">
        <f aca="false">+[4]data1cf!X982</f>
        <v>0</v>
      </c>
      <c r="Z982" s="336" t="n">
        <f aca="false">+[4]data1cf!Y982</f>
        <v>0</v>
      </c>
      <c r="AA982" s="336" t="n">
        <f aca="false">+[4]data1cf!Z982</f>
        <v>0</v>
      </c>
      <c r="AB982" s="336"/>
      <c r="AC982" s="337" t="n">
        <f aca="false">XNPV(0.1,B982:AA982,$B$1:$AA$1)</f>
        <v>17466.8795560277</v>
      </c>
      <c r="AD982" s="337" t="n">
        <f aca="false">SUMPRODUCT(B982:AA982,$B$1010:$AA$1010)</f>
        <v>50757.8694451966</v>
      </c>
      <c r="AE982" s="338" t="n">
        <f aca="false">SUMPRODUCT(B982:AA982,$B$1012:$AA$1012)</f>
        <v>50065.7564076974</v>
      </c>
      <c r="AF982" s="339" t="n">
        <f aca="false">XIRR(B982:AA982,$B$1:$AA$1)</f>
        <v>0.129020060502313</v>
      </c>
      <c r="AG982" s="340" t="n">
        <f aca="false">1-EXP(-(1/0.25)*(AD982/ABS($AD$1010)))</f>
        <v>0.978264810836188</v>
      </c>
    </row>
    <row r="983" customFormat="false" ht="12.75" hidden="false" customHeight="false" outlineLevel="0" collapsed="false">
      <c r="A983" s="331"/>
      <c r="B983" s="336" t="n">
        <f aca="false">+[4]data1cf!A983</f>
        <v>-99298.5041351889</v>
      </c>
      <c r="C983" s="336" t="n">
        <f aca="false">+[4]data1cf!B983</f>
        <v>15277.3817626697</v>
      </c>
      <c r="D983" s="336" t="n">
        <f aca="false">+[4]data1cf!C983</f>
        <v>17011.4124394907</v>
      </c>
      <c r="E983" s="336" t="n">
        <f aca="false">+[4]data1cf!D983</f>
        <v>16443.4009873159</v>
      </c>
      <c r="F983" s="336" t="n">
        <f aca="false">+[4]data1cf!E983</f>
        <v>16089.7810672222</v>
      </c>
      <c r="G983" s="336" t="n">
        <f aca="false">+[4]data1cf!F983</f>
        <v>15741.126522144</v>
      </c>
      <c r="H983" s="336" t="n">
        <f aca="false">+[4]data1cf!G983</f>
        <v>15256.4774132645</v>
      </c>
      <c r="I983" s="336" t="n">
        <f aca="false">+[4]data1cf!H983</f>
        <v>15440.7180348299</v>
      </c>
      <c r="J983" s="336" t="n">
        <f aca="false">+[4]data1cf!I983</f>
        <v>15331.6850507304</v>
      </c>
      <c r="K983" s="336" t="n">
        <f aca="false">+[4]data1cf!J983</f>
        <v>15294.493743153</v>
      </c>
      <c r="L983" s="336" t="n">
        <f aca="false">+[4]data1cf!K983</f>
        <v>15136.5947812317</v>
      </c>
      <c r="M983" s="336" t="n">
        <f aca="false">+[4]data1cf!L983</f>
        <v>15529.8515615854</v>
      </c>
      <c r="N983" s="336" t="n">
        <f aca="false">+[4]data1cf!M983</f>
        <v>15470.6559506697</v>
      </c>
      <c r="O983" s="336" t="n">
        <f aca="false">+[4]data1cf!N983</f>
        <v>15295.4726616585</v>
      </c>
      <c r="P983" s="336" t="n">
        <f aca="false">+[4]data1cf!O983</f>
        <v>15475.1310369796</v>
      </c>
      <c r="Q983" s="336" t="n">
        <f aca="false">+[4]data1cf!P983</f>
        <v>15513.1731263581</v>
      </c>
      <c r="R983" s="336" t="n">
        <f aca="false">+[4]data1cf!Q983</f>
        <v>1138.91412302896</v>
      </c>
      <c r="S983" s="336" t="n">
        <f aca="false">+[4]data1cf!R983</f>
        <v>0</v>
      </c>
      <c r="T983" s="336" t="n">
        <f aca="false">+[4]data1cf!S983</f>
        <v>0</v>
      </c>
      <c r="U983" s="336" t="n">
        <f aca="false">+[4]data1cf!T983</f>
        <v>0</v>
      </c>
      <c r="V983" s="336" t="n">
        <f aca="false">+[4]data1cf!U983</f>
        <v>0</v>
      </c>
      <c r="W983" s="336" t="n">
        <f aca="false">+[4]data1cf!V983</f>
        <v>0</v>
      </c>
      <c r="X983" s="336" t="n">
        <f aca="false">+[4]data1cf!W983</f>
        <v>0</v>
      </c>
      <c r="Y983" s="336" t="n">
        <f aca="false">+[4]data1cf!X983</f>
        <v>0</v>
      </c>
      <c r="Z983" s="336" t="n">
        <f aca="false">+[4]data1cf!Y983</f>
        <v>0</v>
      </c>
      <c r="AA983" s="336" t="n">
        <f aca="false">+[4]data1cf!Z983</f>
        <v>0</v>
      </c>
      <c r="AB983" s="336"/>
      <c r="AC983" s="337" t="n">
        <f aca="false">XNPV(0.1,B983:AA983,$B$1:$AA$1)</f>
        <v>20563.8339783275</v>
      </c>
      <c r="AD983" s="337" t="n">
        <f aca="false">SUMPRODUCT(B983:AA983,$B$1010:$AA$1010)</f>
        <v>53660.3268730366</v>
      </c>
      <c r="AE983" s="338" t="n">
        <f aca="false">SUMPRODUCT(B983:AA983,$B$1012:$AA$1012)</f>
        <v>52972.1278717373</v>
      </c>
      <c r="AF983" s="339" t="n">
        <f aca="false">XIRR(B983:AA983,$B$1:$AA$1)</f>
        <v>0.135257898500877</v>
      </c>
      <c r="AG983" s="340" t="n">
        <f aca="false">1-EXP(-(1/0.25)*(AD983/ABS($AD$1010)))</f>
        <v>0.982538625886914</v>
      </c>
    </row>
    <row r="984" customFormat="false" ht="12.75" hidden="false" customHeight="false" outlineLevel="0" collapsed="false">
      <c r="A984" s="331"/>
      <c r="B984" s="336" t="n">
        <f aca="false">+[4]data1cf!A984</f>
        <v>-94622.6175798209</v>
      </c>
      <c r="C984" s="336" t="n">
        <f aca="false">+[4]data1cf!B984</f>
        <v>15074.6836019059</v>
      </c>
      <c r="D984" s="336" t="n">
        <f aca="false">+[4]data1cf!C984</f>
        <v>16592.5683216246</v>
      </c>
      <c r="E984" s="336" t="n">
        <f aca="false">+[4]data1cf!D984</f>
        <v>16186.4654201215</v>
      </c>
      <c r="F984" s="336" t="n">
        <f aca="false">+[4]data1cf!E984</f>
        <v>15919.2381499659</v>
      </c>
      <c r="G984" s="336" t="n">
        <f aca="false">+[4]data1cf!F984</f>
        <v>15504.3959877825</v>
      </c>
      <c r="H984" s="336" t="n">
        <f aca="false">+[4]data1cf!G984</f>
        <v>15294.9068212277</v>
      </c>
      <c r="I984" s="336" t="n">
        <f aca="false">+[4]data1cf!H984</f>
        <v>14979.7086052936</v>
      </c>
      <c r="J984" s="336" t="n">
        <f aca="false">+[4]data1cf!I984</f>
        <v>15123.6227598673</v>
      </c>
      <c r="K984" s="336" t="n">
        <f aca="false">+[4]data1cf!J984</f>
        <v>15155.4727306703</v>
      </c>
      <c r="L984" s="336" t="n">
        <f aca="false">+[4]data1cf!K984</f>
        <v>15140.1603307862</v>
      </c>
      <c r="M984" s="336" t="n">
        <f aca="false">+[4]data1cf!L984</f>
        <v>15284.1384486893</v>
      </c>
      <c r="N984" s="336" t="n">
        <f aca="false">+[4]data1cf!M984</f>
        <v>15230.5796505121</v>
      </c>
      <c r="O984" s="336" t="n">
        <f aca="false">+[4]data1cf!N984</f>
        <v>15191.5369533248</v>
      </c>
      <c r="P984" s="336" t="n">
        <f aca="false">+[4]data1cf!O984</f>
        <v>15293.854064844</v>
      </c>
      <c r="Q984" s="336" t="n">
        <f aca="false">+[4]data1cf!P984</f>
        <v>15295.1655682174</v>
      </c>
      <c r="R984" s="336" t="n">
        <f aca="false">+[4]data1cf!Q984</f>
        <v>1085.28357459351</v>
      </c>
      <c r="S984" s="336" t="n">
        <f aca="false">+[4]data1cf!R984</f>
        <v>0</v>
      </c>
      <c r="T984" s="336" t="n">
        <f aca="false">+[4]data1cf!S984</f>
        <v>0</v>
      </c>
      <c r="U984" s="336" t="n">
        <f aca="false">+[4]data1cf!T984</f>
        <v>0</v>
      </c>
      <c r="V984" s="336" t="n">
        <f aca="false">+[4]data1cf!U984</f>
        <v>0</v>
      </c>
      <c r="W984" s="336" t="n">
        <f aca="false">+[4]data1cf!V984</f>
        <v>0</v>
      </c>
      <c r="X984" s="336" t="n">
        <f aca="false">+[4]data1cf!W984</f>
        <v>0</v>
      </c>
      <c r="Y984" s="336" t="n">
        <f aca="false">+[4]data1cf!X984</f>
        <v>0</v>
      </c>
      <c r="Z984" s="336" t="n">
        <f aca="false">+[4]data1cf!Y984</f>
        <v>0</v>
      </c>
      <c r="AA984" s="336" t="n">
        <f aca="false">+[4]data1cf!Z984</f>
        <v>0</v>
      </c>
      <c r="AB984" s="336"/>
      <c r="AC984" s="337" t="n">
        <f aca="false">XNPV(0.1,B984:AA984,$B$1:$AA$1)</f>
        <v>23579.6086355898</v>
      </c>
      <c r="AD984" s="337" t="n">
        <f aca="false">SUMPRODUCT(B984:AA984,$B$1010:$AA$1010)</f>
        <v>56256.9951163527</v>
      </c>
      <c r="AE984" s="338" t="n">
        <f aca="false">SUMPRODUCT(B984:AA984,$B$1012:$AA$1012)</f>
        <v>55577.3781196753</v>
      </c>
      <c r="AF984" s="339" t="n">
        <f aca="false">XIRR(B984:AA984,$B$1:$AA$1)</f>
        <v>0.142089096878452</v>
      </c>
      <c r="AG984" s="340" t="n">
        <f aca="false">1-EXP(-(1/0.25)*(AD984/ABS($AD$1010)))</f>
        <v>0.985644738213084</v>
      </c>
    </row>
    <row r="985" customFormat="false" ht="12.75" hidden="false" customHeight="false" outlineLevel="0" collapsed="false">
      <c r="A985" s="331"/>
      <c r="B985" s="336" t="n">
        <f aca="false">+[4]data1cf!A985</f>
        <v>-99652.5999188482</v>
      </c>
      <c r="C985" s="336" t="n">
        <f aca="false">+[4]data1cf!B985</f>
        <v>15210.7644913248</v>
      </c>
      <c r="D985" s="336" t="n">
        <f aca="false">+[4]data1cf!C985</f>
        <v>16888.5594940213</v>
      </c>
      <c r="E985" s="336" t="n">
        <f aca="false">+[4]data1cf!D985</f>
        <v>16336.0186403825</v>
      </c>
      <c r="F985" s="336" t="n">
        <f aca="false">+[4]data1cf!E985</f>
        <v>16177.661235204</v>
      </c>
      <c r="G985" s="336" t="n">
        <f aca="false">+[4]data1cf!F985</f>
        <v>15750.3439413958</v>
      </c>
      <c r="H985" s="336" t="n">
        <f aca="false">+[4]data1cf!G985</f>
        <v>15452.2732202605</v>
      </c>
      <c r="I985" s="336" t="n">
        <f aca="false">+[4]data1cf!H985</f>
        <v>15398.364225745</v>
      </c>
      <c r="J985" s="336" t="n">
        <f aca="false">+[4]data1cf!I985</f>
        <v>15413.1285951023</v>
      </c>
      <c r="K985" s="336" t="n">
        <f aca="false">+[4]data1cf!J985</f>
        <v>15475.9096503457</v>
      </c>
      <c r="L985" s="336" t="n">
        <f aca="false">+[4]data1cf!K985</f>
        <v>15252.5891487601</v>
      </c>
      <c r="M985" s="336" t="n">
        <f aca="false">+[4]data1cf!L985</f>
        <v>15236.9843361482</v>
      </c>
      <c r="N985" s="336" t="n">
        <f aca="false">+[4]data1cf!M985</f>
        <v>15346.6140350388</v>
      </c>
      <c r="O985" s="336" t="n">
        <f aca="false">+[4]data1cf!N985</f>
        <v>15392.0716265756</v>
      </c>
      <c r="P985" s="336" t="n">
        <f aca="false">+[4]data1cf!O985</f>
        <v>15534.5394155207</v>
      </c>
      <c r="Q985" s="336" t="n">
        <f aca="false">+[4]data1cf!P985</f>
        <v>15602.5634731318</v>
      </c>
      <c r="R985" s="336" t="n">
        <f aca="false">+[4]data1cf!Q985</f>
        <v>1142.97546002922</v>
      </c>
      <c r="S985" s="336" t="n">
        <f aca="false">+[4]data1cf!R985</f>
        <v>0</v>
      </c>
      <c r="T985" s="336" t="n">
        <f aca="false">+[4]data1cf!S985</f>
        <v>0</v>
      </c>
      <c r="U985" s="336" t="n">
        <f aca="false">+[4]data1cf!T985</f>
        <v>0</v>
      </c>
      <c r="V985" s="336" t="n">
        <f aca="false">+[4]data1cf!U985</f>
        <v>0</v>
      </c>
      <c r="W985" s="336" t="n">
        <f aca="false">+[4]data1cf!V985</f>
        <v>0</v>
      </c>
      <c r="X985" s="336" t="n">
        <f aca="false">+[4]data1cf!W985</f>
        <v>0</v>
      </c>
      <c r="Y985" s="336" t="n">
        <f aca="false">+[4]data1cf!X985</f>
        <v>0</v>
      </c>
      <c r="Z985" s="336" t="n">
        <f aca="false">+[4]data1cf!Y985</f>
        <v>0</v>
      </c>
      <c r="AA985" s="336" t="n">
        <f aca="false">+[4]data1cf!Z985</f>
        <v>0</v>
      </c>
      <c r="AB985" s="336"/>
      <c r="AC985" s="337" t="n">
        <f aca="false">XNPV(0.1,B985:AA985,$B$1:$AA$1)</f>
        <v>20204.8303689206</v>
      </c>
      <c r="AD985" s="337" t="n">
        <f aca="false">SUMPRODUCT(B985:AA985,$B$1010:$AA$1010)</f>
        <v>53348.8649105695</v>
      </c>
      <c r="AE985" s="338" t="n">
        <f aca="false">SUMPRODUCT(B985:AA985,$B$1012:$AA$1012)</f>
        <v>52659.6647825642</v>
      </c>
      <c r="AF985" s="339" t="n">
        <f aca="false">XIRR(B985:AA985,$B$1:$AA$1)</f>
        <v>0.134487053331026</v>
      </c>
      <c r="AG985" s="340" t="n">
        <f aca="false">1-EXP(-(1/0.25)*(AD985/ABS($AD$1010)))</f>
        <v>0.982123521743417</v>
      </c>
    </row>
    <row r="986" customFormat="false" ht="12.75" hidden="false" customHeight="false" outlineLevel="0" collapsed="false">
      <c r="A986" s="331"/>
      <c r="B986" s="336" t="n">
        <f aca="false">+[4]data1cf!A986</f>
        <v>-91590.0028223684</v>
      </c>
      <c r="C986" s="336" t="n">
        <f aca="false">+[4]data1cf!B986</f>
        <v>15254.8931662866</v>
      </c>
      <c r="D986" s="336" t="n">
        <f aca="false">+[4]data1cf!C986</f>
        <v>16589.2027719144</v>
      </c>
      <c r="E986" s="336" t="n">
        <f aca="false">+[4]data1cf!D986</f>
        <v>16197.5113681546</v>
      </c>
      <c r="F986" s="336" t="n">
        <f aca="false">+[4]data1cf!E986</f>
        <v>15754.459453008</v>
      </c>
      <c r="G986" s="336" t="n">
        <f aca="false">+[4]data1cf!F986</f>
        <v>15389.4617291488</v>
      </c>
      <c r="H986" s="336" t="n">
        <f aca="false">+[4]data1cf!G986</f>
        <v>15083.2968827761</v>
      </c>
      <c r="I986" s="336" t="n">
        <f aca="false">+[4]data1cf!H986</f>
        <v>15228.0143951178</v>
      </c>
      <c r="J986" s="336" t="n">
        <f aca="false">+[4]data1cf!I986</f>
        <v>15190.8123822166</v>
      </c>
      <c r="K986" s="336" t="n">
        <f aca="false">+[4]data1cf!J986</f>
        <v>14980.8646687798</v>
      </c>
      <c r="L986" s="336" t="n">
        <f aca="false">+[4]data1cf!K986</f>
        <v>15072.4236480727</v>
      </c>
      <c r="M986" s="336" t="n">
        <f aca="false">+[4]data1cf!L986</f>
        <v>15324.2874077655</v>
      </c>
      <c r="N986" s="336" t="n">
        <f aca="false">+[4]data1cf!M986</f>
        <v>15130.7650571539</v>
      </c>
      <c r="O986" s="336" t="n">
        <f aca="false">+[4]data1cf!N986</f>
        <v>15029.3351396272</v>
      </c>
      <c r="P986" s="336" t="n">
        <f aca="false">+[4]data1cf!O986</f>
        <v>15282.6247412814</v>
      </c>
      <c r="Q986" s="336" t="n">
        <f aca="false">+[4]data1cf!P986</f>
        <v>15375.1054012506</v>
      </c>
      <c r="R986" s="336" t="n">
        <f aca="false">+[4]data1cf!Q986</f>
        <v>1050.50069637144</v>
      </c>
      <c r="S986" s="336" t="n">
        <f aca="false">+[4]data1cf!R986</f>
        <v>0</v>
      </c>
      <c r="T986" s="336" t="n">
        <f aca="false">+[4]data1cf!S986</f>
        <v>0</v>
      </c>
      <c r="U986" s="336" t="n">
        <f aca="false">+[4]data1cf!T986</f>
        <v>0</v>
      </c>
      <c r="V986" s="336" t="n">
        <f aca="false">+[4]data1cf!U986</f>
        <v>0</v>
      </c>
      <c r="W986" s="336" t="n">
        <f aca="false">+[4]data1cf!V986</f>
        <v>0</v>
      </c>
      <c r="X986" s="336" t="n">
        <f aca="false">+[4]data1cf!W986</f>
        <v>0</v>
      </c>
      <c r="Y986" s="336" t="n">
        <f aca="false">+[4]data1cf!X986</f>
        <v>0</v>
      </c>
      <c r="Z986" s="336" t="n">
        <f aca="false">+[4]data1cf!Y986</f>
        <v>0</v>
      </c>
      <c r="AA986" s="336" t="n">
        <f aca="false">+[4]data1cf!Z986</f>
        <v>0</v>
      </c>
      <c r="AB986" s="336"/>
      <c r="AC986" s="337" t="n">
        <f aca="false">XNPV(0.1,B986:AA986,$B$1:$AA$1)</f>
        <v>26480.8274984206</v>
      </c>
      <c r="AD986" s="337" t="n">
        <f aca="false">SUMPRODUCT(B986:AA986,$B$1010:$AA$1010)</f>
        <v>59081.733336764</v>
      </c>
      <c r="AE986" s="338" t="n">
        <f aca="false">SUMPRODUCT(B986:AA986,$B$1012:$AA$1012)</f>
        <v>58403.7992818394</v>
      </c>
      <c r="AF986" s="339" t="n">
        <f aca="false">XIRR(B986:AA986,$B$1:$AA$1)</f>
        <v>0.148626427254205</v>
      </c>
      <c r="AG986" s="340" t="n">
        <f aca="false">1-EXP(-(1/0.25)*(AD986/ABS($AD$1010)))</f>
        <v>0.988399620303556</v>
      </c>
    </row>
    <row r="987" customFormat="false" ht="12.75" hidden="false" customHeight="false" outlineLevel="0" collapsed="false">
      <c r="A987" s="331"/>
      <c r="B987" s="336" t="n">
        <f aca="false">+[4]data1cf!A987</f>
        <v>-105380.615317738</v>
      </c>
      <c r="C987" s="336" t="n">
        <f aca="false">+[4]data1cf!B987</f>
        <v>15341.48792265</v>
      </c>
      <c r="D987" s="336" t="n">
        <f aca="false">+[4]data1cf!C987</f>
        <v>16957.9885098093</v>
      </c>
      <c r="E987" s="336" t="n">
        <f aca="false">+[4]data1cf!D987</f>
        <v>16719.5478459179</v>
      </c>
      <c r="F987" s="336" t="n">
        <f aca="false">+[4]data1cf!E987</f>
        <v>16329.9322795875</v>
      </c>
      <c r="G987" s="336" t="n">
        <f aca="false">+[4]data1cf!F987</f>
        <v>16009.120332553</v>
      </c>
      <c r="H987" s="336" t="n">
        <f aca="false">+[4]data1cf!G987</f>
        <v>15764.2577546898</v>
      </c>
      <c r="I987" s="336" t="n">
        <f aca="false">+[4]data1cf!H987</f>
        <v>15465.4642905029</v>
      </c>
      <c r="J987" s="336" t="n">
        <f aca="false">+[4]data1cf!I987</f>
        <v>15544.8728643758</v>
      </c>
      <c r="K987" s="336" t="n">
        <f aca="false">+[4]data1cf!J987</f>
        <v>15521.8952243356</v>
      </c>
      <c r="L987" s="336" t="n">
        <f aca="false">+[4]data1cf!K987</f>
        <v>15484.6118403467</v>
      </c>
      <c r="M987" s="336" t="n">
        <f aca="false">+[4]data1cf!L987</f>
        <v>15473.0381142919</v>
      </c>
      <c r="N987" s="336" t="n">
        <f aca="false">+[4]data1cf!M987</f>
        <v>15480.145772299</v>
      </c>
      <c r="O987" s="336" t="n">
        <f aca="false">+[4]data1cf!N987</f>
        <v>15777.110638923</v>
      </c>
      <c r="P987" s="336" t="n">
        <f aca="false">+[4]data1cf!O987</f>
        <v>15491.694351894</v>
      </c>
      <c r="Q987" s="336" t="n">
        <f aca="false">+[4]data1cf!P987</f>
        <v>15512.8063659767</v>
      </c>
      <c r="R987" s="336" t="n">
        <f aca="false">+[4]data1cf!Q987</f>
        <v>1208.67350544833</v>
      </c>
      <c r="S987" s="336" t="n">
        <f aca="false">+[4]data1cf!R987</f>
        <v>0</v>
      </c>
      <c r="T987" s="336" t="n">
        <f aca="false">+[4]data1cf!S987</f>
        <v>0</v>
      </c>
      <c r="U987" s="336" t="n">
        <f aca="false">+[4]data1cf!T987</f>
        <v>0</v>
      </c>
      <c r="V987" s="336" t="n">
        <f aca="false">+[4]data1cf!U987</f>
        <v>0</v>
      </c>
      <c r="W987" s="336" t="n">
        <f aca="false">+[4]data1cf!V987</f>
        <v>0</v>
      </c>
      <c r="X987" s="336" t="n">
        <f aca="false">+[4]data1cf!W987</f>
        <v>0</v>
      </c>
      <c r="Y987" s="336" t="n">
        <f aca="false">+[4]data1cf!X987</f>
        <v>0</v>
      </c>
      <c r="Z987" s="336" t="n">
        <f aca="false">+[4]data1cf!Y987</f>
        <v>0</v>
      </c>
      <c r="AA987" s="336" t="n">
        <f aca="false">+[4]data1cf!Z987</f>
        <v>0</v>
      </c>
      <c r="AB987" s="336"/>
      <c r="AC987" s="337" t="n">
        <f aca="false">XNPV(0.1,B987:AA987,$B$1:$AA$1)</f>
        <v>15804.6201679154</v>
      </c>
      <c r="AD987" s="337" t="n">
        <f aca="false">SUMPRODUCT(B987:AA987,$B$1010:$AA$1010)</f>
        <v>49295.7792060263</v>
      </c>
      <c r="AE987" s="338" t="n">
        <f aca="false">SUMPRODUCT(B987:AA987,$B$1012:$AA$1012)</f>
        <v>48599.5732280159</v>
      </c>
      <c r="AF987" s="339" t="n">
        <f aca="false">XIRR(B987:AA987,$B$1:$AA$1)</f>
        <v>0.125747633054036</v>
      </c>
      <c r="AG987" s="340" t="n">
        <f aca="false">1-EXP(-(1/0.25)*(AD987/ABS($AD$1010)))</f>
        <v>0.975730448358904</v>
      </c>
    </row>
    <row r="988" customFormat="false" ht="12.75" hidden="false" customHeight="false" outlineLevel="0" collapsed="false">
      <c r="A988" s="331"/>
      <c r="B988" s="336" t="n">
        <f aca="false">+[4]data1cf!A988</f>
        <v>-94901.8714288165</v>
      </c>
      <c r="C988" s="336" t="n">
        <f aca="false">+[4]data1cf!B988</f>
        <v>15076.564366534</v>
      </c>
      <c r="D988" s="336" t="n">
        <f aca="false">+[4]data1cf!C988</f>
        <v>16510.6224754447</v>
      </c>
      <c r="E988" s="336" t="n">
        <f aca="false">+[4]data1cf!D988</f>
        <v>16215.2941683333</v>
      </c>
      <c r="F988" s="336" t="n">
        <f aca="false">+[4]data1cf!E988</f>
        <v>15814.8250080288</v>
      </c>
      <c r="G988" s="336" t="n">
        <f aca="false">+[4]data1cf!F988</f>
        <v>15457.9002709671</v>
      </c>
      <c r="H988" s="336" t="n">
        <f aca="false">+[4]data1cf!G988</f>
        <v>15411.8817186108</v>
      </c>
      <c r="I988" s="336" t="n">
        <f aca="false">+[4]data1cf!H988</f>
        <v>15184.0766835325</v>
      </c>
      <c r="J988" s="336" t="n">
        <f aca="false">+[4]data1cf!I988</f>
        <v>15167.9691408384</v>
      </c>
      <c r="K988" s="336" t="n">
        <f aca="false">+[4]data1cf!J988</f>
        <v>15295.7681496331</v>
      </c>
      <c r="L988" s="336" t="n">
        <f aca="false">+[4]data1cf!K988</f>
        <v>15209.3312647844</v>
      </c>
      <c r="M988" s="336" t="n">
        <f aca="false">+[4]data1cf!L988</f>
        <v>15242.5548293961</v>
      </c>
      <c r="N988" s="336" t="n">
        <f aca="false">+[4]data1cf!M988</f>
        <v>15426.4120773639</v>
      </c>
      <c r="O988" s="336" t="n">
        <f aca="false">+[4]data1cf!N988</f>
        <v>15393.0321029663</v>
      </c>
      <c r="P988" s="336" t="n">
        <f aca="false">+[4]data1cf!O988</f>
        <v>15427.9668624871</v>
      </c>
      <c r="Q988" s="336" t="n">
        <f aca="false">+[4]data1cf!P988</f>
        <v>15340.1813049405</v>
      </c>
      <c r="R988" s="336" t="n">
        <f aca="false">+[4]data1cf!Q988</f>
        <v>1088.48650453995</v>
      </c>
      <c r="S988" s="336" t="n">
        <f aca="false">+[4]data1cf!R988</f>
        <v>0</v>
      </c>
      <c r="T988" s="336" t="n">
        <f aca="false">+[4]data1cf!S988</f>
        <v>0</v>
      </c>
      <c r="U988" s="336" t="n">
        <f aca="false">+[4]data1cf!T988</f>
        <v>0</v>
      </c>
      <c r="V988" s="336" t="n">
        <f aca="false">+[4]data1cf!U988</f>
        <v>0</v>
      </c>
      <c r="W988" s="336" t="n">
        <f aca="false">+[4]data1cf!V988</f>
        <v>0</v>
      </c>
      <c r="X988" s="336" t="n">
        <f aca="false">+[4]data1cf!W988</f>
        <v>0</v>
      </c>
      <c r="Y988" s="336" t="n">
        <f aca="false">+[4]data1cf!X988</f>
        <v>0</v>
      </c>
      <c r="Z988" s="336" t="n">
        <f aca="false">+[4]data1cf!Y988</f>
        <v>0</v>
      </c>
      <c r="AA988" s="336" t="n">
        <f aca="false">+[4]data1cf!Z988</f>
        <v>0</v>
      </c>
      <c r="AB988" s="336"/>
      <c r="AC988" s="337" t="n">
        <f aca="false">XNPV(0.1,B988:AA988,$B$1:$AA$1)</f>
        <v>23586.3052763668</v>
      </c>
      <c r="AD988" s="337" t="n">
        <f aca="false">SUMPRODUCT(B988:AA988,$B$1010:$AA$1010)</f>
        <v>56422.4651016277</v>
      </c>
      <c r="AE988" s="338" t="n">
        <f aca="false">SUMPRODUCT(B988:AA988,$B$1012:$AA$1012)</f>
        <v>55739.2834936033</v>
      </c>
      <c r="AF988" s="339" t="n">
        <f aca="false">XIRR(B988:AA988,$B$1:$AA$1)</f>
        <v>0.141867474870825</v>
      </c>
      <c r="AG988" s="340" t="n">
        <f aca="false">1-EXP(-(1/0.25)*(AD988/ABS($AD$1010)))</f>
        <v>0.985822805698034</v>
      </c>
    </row>
    <row r="989" customFormat="false" ht="12.75" hidden="false" customHeight="false" outlineLevel="0" collapsed="false">
      <c r="A989" s="331"/>
      <c r="B989" s="336" t="n">
        <f aca="false">+[4]data1cf!A989</f>
        <v>-107040.746270512</v>
      </c>
      <c r="C989" s="336" t="n">
        <f aca="false">+[4]data1cf!B989</f>
        <v>15450.9499526614</v>
      </c>
      <c r="D989" s="336" t="n">
        <f aca="false">+[4]data1cf!C989</f>
        <v>17314.2870193137</v>
      </c>
      <c r="E989" s="336" t="n">
        <f aca="false">+[4]data1cf!D989</f>
        <v>16598.1287275063</v>
      </c>
      <c r="F989" s="336" t="n">
        <f aca="false">+[4]data1cf!E989</f>
        <v>16270.4266646698</v>
      </c>
      <c r="G989" s="336" t="n">
        <f aca="false">+[4]data1cf!F989</f>
        <v>15897.0245329426</v>
      </c>
      <c r="H989" s="336" t="n">
        <f aca="false">+[4]data1cf!G989</f>
        <v>15612.9524331009</v>
      </c>
      <c r="I989" s="336" t="n">
        <f aca="false">+[4]data1cf!H989</f>
        <v>15604.3492521256</v>
      </c>
      <c r="J989" s="336" t="n">
        <f aca="false">+[4]data1cf!I989</f>
        <v>15407.7467477262</v>
      </c>
      <c r="K989" s="336" t="n">
        <f aca="false">+[4]data1cf!J989</f>
        <v>15311.218006264</v>
      </c>
      <c r="L989" s="336" t="n">
        <f aca="false">+[4]data1cf!K989</f>
        <v>15547.7118152078</v>
      </c>
      <c r="M989" s="336" t="n">
        <f aca="false">+[4]data1cf!L989</f>
        <v>15465.2307630065</v>
      </c>
      <c r="N989" s="336" t="n">
        <f aca="false">+[4]data1cf!M989</f>
        <v>15591.2639685103</v>
      </c>
      <c r="O989" s="336" t="n">
        <f aca="false">+[4]data1cf!N989</f>
        <v>15718.4792159956</v>
      </c>
      <c r="P989" s="336" t="n">
        <f aca="false">+[4]data1cf!O989</f>
        <v>15726.5108329821</v>
      </c>
      <c r="Q989" s="336" t="n">
        <f aca="false">+[4]data1cf!P989</f>
        <v>15542.2563419077</v>
      </c>
      <c r="R989" s="336" t="n">
        <f aca="false">+[4]data1cf!Q989</f>
        <v>1227.71454342426</v>
      </c>
      <c r="S989" s="336" t="n">
        <f aca="false">+[4]data1cf!R989</f>
        <v>0</v>
      </c>
      <c r="T989" s="336" t="n">
        <f aca="false">+[4]data1cf!S989</f>
        <v>0</v>
      </c>
      <c r="U989" s="336" t="n">
        <f aca="false">+[4]data1cf!T989</f>
        <v>0</v>
      </c>
      <c r="V989" s="336" t="n">
        <f aca="false">+[4]data1cf!U989</f>
        <v>0</v>
      </c>
      <c r="W989" s="336" t="n">
        <f aca="false">+[4]data1cf!V989</f>
        <v>0</v>
      </c>
      <c r="X989" s="336" t="n">
        <f aca="false">+[4]data1cf!W989</f>
        <v>0</v>
      </c>
      <c r="Y989" s="336" t="n">
        <f aca="false">+[4]data1cf!X989</f>
        <v>0</v>
      </c>
      <c r="Z989" s="336" t="n">
        <f aca="false">+[4]data1cf!Y989</f>
        <v>0</v>
      </c>
      <c r="AA989" s="336" t="n">
        <f aca="false">+[4]data1cf!Z989</f>
        <v>0</v>
      </c>
      <c r="AB989" s="336"/>
      <c r="AC989" s="337" t="n">
        <f aca="false">XNPV(0.1,B989:AA989,$B$1:$AA$1)</f>
        <v>14282.5335883832</v>
      </c>
      <c r="AD989" s="337" t="n">
        <f aca="false">SUMPRODUCT(B989:AA989,$B$1010:$AA$1010)</f>
        <v>47769.4997962413</v>
      </c>
      <c r="AE989" s="338" t="n">
        <f aca="false">SUMPRODUCT(B989:AA989,$B$1012:$AA$1012)</f>
        <v>47073.1426772975</v>
      </c>
      <c r="AF989" s="339" t="n">
        <f aca="false">XIRR(B989:AA989,$B$1:$AA$1)</f>
        <v>0.123001872681627</v>
      </c>
      <c r="AG989" s="340" t="n">
        <f aca="false">1-EXP(-(1/0.25)*(AD989/ABS($AD$1010)))</f>
        <v>0.972769041365164</v>
      </c>
    </row>
    <row r="990" customFormat="false" ht="12.75" hidden="false" customHeight="false" outlineLevel="0" collapsed="false">
      <c r="A990" s="331"/>
      <c r="B990" s="336" t="n">
        <f aca="false">+[4]data1cf!A990</f>
        <v>-90992.1151133218</v>
      </c>
      <c r="C990" s="336" t="n">
        <f aca="false">+[4]data1cf!B990</f>
        <v>15045.2514322993</v>
      </c>
      <c r="D990" s="336" t="n">
        <f aca="false">+[4]data1cf!C990</f>
        <v>16389.749770834</v>
      </c>
      <c r="E990" s="336" t="n">
        <f aca="false">+[4]data1cf!D990</f>
        <v>15975.5505543388</v>
      </c>
      <c r="F990" s="336" t="n">
        <f aca="false">+[4]data1cf!E990</f>
        <v>15807.2002086464</v>
      </c>
      <c r="G990" s="336" t="n">
        <f aca="false">+[4]data1cf!F990</f>
        <v>15441.9392615007</v>
      </c>
      <c r="H990" s="336" t="n">
        <f aca="false">+[4]data1cf!G990</f>
        <v>15203.6482525941</v>
      </c>
      <c r="I990" s="336" t="n">
        <f aca="false">+[4]data1cf!H990</f>
        <v>15215.8991709025</v>
      </c>
      <c r="J990" s="336" t="n">
        <f aca="false">+[4]data1cf!I990</f>
        <v>15279.7054731756</v>
      </c>
      <c r="K990" s="336" t="n">
        <f aca="false">+[4]data1cf!J990</f>
        <v>14984.332069492</v>
      </c>
      <c r="L990" s="336" t="n">
        <f aca="false">+[4]data1cf!K990</f>
        <v>15098.2403213464</v>
      </c>
      <c r="M990" s="336" t="n">
        <f aca="false">+[4]data1cf!L990</f>
        <v>14964.3633684798</v>
      </c>
      <c r="N990" s="336" t="n">
        <f aca="false">+[4]data1cf!M990</f>
        <v>15167.1696919066</v>
      </c>
      <c r="O990" s="336" t="n">
        <f aca="false">+[4]data1cf!N990</f>
        <v>15230.6198705019</v>
      </c>
      <c r="P990" s="336" t="n">
        <f aca="false">+[4]data1cf!O990</f>
        <v>15282.0860270777</v>
      </c>
      <c r="Q990" s="336" t="n">
        <f aca="false">+[4]data1cf!P990</f>
        <v>15218.2440891558</v>
      </c>
      <c r="R990" s="336" t="n">
        <f aca="false">+[4]data1cf!Q990</f>
        <v>1043.64316350376</v>
      </c>
      <c r="S990" s="336" t="n">
        <f aca="false">+[4]data1cf!R990</f>
        <v>0</v>
      </c>
      <c r="T990" s="336" t="n">
        <f aca="false">+[4]data1cf!S990</f>
        <v>0</v>
      </c>
      <c r="U990" s="336" t="n">
        <f aca="false">+[4]data1cf!T990</f>
        <v>0</v>
      </c>
      <c r="V990" s="336" t="n">
        <f aca="false">+[4]data1cf!U990</f>
        <v>0</v>
      </c>
      <c r="W990" s="336" t="n">
        <f aca="false">+[4]data1cf!V990</f>
        <v>0</v>
      </c>
      <c r="X990" s="336" t="n">
        <f aca="false">+[4]data1cf!W990</f>
        <v>0</v>
      </c>
      <c r="Y990" s="336" t="n">
        <f aca="false">+[4]data1cf!X990</f>
        <v>0</v>
      </c>
      <c r="Z990" s="336" t="n">
        <f aca="false">+[4]data1cf!Y990</f>
        <v>0</v>
      </c>
      <c r="AA990" s="336" t="n">
        <f aca="false">+[4]data1cf!Z990</f>
        <v>0</v>
      </c>
      <c r="AB990" s="336"/>
      <c r="AC990" s="337" t="n">
        <f aca="false">XNPV(0.1,B990:AA990,$B$1:$AA$1)</f>
        <v>26644.4097162631</v>
      </c>
      <c r="AD990" s="337" t="n">
        <f aca="false">SUMPRODUCT(B990:AA990,$B$1010:$AA$1010)</f>
        <v>59205.1718693154</v>
      </c>
      <c r="AE990" s="338" t="n">
        <f aca="false">SUMPRODUCT(B990:AA990,$B$1012:$AA$1012)</f>
        <v>58528.0922027441</v>
      </c>
      <c r="AF990" s="339" t="n">
        <f aca="false">XIRR(B990:AA990,$B$1:$AA$1)</f>
        <v>0.149082250449708</v>
      </c>
      <c r="AG990" s="340" t="n">
        <f aca="false">1-EXP(-(1/0.25)*(AD990/ABS($AD$1010)))</f>
        <v>0.988507134165646</v>
      </c>
    </row>
    <row r="991" customFormat="false" ht="12.75" hidden="false" customHeight="false" outlineLevel="0" collapsed="false">
      <c r="A991" s="331"/>
      <c r="B991" s="336" t="n">
        <f aca="false">+[4]data1cf!A991</f>
        <v>-106834.445749556</v>
      </c>
      <c r="C991" s="336" t="n">
        <f aca="false">+[4]data1cf!B991</f>
        <v>15333.1472986798</v>
      </c>
      <c r="D991" s="336" t="n">
        <f aca="false">+[4]data1cf!C991</f>
        <v>16827.9675097887</v>
      </c>
      <c r="E991" s="336" t="n">
        <f aca="false">+[4]data1cf!D991</f>
        <v>16383.1574992105</v>
      </c>
      <c r="F991" s="336" t="n">
        <f aca="false">+[4]data1cf!E991</f>
        <v>16026.6886184203</v>
      </c>
      <c r="G991" s="336" t="n">
        <f aca="false">+[4]data1cf!F991</f>
        <v>15816.8862484495</v>
      </c>
      <c r="H991" s="336" t="n">
        <f aca="false">+[4]data1cf!G991</f>
        <v>15618.7721689499</v>
      </c>
      <c r="I991" s="336" t="n">
        <f aca="false">+[4]data1cf!H991</f>
        <v>15410.2661860444</v>
      </c>
      <c r="J991" s="336" t="n">
        <f aca="false">+[4]data1cf!I991</f>
        <v>15416.6557309782</v>
      </c>
      <c r="K991" s="336" t="n">
        <f aca="false">+[4]data1cf!J991</f>
        <v>15727.003232435</v>
      </c>
      <c r="L991" s="336" t="n">
        <f aca="false">+[4]data1cf!K991</f>
        <v>15565.060078879</v>
      </c>
      <c r="M991" s="336" t="n">
        <f aca="false">+[4]data1cf!L991</f>
        <v>15504.1515733775</v>
      </c>
      <c r="N991" s="336" t="n">
        <f aca="false">+[4]data1cf!M991</f>
        <v>15457.1858895013</v>
      </c>
      <c r="O991" s="336" t="n">
        <f aca="false">+[4]data1cf!N991</f>
        <v>15614.918238695</v>
      </c>
      <c r="P991" s="336" t="n">
        <f aca="false">+[4]data1cf!O991</f>
        <v>15552.8580515274</v>
      </c>
      <c r="Q991" s="336" t="n">
        <f aca="false">+[4]data1cf!P991</f>
        <v>15508.1968407405</v>
      </c>
      <c r="R991" s="336" t="n">
        <f aca="false">+[4]data1cf!Q991</f>
        <v>1225.34835896911</v>
      </c>
      <c r="S991" s="336" t="n">
        <f aca="false">+[4]data1cf!R991</f>
        <v>0</v>
      </c>
      <c r="T991" s="336" t="n">
        <f aca="false">+[4]data1cf!S991</f>
        <v>0</v>
      </c>
      <c r="U991" s="336" t="n">
        <f aca="false">+[4]data1cf!T991</f>
        <v>0</v>
      </c>
      <c r="V991" s="336" t="n">
        <f aca="false">+[4]data1cf!U991</f>
        <v>0</v>
      </c>
      <c r="W991" s="336" t="n">
        <f aca="false">+[4]data1cf!V991</f>
        <v>0</v>
      </c>
      <c r="X991" s="336" t="n">
        <f aca="false">+[4]data1cf!W991</f>
        <v>0</v>
      </c>
      <c r="Y991" s="336" t="n">
        <f aca="false">+[4]data1cf!X991</f>
        <v>0</v>
      </c>
      <c r="Z991" s="336" t="n">
        <f aca="false">+[4]data1cf!Y991</f>
        <v>0</v>
      </c>
      <c r="AA991" s="336" t="n">
        <f aca="false">+[4]data1cf!Z991</f>
        <v>0</v>
      </c>
      <c r="AB991" s="336"/>
      <c r="AC991" s="337" t="n">
        <f aca="false">XNPV(0.1,B991:AA991,$B$1:$AA$1)</f>
        <v>13579.7276286238</v>
      </c>
      <c r="AD991" s="337" t="n">
        <f aca="false">SUMPRODUCT(B991:AA991,$B$1010:$AA$1010)</f>
        <v>46941.099250609</v>
      </c>
      <c r="AE991" s="338" t="n">
        <f aca="false">SUMPRODUCT(B991:AA991,$B$1012:$AA$1012)</f>
        <v>46247.1050111754</v>
      </c>
      <c r="AF991" s="339" t="n">
        <f aca="false">XIRR(B991:AA991,$B$1:$AA$1)</f>
        <v>0.121847602145549</v>
      </c>
      <c r="AG991" s="340" t="n">
        <f aca="false">1-EXP(-(1/0.25)*(AD991/ABS($AD$1010)))</f>
        <v>0.971013119808057</v>
      </c>
    </row>
    <row r="992" customFormat="false" ht="12.75" hidden="false" customHeight="false" outlineLevel="0" collapsed="false">
      <c r="A992" s="331"/>
      <c r="B992" s="336" t="n">
        <f aca="false">+[4]data1cf!A992</f>
        <v>-89948.2921521311</v>
      </c>
      <c r="C992" s="336" t="n">
        <f aca="false">+[4]data1cf!B992</f>
        <v>15024.9360259912</v>
      </c>
      <c r="D992" s="336" t="n">
        <f aca="false">+[4]data1cf!C992</f>
        <v>16299.593553773</v>
      </c>
      <c r="E992" s="336" t="n">
        <f aca="false">+[4]data1cf!D992</f>
        <v>15897.8280408417</v>
      </c>
      <c r="F992" s="336" t="n">
        <f aca="false">+[4]data1cf!E992</f>
        <v>15652.8613408825</v>
      </c>
      <c r="G992" s="336" t="n">
        <f aca="false">+[4]data1cf!F992</f>
        <v>15356.3052021671</v>
      </c>
      <c r="H992" s="336" t="n">
        <f aca="false">+[4]data1cf!G992</f>
        <v>15407.0558475678</v>
      </c>
      <c r="I992" s="336" t="n">
        <f aca="false">+[4]data1cf!H992</f>
        <v>15182.7364440175</v>
      </c>
      <c r="J992" s="336" t="n">
        <f aca="false">+[4]data1cf!I992</f>
        <v>15161.973156612</v>
      </c>
      <c r="K992" s="336" t="n">
        <f aca="false">+[4]data1cf!J992</f>
        <v>15113.3842603715</v>
      </c>
      <c r="L992" s="336" t="n">
        <f aca="false">+[4]data1cf!K992</f>
        <v>15164.5572610084</v>
      </c>
      <c r="M992" s="336" t="n">
        <f aca="false">+[4]data1cf!L992</f>
        <v>15094.0531828219</v>
      </c>
      <c r="N992" s="336" t="n">
        <f aca="false">+[4]data1cf!M992</f>
        <v>14978.0465644801</v>
      </c>
      <c r="O992" s="336" t="n">
        <f aca="false">+[4]data1cf!N992</f>
        <v>15008.3714580031</v>
      </c>
      <c r="P992" s="336" t="n">
        <f aca="false">+[4]data1cf!O992</f>
        <v>15262.9446521582</v>
      </c>
      <c r="Q992" s="336" t="n">
        <f aca="false">+[4]data1cf!P992</f>
        <v>15196.9071745103</v>
      </c>
      <c r="R992" s="336" t="n">
        <f aca="false">+[4]data1cf!Q992</f>
        <v>1031.67093166808</v>
      </c>
      <c r="S992" s="336" t="n">
        <f aca="false">+[4]data1cf!R992</f>
        <v>0</v>
      </c>
      <c r="T992" s="336" t="n">
        <f aca="false">+[4]data1cf!S992</f>
        <v>0</v>
      </c>
      <c r="U992" s="336" t="n">
        <f aca="false">+[4]data1cf!T992</f>
        <v>0</v>
      </c>
      <c r="V992" s="336" t="n">
        <f aca="false">+[4]data1cf!U992</f>
        <v>0</v>
      </c>
      <c r="W992" s="336" t="n">
        <f aca="false">+[4]data1cf!V992</f>
        <v>0</v>
      </c>
      <c r="X992" s="336" t="n">
        <f aca="false">+[4]data1cf!W992</f>
        <v>0</v>
      </c>
      <c r="Y992" s="336" t="n">
        <f aca="false">+[4]data1cf!X992</f>
        <v>0</v>
      </c>
      <c r="Z992" s="336" t="n">
        <f aca="false">+[4]data1cf!Y992</f>
        <v>0</v>
      </c>
      <c r="AA992" s="336" t="n">
        <f aca="false">+[4]data1cf!Z992</f>
        <v>0</v>
      </c>
      <c r="AB992" s="336"/>
      <c r="AC992" s="337" t="n">
        <f aca="false">XNPV(0.1,B992:AA992,$B$1:$AA$1)</f>
        <v>27409.5936975695</v>
      </c>
      <c r="AD992" s="337" t="n">
        <f aca="false">SUMPRODUCT(B992:AA992,$B$1010:$AA$1010)</f>
        <v>59909.0674207703</v>
      </c>
      <c r="AE992" s="338" t="n">
        <f aca="false">SUMPRODUCT(B992:AA992,$B$1012:$AA$1012)</f>
        <v>59233.3076765192</v>
      </c>
      <c r="AF992" s="339" t="n">
        <f aca="false">XIRR(B992:AA992,$B$1:$AA$1)</f>
        <v>0.150958803985612</v>
      </c>
      <c r="AG992" s="340" t="n">
        <f aca="false">1-EXP(-(1/0.25)*(AD992/ABS($AD$1010)))</f>
        <v>0.989101453112885</v>
      </c>
    </row>
    <row r="993" customFormat="false" ht="12.75" hidden="false" customHeight="false" outlineLevel="0" collapsed="false">
      <c r="A993" s="331"/>
      <c r="B993" s="336" t="n">
        <f aca="false">+[4]data1cf!A993</f>
        <v>-108886.361821129</v>
      </c>
      <c r="C993" s="336" t="n">
        <f aca="false">+[4]data1cf!B993</f>
        <v>15503.0527055714</v>
      </c>
      <c r="D993" s="336" t="n">
        <f aca="false">+[4]data1cf!C993</f>
        <v>17032.2927365078</v>
      </c>
      <c r="E993" s="336" t="n">
        <f aca="false">+[4]data1cf!D993</f>
        <v>16549.2527228021</v>
      </c>
      <c r="F993" s="336" t="n">
        <f aca="false">+[4]data1cf!E993</f>
        <v>16192.5310607869</v>
      </c>
      <c r="G993" s="336" t="n">
        <f aca="false">+[4]data1cf!F993</f>
        <v>16022.2844679578</v>
      </c>
      <c r="H993" s="336" t="n">
        <f aca="false">+[4]data1cf!G993</f>
        <v>15855.2114642113</v>
      </c>
      <c r="I993" s="336" t="n">
        <f aca="false">+[4]data1cf!H993</f>
        <v>15390.1835478419</v>
      </c>
      <c r="J993" s="336" t="n">
        <f aca="false">+[4]data1cf!I993</f>
        <v>15706.1206107868</v>
      </c>
      <c r="K993" s="336" t="n">
        <f aca="false">+[4]data1cf!J993</f>
        <v>15491.5279902266</v>
      </c>
      <c r="L993" s="336" t="n">
        <f aca="false">+[4]data1cf!K993</f>
        <v>15568.2429222269</v>
      </c>
      <c r="M993" s="336" t="n">
        <f aca="false">+[4]data1cf!L993</f>
        <v>15411.0949164342</v>
      </c>
      <c r="N993" s="336" t="n">
        <f aca="false">+[4]data1cf!M993</f>
        <v>15576.101613463</v>
      </c>
      <c r="O993" s="336" t="n">
        <f aca="false">+[4]data1cf!N993</f>
        <v>15659.0392644436</v>
      </c>
      <c r="P993" s="336" t="n">
        <f aca="false">+[4]data1cf!O993</f>
        <v>15627.9668320401</v>
      </c>
      <c r="Q993" s="336" t="n">
        <f aca="false">+[4]data1cf!P993</f>
        <v>15671.990180155</v>
      </c>
      <c r="R993" s="336" t="n">
        <f aca="false">+[4]data1cf!Q993</f>
        <v>1248.88301554362</v>
      </c>
      <c r="S993" s="336" t="n">
        <f aca="false">+[4]data1cf!R993</f>
        <v>0</v>
      </c>
      <c r="T993" s="336" t="n">
        <f aca="false">+[4]data1cf!S993</f>
        <v>0</v>
      </c>
      <c r="U993" s="336" t="n">
        <f aca="false">+[4]data1cf!T993</f>
        <v>0</v>
      </c>
      <c r="V993" s="336" t="n">
        <f aca="false">+[4]data1cf!U993</f>
        <v>0</v>
      </c>
      <c r="W993" s="336" t="n">
        <f aca="false">+[4]data1cf!V993</f>
        <v>0</v>
      </c>
      <c r="X993" s="336" t="n">
        <f aca="false">+[4]data1cf!W993</f>
        <v>0</v>
      </c>
      <c r="Y993" s="336" t="n">
        <f aca="false">+[4]data1cf!X993</f>
        <v>0</v>
      </c>
      <c r="Z993" s="336" t="n">
        <f aca="false">+[4]data1cf!Y993</f>
        <v>0</v>
      </c>
      <c r="AA993" s="336" t="n">
        <f aca="false">+[4]data1cf!Z993</f>
        <v>0</v>
      </c>
      <c r="AB993" s="336"/>
      <c r="AC993" s="337" t="n">
        <f aca="false">XNPV(0.1,B993:AA993,$B$1:$AA$1)</f>
        <v>12458.1533978977</v>
      </c>
      <c r="AD993" s="337" t="n">
        <f aca="false">SUMPRODUCT(B993:AA993,$B$1010:$AA$1010)</f>
        <v>46006.0495498597</v>
      </c>
      <c r="AE993" s="338" t="n">
        <f aca="false">SUMPRODUCT(B993:AA993,$B$1012:$AA$1012)</f>
        <v>45308.4565942126</v>
      </c>
      <c r="AF993" s="339" t="n">
        <f aca="false">XIRR(B993:AA993,$B$1:$AA$1)</f>
        <v>0.119756567622805</v>
      </c>
      <c r="AG993" s="340" t="n">
        <f aca="false">1-EXP(-(1/0.25)*(AD993/ABS($AD$1010)))</f>
        <v>0.968894737889282</v>
      </c>
    </row>
    <row r="994" customFormat="false" ht="12.75" hidden="false" customHeight="false" outlineLevel="0" collapsed="false">
      <c r="A994" s="331"/>
      <c r="B994" s="336" t="n">
        <f aca="false">+[4]data1cf!A994</f>
        <v>-98303.1306654695</v>
      </c>
      <c r="C994" s="336" t="n">
        <f aca="false">+[4]data1cf!B994</f>
        <v>15254.8780540586</v>
      </c>
      <c r="D994" s="336" t="n">
        <f aca="false">+[4]data1cf!C994</f>
        <v>16779.483543103</v>
      </c>
      <c r="E994" s="336" t="n">
        <f aca="false">+[4]data1cf!D994</f>
        <v>16391.2205621576</v>
      </c>
      <c r="F994" s="336" t="n">
        <f aca="false">+[4]data1cf!E994</f>
        <v>15922.7467444494</v>
      </c>
      <c r="G994" s="336" t="n">
        <f aca="false">+[4]data1cf!F994</f>
        <v>15547.9800754079</v>
      </c>
      <c r="H994" s="336" t="n">
        <f aca="false">+[4]data1cf!G994</f>
        <v>15391.713277423</v>
      </c>
      <c r="I994" s="336" t="n">
        <f aca="false">+[4]data1cf!H994</f>
        <v>15251.6219622872</v>
      </c>
      <c r="J994" s="336" t="n">
        <f aca="false">+[4]data1cf!I994</f>
        <v>15409.8546564136</v>
      </c>
      <c r="K994" s="336" t="n">
        <f aca="false">+[4]data1cf!J994</f>
        <v>15280.0033676466</v>
      </c>
      <c r="L994" s="336" t="n">
        <f aca="false">+[4]data1cf!K994</f>
        <v>15290.1890685829</v>
      </c>
      <c r="M994" s="336" t="n">
        <f aca="false">+[4]data1cf!L994</f>
        <v>15187.4328316499</v>
      </c>
      <c r="N994" s="336" t="n">
        <f aca="false">+[4]data1cf!M994</f>
        <v>15344.8054193151</v>
      </c>
      <c r="O994" s="336" t="n">
        <f aca="false">+[4]data1cf!N994</f>
        <v>15266.4182823288</v>
      </c>
      <c r="P994" s="336" t="n">
        <f aca="false">+[4]data1cf!O994</f>
        <v>15459.4591700222</v>
      </c>
      <c r="Q994" s="336" t="n">
        <f aca="false">+[4]data1cf!P994</f>
        <v>15433.0677528859</v>
      </c>
      <c r="R994" s="336" t="n">
        <f aca="false">+[4]data1cf!Q994</f>
        <v>1127.49758748067</v>
      </c>
      <c r="S994" s="336" t="n">
        <f aca="false">+[4]data1cf!R994</f>
        <v>0</v>
      </c>
      <c r="T994" s="336" t="n">
        <f aca="false">+[4]data1cf!S994</f>
        <v>0</v>
      </c>
      <c r="U994" s="336" t="n">
        <f aca="false">+[4]data1cf!T994</f>
        <v>0</v>
      </c>
      <c r="V994" s="336" t="n">
        <f aca="false">+[4]data1cf!U994</f>
        <v>0</v>
      </c>
      <c r="W994" s="336" t="n">
        <f aca="false">+[4]data1cf!V994</f>
        <v>0</v>
      </c>
      <c r="X994" s="336" t="n">
        <f aca="false">+[4]data1cf!W994</f>
        <v>0</v>
      </c>
      <c r="Y994" s="336" t="n">
        <f aca="false">+[4]data1cf!X994</f>
        <v>0</v>
      </c>
      <c r="Z994" s="336" t="n">
        <f aca="false">+[4]data1cf!Y994</f>
        <v>0</v>
      </c>
      <c r="AA994" s="336" t="n">
        <f aca="false">+[4]data1cf!Z994</f>
        <v>0</v>
      </c>
      <c r="AB994" s="336"/>
      <c r="AC994" s="337" t="n">
        <f aca="false">XNPV(0.1,B994:AA994,$B$1:$AA$1)</f>
        <v>20948.6022124881</v>
      </c>
      <c r="AD994" s="337" t="n">
        <f aca="false">SUMPRODUCT(B994:AA994,$B$1010:$AA$1010)</f>
        <v>53902.1782849022</v>
      </c>
      <c r="AE994" s="338" t="n">
        <f aca="false">SUMPRODUCT(B994:AA994,$B$1012:$AA$1012)</f>
        <v>53216.9338839444</v>
      </c>
      <c r="AF994" s="339" t="n">
        <f aca="false">XIRR(B994:AA994,$B$1:$AA$1)</f>
        <v>0.136217897443408</v>
      </c>
      <c r="AG994" s="340" t="n">
        <f aca="false">1-EXP(-(1/0.25)*(AD994/ABS($AD$1010)))</f>
        <v>0.982854295947073</v>
      </c>
    </row>
    <row r="995" customFormat="false" ht="12.75" hidden="false" customHeight="false" outlineLevel="0" collapsed="false">
      <c r="A995" s="331"/>
      <c r="B995" s="336" t="n">
        <f aca="false">+[4]data1cf!A995</f>
        <v>-109491.267295262</v>
      </c>
      <c r="C995" s="336" t="n">
        <f aca="false">+[4]data1cf!B995</f>
        <v>15487.5449372187</v>
      </c>
      <c r="D995" s="336" t="n">
        <f aca="false">+[4]data1cf!C995</f>
        <v>17104.8364726006</v>
      </c>
      <c r="E995" s="336" t="n">
        <f aca="false">+[4]data1cf!D995</f>
        <v>16738.8026294766</v>
      </c>
      <c r="F995" s="336" t="n">
        <f aca="false">+[4]data1cf!E995</f>
        <v>16365.7407125763</v>
      </c>
      <c r="G995" s="336" t="n">
        <f aca="false">+[4]data1cf!F995</f>
        <v>15947.1085845872</v>
      </c>
      <c r="H995" s="336" t="n">
        <f aca="false">+[4]data1cf!G995</f>
        <v>15694.3870181545</v>
      </c>
      <c r="I995" s="336" t="n">
        <f aca="false">+[4]data1cf!H995</f>
        <v>15455.7500282059</v>
      </c>
      <c r="J995" s="336" t="n">
        <f aca="false">+[4]data1cf!I995</f>
        <v>15504.4105780133</v>
      </c>
      <c r="K995" s="336" t="n">
        <f aca="false">+[4]data1cf!J995</f>
        <v>15631.3009992446</v>
      </c>
      <c r="L995" s="336" t="n">
        <f aca="false">+[4]data1cf!K995</f>
        <v>15573.0443800716</v>
      </c>
      <c r="M995" s="336" t="n">
        <f aca="false">+[4]data1cf!L995</f>
        <v>15304.6743643333</v>
      </c>
      <c r="N995" s="336" t="n">
        <f aca="false">+[4]data1cf!M995</f>
        <v>15566.2123811431</v>
      </c>
      <c r="O995" s="336" t="n">
        <f aca="false">+[4]data1cf!N995</f>
        <v>15410.1871928865</v>
      </c>
      <c r="P995" s="336" t="n">
        <f aca="false">+[4]data1cf!O995</f>
        <v>15435.602874346</v>
      </c>
      <c r="Q995" s="336" t="n">
        <f aca="false">+[4]data1cf!P995</f>
        <v>15650.54305527</v>
      </c>
      <c r="R995" s="336" t="n">
        <f aca="false">+[4]data1cf!Q995</f>
        <v>1255.82103936973</v>
      </c>
      <c r="S995" s="336" t="n">
        <f aca="false">+[4]data1cf!R995</f>
        <v>0</v>
      </c>
      <c r="T995" s="336" t="n">
        <f aca="false">+[4]data1cf!S995</f>
        <v>0</v>
      </c>
      <c r="U995" s="336" t="n">
        <f aca="false">+[4]data1cf!T995</f>
        <v>0</v>
      </c>
      <c r="V995" s="336" t="n">
        <f aca="false">+[4]data1cf!U995</f>
        <v>0</v>
      </c>
      <c r="W995" s="336" t="n">
        <f aca="false">+[4]data1cf!V995</f>
        <v>0</v>
      </c>
      <c r="X995" s="336" t="n">
        <f aca="false">+[4]data1cf!W995</f>
        <v>0</v>
      </c>
      <c r="Y995" s="336" t="n">
        <f aca="false">+[4]data1cf!X995</f>
        <v>0</v>
      </c>
      <c r="Z995" s="336" t="n">
        <f aca="false">+[4]data1cf!Y995</f>
        <v>0</v>
      </c>
      <c r="AA995" s="336" t="n">
        <f aca="false">+[4]data1cf!Z995</f>
        <v>0</v>
      </c>
      <c r="AB995" s="336"/>
      <c r="AC995" s="337" t="n">
        <f aca="false">XNPV(0.1,B995:AA995,$B$1:$AA$1)</f>
        <v>11856.3410995589</v>
      </c>
      <c r="AD995" s="337" t="n">
        <f aca="false">SUMPRODUCT(B995:AA995,$B$1010:$AA$1010)</f>
        <v>45322.5266567414</v>
      </c>
      <c r="AE995" s="338" t="n">
        <f aca="false">SUMPRODUCT(B995:AA995,$B$1012:$AA$1012)</f>
        <v>44626.9744958252</v>
      </c>
      <c r="AF995" s="339" t="n">
        <f aca="false">XIRR(B995:AA995,$B$1:$AA$1)</f>
        <v>0.118767297300772</v>
      </c>
      <c r="AG995" s="340" t="n">
        <f aca="false">1-EXP(-(1/0.25)*(AD995/ABS($AD$1010)))</f>
        <v>0.967248877199147</v>
      </c>
    </row>
    <row r="996" customFormat="false" ht="12.75" hidden="false" customHeight="false" outlineLevel="0" collapsed="false">
      <c r="A996" s="331"/>
      <c r="B996" s="336" t="n">
        <f aca="false">+[4]data1cf!A996</f>
        <v>-106485.894159212</v>
      </c>
      <c r="C996" s="336" t="n">
        <f aca="false">+[4]data1cf!B996</f>
        <v>15558.5088590559</v>
      </c>
      <c r="D996" s="336" t="n">
        <f aca="false">+[4]data1cf!C996</f>
        <v>17262.7311045931</v>
      </c>
      <c r="E996" s="336" t="n">
        <f aca="false">+[4]data1cf!D996</f>
        <v>16721.8174033967</v>
      </c>
      <c r="F996" s="336" t="n">
        <f aca="false">+[4]data1cf!E996</f>
        <v>16231.2166329455</v>
      </c>
      <c r="G996" s="336" t="n">
        <f aca="false">+[4]data1cf!F996</f>
        <v>15952.2886230006</v>
      </c>
      <c r="H996" s="336" t="n">
        <f aca="false">+[4]data1cf!G996</f>
        <v>15687.1582794946</v>
      </c>
      <c r="I996" s="336" t="n">
        <f aca="false">+[4]data1cf!H996</f>
        <v>15389.7841483848</v>
      </c>
      <c r="J996" s="336" t="n">
        <f aca="false">+[4]data1cf!I996</f>
        <v>15306.3152366194</v>
      </c>
      <c r="K996" s="336" t="n">
        <f aca="false">+[4]data1cf!J996</f>
        <v>15244.3734398748</v>
      </c>
      <c r="L996" s="336" t="n">
        <f aca="false">+[4]data1cf!K996</f>
        <v>15281.6826950663</v>
      </c>
      <c r="M996" s="336" t="n">
        <f aca="false">+[4]data1cf!L996</f>
        <v>15482.7583584712</v>
      </c>
      <c r="N996" s="336" t="n">
        <f aca="false">+[4]data1cf!M996</f>
        <v>15746.1818725063</v>
      </c>
      <c r="O996" s="336" t="n">
        <f aca="false">+[4]data1cf!N996</f>
        <v>15477.7739783933</v>
      </c>
      <c r="P996" s="336" t="n">
        <f aca="false">+[4]data1cf!O996</f>
        <v>15577.9656303301</v>
      </c>
      <c r="Q996" s="336" t="n">
        <f aca="false">+[4]data1cf!P996</f>
        <v>15696.7812712677</v>
      </c>
      <c r="R996" s="336" t="n">
        <f aca="false">+[4]data1cf!Q996</f>
        <v>1221.35061164849</v>
      </c>
      <c r="S996" s="336" t="n">
        <f aca="false">+[4]data1cf!R996</f>
        <v>0</v>
      </c>
      <c r="T996" s="336" t="n">
        <f aca="false">+[4]data1cf!S996</f>
        <v>0</v>
      </c>
      <c r="U996" s="336" t="n">
        <f aca="false">+[4]data1cf!T996</f>
        <v>0</v>
      </c>
      <c r="V996" s="336" t="n">
        <f aca="false">+[4]data1cf!U996</f>
        <v>0</v>
      </c>
      <c r="W996" s="336" t="n">
        <f aca="false">+[4]data1cf!V996</f>
        <v>0</v>
      </c>
      <c r="X996" s="336" t="n">
        <f aca="false">+[4]data1cf!W996</f>
        <v>0</v>
      </c>
      <c r="Y996" s="336" t="n">
        <f aca="false">+[4]data1cf!X996</f>
        <v>0</v>
      </c>
      <c r="Z996" s="336" t="n">
        <f aca="false">+[4]data1cf!Y996</f>
        <v>0</v>
      </c>
      <c r="AA996" s="336" t="n">
        <f aca="false">+[4]data1cf!Z996</f>
        <v>0</v>
      </c>
      <c r="AB996" s="336"/>
      <c r="AC996" s="337" t="n">
        <f aca="false">XNPV(0.1,B996:AA996,$B$1:$AA$1)</f>
        <v>14728.9964652396</v>
      </c>
      <c r="AD996" s="337" t="n">
        <f aca="false">SUMPRODUCT(B996:AA996,$B$1010:$AA$1010)</f>
        <v>48121.3195328932</v>
      </c>
      <c r="AE996" s="338" t="n">
        <f aca="false">SUMPRODUCT(B996:AA996,$B$1012:$AA$1012)</f>
        <v>47426.991695412</v>
      </c>
      <c r="AF996" s="339" t="n">
        <f aca="false">XIRR(B996:AA996,$B$1:$AA$1)</f>
        <v>0.123872917658957</v>
      </c>
      <c r="AG996" s="340" t="n">
        <f aca="false">1-EXP(-(1/0.25)*(AD996/ABS($AD$1010)))</f>
        <v>0.973482214393003</v>
      </c>
    </row>
    <row r="997" customFormat="false" ht="12.75" hidden="false" customHeight="false" outlineLevel="0" collapsed="false">
      <c r="A997" s="331"/>
      <c r="B997" s="336" t="n">
        <f aca="false">+[4]data1cf!A997</f>
        <v>-97975.4778605027</v>
      </c>
      <c r="C997" s="336" t="n">
        <f aca="false">+[4]data1cf!B997</f>
        <v>15036.4801714475</v>
      </c>
      <c r="D997" s="336" t="n">
        <f aca="false">+[4]data1cf!C997</f>
        <v>16452.1810919063</v>
      </c>
      <c r="E997" s="336" t="n">
        <f aca="false">+[4]data1cf!D997</f>
        <v>16299.3391859758</v>
      </c>
      <c r="F997" s="336" t="n">
        <f aca="false">+[4]data1cf!E997</f>
        <v>16082.970269946</v>
      </c>
      <c r="G997" s="336" t="n">
        <f aca="false">+[4]data1cf!F997</f>
        <v>15694.4709335401</v>
      </c>
      <c r="H997" s="336" t="n">
        <f aca="false">+[4]data1cf!G997</f>
        <v>15354.9377737188</v>
      </c>
      <c r="I997" s="336" t="n">
        <f aca="false">+[4]data1cf!H997</f>
        <v>15192.0254478919</v>
      </c>
      <c r="J997" s="336" t="n">
        <f aca="false">+[4]data1cf!I997</f>
        <v>15358.5951575575</v>
      </c>
      <c r="K997" s="336" t="n">
        <f aca="false">+[4]data1cf!J997</f>
        <v>15135.6068466182</v>
      </c>
      <c r="L997" s="336" t="n">
        <f aca="false">+[4]data1cf!K997</f>
        <v>15221.2024136289</v>
      </c>
      <c r="M997" s="336" t="n">
        <f aca="false">+[4]data1cf!L997</f>
        <v>15366.5248806839</v>
      </c>
      <c r="N997" s="336" t="n">
        <f aca="false">+[4]data1cf!M997</f>
        <v>15394.0526091715</v>
      </c>
      <c r="O997" s="336" t="n">
        <f aca="false">+[4]data1cf!N997</f>
        <v>15527.3902750026</v>
      </c>
      <c r="P997" s="336" t="n">
        <f aca="false">+[4]data1cf!O997</f>
        <v>15376.6621613004</v>
      </c>
      <c r="Q997" s="336" t="n">
        <f aca="false">+[4]data1cf!P997</f>
        <v>15305.5484512675</v>
      </c>
      <c r="R997" s="336" t="n">
        <f aca="false">+[4]data1cf!Q997</f>
        <v>1123.73954086882</v>
      </c>
      <c r="S997" s="336" t="n">
        <f aca="false">+[4]data1cf!R997</f>
        <v>0</v>
      </c>
      <c r="T997" s="336" t="n">
        <f aca="false">+[4]data1cf!S997</f>
        <v>0</v>
      </c>
      <c r="U997" s="336" t="n">
        <f aca="false">+[4]data1cf!T997</f>
        <v>0</v>
      </c>
      <c r="V997" s="336" t="n">
        <f aca="false">+[4]data1cf!U997</f>
        <v>0</v>
      </c>
      <c r="W997" s="336" t="n">
        <f aca="false">+[4]data1cf!V997</f>
        <v>0</v>
      </c>
      <c r="X997" s="336" t="n">
        <f aca="false">+[4]data1cf!W997</f>
        <v>0</v>
      </c>
      <c r="Y997" s="336" t="n">
        <f aca="false">+[4]data1cf!X997</f>
        <v>0</v>
      </c>
      <c r="Z997" s="336" t="n">
        <f aca="false">+[4]data1cf!Y997</f>
        <v>0</v>
      </c>
      <c r="AA997" s="336" t="n">
        <f aca="false">+[4]data1cf!Z997</f>
        <v>0</v>
      </c>
      <c r="AB997" s="336"/>
      <c r="AC997" s="337" t="n">
        <f aca="false">XNPV(0.1,B997:AA997,$B$1:$AA$1)</f>
        <v>20876.4580242092</v>
      </c>
      <c r="AD997" s="337" t="n">
        <f aca="false">SUMPRODUCT(B997:AA997,$B$1010:$AA$1010)</f>
        <v>53813.3145156711</v>
      </c>
      <c r="AE997" s="338" t="n">
        <f aca="false">SUMPRODUCT(B997:AA997,$B$1012:$AA$1012)</f>
        <v>53128.242058296</v>
      </c>
      <c r="AF997" s="339" t="n">
        <f aca="false">XIRR(B997:AA997,$B$1:$AA$1)</f>
        <v>0.136094264261459</v>
      </c>
      <c r="AG997" s="340" t="n">
        <f aca="false">1-EXP(-(1/0.25)*(AD997/ABS($AD$1010)))</f>
        <v>0.982738977619364</v>
      </c>
    </row>
    <row r="998" customFormat="false" ht="12.75" hidden="false" customHeight="false" outlineLevel="0" collapsed="false">
      <c r="A998" s="331"/>
      <c r="B998" s="336" t="n">
        <f aca="false">+[4]data1cf!A998</f>
        <v>-97966.8183038788</v>
      </c>
      <c r="C998" s="336" t="n">
        <f aca="false">+[4]data1cf!B998</f>
        <v>15189.2045818202</v>
      </c>
      <c r="D998" s="336" t="n">
        <f aca="false">+[4]data1cf!C998</f>
        <v>16891.6432963573</v>
      </c>
      <c r="E998" s="336" t="n">
        <f aca="false">+[4]data1cf!D998</f>
        <v>16342.0729158889</v>
      </c>
      <c r="F998" s="336" t="n">
        <f aca="false">+[4]data1cf!E998</f>
        <v>15837.2664168213</v>
      </c>
      <c r="G998" s="336" t="n">
        <f aca="false">+[4]data1cf!F998</f>
        <v>15758.0992061327</v>
      </c>
      <c r="H998" s="336" t="n">
        <f aca="false">+[4]data1cf!G998</f>
        <v>15444.4064833266</v>
      </c>
      <c r="I998" s="336" t="n">
        <f aca="false">+[4]data1cf!H998</f>
        <v>15324.1440703825</v>
      </c>
      <c r="J998" s="336" t="n">
        <f aca="false">+[4]data1cf!I998</f>
        <v>15142.150398361</v>
      </c>
      <c r="K998" s="336" t="n">
        <f aca="false">+[4]data1cf!J998</f>
        <v>15236.5446231574</v>
      </c>
      <c r="L998" s="336" t="n">
        <f aca="false">+[4]data1cf!K998</f>
        <v>15438.5854010117</v>
      </c>
      <c r="M998" s="336" t="n">
        <f aca="false">+[4]data1cf!L998</f>
        <v>15238.2260798821</v>
      </c>
      <c r="N998" s="336" t="n">
        <f aca="false">+[4]data1cf!M998</f>
        <v>15351.0403197842</v>
      </c>
      <c r="O998" s="336" t="n">
        <f aca="false">+[4]data1cf!N998</f>
        <v>15495.9687958902</v>
      </c>
      <c r="P998" s="336" t="n">
        <f aca="false">+[4]data1cf!O998</f>
        <v>15441.5712653966</v>
      </c>
      <c r="Q998" s="336" t="n">
        <f aca="false">+[4]data1cf!P998</f>
        <v>15386.8938890463</v>
      </c>
      <c r="R998" s="336" t="n">
        <f aca="false">+[4]data1cf!Q998</f>
        <v>1123.64021921817</v>
      </c>
      <c r="S998" s="336" t="n">
        <f aca="false">+[4]data1cf!R998</f>
        <v>0</v>
      </c>
      <c r="T998" s="336" t="n">
        <f aca="false">+[4]data1cf!S998</f>
        <v>0</v>
      </c>
      <c r="U998" s="336" t="n">
        <f aca="false">+[4]data1cf!T998</f>
        <v>0</v>
      </c>
      <c r="V998" s="336" t="n">
        <f aca="false">+[4]data1cf!U998</f>
        <v>0</v>
      </c>
      <c r="W998" s="336" t="n">
        <f aca="false">+[4]data1cf!V998</f>
        <v>0</v>
      </c>
      <c r="X998" s="336" t="n">
        <f aca="false">+[4]data1cf!W998</f>
        <v>0</v>
      </c>
      <c r="Y998" s="336" t="n">
        <f aca="false">+[4]data1cf!X998</f>
        <v>0</v>
      </c>
      <c r="Z998" s="336" t="n">
        <f aca="false">+[4]data1cf!Y998</f>
        <v>0</v>
      </c>
      <c r="AA998" s="336" t="n">
        <f aca="false">+[4]data1cf!Z998</f>
        <v>0</v>
      </c>
      <c r="AB998" s="336"/>
      <c r="AC998" s="337" t="n">
        <f aca="false">XNPV(0.1,B998:AA998,$B$1:$AA$1)</f>
        <v>21403.5088464933</v>
      </c>
      <c r="AD998" s="337" t="n">
        <f aca="false">SUMPRODUCT(B998:AA998,$B$1010:$AA$1010)</f>
        <v>54400.9126059331</v>
      </c>
      <c r="AE998" s="338" t="n">
        <f aca="false">SUMPRODUCT(B998:AA998,$B$1012:$AA$1012)</f>
        <v>53714.6320109093</v>
      </c>
      <c r="AF998" s="339" t="n">
        <f aca="false">XIRR(B998:AA998,$B$1:$AA$1)</f>
        <v>0.137079263787944</v>
      </c>
      <c r="AG998" s="340" t="n">
        <f aca="false">1-EXP(-(1/0.25)*(AD998/ABS($AD$1010)))</f>
        <v>0.983487352854675</v>
      </c>
    </row>
    <row r="999" customFormat="false" ht="12.75" hidden="false" customHeight="false" outlineLevel="0" collapsed="false">
      <c r="A999" s="331"/>
      <c r="B999" s="336" t="n">
        <f aca="false">+[4]data1cf!A999</f>
        <v>-106470.548379324</v>
      </c>
      <c r="C999" s="336" t="n">
        <f aca="false">+[4]data1cf!B999</f>
        <v>15630.3229296714</v>
      </c>
      <c r="D999" s="336" t="n">
        <f aca="false">+[4]data1cf!C999</f>
        <v>16945.2092954183</v>
      </c>
      <c r="E999" s="336" t="n">
        <f aca="false">+[4]data1cf!D999</f>
        <v>16491.0580293852</v>
      </c>
      <c r="F999" s="336" t="n">
        <f aca="false">+[4]data1cf!E999</f>
        <v>16257.560069369</v>
      </c>
      <c r="G999" s="336" t="n">
        <f aca="false">+[4]data1cf!F999</f>
        <v>15981.6249161359</v>
      </c>
      <c r="H999" s="336" t="n">
        <f aca="false">+[4]data1cf!G999</f>
        <v>15721.8500535952</v>
      </c>
      <c r="I999" s="336" t="n">
        <f aca="false">+[4]data1cf!H999</f>
        <v>15380.0673506111</v>
      </c>
      <c r="J999" s="336" t="n">
        <f aca="false">+[4]data1cf!I999</f>
        <v>15616.7734713203</v>
      </c>
      <c r="K999" s="336" t="n">
        <f aca="false">+[4]data1cf!J999</f>
        <v>15308.4030581375</v>
      </c>
      <c r="L999" s="336" t="n">
        <f aca="false">+[4]data1cf!K999</f>
        <v>15440.4159142825</v>
      </c>
      <c r="M999" s="336" t="n">
        <f aca="false">+[4]data1cf!L999</f>
        <v>15479.9860927051</v>
      </c>
      <c r="N999" s="336" t="n">
        <f aca="false">+[4]data1cf!M999</f>
        <v>15491.562125854</v>
      </c>
      <c r="O999" s="336" t="n">
        <f aca="false">+[4]data1cf!N999</f>
        <v>15567.452397411</v>
      </c>
      <c r="P999" s="336" t="n">
        <f aca="false">+[4]data1cf!O999</f>
        <v>15613.2014331149</v>
      </c>
      <c r="Q999" s="336" t="n">
        <f aca="false">+[4]data1cf!P999</f>
        <v>15660.4037109908</v>
      </c>
      <c r="R999" s="336" t="n">
        <f aca="false">+[4]data1cf!Q999</f>
        <v>1221.17460169149</v>
      </c>
      <c r="S999" s="336" t="n">
        <f aca="false">+[4]data1cf!R999</f>
        <v>0</v>
      </c>
      <c r="T999" s="336" t="n">
        <f aca="false">+[4]data1cf!S999</f>
        <v>0</v>
      </c>
      <c r="U999" s="336" t="n">
        <f aca="false">+[4]data1cf!T999</f>
        <v>0</v>
      </c>
      <c r="V999" s="336" t="n">
        <f aca="false">+[4]data1cf!U999</f>
        <v>0</v>
      </c>
      <c r="W999" s="336" t="n">
        <f aca="false">+[4]data1cf!V999</f>
        <v>0</v>
      </c>
      <c r="X999" s="336" t="n">
        <f aca="false">+[4]data1cf!W999</f>
        <v>0</v>
      </c>
      <c r="Y999" s="336" t="n">
        <f aca="false">+[4]data1cf!X999</f>
        <v>0</v>
      </c>
      <c r="Z999" s="336" t="n">
        <f aca="false">+[4]data1cf!Y999</f>
        <v>0</v>
      </c>
      <c r="AA999" s="336" t="n">
        <f aca="false">+[4]data1cf!Z999</f>
        <v>0</v>
      </c>
      <c r="AB999" s="336"/>
      <c r="AC999" s="337" t="n">
        <f aca="false">XNPV(0.1,B999:AA999,$B$1:$AA$1)</f>
        <v>14602.238854921</v>
      </c>
      <c r="AD999" s="337" t="n">
        <f aca="false">SUMPRODUCT(B999:AA999,$B$1010:$AA$1010)</f>
        <v>48029.1901756473</v>
      </c>
      <c r="AE999" s="338" t="n">
        <f aca="false">SUMPRODUCT(B999:AA999,$B$1012:$AA$1012)</f>
        <v>47334.1482114217</v>
      </c>
      <c r="AF999" s="339" t="n">
        <f aca="false">XIRR(B999:AA999,$B$1:$AA$1)</f>
        <v>0.123623911742173</v>
      </c>
      <c r="AG999" s="340" t="n">
        <f aca="false">1-EXP(-(1/0.25)*(AD999/ABS($AD$1010)))</f>
        <v>0.973297284494994</v>
      </c>
    </row>
    <row r="1000" customFormat="false" ht="12.75" hidden="false" customHeight="false" outlineLevel="0" collapsed="false">
      <c r="A1000" s="331"/>
      <c r="B1000" s="336" t="n">
        <f aca="false">+[4]data1cf!A1000</f>
        <v>-92375.5680063439</v>
      </c>
      <c r="C1000" s="336" t="n">
        <f aca="false">+[4]data1cf!B1000</f>
        <v>15195.749488417</v>
      </c>
      <c r="D1000" s="336" t="n">
        <f aca="false">+[4]data1cf!C1000</f>
        <v>16428.5587163841</v>
      </c>
      <c r="E1000" s="336" t="n">
        <f aca="false">+[4]data1cf!D1000</f>
        <v>16149.1522399446</v>
      </c>
      <c r="F1000" s="336" t="n">
        <f aca="false">+[4]data1cf!E1000</f>
        <v>15853.0064243461</v>
      </c>
      <c r="G1000" s="336" t="n">
        <f aca="false">+[4]data1cf!F1000</f>
        <v>15393.392403516</v>
      </c>
      <c r="H1000" s="336" t="n">
        <f aca="false">+[4]data1cf!G1000</f>
        <v>15276.2514630208</v>
      </c>
      <c r="I1000" s="336" t="n">
        <f aca="false">+[4]data1cf!H1000</f>
        <v>15376.7424887322</v>
      </c>
      <c r="J1000" s="336" t="n">
        <f aca="false">+[4]data1cf!I1000</f>
        <v>15230.101921022</v>
      </c>
      <c r="K1000" s="336" t="n">
        <f aca="false">+[4]data1cf!J1000</f>
        <v>15056.3977163406</v>
      </c>
      <c r="L1000" s="336" t="n">
        <f aca="false">+[4]data1cf!K1000</f>
        <v>15276.2033294147</v>
      </c>
      <c r="M1000" s="336" t="n">
        <f aca="false">+[4]data1cf!L1000</f>
        <v>15189.607816311</v>
      </c>
      <c r="N1000" s="336" t="n">
        <f aca="false">+[4]data1cf!M1000</f>
        <v>15321.5904718013</v>
      </c>
      <c r="O1000" s="336" t="n">
        <f aca="false">+[4]data1cf!N1000</f>
        <v>15286.8946940309</v>
      </c>
      <c r="P1000" s="336" t="n">
        <f aca="false">+[4]data1cf!O1000</f>
        <v>15215.0690257574</v>
      </c>
      <c r="Q1000" s="336" t="n">
        <f aca="false">+[4]data1cf!P1000</f>
        <v>15142.10252153</v>
      </c>
      <c r="R1000" s="336" t="n">
        <f aca="false">+[4]data1cf!Q1000</f>
        <v>1059.51081480556</v>
      </c>
      <c r="S1000" s="336" t="n">
        <f aca="false">+[4]data1cf!R1000</f>
        <v>0</v>
      </c>
      <c r="T1000" s="336" t="n">
        <f aca="false">+[4]data1cf!S1000</f>
        <v>0</v>
      </c>
      <c r="U1000" s="336" t="n">
        <f aca="false">+[4]data1cf!T1000</f>
        <v>0</v>
      </c>
      <c r="V1000" s="336" t="n">
        <f aca="false">+[4]data1cf!U1000</f>
        <v>0</v>
      </c>
      <c r="W1000" s="336" t="n">
        <f aca="false">+[4]data1cf!V1000</f>
        <v>0</v>
      </c>
      <c r="X1000" s="336" t="n">
        <f aca="false">+[4]data1cf!W1000</f>
        <v>0</v>
      </c>
      <c r="Y1000" s="336" t="n">
        <f aca="false">+[4]data1cf!X1000</f>
        <v>0</v>
      </c>
      <c r="Z1000" s="336" t="n">
        <f aca="false">+[4]data1cf!Y1000</f>
        <v>0</v>
      </c>
      <c r="AA1000" s="336" t="n">
        <f aca="false">+[4]data1cf!Z1000</f>
        <v>0</v>
      </c>
      <c r="AB1000" s="336"/>
      <c r="AC1000" s="337" t="n">
        <f aca="false">XNPV(0.1,B1000:AA1000,$B$1:$AA$1)</f>
        <v>25872.7589623203</v>
      </c>
      <c r="AD1000" s="337" t="n">
        <f aca="false">SUMPRODUCT(B1000:AA1000,$B$1010:$AA$1010)</f>
        <v>58583.0816647074</v>
      </c>
      <c r="AE1000" s="338" t="n">
        <f aca="false">SUMPRODUCT(B1000:AA1000,$B$1012:$AA$1012)</f>
        <v>57902.9659495728</v>
      </c>
      <c r="AF1000" s="339" t="n">
        <f aca="false">XIRR(B1000:AA1000,$B$1:$AA$1)</f>
        <v>0.14706538786839</v>
      </c>
      <c r="AG1000" s="337" t="n">
        <f aca="false">1-EXP(-(1/0.25)*(AD1000/ABS($AD$1010)))</f>
        <v>0.9879549635249</v>
      </c>
    </row>
    <row r="1001" customFormat="false" ht="12.75" hidden="false" customHeight="false" outlineLevel="0" collapsed="false">
      <c r="A1001" s="341"/>
      <c r="B1001" s="336" t="n">
        <f aca="false">+[4]data1cf!A1001</f>
        <v>-97804.8417019867</v>
      </c>
      <c r="C1001" s="336" t="n">
        <f aca="false">+[4]data1cf!B1001</f>
        <v>15126.3881541252</v>
      </c>
      <c r="D1001" s="336" t="n">
        <f aca="false">+[4]data1cf!C1001</f>
        <v>16798.335065456</v>
      </c>
      <c r="E1001" s="336" t="n">
        <f aca="false">+[4]data1cf!D1001</f>
        <v>16355.1839124208</v>
      </c>
      <c r="F1001" s="336" t="n">
        <f aca="false">+[4]data1cf!E1001</f>
        <v>15876.8863096786</v>
      </c>
      <c r="G1001" s="336" t="n">
        <f aca="false">+[4]data1cf!F1001</f>
        <v>15676.4798682242</v>
      </c>
      <c r="H1001" s="336" t="n">
        <f aca="false">+[4]data1cf!G1001</f>
        <v>15367.8146257186</v>
      </c>
      <c r="I1001" s="336" t="n">
        <f aca="false">+[4]data1cf!H1001</f>
        <v>15192.2178705117</v>
      </c>
      <c r="J1001" s="336" t="n">
        <f aca="false">+[4]data1cf!I1001</f>
        <v>15126.7157676744</v>
      </c>
      <c r="K1001" s="336" t="n">
        <f aca="false">+[4]data1cf!J1001</f>
        <v>15303.4830917695</v>
      </c>
      <c r="L1001" s="336" t="n">
        <f aca="false">+[4]data1cf!K1001</f>
        <v>15455.9190219804</v>
      </c>
      <c r="M1001" s="336" t="n">
        <f aca="false">+[4]data1cf!L1001</f>
        <v>15323.0571692715</v>
      </c>
      <c r="N1001" s="336" t="n">
        <f aca="false">+[4]data1cf!M1001</f>
        <v>15280.4010577586</v>
      </c>
      <c r="O1001" s="336" t="n">
        <f aca="false">+[4]data1cf!N1001</f>
        <v>15480.6819479092</v>
      </c>
      <c r="P1001" s="336" t="n">
        <f aca="false">+[4]data1cf!O1001</f>
        <v>15400.9413518837</v>
      </c>
      <c r="Q1001" s="336" t="n">
        <f aca="false">+[4]data1cf!P1001</f>
        <v>15531.7356190793</v>
      </c>
      <c r="R1001" s="336" t="n">
        <f aca="false">+[4]data1cf!Q1001</f>
        <v>1121.78241238511</v>
      </c>
      <c r="S1001" s="336" t="n">
        <f aca="false">+[4]data1cf!R1001</f>
        <v>0</v>
      </c>
      <c r="T1001" s="336" t="n">
        <f aca="false">+[4]data1cf!S1001</f>
        <v>0</v>
      </c>
      <c r="U1001" s="336" t="n">
        <f aca="false">+[4]data1cf!T1001</f>
        <v>0</v>
      </c>
      <c r="V1001" s="336" t="n">
        <f aca="false">+[4]data1cf!U1001</f>
        <v>0</v>
      </c>
      <c r="W1001" s="336" t="n">
        <f aca="false">+[4]data1cf!V1001</f>
        <v>0</v>
      </c>
      <c r="X1001" s="336" t="n">
        <f aca="false">+[4]data1cf!W1001</f>
        <v>0</v>
      </c>
      <c r="Y1001" s="336" t="n">
        <f aca="false">+[4]data1cf!X1001</f>
        <v>0</v>
      </c>
      <c r="Z1001" s="336" t="n">
        <f aca="false">+[4]data1cf!Y1001</f>
        <v>0</v>
      </c>
      <c r="AA1001" s="336" t="n">
        <f aca="false">+[4]data1cf!Z1001</f>
        <v>0</v>
      </c>
      <c r="AB1001" s="336"/>
      <c r="AC1001" s="337" t="n">
        <f aca="false">XNPV(0.1,B1001:AA1001,$B$1:$AA$1)</f>
        <v>21360.8413662108</v>
      </c>
      <c r="AD1001" s="337" t="n">
        <f aca="false">SUMPRODUCT(B1001:AA1001,$B$1010:$AA$1010)</f>
        <v>54335.3052795323</v>
      </c>
      <c r="AE1001" s="338" t="n">
        <f aca="false">SUMPRODUCT(B1001:AA1001,$B$1012:$AA$1012)</f>
        <v>53649.2890301875</v>
      </c>
      <c r="AF1001" s="339" t="n">
        <f aca="false">XIRR(B1001:AA1001,$B$1:$AA$1)</f>
        <v>0.137022752959502</v>
      </c>
      <c r="AG1001" s="337" t="n">
        <f aca="false">1-EXP(-(1/0.25)*(AD1001/ABS($AD$1010)))</f>
        <v>0.983405429823958</v>
      </c>
    </row>
    <row r="1002" customFormat="false" ht="12.75" hidden="false" customHeight="false" outlineLevel="0" collapsed="false">
      <c r="B1002" s="342"/>
      <c r="C1002" s="342"/>
      <c r="D1002" s="342"/>
      <c r="E1002" s="342"/>
      <c r="F1002" s="342"/>
      <c r="G1002" s="342"/>
      <c r="H1002" s="343"/>
      <c r="I1002" s="343"/>
      <c r="J1002" s="343"/>
      <c r="K1002" s="343"/>
      <c r="L1002" s="343"/>
      <c r="M1002" s="343"/>
      <c r="N1002" s="343"/>
      <c r="O1002" s="343"/>
      <c r="P1002" s="343"/>
      <c r="Q1002" s="343"/>
      <c r="R1002" s="343"/>
      <c r="S1002" s="343"/>
      <c r="T1002" s="343"/>
      <c r="U1002" s="343"/>
      <c r="V1002" s="343"/>
      <c r="W1002" s="343"/>
      <c r="X1002" s="343"/>
      <c r="Y1002" s="343"/>
      <c r="Z1002" s="343"/>
      <c r="AA1002" s="343"/>
      <c r="AB1002" s="344"/>
      <c r="AC1002" s="337"/>
      <c r="AD1002" s="338" t="n">
        <f aca="false">AVERAGE(AD2:AD1001)</f>
        <v>53027.1295081883</v>
      </c>
      <c r="AE1002" s="338" t="n">
        <f aca="false">AVERAGE(AE2:AE1001)</f>
        <v>52340.0478739765</v>
      </c>
      <c r="AF1002" s="339"/>
      <c r="AG1002" s="337" t="n">
        <f aca="false">AVERAGE(AG2:AG1001)</f>
        <v>0.980710055384221</v>
      </c>
    </row>
    <row r="1003" customFormat="false" ht="12.75" hidden="false" customHeight="false" outlineLevel="0" collapsed="false">
      <c r="B1003" s="342"/>
      <c r="C1003" s="342"/>
      <c r="D1003" s="342"/>
      <c r="E1003" s="342"/>
      <c r="F1003" s="342"/>
      <c r="G1003" s="342"/>
      <c r="H1003" s="343"/>
      <c r="I1003" s="343"/>
      <c r="J1003" s="343"/>
      <c r="K1003" s="343"/>
      <c r="L1003" s="343"/>
      <c r="M1003" s="343"/>
      <c r="N1003" s="343"/>
      <c r="O1003" s="343"/>
      <c r="P1003" s="343"/>
      <c r="Q1003" s="343"/>
      <c r="R1003" s="343"/>
      <c r="S1003" s="343"/>
      <c r="T1003" s="343"/>
      <c r="U1003" s="343"/>
      <c r="V1003" s="343"/>
      <c r="W1003" s="343"/>
      <c r="X1003" s="343"/>
      <c r="Y1003" s="343"/>
      <c r="Z1003" s="343"/>
      <c r="AA1003" s="343"/>
      <c r="AB1003" s="344"/>
      <c r="AC1003" s="345"/>
      <c r="AD1003" s="345"/>
      <c r="AE1003" s="337"/>
      <c r="AF1003" s="340"/>
    </row>
    <row r="1004" customFormat="false" ht="13.5" hidden="false" customHeight="false" outlineLevel="0" collapsed="false">
      <c r="A1004" s="0" t="s">
        <v>375</v>
      </c>
      <c r="B1004" s="346" t="n">
        <f aca="false">AVERAGE(B2:B1001)</f>
        <v>-99533.7701978162</v>
      </c>
      <c r="C1004" s="346" t="n">
        <f aca="false">AVERAGE(C2:C1001)</f>
        <v>15241.2779608619</v>
      </c>
      <c r="D1004" s="346" t="n">
        <f aca="false">AVERAGE(D2:D1001)</f>
        <v>16774.2389409856</v>
      </c>
      <c r="E1004" s="346" t="n">
        <f aca="false">AVERAGE(E2:E1001)</f>
        <v>16362.3542261978</v>
      </c>
      <c r="F1004" s="346" t="n">
        <f aca="false">AVERAGE(F2:F1001)</f>
        <v>16021.0487465459</v>
      </c>
      <c r="G1004" s="346" t="n">
        <f aca="false">AVERAGE(G2:G1001)</f>
        <v>15711.6922429244</v>
      </c>
      <c r="H1004" s="346" t="n">
        <f aca="false">AVERAGE(H2:H1001)</f>
        <v>15437.4395013865</v>
      </c>
      <c r="I1004" s="346" t="n">
        <f aca="false">AVERAGE(I2:I1001)</f>
        <v>15312.9747606765</v>
      </c>
      <c r="J1004" s="346" t="n">
        <f aca="false">AVERAGE(J2:J1001)</f>
        <v>15317.7219378092</v>
      </c>
      <c r="K1004" s="346" t="n">
        <f aca="false">AVERAGE(K2:K1001)</f>
        <v>15334.5102430481</v>
      </c>
      <c r="L1004" s="346" t="n">
        <f aca="false">AVERAGE(L2:L1001)</f>
        <v>15337.5097587359</v>
      </c>
      <c r="M1004" s="346" t="n">
        <f aca="false">AVERAGE(M2:M1001)</f>
        <v>15351.3957888097</v>
      </c>
      <c r="N1004" s="346" t="n">
        <f aca="false">AVERAGE(N2:N1001)</f>
        <v>15362.6306620398</v>
      </c>
      <c r="O1004" s="346" t="n">
        <f aca="false">AVERAGE(O2:O1001)</f>
        <v>15388.46040398</v>
      </c>
      <c r="P1004" s="346" t="n">
        <f aca="false">AVERAGE(P2:P1001)</f>
        <v>15401.0322573157</v>
      </c>
      <c r="Q1004" s="346" t="n">
        <f aca="false">AVERAGE(Q2:Q1001)</f>
        <v>15411.5311750832</v>
      </c>
      <c r="R1004" s="346" t="n">
        <f aca="false">AVERAGE(R2:R1001)</f>
        <v>1141.61253066087</v>
      </c>
      <c r="S1004" s="346" t="n">
        <f aca="false">AVERAGE(S2:S1001)</f>
        <v>0</v>
      </c>
      <c r="T1004" s="346" t="n">
        <f aca="false">AVERAGE(T2:T1001)</f>
        <v>0</v>
      </c>
      <c r="U1004" s="346" t="n">
        <f aca="false">AVERAGE(U2:U1001)</f>
        <v>0</v>
      </c>
      <c r="V1004" s="346" t="n">
        <f aca="false">AVERAGE(V2:V1001)</f>
        <v>0</v>
      </c>
      <c r="W1004" s="344"/>
      <c r="X1004" s="344"/>
      <c r="Y1004" s="344"/>
      <c r="Z1004" s="344"/>
      <c r="AA1004" s="344"/>
      <c r="AB1004" s="344"/>
      <c r="AC1004" s="337"/>
      <c r="AD1004" s="337"/>
      <c r="AE1004" s="337"/>
      <c r="AF1004" s="340"/>
    </row>
    <row r="1005" customFormat="false" ht="13.5" hidden="false" customHeight="false" outlineLevel="0" collapsed="false">
      <c r="B1005" s="346"/>
      <c r="C1005" s="346"/>
      <c r="D1005" s="346"/>
      <c r="E1005" s="346"/>
      <c r="F1005" s="346"/>
      <c r="G1005" s="346"/>
      <c r="H1005" s="346"/>
      <c r="I1005" s="346"/>
      <c r="J1005" s="346"/>
      <c r="K1005" s="346"/>
      <c r="L1005" s="346"/>
      <c r="M1005" s="344"/>
      <c r="N1005" s="344"/>
      <c r="O1005" s="344"/>
      <c r="P1005" s="344"/>
      <c r="Q1005" s="344"/>
      <c r="R1005" s="344"/>
      <c r="S1005" s="344"/>
      <c r="T1005" s="344"/>
      <c r="U1005" s="344"/>
      <c r="V1005" s="344"/>
      <c r="W1005" s="344"/>
      <c r="X1005" s="344"/>
      <c r="Y1005" s="344"/>
      <c r="Z1005" s="344"/>
      <c r="AA1005" s="344"/>
      <c r="AB1005" s="347" t="s">
        <v>376</v>
      </c>
      <c r="AC1005" s="238" t="s">
        <v>377</v>
      </c>
      <c r="AD1005" s="348" t="s">
        <v>378</v>
      </c>
    </row>
    <row r="1006" customFormat="false" ht="12.75" hidden="false" customHeight="false" outlineLevel="0" collapsed="false">
      <c r="B1006" s="349" t="n">
        <f aca="false">(B1-$B$1)/365</f>
        <v>0</v>
      </c>
      <c r="C1006" s="349" t="n">
        <f aca="false">(C1-$B$1)/((C1-$B$1)/1)</f>
        <v>1</v>
      </c>
      <c r="D1006" s="349" t="n">
        <f aca="false">(D1-$B$1)/((D1-$B$1)/(C1006+1))</f>
        <v>2</v>
      </c>
      <c r="E1006" s="349" t="n">
        <f aca="false">(E1-$B$1)/((E1-$B$1)/(D1006+1))</f>
        <v>3</v>
      </c>
      <c r="F1006" s="349" t="n">
        <f aca="false">(F1-$B$1)/((F1-$B$1)/(E1006+1))</f>
        <v>4</v>
      </c>
      <c r="G1006" s="349" t="n">
        <f aca="false">(G1-$B$1)/((G1-$B$1)/(F1006+1))</f>
        <v>5</v>
      </c>
      <c r="H1006" s="349" t="n">
        <f aca="false">(H1-$B$1)/((H1-$B$1)/(G1006+1))</f>
        <v>6</v>
      </c>
      <c r="I1006" s="349" t="n">
        <f aca="false">(I1-$B$1)/((I1-$B$1)/(H1006+1))</f>
        <v>7</v>
      </c>
      <c r="J1006" s="349" t="n">
        <f aca="false">(J1-$B$1)/((J1-$B$1)/(I1006+1))</f>
        <v>8</v>
      </c>
      <c r="K1006" s="349" t="n">
        <f aca="false">(K1-$B$1)/((K1-$B$1)/(J1006+1))</f>
        <v>9</v>
      </c>
      <c r="L1006" s="349" t="n">
        <f aca="false">(L1-$B$1)/((L1-$B$1)/(K1006+1))</f>
        <v>10</v>
      </c>
      <c r="M1006" s="349" t="n">
        <f aca="false">(M1-$B$1)/((M1-$B$1)/(L1006+1))</f>
        <v>11</v>
      </c>
      <c r="N1006" s="349" t="n">
        <f aca="false">(N1-$B$1)/((N1-$B$1)/(M1006+1))</f>
        <v>12</v>
      </c>
      <c r="O1006" s="349" t="n">
        <f aca="false">(O1-$B$1)/((O1-$B$1)/(N1006+1))</f>
        <v>13</v>
      </c>
      <c r="P1006" s="349" t="n">
        <f aca="false">(P1-$B$1)/((P1-$B$1)/(O1006+1))</f>
        <v>14</v>
      </c>
      <c r="Q1006" s="349" t="n">
        <f aca="false">(Q1-$B$1)/((Q1-$B$1)/(P1006+1))</f>
        <v>15</v>
      </c>
      <c r="R1006" s="349" t="n">
        <f aca="false">(R1-$B$1)/((R1-$B$1)/(Q1006+1))</f>
        <v>16</v>
      </c>
      <c r="S1006" s="349" t="n">
        <f aca="false">(S1-$B$1)/((S1-$B$1)/(R1006+1))</f>
        <v>17</v>
      </c>
      <c r="T1006" s="349" t="n">
        <f aca="false">(T1-$B$1)/((T1-$B$1)/(S1006+1))</f>
        <v>18</v>
      </c>
      <c r="U1006" s="349" t="n">
        <f aca="false">(U1-$B$1)/((U1-$B$1)/(T1006+1))</f>
        <v>19</v>
      </c>
      <c r="V1006" s="349" t="n">
        <f aca="false">(V1-$B$1)/((V1-$B$1)/(U1006+1))</f>
        <v>20</v>
      </c>
      <c r="W1006" s="350"/>
      <c r="X1006" s="350"/>
      <c r="Y1006" s="350"/>
      <c r="Z1006" s="350"/>
      <c r="AA1006" s="350"/>
      <c r="AB1006" s="351" t="s">
        <v>379</v>
      </c>
      <c r="AC1006" s="352" t="n">
        <f aca="false">PERCENTILE(AC$2:$AC$1001,0.05)</f>
        <v>12665.3473776944</v>
      </c>
      <c r="AD1006" s="353" t="n">
        <f aca="false">PERCENTILE($AD$2:AD$1001,0.05)</f>
        <v>46243.8344334107</v>
      </c>
      <c r="AE1006" s="354" t="s">
        <v>380</v>
      </c>
      <c r="AF1006" s="355" t="n">
        <f aca="false">AVERAGE(AG2:AG1001)</f>
        <v>0.980710055384221</v>
      </c>
    </row>
    <row r="1007" customFormat="false" ht="13.5" hidden="false" customHeight="false" outlineLevel="0" collapsed="false">
      <c r="B1007" s="356"/>
      <c r="C1007" s="356"/>
      <c r="D1007" s="356"/>
      <c r="E1007" s="356"/>
      <c r="F1007" s="356"/>
      <c r="G1007" s="356"/>
      <c r="H1007" s="356"/>
      <c r="I1007" s="356"/>
      <c r="J1007" s="356"/>
      <c r="K1007" s="356"/>
      <c r="L1007" s="356"/>
      <c r="M1007" s="344"/>
      <c r="N1007" s="344"/>
      <c r="O1007" s="344"/>
      <c r="P1007" s="344"/>
      <c r="Q1007" s="344"/>
      <c r="R1007" s="344"/>
      <c r="S1007" s="344"/>
      <c r="T1007" s="344"/>
      <c r="U1007" s="344"/>
      <c r="V1007" s="344"/>
      <c r="W1007" s="344"/>
      <c r="X1007" s="344"/>
      <c r="Y1007" s="344"/>
      <c r="Z1007" s="344"/>
      <c r="AA1007" s="344"/>
      <c r="AB1007" s="357" t="s">
        <v>381</v>
      </c>
      <c r="AC1007" s="358" t="n">
        <f aca="false">PERCENTILE(AC$2:$AC$1001,0.1)</f>
        <v>13488.1578298584</v>
      </c>
      <c r="AD1007" s="359" t="n">
        <f aca="false">PERCENTILE($AD$2:AD$1001,0.1)</f>
        <v>46940.6742074465</v>
      </c>
      <c r="AE1007" s="360" t="s">
        <v>382</v>
      </c>
      <c r="AF1007" s="361" t="n">
        <f aca="false">ABS(AD1010)*(-0.25)*LN(1-AF1006)</f>
        <v>52340.0480190268</v>
      </c>
    </row>
    <row r="1008" customFormat="false" ht="12.75" hidden="false" customHeight="false" outlineLevel="0" collapsed="false">
      <c r="A1008" s="0" t="s">
        <v>383</v>
      </c>
      <c r="B1008" s="362" t="n">
        <v>0.0525</v>
      </c>
      <c r="C1008" s="362" t="n">
        <v>0.053</v>
      </c>
      <c r="D1008" s="362" t="n">
        <v>0.0541</v>
      </c>
      <c r="E1008" s="362" t="n">
        <v>0.055</v>
      </c>
      <c r="F1008" s="362" t="n">
        <v>0.055</v>
      </c>
      <c r="G1008" s="362" t="n">
        <v>0.056</v>
      </c>
      <c r="H1008" s="362" t="n">
        <v>0.056</v>
      </c>
      <c r="I1008" s="362" t="n">
        <v>0.055</v>
      </c>
      <c r="J1008" s="362" t="n">
        <v>0.055</v>
      </c>
      <c r="K1008" s="362" t="n">
        <v>0.06</v>
      </c>
      <c r="L1008" s="362" t="n">
        <v>0.061</v>
      </c>
      <c r="M1008" s="104" t="n">
        <v>0.062</v>
      </c>
      <c r="N1008" s="104" t="n">
        <v>0.063</v>
      </c>
      <c r="O1008" s="104" t="n">
        <v>0.064</v>
      </c>
      <c r="P1008" s="104" t="n">
        <v>0.065</v>
      </c>
      <c r="Q1008" s="104" t="n">
        <v>0.065</v>
      </c>
      <c r="R1008" s="104" t="n">
        <v>0.065</v>
      </c>
      <c r="S1008" s="104" t="n">
        <v>0.065</v>
      </c>
      <c r="T1008" s="104" t="n">
        <v>0.065</v>
      </c>
      <c r="U1008" s="104" t="n">
        <v>0.065</v>
      </c>
      <c r="V1008" s="104" t="n">
        <v>0.065</v>
      </c>
      <c r="W1008" s="104"/>
      <c r="X1008" s="104"/>
      <c r="Y1008" s="104"/>
      <c r="Z1008" s="104"/>
      <c r="AA1008" s="104"/>
      <c r="AB1008" s="357" t="s">
        <v>384</v>
      </c>
      <c r="AC1008" s="358" t="n">
        <f aca="false">PERCENTILE(AC$2:$AC$1001,0.9)</f>
        <v>26116.0603953151</v>
      </c>
      <c r="AD1008" s="359" t="n">
        <f aca="false">PERCENTILE($AD$2:AD$1001,0.9)</f>
        <v>58754.9178421723</v>
      </c>
      <c r="AE1008" s="354" t="s">
        <v>385</v>
      </c>
      <c r="AF1008" s="363" t="n">
        <f aca="false">AVERAGE(AF2:AF1001)</f>
        <v>0.134633582098629</v>
      </c>
    </row>
    <row r="1009" customFormat="false" ht="12.75" hidden="false" customHeight="false" outlineLevel="0" collapsed="false">
      <c r="B1009" s="346"/>
      <c r="C1009" s="346"/>
      <c r="D1009" s="346"/>
      <c r="E1009" s="346"/>
      <c r="F1009" s="346"/>
      <c r="G1009" s="346"/>
      <c r="H1009" s="346"/>
      <c r="I1009" s="346"/>
      <c r="J1009" s="346"/>
      <c r="K1009" s="346"/>
      <c r="L1009" s="346"/>
      <c r="M1009" s="344"/>
      <c r="N1009" s="344"/>
      <c r="O1009" s="344"/>
      <c r="P1009" s="344"/>
      <c r="Q1009" s="344"/>
      <c r="R1009" s="344"/>
      <c r="S1009" s="344"/>
      <c r="T1009" s="344"/>
      <c r="U1009" s="344"/>
      <c r="V1009" s="344"/>
      <c r="W1009" s="344"/>
      <c r="X1009" s="344"/>
      <c r="Y1009" s="344"/>
      <c r="Z1009" s="344"/>
      <c r="AA1009" s="344"/>
      <c r="AB1009" s="364" t="s">
        <v>386</v>
      </c>
      <c r="AC1009" s="358" t="n">
        <f aca="false">PERCENTILE(AC$2:$AC$1001,0.95)</f>
        <v>26910.7712227123</v>
      </c>
      <c r="AD1009" s="359" t="n">
        <f aca="false">PERCENTILE($AD$2:AD$1001,0.95)</f>
        <v>59517.2810881976</v>
      </c>
      <c r="AE1009" s="365" t="s">
        <v>387</v>
      </c>
      <c r="AF1009" s="366" t="n">
        <f aca="false">AVERAGE(B1008:Q1008)</f>
        <v>0.058225</v>
      </c>
    </row>
    <row r="1010" customFormat="false" ht="12.75" hidden="false" customHeight="false" outlineLevel="0" collapsed="false">
      <c r="A1010" s="0" t="s">
        <v>388</v>
      </c>
      <c r="B1010" s="367" t="n">
        <f aca="false">1/(B1008+1)^B1006</f>
        <v>1</v>
      </c>
      <c r="C1010" s="367" t="n">
        <f aca="false">1/(C1008+1)^C1006</f>
        <v>0.949667616334283</v>
      </c>
      <c r="D1010" s="367" t="n">
        <f aca="false">1/(D1008+1)^D1006</f>
        <v>0.899987284079663</v>
      </c>
      <c r="E1010" s="367" t="n">
        <f aca="false">1/(E1008+1)^E1006</f>
        <v>0.851613664183823</v>
      </c>
      <c r="F1010" s="367" t="n">
        <f aca="false">1/(F1008+1)^F1006</f>
        <v>0.807216743302202</v>
      </c>
      <c r="G1010" s="367" t="n">
        <f aca="false">1/(G1008+1)^G1006</f>
        <v>0.761518413465154</v>
      </c>
      <c r="H1010" s="367" t="n">
        <f aca="false">1/(H1008+1)^H1006</f>
        <v>0.721134861235942</v>
      </c>
      <c r="I1010" s="367" t="n">
        <f aca="false">1/(I1008+1)^I1006</f>
        <v>0.68743680855412</v>
      </c>
      <c r="J1010" s="367" t="n">
        <f aca="false">1/(J1008+1)^J1006</f>
        <v>0.651598870667413</v>
      </c>
      <c r="K1010" s="367" t="n">
        <f aca="false">1/(K1008+1)^K1006</f>
        <v>0.591898463530025</v>
      </c>
      <c r="L1010" s="367" t="n">
        <f aca="false">1/(L1008+1)^L1006</f>
        <v>0.553154132147026</v>
      </c>
      <c r="M1010" s="367" t="n">
        <f aca="false">1/(M1008+1)^M1006</f>
        <v>0.515976967555471</v>
      </c>
      <c r="N1010" s="367" t="n">
        <f aca="false">1/(N1008+1)^N1006</f>
        <v>0.480397596304715</v>
      </c>
      <c r="O1010" s="367" t="n">
        <f aca="false">1/(O1008+1)^O1006</f>
        <v>0.446435617874388</v>
      </c>
      <c r="P1010" s="367" t="n">
        <f aca="false">1/(P1008+1)^P1006</f>
        <v>0.414100248530959</v>
      </c>
      <c r="Q1010" s="367" t="n">
        <f aca="false">1/(Q1008+1)^Q1006</f>
        <v>0.388826524442215</v>
      </c>
      <c r="R1010" s="367" t="n">
        <f aca="false">1/(R1008+1)^R1006</f>
        <v>0.365095328114756</v>
      </c>
      <c r="S1010" s="367" t="n">
        <f aca="false">1/(S1008+1)^S1006</f>
        <v>0.342812514661743</v>
      </c>
      <c r="T1010" s="367" t="n">
        <f aca="false">1/(T1008+1)^T1006</f>
        <v>0.321889685128397</v>
      </c>
      <c r="U1010" s="367" t="n">
        <f aca="false">1/(U1008+1)^U1006</f>
        <v>0.302243835801312</v>
      </c>
      <c r="V1010" s="367" t="n">
        <f aca="false">1/(V1008+1)^V1006</f>
        <v>0.28379702892142</v>
      </c>
      <c r="W1010" s="368"/>
      <c r="X1010" s="368"/>
      <c r="Y1010" s="368"/>
      <c r="Z1010" s="368"/>
      <c r="AA1010" s="368"/>
      <c r="AB1010" s="369" t="s">
        <v>389</v>
      </c>
      <c r="AC1010" s="358" t="n">
        <f aca="false">AVERAGE(AC$2:$AC$1001)</f>
        <v>19984.9450519917</v>
      </c>
      <c r="AD1010" s="359" t="n">
        <f aca="false">AVERAGE($AD$2:AD$1001)</f>
        <v>53027.1295081883</v>
      </c>
      <c r="AE1010" s="365" t="s">
        <v>390</v>
      </c>
      <c r="AF1010" s="366" t="n">
        <v>0.000705467822854453</v>
      </c>
    </row>
    <row r="1011" customFormat="false" ht="13.5" hidden="false" customHeight="false" outlineLevel="0" collapsed="false">
      <c r="B1011" s="346"/>
      <c r="C1011" s="346"/>
      <c r="D1011" s="346"/>
      <c r="E1011" s="346"/>
      <c r="F1011" s="346"/>
      <c r="G1011" s="346"/>
      <c r="H1011" s="346"/>
      <c r="I1011" s="346"/>
      <c r="J1011" s="346"/>
      <c r="K1011" s="346"/>
      <c r="L1011" s="346"/>
      <c r="M1011" s="344"/>
      <c r="N1011" s="344"/>
      <c r="O1011" s="344"/>
      <c r="P1011" s="344"/>
      <c r="Q1011" s="344"/>
      <c r="R1011" s="344"/>
      <c r="S1011" s="344"/>
      <c r="T1011" s="344"/>
      <c r="U1011" s="344"/>
      <c r="V1011" s="344"/>
      <c r="W1011" s="344"/>
      <c r="X1011" s="344"/>
      <c r="Y1011" s="344"/>
      <c r="Z1011" s="344"/>
      <c r="AA1011" s="344"/>
      <c r="AB1011" s="370"/>
      <c r="AC1011" s="294"/>
      <c r="AD1011" s="17"/>
      <c r="AE1011" s="371" t="s">
        <v>391</v>
      </c>
      <c r="AF1011" s="372" t="n">
        <f aca="false">AF1009+AF1010</f>
        <v>0.0589304678228545</v>
      </c>
    </row>
    <row r="1012" customFormat="false" ht="13.5" hidden="false" customHeight="false" outlineLevel="0" collapsed="false">
      <c r="A1012" s="0" t="s">
        <v>392</v>
      </c>
      <c r="B1012" s="373" t="n">
        <f aca="false">1/(1+B1008+$AF$1010)^B1006</f>
        <v>1</v>
      </c>
      <c r="C1012" s="373" t="n">
        <f aca="false">1/(1+C1008+$AF$1010)^C1006</f>
        <v>0.949031803039022</v>
      </c>
      <c r="D1012" s="373" t="n">
        <f aca="false">1/(1+D1008+$AF$1010)^D1006</f>
        <v>0.898783839898777</v>
      </c>
      <c r="E1012" s="373" t="n">
        <f aca="false">1/(1+E1008+$AF$1010)^E1006</f>
        <v>0.849907550099277</v>
      </c>
      <c r="F1012" s="373" t="n">
        <f aca="false">1/(1+F1008+$AF$1010)^F1006</f>
        <v>0.805061237252103</v>
      </c>
      <c r="G1012" s="373" t="n">
        <f aca="false">1/(1+G1008+$AF$1010)^G1006</f>
        <v>0.758979816307786</v>
      </c>
      <c r="H1012" s="373" t="n">
        <f aca="false">1/(1+H1008+$AF$1010)^H1006</f>
        <v>0.718251054261622</v>
      </c>
      <c r="I1012" s="373" t="n">
        <f aca="false">1/(1+I1008+$AF$1010)^I1006</f>
        <v>0.684227623832827</v>
      </c>
      <c r="J1012" s="373" t="n">
        <f aca="false">1/(1+J1008+$AF$1010)^J1006</f>
        <v>0.648123595725886</v>
      </c>
      <c r="K1012" s="373" t="n">
        <f aca="false">1/(1+K1008+$AF$1010)^K1006</f>
        <v>0.588364866706756</v>
      </c>
      <c r="L1012" s="373" t="n">
        <f aca="false">1/(1+L1008+$AF$1010)^L1006</f>
        <v>0.549489578423632</v>
      </c>
      <c r="M1012" s="373" t="n">
        <f aca="false">1/(1+M1008+$AF$1010)^M1006</f>
        <v>0.512221653510851</v>
      </c>
      <c r="N1012" s="373" t="n">
        <f aca="false">1/(1+N1008+$AF$1010)^N1006</f>
        <v>0.476588216021442</v>
      </c>
      <c r="O1012" s="373" t="n">
        <f aca="false">1/(1+O1008+$AF$1010)^O1006</f>
        <v>0.442605394421003</v>
      </c>
      <c r="P1012" s="373" t="n">
        <f aca="false">1/(1+P1008+$AF$1010)^P1006</f>
        <v>0.410278995647779</v>
      </c>
      <c r="Q1012" s="373" t="n">
        <f aca="false">1/(1+Q1008+$AF$1010)^Q1006</f>
        <v>0.384983476237524</v>
      </c>
      <c r="R1012" s="373" t="n">
        <f aca="false">1/(1+R1008+$AF$1010)^R1006</f>
        <v>0.361247537768584</v>
      </c>
      <c r="S1012" s="373" t="n">
        <f aca="false">1/(1+S1008+$AF$1010)^S1006</f>
        <v>0.338975025160172</v>
      </c>
      <c r="T1012" s="373" t="n">
        <f aca="false">1/(1+T1008+$AF$1010)^T1006</f>
        <v>0.318075711718613</v>
      </c>
      <c r="U1012" s="373" t="n">
        <f aca="false">1/(1+U1008+$AF$1010)^U1006</f>
        <v>0.298464933625999</v>
      </c>
      <c r="V1012" s="373" t="n">
        <f aca="false">1/(1+V1008+$AF$1010)^V1006</f>
        <v>0.280063246964227</v>
      </c>
      <c r="W1012" s="374"/>
      <c r="X1012" s="374"/>
      <c r="Y1012" s="374"/>
      <c r="Z1012" s="374"/>
      <c r="AA1012" s="374"/>
      <c r="AB1012" s="375" t="s">
        <v>393</v>
      </c>
      <c r="AC1012" s="376" t="n">
        <f aca="false">AC1010/(AC1010-AC1006)</f>
        <v>2.73033381632007</v>
      </c>
      <c r="AD1012" s="377" t="n">
        <f aca="false">AD1010/(AD1010-AD1006)</f>
        <v>7.81731133964079</v>
      </c>
      <c r="AE1012" s="378" t="s">
        <v>394</v>
      </c>
      <c r="AF1012" s="379" t="n">
        <f aca="false">AF1007-AVERAGE(AE2:AE1001)</f>
        <v>0.000145050325954799</v>
      </c>
    </row>
    <row r="1013" customFormat="false" ht="12.75" hidden="false" customHeight="false" outlineLevel="0" collapsed="false">
      <c r="B1013" s="346"/>
      <c r="C1013" s="346"/>
      <c r="D1013" s="346"/>
      <c r="E1013" s="346"/>
      <c r="F1013" s="346"/>
      <c r="G1013" s="346"/>
      <c r="H1013" s="344"/>
      <c r="I1013" s="344"/>
      <c r="J1013" s="344"/>
      <c r="K1013" s="344"/>
      <c r="L1013" s="344"/>
      <c r="M1013" s="344"/>
      <c r="N1013" s="344"/>
      <c r="O1013" s="344"/>
      <c r="P1013" s="344"/>
      <c r="Q1013" s="344"/>
      <c r="R1013" s="344"/>
      <c r="S1013" s="344"/>
      <c r="T1013" s="344"/>
      <c r="U1013" s="344"/>
      <c r="V1013" s="344"/>
      <c r="W1013" s="344"/>
      <c r="X1013" s="344"/>
      <c r="Y1013" s="344"/>
      <c r="Z1013" s="344"/>
      <c r="AA1013" s="344"/>
      <c r="AB1013" s="344"/>
    </row>
    <row r="1014" customFormat="false" ht="12.75" hidden="false" customHeight="false" outlineLevel="0" collapsed="false">
      <c r="B1014" s="346"/>
      <c r="C1014" s="346"/>
      <c r="D1014" s="346"/>
      <c r="E1014" s="346"/>
      <c r="F1014" s="346"/>
      <c r="G1014" s="346"/>
      <c r="H1014" s="344"/>
      <c r="I1014" s="344"/>
      <c r="J1014" s="344"/>
      <c r="K1014" s="344"/>
      <c r="L1014" s="344"/>
      <c r="M1014" s="344"/>
      <c r="N1014" s="344"/>
      <c r="O1014" s="344"/>
      <c r="P1014" s="344"/>
      <c r="Q1014" s="344"/>
      <c r="R1014" s="344"/>
      <c r="S1014" s="344"/>
      <c r="T1014" s="344"/>
      <c r="U1014" s="344"/>
      <c r="V1014" s="344"/>
      <c r="W1014" s="344"/>
      <c r="X1014" s="344"/>
      <c r="Y1014" s="344"/>
      <c r="Z1014" s="344"/>
      <c r="AA1014" s="344"/>
      <c r="AB1014" s="344"/>
    </row>
    <row r="1015" customFormat="false" ht="12.75" hidden="false" customHeight="false" outlineLevel="0" collapsed="false">
      <c r="B1015" s="346"/>
      <c r="C1015" s="346"/>
      <c r="D1015" s="346"/>
      <c r="E1015" s="346"/>
      <c r="F1015" s="346"/>
      <c r="G1015" s="346"/>
      <c r="H1015" s="344"/>
      <c r="I1015" s="344"/>
      <c r="J1015" s="344"/>
      <c r="K1015" s="344"/>
      <c r="L1015" s="344"/>
      <c r="M1015" s="344"/>
      <c r="N1015" s="344"/>
      <c r="O1015" s="344"/>
      <c r="P1015" s="344"/>
      <c r="Q1015" s="344"/>
      <c r="R1015" s="344"/>
      <c r="S1015" s="344"/>
      <c r="T1015" s="344"/>
      <c r="U1015" s="344"/>
      <c r="V1015" s="344"/>
      <c r="W1015" s="344"/>
      <c r="X1015" s="344"/>
      <c r="Y1015" s="344"/>
      <c r="Z1015" s="344"/>
      <c r="AA1015" s="344"/>
      <c r="AB1015" s="344"/>
    </row>
    <row r="1016" customFormat="false" ht="12.75" hidden="false" customHeight="false" outlineLevel="0" collapsed="false">
      <c r="B1016" s="346"/>
      <c r="C1016" s="346"/>
      <c r="D1016" s="346"/>
      <c r="E1016" s="346"/>
      <c r="F1016" s="346"/>
      <c r="G1016" s="346"/>
      <c r="H1016" s="344"/>
      <c r="I1016" s="344"/>
      <c r="J1016" s="344"/>
      <c r="K1016" s="344"/>
      <c r="L1016" s="344"/>
      <c r="M1016" s="344"/>
      <c r="N1016" s="344"/>
      <c r="O1016" s="344"/>
      <c r="P1016" s="344"/>
      <c r="Q1016" s="344"/>
      <c r="R1016" s="344"/>
      <c r="S1016" s="344"/>
      <c r="T1016" s="344"/>
      <c r="U1016" s="344"/>
      <c r="V1016" s="344"/>
      <c r="W1016" s="344"/>
      <c r="X1016" s="344"/>
      <c r="Y1016" s="344"/>
      <c r="Z1016" s="344"/>
      <c r="AA1016" s="344"/>
      <c r="AB1016" s="344"/>
    </row>
    <row r="1017" customFormat="false" ht="12.75" hidden="false" customHeight="false" outlineLevel="0" collapsed="false">
      <c r="B1017" s="346"/>
      <c r="C1017" s="346"/>
      <c r="D1017" s="346"/>
      <c r="E1017" s="346"/>
      <c r="F1017" s="346"/>
      <c r="G1017" s="346"/>
      <c r="H1017" s="344"/>
      <c r="I1017" s="344"/>
      <c r="J1017" s="344"/>
      <c r="K1017" s="344"/>
      <c r="L1017" s="344"/>
      <c r="M1017" s="344"/>
      <c r="N1017" s="344"/>
      <c r="O1017" s="344"/>
      <c r="P1017" s="344"/>
      <c r="Q1017" s="344"/>
      <c r="R1017" s="344"/>
      <c r="S1017" s="344"/>
      <c r="T1017" s="344"/>
      <c r="U1017" s="344"/>
      <c r="V1017" s="344"/>
      <c r="W1017" s="344"/>
      <c r="X1017" s="344"/>
      <c r="Y1017" s="344"/>
      <c r="Z1017" s="344"/>
      <c r="AA1017" s="344"/>
      <c r="AB1017" s="344"/>
    </row>
    <row r="1018" customFormat="false" ht="12.75" hidden="false" customHeight="false" outlineLevel="0" collapsed="false">
      <c r="B1018" s="346"/>
      <c r="C1018" s="346"/>
      <c r="D1018" s="346"/>
      <c r="E1018" s="346"/>
      <c r="F1018" s="346"/>
      <c r="G1018" s="346"/>
      <c r="H1018" s="344"/>
      <c r="I1018" s="344"/>
      <c r="J1018" s="344"/>
      <c r="K1018" s="344"/>
      <c r="L1018" s="344"/>
      <c r="M1018" s="344"/>
      <c r="N1018" s="344"/>
      <c r="O1018" s="344"/>
      <c r="P1018" s="344"/>
      <c r="Q1018" s="344"/>
      <c r="R1018" s="344"/>
      <c r="S1018" s="344"/>
      <c r="T1018" s="344"/>
      <c r="U1018" s="344"/>
      <c r="V1018" s="344"/>
      <c r="W1018" s="344"/>
      <c r="X1018" s="344"/>
      <c r="Y1018" s="344"/>
      <c r="Z1018" s="344"/>
      <c r="AA1018" s="344"/>
      <c r="AB1018" s="344"/>
    </row>
    <row r="1019" customFormat="false" ht="12.75" hidden="false" customHeight="false" outlineLevel="0" collapsed="false">
      <c r="B1019" s="346"/>
      <c r="C1019" s="346"/>
      <c r="D1019" s="346"/>
      <c r="E1019" s="346"/>
      <c r="F1019" s="346"/>
      <c r="G1019" s="346"/>
      <c r="H1019" s="344"/>
      <c r="I1019" s="344"/>
      <c r="J1019" s="344"/>
      <c r="K1019" s="344"/>
      <c r="L1019" s="344"/>
      <c r="M1019" s="344"/>
      <c r="N1019" s="344"/>
      <c r="O1019" s="344"/>
      <c r="P1019" s="344"/>
      <c r="Q1019" s="344"/>
      <c r="R1019" s="344"/>
      <c r="S1019" s="344"/>
      <c r="T1019" s="344"/>
      <c r="U1019" s="344"/>
      <c r="V1019" s="344"/>
      <c r="W1019" s="344"/>
      <c r="X1019" s="344"/>
      <c r="Y1019" s="344"/>
      <c r="Z1019" s="344"/>
      <c r="AA1019" s="344"/>
      <c r="AB1019" s="344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4" activeCellId="0" sqref="C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2" t="str">
        <f aca="false">+assumptions!A1</f>
        <v>Transwestern Pipeline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2.75" hidden="false" customHeight="false" outlineLevel="0" collapsed="false">
      <c r="A2" s="2" t="str">
        <f aca="false">+assumptions!A2</f>
        <v>TW Expansion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customFormat="false" ht="12.75" hidden="false" customHeight="false" outlineLevel="0" collapsed="false">
      <c r="A3" s="2" t="s">
        <v>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customFormat="false" ht="12.75" hidden="false" customHeight="false" outlineLevel="0" collapsed="false">
      <c r="C5" s="36" t="n">
        <v>1</v>
      </c>
      <c r="D5" s="36" t="n">
        <v>2</v>
      </c>
      <c r="E5" s="36" t="n">
        <v>3</v>
      </c>
      <c r="F5" s="36" t="n">
        <v>4</v>
      </c>
      <c r="G5" s="36" t="n">
        <v>5</v>
      </c>
      <c r="H5" s="36"/>
      <c r="I5" s="36"/>
      <c r="J5" s="36"/>
      <c r="K5" s="36"/>
      <c r="L5" s="36"/>
      <c r="M5" s="36"/>
      <c r="N5" s="36"/>
      <c r="O5" s="36"/>
      <c r="P5" s="36"/>
      <c r="Q5" s="36"/>
    </row>
    <row r="6" customFormat="false" ht="12.75" hidden="false" customHeight="false" outlineLevel="0" collapsed="false">
      <c r="C6" s="37" t="n">
        <v>2002</v>
      </c>
      <c r="D6" s="38" t="n">
        <v>2003</v>
      </c>
      <c r="E6" s="37" t="n">
        <v>2004</v>
      </c>
      <c r="F6" s="38" t="n">
        <v>2005</v>
      </c>
      <c r="G6" s="37" t="n">
        <v>2006</v>
      </c>
      <c r="H6" s="38" t="n">
        <v>2007</v>
      </c>
      <c r="I6" s="37" t="n">
        <v>2008</v>
      </c>
      <c r="J6" s="38" t="n">
        <v>2009</v>
      </c>
      <c r="K6" s="37" t="n">
        <v>2010</v>
      </c>
      <c r="L6" s="38" t="n">
        <v>2011</v>
      </c>
      <c r="M6" s="37" t="n">
        <v>2012</v>
      </c>
      <c r="N6" s="38" t="n">
        <v>2013</v>
      </c>
      <c r="O6" s="37" t="n">
        <v>2014</v>
      </c>
      <c r="P6" s="38" t="n">
        <v>2015</v>
      </c>
      <c r="Q6" s="37" t="n">
        <v>2016</v>
      </c>
      <c r="R6" s="39" t="s">
        <v>46</v>
      </c>
    </row>
    <row r="7" customFormat="false" ht="12.75" hidden="false" customHeight="false" outlineLevel="0" collapsed="false">
      <c r="A7" s="0" t="s">
        <v>47</v>
      </c>
    </row>
    <row r="8" customFormat="false" ht="12.75" hidden="false" customHeight="false" outlineLevel="0" collapsed="false">
      <c r="A8" s="0" t="s">
        <v>48</v>
      </c>
      <c r="C8" s="40" t="n">
        <f aca="false">AVERAGE([1]data1rev!A2:A1001)/12*3</f>
        <v>5032.89375</v>
      </c>
      <c r="D8" s="40" t="n">
        <f aca="false">AVERAGE([1]data1rev!B2:B1001)</f>
        <v>20131.575</v>
      </c>
      <c r="E8" s="40" t="n">
        <f aca="false">AVERAGE([1]data1rev!C2:C1001)</f>
        <v>20131.575</v>
      </c>
      <c r="F8" s="40" t="n">
        <f aca="false">AVERAGE([1]data1rev!D2:D1001)</f>
        <v>20131.575</v>
      </c>
      <c r="G8" s="40" t="n">
        <f aca="false">AVERAGE([1]data1rev!E2:E1001)</f>
        <v>20131.575</v>
      </c>
      <c r="H8" s="40" t="n">
        <f aca="false">AVERAGE([1]data1rev!F2:F1001)</f>
        <v>20131.575</v>
      </c>
      <c r="I8" s="40" t="n">
        <f aca="false">AVERAGE([1]data1rev!G2:G1001)</f>
        <v>20131.575</v>
      </c>
      <c r="J8" s="40" t="n">
        <f aca="false">AVERAGE([1]data1rev!H2:H1001)</f>
        <v>20131.575</v>
      </c>
      <c r="K8" s="40" t="n">
        <f aca="false">AVERAGE([1]data1rev!I2:I1001)</f>
        <v>20131.575</v>
      </c>
      <c r="L8" s="40" t="n">
        <f aca="false">AVERAGE([1]data1rev!J2:J1001)</f>
        <v>20131.575</v>
      </c>
      <c r="M8" s="40" t="n">
        <f aca="false">AVERAGE([1]data1rev!K2:K1001)</f>
        <v>20131.575</v>
      </c>
      <c r="N8" s="40" t="n">
        <f aca="false">AVERAGE([1]data1rev!L2:L1001)</f>
        <v>20131.575</v>
      </c>
      <c r="O8" s="40" t="n">
        <f aca="false">AVERAGE([1]data1rev!M2:M1001)</f>
        <v>20131.575</v>
      </c>
      <c r="P8" s="40" t="n">
        <f aca="false">AVERAGE([1]data1rev!N2:N1001)</f>
        <v>20131.575</v>
      </c>
      <c r="Q8" s="40" t="n">
        <f aca="false">AVERAGE([1]data1rev!O2:O1001)</f>
        <v>20131.575</v>
      </c>
      <c r="R8" s="40" t="n">
        <f aca="false">SUM(C8:G8)</f>
        <v>85559.19375</v>
      </c>
    </row>
    <row r="9" customFormat="false" ht="15" hidden="false" customHeight="false" outlineLevel="0" collapsed="false">
      <c r="A9" s="0" t="s">
        <v>49</v>
      </c>
      <c r="C9" s="41" t="n">
        <f aca="false">+assumptions!B12</f>
        <v>3984</v>
      </c>
      <c r="D9" s="41" t="n">
        <v>0</v>
      </c>
      <c r="E9" s="41" t="n">
        <v>0</v>
      </c>
      <c r="F9" s="41" t="n">
        <v>0</v>
      </c>
      <c r="G9" s="41" t="n">
        <v>0</v>
      </c>
      <c r="H9" s="41" t="n">
        <v>0</v>
      </c>
      <c r="I9" s="41" t="n">
        <v>0</v>
      </c>
      <c r="J9" s="41" t="n">
        <v>0</v>
      </c>
      <c r="K9" s="41" t="n">
        <v>0</v>
      </c>
      <c r="L9" s="41" t="n">
        <v>0</v>
      </c>
      <c r="M9" s="41" t="n">
        <v>0</v>
      </c>
      <c r="N9" s="41" t="n">
        <v>0</v>
      </c>
      <c r="O9" s="41" t="n">
        <v>0</v>
      </c>
      <c r="P9" s="41" t="n">
        <v>0</v>
      </c>
      <c r="Q9" s="41" t="n">
        <v>0</v>
      </c>
      <c r="R9" s="41" t="n">
        <f aca="false">SUM(C9:G9)</f>
        <v>3984</v>
      </c>
    </row>
    <row r="10" customFormat="false" ht="12.75" hidden="false" customHeight="false" outlineLevel="0" collapsed="false">
      <c r="A10" s="1" t="s">
        <v>50</v>
      </c>
      <c r="C10" s="40" t="n">
        <f aca="false">SUM(C8:C9)</f>
        <v>9016.89375</v>
      </c>
      <c r="D10" s="40" t="n">
        <f aca="false">+D9+D8</f>
        <v>20131.575</v>
      </c>
      <c r="E10" s="40" t="n">
        <f aca="false">+E9+E8</f>
        <v>20131.575</v>
      </c>
      <c r="F10" s="40" t="n">
        <f aca="false">+F9+F8</f>
        <v>20131.575</v>
      </c>
      <c r="G10" s="40" t="n">
        <f aca="false">+G9+G8</f>
        <v>20131.575</v>
      </c>
      <c r="H10" s="40" t="n">
        <f aca="false">+H9+H8</f>
        <v>20131.575</v>
      </c>
      <c r="I10" s="40" t="n">
        <f aca="false">+I9+I8</f>
        <v>20131.575</v>
      </c>
      <c r="J10" s="40" t="n">
        <f aca="false">+J9+J8</f>
        <v>20131.575</v>
      </c>
      <c r="K10" s="40" t="n">
        <f aca="false">+K9+K8</f>
        <v>20131.575</v>
      </c>
      <c r="L10" s="40" t="n">
        <f aca="false">+L9+L8</f>
        <v>20131.575</v>
      </c>
      <c r="M10" s="40" t="n">
        <f aca="false">+M9+M8</f>
        <v>20131.575</v>
      </c>
      <c r="N10" s="40" t="n">
        <f aca="false">+N9+N8</f>
        <v>20131.575</v>
      </c>
      <c r="O10" s="40" t="n">
        <f aca="false">+O9+O8</f>
        <v>20131.575</v>
      </c>
      <c r="P10" s="40" t="n">
        <f aca="false">+P9+P8</f>
        <v>20131.575</v>
      </c>
      <c r="Q10" s="40" t="n">
        <f aca="false">+Q9+Q8</f>
        <v>20131.575</v>
      </c>
      <c r="R10" s="40" t="n">
        <f aca="false">SUM(C10:G10)</f>
        <v>89543.19375</v>
      </c>
    </row>
    <row r="11" customFormat="false" ht="12.75" hidden="false" customHeight="false" outlineLevel="0" collapsed="false"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customFormat="false" ht="12.75" hidden="false" customHeight="false" outlineLevel="0" collapsed="false">
      <c r="A12" s="0" t="s">
        <v>51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customFormat="false" ht="12.75" hidden="false" customHeight="false" outlineLevel="0" collapsed="false">
      <c r="A13" s="0" t="s">
        <v>52</v>
      </c>
      <c r="C13" s="40" t="n">
        <f aca="false">+DCF!D42/12*3</f>
        <v>-184.75</v>
      </c>
      <c r="D13" s="40" t="n">
        <f aca="false">+DCF!E42</f>
        <v>-761.17</v>
      </c>
      <c r="E13" s="40" t="n">
        <f aca="false">+DCF!F42</f>
        <v>-784.0051</v>
      </c>
      <c r="F13" s="40" t="n">
        <f aca="false">+DCF!G42</f>
        <v>-807.525253</v>
      </c>
      <c r="G13" s="40" t="n">
        <f aca="false">+DCF!H42</f>
        <v>-831.75101059</v>
      </c>
      <c r="H13" s="40" t="n">
        <f aca="false">+DCF!I42</f>
        <v>-856.7035409077</v>
      </c>
      <c r="I13" s="40" t="n">
        <f aca="false">+DCF!J42</f>
        <v>-882.404647134931</v>
      </c>
      <c r="J13" s="40" t="n">
        <f aca="false">+DCF!K42</f>
        <v>-908.876786548979</v>
      </c>
      <c r="K13" s="40" t="n">
        <f aca="false">+DCF!L42</f>
        <v>-936.143090145448</v>
      </c>
      <c r="L13" s="40" t="n">
        <f aca="false">+DCF!M42</f>
        <v>-964.227382849811</v>
      </c>
      <c r="M13" s="40" t="n">
        <f aca="false">+DCF!N42</f>
        <v>-993.154204335306</v>
      </c>
      <c r="N13" s="40" t="n">
        <f aca="false">+DCF!O42</f>
        <v>-1022.94883046536</v>
      </c>
      <c r="O13" s="40" t="n">
        <f aca="false">+DCF!P42</f>
        <v>-1053.63729537933</v>
      </c>
      <c r="P13" s="40" t="n">
        <f aca="false">+DCF!Q42</f>
        <v>-1085.24641424071</v>
      </c>
      <c r="Q13" s="40" t="n">
        <f aca="false">+DCF!R42</f>
        <v>-1117.80380666793</v>
      </c>
      <c r="R13" s="40" t="n">
        <f aca="false">SUM(C13:G13)</f>
        <v>-3369.20136359</v>
      </c>
    </row>
    <row r="14" customFormat="false" ht="12.75" hidden="false" customHeight="false" outlineLevel="0" collapsed="false">
      <c r="A14" s="0" t="s">
        <v>53</v>
      </c>
      <c r="C14" s="40" t="n">
        <f aca="false">AVERAGE([2]data1int!P2:P1001)/12*3</f>
        <v>0</v>
      </c>
      <c r="D14" s="40" t="n">
        <f aca="false">AVERAGE([2]data1int!Q2:Q1001)</f>
        <v>0</v>
      </c>
      <c r="E14" s="40" t="n">
        <f aca="false">AVERAGE([2]data1int!R2:R1001)</f>
        <v>0</v>
      </c>
      <c r="F14" s="40" t="n">
        <f aca="false">AVERAGE([2]data1int!S2:S1001)</f>
        <v>0</v>
      </c>
      <c r="G14" s="40" t="n">
        <f aca="false">AVERAGE([2]data1int!T2:T1001)</f>
        <v>0</v>
      </c>
      <c r="H14" s="40" t="n">
        <f aca="false">AVERAGE([2]data1int!U2:U1001)</f>
        <v>0</v>
      </c>
      <c r="I14" s="40" t="n">
        <f aca="false">AVERAGE([2]data1int!V2:V1001)</f>
        <v>0</v>
      </c>
      <c r="J14" s="40" t="n">
        <f aca="false">AVERAGE([2]data1int!W2:W1001)</f>
        <v>0</v>
      </c>
      <c r="K14" s="40" t="n">
        <f aca="false">AVERAGE([2]data1int!X2:X1001)</f>
        <v>0</v>
      </c>
      <c r="L14" s="40" t="n">
        <f aca="false">AVERAGE([2]data1int!Y2:Y1001)</f>
        <v>0</v>
      </c>
      <c r="M14" s="40" t="n">
        <f aca="false">AVERAGE([2]data1int!Z2:Z1001)</f>
        <v>0</v>
      </c>
      <c r="N14" s="40" t="n">
        <f aca="false">AVERAGE([2]data1int!AA2:AA1001)</f>
        <v>0</v>
      </c>
      <c r="O14" s="40" t="n">
        <f aca="false">AVERAGE([2]data1int!AB2:AB1001)</f>
        <v>0</v>
      </c>
      <c r="P14" s="40" t="n">
        <f aca="false">AVERAGE([2]data1int!AC2:AC1001)</f>
        <v>0</v>
      </c>
      <c r="Q14" s="40" t="n">
        <f aca="false">AVERAGE([2]data1int!AD2:AD1001)</f>
        <v>0</v>
      </c>
      <c r="R14" s="40" t="n">
        <f aca="false">SUM(C14:Q14)</f>
        <v>0</v>
      </c>
    </row>
    <row r="15" customFormat="false" ht="12.75" hidden="false" customHeight="false" outlineLevel="0" collapsed="false">
      <c r="A15" s="0" t="s">
        <v>54</v>
      </c>
      <c r="C15" s="40" t="n">
        <f aca="false">AVERAGE([2]data1int!A2:A1001)*-1</f>
        <v>2322.04175247548</v>
      </c>
      <c r="D15" s="40" t="n">
        <f aca="false">AVERAGE([2]data1int!B2:B1001)*-1</f>
        <v>6824.15125845916</v>
      </c>
      <c r="E15" s="40" t="n">
        <f aca="false">AVERAGE([2]data1int!C2:C1001)*-1</f>
        <v>7970.26864159504</v>
      </c>
      <c r="F15" s="40" t="n">
        <f aca="false">AVERAGE([2]data1int!D2:D1001)*-1</f>
        <v>7128.25714006153</v>
      </c>
      <c r="G15" s="40" t="n">
        <f aca="false">AVERAGE([2]data1int!E2:E1001)*-1</f>
        <v>6238.21967742566</v>
      </c>
      <c r="H15" s="40" t="n">
        <f aca="false">AVERAGE([2]data1int!F2:F1001)*-1</f>
        <v>5291.22390073274</v>
      </c>
      <c r="I15" s="40" t="n">
        <f aca="false">AVERAGE([2]data1int!G2:G1001)*-1</f>
        <v>4277.75674765317</v>
      </c>
      <c r="J15" s="40" t="n">
        <f aca="false">AVERAGE([2]data1int!H2:H1001)*-1</f>
        <v>3179.35362915512</v>
      </c>
      <c r="K15" s="40" t="n">
        <f aca="false">AVERAGE([2]data1int!I2:I1001)*-1</f>
        <v>1974.70382923685</v>
      </c>
      <c r="L15" s="40" t="n">
        <f aca="false">AVERAGE([2]data1int!J2:J1001)*-1</f>
        <v>649.190358471251</v>
      </c>
      <c r="M15" s="40" t="n">
        <f aca="false">AVERAGE([2]data1int!K2:K1001)*-1</f>
        <v>-808.568826006763</v>
      </c>
      <c r="N15" s="40" t="n">
        <f aca="false">AVERAGE([2]data1int!L2:L1001)*-1</f>
        <v>-2412.09781724876</v>
      </c>
      <c r="O15" s="40" t="n">
        <f aca="false">AVERAGE([2]data1int!M2:M1001)*-1</f>
        <v>-4176.01372439894</v>
      </c>
      <c r="P15" s="40" t="n">
        <f aca="false">AVERAGE([2]data1int!N2:N1001)*-1</f>
        <v>-6117.13361668651</v>
      </c>
      <c r="Q15" s="40" t="n">
        <f aca="false">AVERAGE([2]data1int!O2:O1001)*-1</f>
        <v>-8252.48163269948</v>
      </c>
      <c r="R15" s="40" t="n">
        <f aca="false">SUM(C15:Q15)</f>
        <v>24088.8713182256</v>
      </c>
    </row>
    <row r="16" customFormat="false" ht="12.75" hidden="false" customHeight="false" outlineLevel="0" collapsed="false">
      <c r="A16" s="0" t="s">
        <v>55</v>
      </c>
      <c r="C16" s="40" t="n">
        <f aca="false">+DCF!D45</f>
        <v>1376</v>
      </c>
      <c r="D16" s="40" t="n">
        <f aca="false">+DCF!E45</f>
        <v>1417.28</v>
      </c>
      <c r="E16" s="40" t="n">
        <f aca="false">+DCF!F45</f>
        <v>1459.7984</v>
      </c>
      <c r="F16" s="40" t="n">
        <f aca="false">+DCF!G45</f>
        <v>1503.592352</v>
      </c>
      <c r="G16" s="40" t="n">
        <f aca="false">+DCF!H45</f>
        <v>1548.70012256</v>
      </c>
      <c r="H16" s="40" t="n">
        <f aca="false">+DCF!I45</f>
        <v>1595.1611262368</v>
      </c>
      <c r="I16" s="40" t="n">
        <f aca="false">+DCF!J45</f>
        <v>1643.0159600239</v>
      </c>
      <c r="J16" s="40" t="n">
        <f aca="false">+DCF!K45</f>
        <v>1692.30643882462</v>
      </c>
      <c r="K16" s="40" t="n">
        <f aca="false">+DCF!L45</f>
        <v>1743.07563198936</v>
      </c>
      <c r="L16" s="40" t="n">
        <f aca="false">+DCF!M45</f>
        <v>1795.36790094904</v>
      </c>
      <c r="M16" s="40" t="n">
        <f aca="false">+DCF!N45</f>
        <v>1849.22893797751</v>
      </c>
      <c r="N16" s="40" t="n">
        <f aca="false">+DCF!O45</f>
        <v>1904.70580611684</v>
      </c>
      <c r="O16" s="40" t="n">
        <f aca="false">+DCF!P45</f>
        <v>1961.84698030034</v>
      </c>
      <c r="P16" s="40" t="n">
        <f aca="false">+DCF!Q45</f>
        <v>2020.70238970935</v>
      </c>
      <c r="Q16" s="40" t="n">
        <f aca="false">+DCF!R45</f>
        <v>2081.32346140063</v>
      </c>
      <c r="R16" s="40" t="n">
        <f aca="false">SUM(C16:G16)</f>
        <v>7305.37087456</v>
      </c>
    </row>
    <row r="17" customFormat="false" ht="12.75" hidden="false" customHeight="false" outlineLevel="0" collapsed="false">
      <c r="A17" s="0" t="s">
        <v>56</v>
      </c>
      <c r="C17" s="40" t="n">
        <f aca="false">(AVERAGE([3]DATA1FUEL!Z2:Z1001)-AVERAGE([3]DATA1FUEL!A2:A1001)+AVERAGE([3]DATA1FUEL!AY2:AY1001))/12*3</f>
        <v>-569.067910756036</v>
      </c>
      <c r="D17" s="40" t="n">
        <f aca="false">(AVERAGE([3]DATA1FUEL!AA2:AA1001)-AVERAGE([3]DATA1FUEL!B2:B1001)+AVERAGE([3]DATA1FUEL!AZ2:AZ1001))</f>
        <v>-1954.27911806135</v>
      </c>
      <c r="E17" s="40" t="n">
        <f aca="false">(AVERAGE([3]DATA1FUEL!AB2:AB1001)-AVERAGE([3]DATA1FUEL!C2:C1001)+AVERAGE([3]DATA1FUEL!BA2:BA1001))</f>
        <v>-1901.56912423745</v>
      </c>
      <c r="F17" s="40" t="n">
        <f aca="false">(AVERAGE([3]DATA1FUEL!AC2:AC1001)-AVERAGE([3]DATA1FUEL!D2:D1001)+AVERAGE([3]DATA1FUEL!BB2:BB1001))</f>
        <v>-1901.61014198387</v>
      </c>
      <c r="G17" s="40" t="n">
        <f aca="false">(AVERAGE([3]DATA1FUEL!AD2:AD1001)-AVERAGE([3]DATA1FUEL!E2:E1001)+AVERAGE([3]DATA1FUEL!BC2:BC1001))</f>
        <v>-1903.87912525146</v>
      </c>
      <c r="H17" s="40" t="n">
        <f aca="false">(AVERAGE([3]DATA1FUEL!AE2:AE1001)-AVERAGE([3]DATA1FUEL!F2:F1001)+AVERAGE([3]DATA1FUEL!BD2:BD1001))</f>
        <v>-1919.88754532601</v>
      </c>
      <c r="I17" s="40" t="n">
        <f aca="false">(AVERAGE([3]DATA1FUEL!AF2:AF1001)-AVERAGE([3]DATA1FUEL!G2:G1001)+AVERAGE([3]DATA1FUEL!BE2:BE1001))</f>
        <v>-1947.34406706886</v>
      </c>
      <c r="J17" s="40" t="n">
        <f aca="false">(AVERAGE([3]DATA1FUEL!AG2:AG1001)-AVERAGE([3]DATA1FUEL!H2:H1001)+AVERAGE([3]DATA1FUEL!BF2:BF1001))</f>
        <v>-1977.92938474862</v>
      </c>
      <c r="K17" s="40" t="n">
        <f aca="false">(AVERAGE([3]DATA1FUEL!AH2:AH1001)-AVERAGE([3]DATA1FUEL!I2:I1001)+AVERAGE([3]DATA1FUEL!BG2:BG1001))</f>
        <v>-2022.56845274231</v>
      </c>
      <c r="L17" s="40" t="n">
        <f aca="false">(AVERAGE([3]DATA1FUEL!AI2:AI1001)-AVERAGE([3]DATA1FUEL!J2:J1001)+AVERAGE([3]DATA1FUEL!BH2:BH1001))</f>
        <v>-2058.01561203605</v>
      </c>
      <c r="M17" s="40" t="n">
        <f aca="false">(AVERAGE([3]DATA1FUEL!AJ2:AJ1001)-AVERAGE([3]DATA1FUEL!K2:K1001)+AVERAGE([3]DATA1FUEL!BI2:BI1001))</f>
        <v>-2099.33751915047</v>
      </c>
      <c r="N17" s="40" t="n">
        <f aca="false">(AVERAGE([3]DATA1FUEL!AK2:AK1001)-AVERAGE([3]DATA1FUEL!L2:L1001)+AVERAGE([3]DATA1FUEL!BJ2:BJ1001))</f>
        <v>-2149.73302394668</v>
      </c>
      <c r="O17" s="40" t="n">
        <f aca="false">(AVERAGE([3]DATA1FUEL!AL2:AL1001)-AVERAGE([3]DATA1FUEL!M2:M1001)+AVERAGE([3]DATA1FUEL!BK2:BK1001))</f>
        <v>-2212.11483818182</v>
      </c>
      <c r="P17" s="40" t="n">
        <f aca="false">(AVERAGE([3]DATA1FUEL!AM2:AM1001)-AVERAGE([3]DATA1FUEL!N2:N1001)+AVERAGE([3]DATA1FUEL!BL2:BL1001))</f>
        <v>-2266.26185896659</v>
      </c>
      <c r="Q17" s="40" t="n">
        <f aca="false">(AVERAGE([3]DATA1FUEL!AN2:AN1001)-AVERAGE([3]DATA1FUEL!O2:O1001)+AVERAGE([3]DATA1FUEL!BM2:BM1001))</f>
        <v>-2305.17148846334</v>
      </c>
      <c r="R17" s="40" t="n">
        <f aca="false">SUM(C17:G17)</f>
        <v>-8230.40542029016</v>
      </c>
    </row>
    <row r="18" customFormat="false" ht="15" hidden="false" customHeight="false" outlineLevel="0" collapsed="false">
      <c r="A18" s="1" t="s">
        <v>57</v>
      </c>
      <c r="C18" s="41" t="n">
        <f aca="false">((+assumptions!B30-30800)*assumptions!B27)/12*3</f>
        <v>214.793031868176</v>
      </c>
      <c r="D18" s="41" t="n">
        <f aca="false">(+assumptions!B30-30800)*assumptions!B27</f>
        <v>859.172127472703</v>
      </c>
      <c r="E18" s="41" t="n">
        <f aca="false">+D18</f>
        <v>859.172127472703</v>
      </c>
      <c r="F18" s="41" t="n">
        <f aca="false">+E18</f>
        <v>859.172127472703</v>
      </c>
      <c r="G18" s="41" t="n">
        <f aca="false">+F18</f>
        <v>859.172127472703</v>
      </c>
      <c r="H18" s="41" t="n">
        <f aca="false">IF(DCF!$C$7-DCF!I6&gt;-1,+EARNINGS!G18,0)</f>
        <v>859.172127472703</v>
      </c>
      <c r="I18" s="41" t="n">
        <f aca="false">IF(DCF!$C$7-DCF!J6&gt;-1,+EARNINGS!H18,0)</f>
        <v>859.172127472703</v>
      </c>
      <c r="J18" s="41" t="n">
        <f aca="false">IF(DCF!$C$7-DCF!K6&gt;-1,+EARNINGS!I18,0)</f>
        <v>859.172127472703</v>
      </c>
      <c r="K18" s="41" t="n">
        <f aca="false">IF(DCF!$C$7-DCF!L6&gt;-1,+EARNINGS!J18,0)</f>
        <v>859.172127472703</v>
      </c>
      <c r="L18" s="41" t="n">
        <f aca="false">IF(DCF!$C$7-DCF!M6&gt;-1,+EARNINGS!K18,0)</f>
        <v>859.172127472703</v>
      </c>
      <c r="M18" s="41" t="n">
        <f aca="false">IF(DCF!$C$7-DCF!N6&gt;-1,+EARNINGS!L18,0)</f>
        <v>859.172127472703</v>
      </c>
      <c r="N18" s="41" t="n">
        <f aca="false">IF(DCF!$C$7-DCF!O6&gt;-1,+EARNINGS!M18,0)</f>
        <v>859.172127472703</v>
      </c>
      <c r="O18" s="41" t="n">
        <f aca="false">IF(DCF!$C$7-DCF!P6&gt;-1,+EARNINGS!N18,0)</f>
        <v>859.172127472703</v>
      </c>
      <c r="P18" s="41" t="n">
        <f aca="false">IF(DCF!$C$7-DCF!Q6&gt;-1,+EARNINGS!O18,0)</f>
        <v>859.172127472703</v>
      </c>
      <c r="Q18" s="41" t="n">
        <f aca="false">IF(DCF!$C$7-DCF!R6&gt;-1,+EARNINGS!P18,0)</f>
        <v>859.172127472703</v>
      </c>
      <c r="R18" s="41" t="n">
        <f aca="false">SUM(C18:G18)</f>
        <v>3651.48154175899</v>
      </c>
    </row>
    <row r="19" customFormat="false" ht="12.75" hidden="false" customHeight="false" outlineLevel="0" collapsed="false">
      <c r="A19" s="1" t="s">
        <v>58</v>
      </c>
      <c r="C19" s="40" t="n">
        <f aca="false">SUM(C13:C18)</f>
        <v>3159.01687358762</v>
      </c>
      <c r="D19" s="40" t="n">
        <f aca="false">SUM(D13:D18)</f>
        <v>6385.15426787051</v>
      </c>
      <c r="E19" s="40" t="n">
        <f aca="false">SUM(E13:E18)</f>
        <v>7603.66494483029</v>
      </c>
      <c r="F19" s="40" t="n">
        <f aca="false">SUM(F13:F18)</f>
        <v>6781.88622455037</v>
      </c>
      <c r="G19" s="40" t="n">
        <f aca="false">SUM(G13:G18)</f>
        <v>5910.4617916169</v>
      </c>
      <c r="H19" s="40" t="n">
        <f aca="false">SUM(H13:H18)</f>
        <v>4968.96606820854</v>
      </c>
      <c r="I19" s="40" t="n">
        <f aca="false">SUM(I13:I18)</f>
        <v>3950.19612094599</v>
      </c>
      <c r="J19" s="40" t="n">
        <f aca="false">SUM(J13:J18)</f>
        <v>2844.02602415484</v>
      </c>
      <c r="K19" s="40" t="n">
        <f aca="false">SUM(K13:K18)</f>
        <v>1618.24004581116</v>
      </c>
      <c r="L19" s="40" t="n">
        <f aca="false">SUM(L13:L18)</f>
        <v>281.487392007136</v>
      </c>
      <c r="M19" s="40" t="n">
        <f aca="false">SUM(M13:M18)</f>
        <v>-1192.65948404233</v>
      </c>
      <c r="N19" s="40" t="n">
        <f aca="false">SUM(N13:N18)</f>
        <v>-2820.90173807126</v>
      </c>
      <c r="O19" s="40" t="n">
        <f aca="false">SUM(O13:O18)</f>
        <v>-4620.74675018705</v>
      </c>
      <c r="P19" s="40" t="n">
        <f aca="false">SUM(P13:P18)</f>
        <v>-6588.76737271174</v>
      </c>
      <c r="Q19" s="40" t="n">
        <f aca="false">SUM(Q13:Q18)</f>
        <v>-8734.96133895742</v>
      </c>
      <c r="R19" s="40" t="n">
        <f aca="false">SUM(R13:R18)</f>
        <v>23446.1169506644</v>
      </c>
    </row>
    <row r="20" customFormat="false" ht="12.75" hidden="false" customHeight="false" outlineLevel="0" collapsed="false"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customFormat="false" ht="12.75" hidden="false" customHeight="false" outlineLevel="0" collapsed="false">
      <c r="A21" s="0" t="s">
        <v>59</v>
      </c>
      <c r="C21" s="40" t="n">
        <f aca="false">+C10-C19</f>
        <v>5857.87687641238</v>
      </c>
      <c r="D21" s="40" t="n">
        <f aca="false">+D10-D19</f>
        <v>13746.4207321295</v>
      </c>
      <c r="E21" s="40" t="n">
        <f aca="false">+E10-E19</f>
        <v>12527.9100551697</v>
      </c>
      <c r="F21" s="40" t="n">
        <f aca="false">+F10-F19</f>
        <v>13349.6887754496</v>
      </c>
      <c r="G21" s="40" t="n">
        <f aca="false">+G10-G19</f>
        <v>14221.1132083831</v>
      </c>
      <c r="H21" s="40" t="n">
        <f aca="false">+H10-H19</f>
        <v>15162.6089317915</v>
      </c>
      <c r="I21" s="40" t="n">
        <f aca="false">+I10-I19</f>
        <v>16181.378879054</v>
      </c>
      <c r="J21" s="40" t="n">
        <f aca="false">+J10-J19</f>
        <v>17287.5489758452</v>
      </c>
      <c r="K21" s="40" t="n">
        <f aca="false">+K10-K19</f>
        <v>18513.3349541888</v>
      </c>
      <c r="L21" s="40" t="n">
        <f aca="false">+L10-L19</f>
        <v>19850.0876079929</v>
      </c>
      <c r="M21" s="40" t="n">
        <f aca="false">+M10-M19</f>
        <v>21324.2344840423</v>
      </c>
      <c r="N21" s="40" t="n">
        <f aca="false">+N10-N19</f>
        <v>22952.4767380713</v>
      </c>
      <c r="O21" s="40" t="n">
        <f aca="false">+O10-O19</f>
        <v>24752.321750187</v>
      </c>
      <c r="P21" s="40" t="n">
        <f aca="false">+P10-P19</f>
        <v>26720.3423727117</v>
      </c>
      <c r="Q21" s="40" t="n">
        <f aca="false">+Q10-Q19</f>
        <v>28866.5363389574</v>
      </c>
      <c r="R21" s="40" t="n">
        <f aca="false">SUM(C21:G21)</f>
        <v>59703.0096475443</v>
      </c>
    </row>
    <row r="22" customFormat="false" ht="12.75" hidden="false" customHeight="false" outlineLevel="0" collapsed="false">
      <c r="A22" s="0" t="s">
        <v>60</v>
      </c>
      <c r="C22" s="40" t="n">
        <f aca="false">+C21*assumptions!$B$28</f>
        <v>2277.54252954913</v>
      </c>
      <c r="D22" s="40" t="n">
        <f aca="false">+D21*assumptions!$B$28</f>
        <v>5344.60838065195</v>
      </c>
      <c r="E22" s="40" t="n">
        <f aca="false">+E21*assumptions!$B$28</f>
        <v>4870.85142944998</v>
      </c>
      <c r="F22" s="40" t="n">
        <f aca="false">+F21*assumptions!$B$28</f>
        <v>5190.35899589482</v>
      </c>
      <c r="G22" s="40" t="n">
        <f aca="false">+G21*assumptions!$B$28</f>
        <v>5529.16881541935</v>
      </c>
      <c r="H22" s="40" t="n">
        <f aca="false">+H21*assumptions!$B$28</f>
        <v>5895.22235268052</v>
      </c>
      <c r="I22" s="40" t="n">
        <f aca="false">+I21*assumptions!$B$28</f>
        <v>6291.3201081762</v>
      </c>
      <c r="J22" s="40" t="n">
        <f aca="false">+J21*assumptions!$B$28</f>
        <v>6721.3990418086</v>
      </c>
      <c r="K22" s="40" t="n">
        <f aca="false">+K21*assumptions!$B$28</f>
        <v>7197.98463018862</v>
      </c>
      <c r="L22" s="40" t="n">
        <f aca="false">+L21*assumptions!$B$28</f>
        <v>7717.71406198763</v>
      </c>
      <c r="M22" s="40" t="n">
        <f aca="false">+M21*assumptions!$B$28</f>
        <v>8290.86236739566</v>
      </c>
      <c r="N22" s="40" t="n">
        <f aca="false">+N21*assumptions!$B$28</f>
        <v>8923.92295576211</v>
      </c>
      <c r="O22" s="40" t="n">
        <f aca="false">+O21*assumptions!$B$28</f>
        <v>9623.70269647272</v>
      </c>
      <c r="P22" s="40" t="n">
        <f aca="false">+P21*assumptions!$B$28</f>
        <v>10388.8691145103</v>
      </c>
      <c r="Q22" s="40" t="n">
        <f aca="false">+Q21*assumptions!$B$28</f>
        <v>11223.3093285866</v>
      </c>
      <c r="R22" s="40" t="n">
        <f aca="false">SUM(C22:G22)</f>
        <v>23212.5301509652</v>
      </c>
    </row>
    <row r="24" customFormat="false" ht="12.75" hidden="false" customHeight="false" outlineLevel="0" collapsed="false">
      <c r="A24" s="0" t="s">
        <v>61</v>
      </c>
      <c r="C24" s="42" t="n">
        <f aca="false">+C10-C19-C22</f>
        <v>3580.33434686325</v>
      </c>
      <c r="D24" s="42" t="n">
        <f aca="false">+D10-D19-D22</f>
        <v>8401.81235147754</v>
      </c>
      <c r="E24" s="42" t="n">
        <f aca="false">+E10-E19-E22</f>
        <v>7657.05862571973</v>
      </c>
      <c r="F24" s="42" t="n">
        <f aca="false">+F10-F19-F22</f>
        <v>8159.32977955482</v>
      </c>
      <c r="G24" s="42" t="n">
        <f aca="false">+G10-G19-G22</f>
        <v>8691.94439296375</v>
      </c>
      <c r="H24" s="42" t="n">
        <f aca="false">+H10-H19-H22</f>
        <v>9267.38657911094</v>
      </c>
      <c r="I24" s="42" t="n">
        <f aca="false">+I10-I19-I22</f>
        <v>9890.05877087781</v>
      </c>
      <c r="J24" s="42" t="n">
        <f aca="false">+J10-J19-J22</f>
        <v>10566.1499340366</v>
      </c>
      <c r="K24" s="42" t="n">
        <f aca="false">+K10-K19-K22</f>
        <v>11315.3503240002</v>
      </c>
      <c r="L24" s="42" t="n">
        <f aca="false">+L10-L19-L22</f>
        <v>12132.3735460052</v>
      </c>
      <c r="M24" s="42" t="n">
        <f aca="false">+M10-M19-M22</f>
        <v>13033.3721166467</v>
      </c>
      <c r="N24" s="42" t="n">
        <f aca="false">+N10-N19-N22</f>
        <v>14028.5537823092</v>
      </c>
      <c r="O24" s="42" t="n">
        <f aca="false">+O10-O19-O22</f>
        <v>15128.6190537143</v>
      </c>
      <c r="P24" s="42" t="n">
        <f aca="false">+P10-P19-P22</f>
        <v>16331.4732582014</v>
      </c>
      <c r="Q24" s="42" t="n">
        <f aca="false">+Q10-Q19-Q22</f>
        <v>17643.2270103708</v>
      </c>
      <c r="R24" s="42" t="n">
        <f aca="false">+R10-R19-R22</f>
        <v>42884.5466483704</v>
      </c>
    </row>
    <row r="26" customFormat="false" ht="12.75" hidden="false" customHeight="false" outlineLevel="0" collapsed="false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customFormat="false" ht="12.75" hidden="false" customHeight="false" outlineLevel="0" collapsed="false"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customFormat="false" ht="12.75" hidden="false" customHeight="false" outlineLevel="0" collapsed="false">
      <c r="R28" s="43"/>
    </row>
    <row r="29" customFormat="false" ht="12.75" hidden="false" customHeight="false" outlineLevel="0" collapsed="false">
      <c r="R29" s="2"/>
    </row>
    <row r="30" customFormat="false" ht="12.75" hidden="false" customHeight="false" outlineLevel="0" collapsed="false">
      <c r="R30" s="44"/>
    </row>
    <row r="31" customFormat="false" ht="12.75" hidden="false" customHeight="false" outlineLevel="0" collapsed="false">
      <c r="R31" s="44"/>
    </row>
    <row r="32" customFormat="false" ht="12.75" hidden="false" customHeight="false" outlineLevel="0" collapsed="false">
      <c r="R32" s="44"/>
    </row>
    <row r="33" customFormat="false" ht="12.75" hidden="false" customHeight="false" outlineLevel="0" collapsed="false">
      <c r="R33" s="44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8" activeCellId="0" sqref="C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45" width="39.85"/>
    <col collapsed="false" customWidth="true" hidden="false" outlineLevel="0" max="2" min="2" style="45" width="15.99"/>
    <col collapsed="false" customWidth="true" hidden="false" outlineLevel="0" max="27" min="3" style="45" width="10.28"/>
    <col collapsed="false" customWidth="true" hidden="false" outlineLevel="0" max="28" min="28" style="45" width="11.28"/>
    <col collapsed="false" customWidth="false" hidden="false" outlineLevel="0" max="257" min="29" style="45" width="9.14"/>
  </cols>
  <sheetData>
    <row r="1" customFormat="false" ht="12.75" hidden="false" customHeight="false" outlineLevel="0" collapsed="false">
      <c r="A1" s="46" t="s">
        <v>62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customFormat="false" ht="12.75" hidden="false" customHeight="false" outlineLevel="0" collapsed="false">
      <c r="A2" s="46" t="str">
        <f aca="false">+assumptions!A2</f>
        <v>TW Expansion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customFormat="false" ht="12.75" hidden="false" customHeight="false" outlineLevel="0" collapsed="false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2.75" hidden="false" customHeight="false" outlineLevel="0" collapsed="false">
      <c r="A4" s="0"/>
      <c r="B4" s="0"/>
      <c r="C4" s="47" t="s">
        <v>63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</row>
    <row r="5" customFormat="false" ht="12.75" hidden="false" customHeight="false" outlineLevel="0" collapsed="false">
      <c r="A5" s="48" t="s">
        <v>64</v>
      </c>
      <c r="B5" s="0"/>
      <c r="C5" s="49" t="n">
        <v>1</v>
      </c>
      <c r="D5" s="49" t="n">
        <v>2</v>
      </c>
      <c r="E5" s="49" t="n">
        <v>3</v>
      </c>
      <c r="F5" s="49" t="n">
        <v>4</v>
      </c>
      <c r="G5" s="49" t="n">
        <v>5</v>
      </c>
      <c r="H5" s="49" t="n">
        <v>6</v>
      </c>
      <c r="I5" s="49" t="n">
        <v>7</v>
      </c>
      <c r="J5" s="49" t="n">
        <v>8</v>
      </c>
      <c r="K5" s="49" t="n">
        <v>9</v>
      </c>
      <c r="L5" s="49" t="n">
        <v>10</v>
      </c>
      <c r="M5" s="49" t="n">
        <v>11</v>
      </c>
      <c r="N5" s="49" t="n">
        <v>12</v>
      </c>
      <c r="O5" s="49" t="n">
        <v>13</v>
      </c>
      <c r="P5" s="49" t="n">
        <v>14</v>
      </c>
      <c r="Q5" s="49" t="n">
        <v>15</v>
      </c>
      <c r="R5" s="49" t="n">
        <v>16</v>
      </c>
      <c r="S5" s="49" t="n">
        <v>17</v>
      </c>
      <c r="T5" s="49" t="n">
        <v>18</v>
      </c>
      <c r="U5" s="49" t="n">
        <v>19</v>
      </c>
      <c r="V5" s="49" t="n">
        <v>20</v>
      </c>
      <c r="W5" s="49" t="n">
        <v>21</v>
      </c>
      <c r="X5" s="49" t="n">
        <v>22</v>
      </c>
      <c r="Y5" s="49" t="n">
        <v>23</v>
      </c>
      <c r="Z5" s="49" t="n">
        <v>24</v>
      </c>
      <c r="AA5" s="49" t="n">
        <v>25</v>
      </c>
      <c r="AB5" s="49" t="s">
        <v>65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" t="s">
        <v>66</v>
      </c>
      <c r="B7" s="0" t="s">
        <v>67</v>
      </c>
      <c r="C7" s="50" t="n">
        <v>150</v>
      </c>
      <c r="D7" s="50" t="n">
        <f aca="false">+C7</f>
        <v>150</v>
      </c>
      <c r="E7" s="50" t="n">
        <f aca="false">+D7</f>
        <v>150</v>
      </c>
      <c r="F7" s="50" t="n">
        <f aca="false">+E7</f>
        <v>150</v>
      </c>
      <c r="G7" s="50" t="n">
        <f aca="false">+F7</f>
        <v>150</v>
      </c>
      <c r="H7" s="50" t="n">
        <f aca="false">+G7</f>
        <v>150</v>
      </c>
      <c r="I7" s="50" t="n">
        <f aca="false">+H7</f>
        <v>150</v>
      </c>
      <c r="J7" s="50" t="n">
        <f aca="false">+I7</f>
        <v>150</v>
      </c>
      <c r="K7" s="50" t="n">
        <f aca="false">+J7</f>
        <v>150</v>
      </c>
      <c r="L7" s="50" t="n">
        <f aca="false">+K7</f>
        <v>150</v>
      </c>
      <c r="M7" s="50" t="n">
        <f aca="false">+L7</f>
        <v>150</v>
      </c>
      <c r="N7" s="50" t="n">
        <f aca="false">+M7</f>
        <v>150</v>
      </c>
      <c r="O7" s="50" t="n">
        <f aca="false">+N7</f>
        <v>150</v>
      </c>
      <c r="P7" s="50" t="n">
        <f aca="false">+O7</f>
        <v>150</v>
      </c>
      <c r="Q7" s="50" t="n">
        <f aca="false">+P7</f>
        <v>150</v>
      </c>
      <c r="R7" s="50" t="n">
        <f aca="false">+Q7</f>
        <v>150</v>
      </c>
      <c r="S7" s="50" t="n">
        <f aca="false">+R7</f>
        <v>150</v>
      </c>
      <c r="T7" s="50" t="n">
        <f aca="false">+S7</f>
        <v>150</v>
      </c>
      <c r="U7" s="50" t="n">
        <f aca="false">+T7</f>
        <v>150</v>
      </c>
      <c r="V7" s="50" t="n">
        <f aca="false">+U7</f>
        <v>150</v>
      </c>
      <c r="W7" s="50" t="n">
        <f aca="false">+V7</f>
        <v>150</v>
      </c>
      <c r="X7" s="50" t="n">
        <f aca="false">+W7</f>
        <v>150</v>
      </c>
      <c r="Y7" s="50" t="n">
        <f aca="false">+X7</f>
        <v>150</v>
      </c>
      <c r="Z7" s="50" t="n">
        <f aca="false">+Y7</f>
        <v>150</v>
      </c>
      <c r="AA7" s="50" t="n">
        <f aca="false">+Z7</f>
        <v>150</v>
      </c>
      <c r="AB7" s="0" t="n">
        <f aca="false">SUM(C7:V7)</f>
        <v>3000</v>
      </c>
    </row>
    <row r="8" customFormat="false" ht="12.75" hidden="false" customHeight="false" outlineLevel="0" collapsed="false">
      <c r="A8" s="0"/>
      <c r="B8" s="0" t="s">
        <v>68</v>
      </c>
      <c r="C8" s="51" t="n">
        <f aca="false">+DCF!D26</f>
        <v>0.3677</v>
      </c>
      <c r="D8" s="51" t="n">
        <f aca="false">+C8</f>
        <v>0.3677</v>
      </c>
      <c r="E8" s="51" t="n">
        <f aca="false">+D8</f>
        <v>0.3677</v>
      </c>
      <c r="F8" s="51" t="n">
        <f aca="false">+E8</f>
        <v>0.3677</v>
      </c>
      <c r="G8" s="51" t="n">
        <f aca="false">+F8</f>
        <v>0.3677</v>
      </c>
      <c r="H8" s="51" t="n">
        <f aca="false">+G8</f>
        <v>0.3677</v>
      </c>
      <c r="I8" s="51" t="n">
        <f aca="false">+H8</f>
        <v>0.3677</v>
      </c>
      <c r="J8" s="51" t="n">
        <f aca="false">+I8</f>
        <v>0.3677</v>
      </c>
      <c r="K8" s="51" t="n">
        <f aca="false">+J8</f>
        <v>0.3677</v>
      </c>
      <c r="L8" s="51" t="n">
        <f aca="false">+K8</f>
        <v>0.3677</v>
      </c>
      <c r="M8" s="51" t="n">
        <f aca="false">+L8</f>
        <v>0.3677</v>
      </c>
      <c r="N8" s="51" t="n">
        <f aca="false">+M8</f>
        <v>0.3677</v>
      </c>
      <c r="O8" s="51" t="n">
        <f aca="false">+N8</f>
        <v>0.3677</v>
      </c>
      <c r="P8" s="51" t="n">
        <f aca="false">+O8</f>
        <v>0.3677</v>
      </c>
      <c r="Q8" s="51" t="n">
        <f aca="false">+P8</f>
        <v>0.3677</v>
      </c>
      <c r="R8" s="51" t="n">
        <f aca="false">+Q8</f>
        <v>0.3677</v>
      </c>
      <c r="S8" s="51" t="n">
        <f aca="false">+R8</f>
        <v>0.3677</v>
      </c>
      <c r="T8" s="51" t="n">
        <f aca="false">+S8</f>
        <v>0.3677</v>
      </c>
      <c r="U8" s="51" t="n">
        <f aca="false">+T8</f>
        <v>0.3677</v>
      </c>
      <c r="V8" s="51" t="n">
        <f aca="false">+U8</f>
        <v>0.3677</v>
      </c>
      <c r="W8" s="51" t="n">
        <f aca="false">+V8</f>
        <v>0.3677</v>
      </c>
      <c r="X8" s="51" t="n">
        <f aca="false">+W8</f>
        <v>0.3677</v>
      </c>
      <c r="Y8" s="51" t="n">
        <f aca="false">+X8</f>
        <v>0.3677</v>
      </c>
      <c r="Z8" s="51" t="n">
        <f aca="false">+Y8</f>
        <v>0.3677</v>
      </c>
      <c r="AA8" s="51" t="n">
        <f aca="false">+Z8</f>
        <v>0.3677</v>
      </c>
      <c r="AB8" s="52"/>
      <c r="AC8" s="53"/>
      <c r="AD8" s="53"/>
      <c r="AE8" s="53"/>
      <c r="AF8" s="53"/>
      <c r="AG8" s="53"/>
    </row>
    <row r="9" customFormat="false" ht="12.75" hidden="false" customHeight="false" outlineLevel="0" collapsed="false">
      <c r="A9" s="0"/>
      <c r="B9" s="0" t="s">
        <v>69</v>
      </c>
      <c r="C9" s="54" t="n">
        <f aca="false">+DCF!D27</f>
        <v>1</v>
      </c>
      <c r="D9" s="54" t="n">
        <f aca="false">+DCF!E27</f>
        <v>1</v>
      </c>
      <c r="E9" s="54" t="n">
        <f aca="false">+DCF!F27</f>
        <v>1</v>
      </c>
      <c r="F9" s="54" t="n">
        <f aca="false">+DCF!G27</f>
        <v>1</v>
      </c>
      <c r="G9" s="54" t="n">
        <f aca="false">+DCF!H27</f>
        <v>1</v>
      </c>
      <c r="H9" s="54" t="n">
        <f aca="false">+DCF!I27</f>
        <v>1</v>
      </c>
      <c r="I9" s="54" t="n">
        <f aca="false">+DCF!J27</f>
        <v>1</v>
      </c>
      <c r="J9" s="54" t="n">
        <f aca="false">+DCF!K27</f>
        <v>1</v>
      </c>
      <c r="K9" s="54" t="n">
        <f aca="false">+DCF!L27</f>
        <v>1</v>
      </c>
      <c r="L9" s="54" t="n">
        <f aca="false">+DCF!M27</f>
        <v>1</v>
      </c>
      <c r="M9" s="54" t="n">
        <f aca="false">+DCF!N27</f>
        <v>1</v>
      </c>
      <c r="N9" s="54" t="n">
        <f aca="false">+DCF!O27</f>
        <v>1</v>
      </c>
      <c r="O9" s="54" t="n">
        <f aca="false">+DCF!P27</f>
        <v>1</v>
      </c>
      <c r="P9" s="54" t="n">
        <f aca="false">+DCF!Q27</f>
        <v>1</v>
      </c>
      <c r="Q9" s="54" t="n">
        <f aca="false">+DCF!R27</f>
        <v>1</v>
      </c>
      <c r="R9" s="54" t="n">
        <f aca="false">+DCF!S27</f>
        <v>1</v>
      </c>
      <c r="S9" s="54" t="n">
        <f aca="false">+DCF!T27</f>
        <v>1</v>
      </c>
      <c r="T9" s="54" t="n">
        <f aca="false">+DCF!U27</f>
        <v>1</v>
      </c>
      <c r="U9" s="54" t="n">
        <f aca="false">+DCF!V27</f>
        <v>1</v>
      </c>
      <c r="V9" s="54" t="n">
        <f aca="false">+DCF!W27</f>
        <v>1</v>
      </c>
      <c r="W9" s="54" t="n">
        <f aca="false">+DCF!X27</f>
        <v>1</v>
      </c>
      <c r="X9" s="54" t="n">
        <f aca="false">+DCF!Y27</f>
        <v>1</v>
      </c>
      <c r="Y9" s="54" t="n">
        <f aca="false">+DCF!Z27</f>
        <v>1</v>
      </c>
      <c r="Z9" s="54" t="n">
        <f aca="false">+DCF!AA27</f>
        <v>1</v>
      </c>
      <c r="AA9" s="54" t="n">
        <f aca="false">+DCF!AB27</f>
        <v>1</v>
      </c>
      <c r="AB9" s="52"/>
      <c r="AC9" s="53"/>
      <c r="AD9" s="53"/>
      <c r="AE9" s="53"/>
      <c r="AF9" s="53"/>
      <c r="AG9" s="53"/>
    </row>
    <row r="10" customFormat="false" ht="12.75" hidden="false" customHeight="false" outlineLevel="0" collapsed="false">
      <c r="A10" s="0"/>
      <c r="B10" s="0" t="s">
        <v>70</v>
      </c>
      <c r="C10" s="40" t="n">
        <f aca="false">+C9*C8*C7*365</f>
        <v>20131.575</v>
      </c>
      <c r="D10" s="40" t="n">
        <f aca="false">+D9*D8*D7*365</f>
        <v>20131.575</v>
      </c>
      <c r="E10" s="40" t="n">
        <f aca="false">+E9*E8*E7*365</f>
        <v>20131.575</v>
      </c>
      <c r="F10" s="40" t="n">
        <f aca="false">+F9*F8*F7*365</f>
        <v>20131.575</v>
      </c>
      <c r="G10" s="40" t="n">
        <f aca="false">+G9*G8*G7*365</f>
        <v>20131.575</v>
      </c>
      <c r="H10" s="40" t="n">
        <f aca="false">+H9*H8*H7*365</f>
        <v>20131.575</v>
      </c>
      <c r="I10" s="40" t="n">
        <f aca="false">+I9*I8*I7*365</f>
        <v>20131.575</v>
      </c>
      <c r="J10" s="40" t="n">
        <f aca="false">+J9*J8*J7*365</f>
        <v>20131.575</v>
      </c>
      <c r="K10" s="40" t="n">
        <f aca="false">+K9*K8*K7*365</f>
        <v>20131.575</v>
      </c>
      <c r="L10" s="40" t="n">
        <f aca="false">+L9*L8*L7*365</f>
        <v>20131.575</v>
      </c>
      <c r="M10" s="40" t="n">
        <f aca="false">+M9*M8*M7*365</f>
        <v>20131.575</v>
      </c>
      <c r="N10" s="40" t="n">
        <f aca="false">+N9*N8*N7*365</f>
        <v>20131.575</v>
      </c>
      <c r="O10" s="40" t="n">
        <f aca="false">+O9*O8*O7*365</f>
        <v>20131.575</v>
      </c>
      <c r="P10" s="40" t="n">
        <f aca="false">+P9*P8*P7*365</f>
        <v>20131.575</v>
      </c>
      <c r="Q10" s="40" t="n">
        <f aca="false">+Q9*Q8*Q7*365</f>
        <v>20131.575</v>
      </c>
      <c r="R10" s="40" t="n">
        <f aca="false">+R9*R8*R7*365</f>
        <v>20131.575</v>
      </c>
      <c r="S10" s="40" t="n">
        <f aca="false">+S9*S8*S7*365</f>
        <v>20131.575</v>
      </c>
      <c r="T10" s="40" t="n">
        <f aca="false">+T9*T8*T7*365</f>
        <v>20131.575</v>
      </c>
      <c r="U10" s="40" t="n">
        <f aca="false">+U9*U8*U7*365</f>
        <v>20131.575</v>
      </c>
      <c r="V10" s="40" t="n">
        <f aca="false">+V9*V8*V7*365</f>
        <v>20131.575</v>
      </c>
      <c r="W10" s="40" t="n">
        <f aca="false">+W9*W8*W7*365</f>
        <v>20131.575</v>
      </c>
      <c r="X10" s="40" t="n">
        <f aca="false">+X9*X8*X7*365</f>
        <v>20131.575</v>
      </c>
      <c r="Y10" s="40" t="n">
        <f aca="false">+Y9*Y8*Y7*365</f>
        <v>20131.575</v>
      </c>
      <c r="Z10" s="40" t="n">
        <f aca="false">+Z9*Z8*Z7*365</f>
        <v>20131.575</v>
      </c>
      <c r="AA10" s="40" t="n">
        <f aca="false">+AA9*AA8*AA7*365</f>
        <v>20131.575</v>
      </c>
      <c r="AB10" s="0" t="n">
        <f aca="false">SUM(C10:V10)</f>
        <v>402631.5</v>
      </c>
      <c r="AC10" s="53"/>
      <c r="AD10" s="53"/>
      <c r="AE10" s="53"/>
      <c r="AF10" s="53"/>
      <c r="AG10" s="53"/>
    </row>
    <row r="11" customFormat="false" ht="12.75" hidden="false" customHeight="false" outlineLevel="0" collapsed="false">
      <c r="A11" s="0" t="s">
        <v>71</v>
      </c>
      <c r="B11" s="55" t="n">
        <v>0.05</v>
      </c>
      <c r="C11" s="0" t="n">
        <f aca="false">+C7*$B11*assumptions!C$34*DCF!D$27</f>
        <v>6.2731478329402</v>
      </c>
      <c r="D11" s="0" t="n">
        <f aca="false">+D7*$B11*assumptions!D$34*DCF!E$27</f>
        <v>6.28726421528999</v>
      </c>
      <c r="E11" s="0" t="n">
        <f aca="false">+E7*$B11*assumptions!E$34*DCF!F$27</f>
        <v>6.2924057008652</v>
      </c>
      <c r="F11" s="0" t="n">
        <f aca="false">+F7*$B11*assumptions!F$34*DCF!G$27</f>
        <v>6.57825211123817</v>
      </c>
      <c r="G11" s="0" t="n">
        <f aca="false">+G7*$B11*assumptions!G$34*DCF!H$27</f>
        <v>6.41730741328523</v>
      </c>
      <c r="H11" s="0" t="n">
        <f aca="false">+H7*$B11*assumptions!H$34*DCF!I$27</f>
        <v>6.46091724323477</v>
      </c>
      <c r="I11" s="0" t="n">
        <f aca="false">+I7*$B11*assumptions!I$34*DCF!J$27</f>
        <v>6.53150356831874</v>
      </c>
      <c r="J11" s="0" t="n">
        <f aca="false">+J7*$B11*assumptions!J$34*DCF!K$27</f>
        <v>6.40320328178046</v>
      </c>
      <c r="K11" s="0" t="n">
        <f aca="false">+K7*$B11*assumptions!K$34*DCF!L$27</f>
        <v>6.41842250782038</v>
      </c>
      <c r="L11" s="0" t="n">
        <f aca="false">+L7*$B11*assumptions!L$34*DCF!M$27</f>
        <v>6.2643099814788</v>
      </c>
      <c r="M11" s="0" t="n">
        <f aca="false">+M7*$B11*assumptions!M$34*DCF!N$27</f>
        <v>6.38100703691041</v>
      </c>
      <c r="N11" s="0" t="n">
        <f aca="false">+N7*$B11*assumptions!N$34*DCF!O$27</f>
        <v>6.39533456710818</v>
      </c>
      <c r="O11" s="0" t="n">
        <f aca="false">+O7*$B11*assumptions!O$34*DCF!P$27</f>
        <v>6.44431008376562</v>
      </c>
      <c r="P11" s="0" t="n">
        <f aca="false">+P7*$B11*assumptions!P$34*DCF!Q$27</f>
        <v>6.34782817359722</v>
      </c>
      <c r="Q11" s="0" t="n">
        <f aca="false">+Q7*$B11*assumptions!Q$34*DCF!R$27</f>
        <v>6.39323911224938</v>
      </c>
      <c r="R11" s="0" t="n">
        <f aca="false">+R7*$B11*assumptions!R$34*DCF!S$27</f>
        <v>6.39323911224938</v>
      </c>
      <c r="S11" s="0" t="n">
        <f aca="false">+S7*$B11*assumptions!S$34*DCF!T$27</f>
        <v>6.39323911224938</v>
      </c>
      <c r="T11" s="0" t="n">
        <f aca="false">+T7*$B11*assumptions!T$34*DCF!U$27</f>
        <v>6.39323911224938</v>
      </c>
      <c r="U11" s="0" t="n">
        <f aca="false">+U7*$B11*assumptions!U$34*DCF!V$27</f>
        <v>6.39323911224938</v>
      </c>
      <c r="V11" s="0" t="n">
        <f aca="false">+V7*$B11*assumptions!V$34*DCF!W$27</f>
        <v>6.39323911224938</v>
      </c>
      <c r="W11" s="0" t="n">
        <f aca="false">+W7*$B11*assumptions!W$34*DCF!X$27</f>
        <v>0</v>
      </c>
      <c r="X11" s="0" t="n">
        <f aca="false">+X7*$B11*assumptions!X$34*DCF!Y$27</f>
        <v>0</v>
      </c>
      <c r="Y11" s="0" t="n">
        <f aca="false">+Y7*$B11*assumptions!Y$34*DCF!Z$27</f>
        <v>0</v>
      </c>
      <c r="Z11" s="0" t="n">
        <f aca="false">+Z7*$B11*assumptions!Z$34*DCF!AA$27</f>
        <v>0</v>
      </c>
      <c r="AA11" s="0" t="n">
        <f aca="false">+AA7*$B11*assumptions!AA$34*DCF!AB$27</f>
        <v>0</v>
      </c>
      <c r="AB11" s="0" t="n">
        <f aca="false">SUM(C11:V11)</f>
        <v>127.85464839113</v>
      </c>
    </row>
    <row r="12" customFormat="false" ht="12.75" hidden="false" customHeight="false" outlineLevel="0" collapsed="false">
      <c r="A12" s="0"/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</row>
    <row r="13" customFormat="false" ht="12.75" hidden="false" customHeight="false" outlineLevel="0" collapsed="false">
      <c r="A13" s="1" t="s">
        <v>72</v>
      </c>
      <c r="B13" s="0" t="s">
        <v>67</v>
      </c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 t="n">
        <f aca="false">SUM(C13:V13)</f>
        <v>0</v>
      </c>
    </row>
    <row r="14" customFormat="false" ht="12.75" hidden="false" customHeight="false" outlineLevel="0" collapsed="false">
      <c r="A14" s="0"/>
      <c r="B14" s="0" t="s">
        <v>73</v>
      </c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customFormat="false" ht="12.75" hidden="false" customHeight="false" outlineLevel="0" collapsed="false">
      <c r="A15" s="0"/>
      <c r="B15" s="0" t="s">
        <v>69</v>
      </c>
      <c r="C15" s="54" t="n">
        <f aca="false">+DCF!D27</f>
        <v>1</v>
      </c>
      <c r="D15" s="54" t="n">
        <f aca="false">+DCF!E27</f>
        <v>1</v>
      </c>
      <c r="E15" s="54" t="n">
        <f aca="false">+DCF!F27</f>
        <v>1</v>
      </c>
      <c r="F15" s="54" t="n">
        <f aca="false">+DCF!G27</f>
        <v>1</v>
      </c>
      <c r="G15" s="54" t="n">
        <f aca="false">+DCF!H27</f>
        <v>1</v>
      </c>
      <c r="H15" s="54" t="n">
        <f aca="false">+DCF!I27</f>
        <v>1</v>
      </c>
      <c r="I15" s="54" t="n">
        <f aca="false">+DCF!J27</f>
        <v>1</v>
      </c>
      <c r="J15" s="54" t="n">
        <f aca="false">+DCF!K27</f>
        <v>1</v>
      </c>
      <c r="K15" s="54" t="n">
        <f aca="false">+DCF!L27</f>
        <v>1</v>
      </c>
      <c r="L15" s="54" t="n">
        <f aca="false">+DCF!M27</f>
        <v>1</v>
      </c>
      <c r="M15" s="54" t="n">
        <f aca="false">+DCF!N27</f>
        <v>1</v>
      </c>
      <c r="N15" s="54" t="n">
        <f aca="false">+DCF!O27</f>
        <v>1</v>
      </c>
      <c r="O15" s="54" t="n">
        <f aca="false">+DCF!P27</f>
        <v>1</v>
      </c>
      <c r="P15" s="54" t="n">
        <f aca="false">+DCF!Q27</f>
        <v>1</v>
      </c>
      <c r="Q15" s="54" t="n">
        <f aca="false">+DCF!R27</f>
        <v>1</v>
      </c>
      <c r="R15" s="54" t="n">
        <f aca="false">+DCF!S27</f>
        <v>1</v>
      </c>
      <c r="S15" s="54" t="n">
        <f aca="false">+DCF!T27</f>
        <v>1</v>
      </c>
      <c r="T15" s="54" t="n">
        <f aca="false">+DCF!U27</f>
        <v>1</v>
      </c>
      <c r="U15" s="54" t="n">
        <f aca="false">+DCF!V27</f>
        <v>1</v>
      </c>
      <c r="V15" s="54" t="n">
        <f aca="false">+DCF!W27</f>
        <v>1</v>
      </c>
      <c r="W15" s="54" t="n">
        <f aca="false">+DCF!X27</f>
        <v>1</v>
      </c>
      <c r="X15" s="54" t="n">
        <f aca="false">+DCF!Y27</f>
        <v>1</v>
      </c>
      <c r="Y15" s="54" t="n">
        <f aca="false">+DCF!Z27</f>
        <v>1</v>
      </c>
      <c r="Z15" s="54" t="n">
        <f aca="false">+DCF!AA27</f>
        <v>1</v>
      </c>
      <c r="AA15" s="54" t="n">
        <f aca="false">+DCF!AB27</f>
        <v>1</v>
      </c>
      <c r="AB15" s="52"/>
    </row>
    <row r="16" customFormat="false" ht="12.75" hidden="false" customHeight="false" outlineLevel="0" collapsed="false">
      <c r="A16" s="0"/>
      <c r="B16" s="0" t="s">
        <v>70</v>
      </c>
      <c r="C16" s="40" t="n">
        <f aca="false">C13*365*C14*C15</f>
        <v>0</v>
      </c>
      <c r="D16" s="40" t="n">
        <f aca="false">D13*365*D14*D15</f>
        <v>0</v>
      </c>
      <c r="E16" s="40" t="n">
        <f aca="false">E13*365*E14*E15</f>
        <v>0</v>
      </c>
      <c r="F16" s="40" t="n">
        <f aca="false">F13*365*F14*F15</f>
        <v>0</v>
      </c>
      <c r="G16" s="40" t="n">
        <f aca="false">G13*365*G14*G15</f>
        <v>0</v>
      </c>
      <c r="H16" s="40" t="n">
        <f aca="false">H13*365*H14*H15</f>
        <v>0</v>
      </c>
      <c r="I16" s="40" t="n">
        <f aca="false">I13*365*I14*I15</f>
        <v>0</v>
      </c>
      <c r="J16" s="40" t="n">
        <f aca="false">J13*365*J14*J15</f>
        <v>0</v>
      </c>
      <c r="K16" s="40" t="n">
        <f aca="false">K13*365*K14*K15</f>
        <v>0</v>
      </c>
      <c r="L16" s="40" t="n">
        <f aca="false">L13*365*L14*L15</f>
        <v>0</v>
      </c>
      <c r="M16" s="40" t="n">
        <f aca="false">M13*365*M14*M15</f>
        <v>0</v>
      </c>
      <c r="N16" s="40" t="n">
        <f aca="false">N13*365*N14*N15</f>
        <v>0</v>
      </c>
      <c r="O16" s="40" t="n">
        <f aca="false">O13*365*O14*O15</f>
        <v>0</v>
      </c>
      <c r="P16" s="40" t="n">
        <f aca="false">P13*365*P14*P15</f>
        <v>0</v>
      </c>
      <c r="Q16" s="40" t="n">
        <f aca="false">Q13*365*Q14*Q15</f>
        <v>0</v>
      </c>
      <c r="R16" s="40" t="n">
        <f aca="false">R13*365*R14*R15</f>
        <v>0</v>
      </c>
      <c r="S16" s="40" t="n">
        <f aca="false">S13*365*S14*S15</f>
        <v>0</v>
      </c>
      <c r="T16" s="40" t="n">
        <f aca="false">T13*365*T14*T15</f>
        <v>0</v>
      </c>
      <c r="U16" s="40" t="n">
        <f aca="false">U13*365*U14*U15</f>
        <v>0</v>
      </c>
      <c r="V16" s="40" t="n">
        <f aca="false">V13*365*V14*V15</f>
        <v>0</v>
      </c>
      <c r="W16" s="40" t="n">
        <f aca="false">W13*365*W14*W15</f>
        <v>0</v>
      </c>
      <c r="X16" s="40" t="n">
        <f aca="false">X13*365*X14*X15</f>
        <v>0</v>
      </c>
      <c r="Y16" s="40" t="n">
        <f aca="false">Y13*365*Y14*Y15</f>
        <v>0</v>
      </c>
      <c r="Z16" s="40" t="n">
        <f aca="false">Z13*365*Z14*Z15</f>
        <v>0</v>
      </c>
      <c r="AA16" s="40" t="n">
        <f aca="false">AA13*365*AA14*AA15</f>
        <v>0</v>
      </c>
      <c r="AB16" s="40" t="n">
        <f aca="false">SUM(C16:Q16)</f>
        <v>0</v>
      </c>
    </row>
    <row r="17" customFormat="false" ht="12.75" hidden="false" customHeight="false" outlineLevel="0" collapsed="false">
      <c r="A17" s="0" t="s">
        <v>71</v>
      </c>
      <c r="B17" s="55" t="n">
        <v>0</v>
      </c>
      <c r="C17" s="0" t="n">
        <f aca="false">+C13*$B17*assumptions!C$34*DCF!D$27</f>
        <v>0</v>
      </c>
      <c r="D17" s="0" t="n">
        <f aca="false">+D13*$B17*assumptions!D$34*DCF!E$27</f>
        <v>0</v>
      </c>
      <c r="E17" s="0" t="n">
        <f aca="false">+E13*$B17*assumptions!E$34*DCF!F$27</f>
        <v>0</v>
      </c>
      <c r="F17" s="0" t="n">
        <f aca="false">+F13*$B17*assumptions!F$34*DCF!G$27</f>
        <v>0</v>
      </c>
      <c r="G17" s="0" t="n">
        <f aca="false">+G13*$B17*assumptions!G$34*DCF!H$27</f>
        <v>0</v>
      </c>
      <c r="H17" s="0" t="n">
        <f aca="false">+H13*$B17*assumptions!H$34*DCF!I$27</f>
        <v>0</v>
      </c>
      <c r="I17" s="0" t="n">
        <f aca="false">+I13*$B17*assumptions!I$34*DCF!J$27</f>
        <v>0</v>
      </c>
      <c r="J17" s="0" t="n">
        <f aca="false">+J13*$B17*assumptions!J$34*DCF!K$27</f>
        <v>0</v>
      </c>
      <c r="K17" s="0" t="n">
        <f aca="false">+K13*$B17*assumptions!K$34*DCF!L$27</f>
        <v>0</v>
      </c>
      <c r="L17" s="0" t="n">
        <f aca="false">+L13*$B17*assumptions!L$34*DCF!M$27</f>
        <v>0</v>
      </c>
      <c r="M17" s="0" t="n">
        <f aca="false">+M13*$B17*assumptions!M$34*DCF!N$27</f>
        <v>0</v>
      </c>
      <c r="N17" s="0" t="n">
        <f aca="false">+N13*$B17*assumptions!N$34*DCF!O$27</f>
        <v>0</v>
      </c>
      <c r="O17" s="0" t="n">
        <f aca="false">+O13*$B17*assumptions!O$34*DCF!P$27</f>
        <v>0</v>
      </c>
      <c r="P17" s="0" t="n">
        <f aca="false">+P13*$B17*assumptions!P$34*DCF!Q$27</f>
        <v>0</v>
      </c>
      <c r="Q17" s="0" t="n">
        <f aca="false">+Q13*$B17*assumptions!Q$34*DCF!R$27</f>
        <v>0</v>
      </c>
      <c r="R17" s="0" t="n">
        <f aca="false">+R13*$B17*assumptions!R$34*DCF!S$27</f>
        <v>0</v>
      </c>
      <c r="S17" s="0" t="n">
        <f aca="false">+S13*$B17*assumptions!S$34*DCF!T$27</f>
        <v>0</v>
      </c>
      <c r="T17" s="0" t="n">
        <f aca="false">+T13*$B17*assumptions!T$34*DCF!U$27</f>
        <v>0</v>
      </c>
      <c r="U17" s="0" t="n">
        <f aca="false">+U13*$B17*assumptions!U$34*DCF!V$27</f>
        <v>0</v>
      </c>
      <c r="V17" s="0" t="n">
        <f aca="false">+V13*$B17*assumptions!V$34*DCF!W$27</f>
        <v>0</v>
      </c>
      <c r="W17" s="0" t="n">
        <f aca="false">+W13*$B17*assumptions!W$34*DCF!X$27</f>
        <v>0</v>
      </c>
      <c r="X17" s="0" t="n">
        <f aca="false">+X13*$B17*assumptions!X$34*DCF!Y$27</f>
        <v>0</v>
      </c>
      <c r="Y17" s="0" t="n">
        <f aca="false">+Y13*$B17*assumptions!Y$34*DCF!Z$27</f>
        <v>0</v>
      </c>
      <c r="Z17" s="0" t="n">
        <f aca="false">+Z13*$B17*assumptions!Z$34*DCF!AA$27</f>
        <v>0</v>
      </c>
      <c r="AA17" s="0" t="n">
        <f aca="false">+AA13*$B17*assumptions!AA$34*DCF!AB$27</f>
        <v>0</v>
      </c>
      <c r="AB17" s="0" t="n">
        <f aca="false">SUM(C17:V17)</f>
        <v>0</v>
      </c>
    </row>
    <row r="18" customFormat="false" ht="12.75" hidden="false" customHeight="false" outlineLevel="0" collapsed="false">
      <c r="A18" s="0"/>
      <c r="B18" s="0"/>
      <c r="C18" s="0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</row>
    <row r="19" customFormat="false" ht="12.75" hidden="false" customHeight="false" outlineLevel="0" collapsed="false">
      <c r="A19" s="1" t="s">
        <v>74</v>
      </c>
      <c r="B19" s="0" t="s">
        <v>67</v>
      </c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 t="n">
        <f aca="false">SUM(C19:V19)</f>
        <v>0</v>
      </c>
    </row>
    <row r="20" customFormat="false" ht="12.75" hidden="false" customHeight="false" outlineLevel="0" collapsed="false">
      <c r="A20" s="0"/>
      <c r="B20" s="0" t="s">
        <v>73</v>
      </c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customFormat="false" ht="12.75" hidden="false" customHeight="false" outlineLevel="0" collapsed="false">
      <c r="A21" s="0"/>
      <c r="B21" s="0" t="s">
        <v>69</v>
      </c>
      <c r="C21" s="54" t="n">
        <f aca="false">+DCF!D27</f>
        <v>1</v>
      </c>
      <c r="D21" s="54" t="n">
        <f aca="false">+DCF!E27</f>
        <v>1</v>
      </c>
      <c r="E21" s="54" t="n">
        <f aca="false">+DCF!F27</f>
        <v>1</v>
      </c>
      <c r="F21" s="54" t="n">
        <f aca="false">+DCF!G27</f>
        <v>1</v>
      </c>
      <c r="G21" s="54" t="n">
        <f aca="false">+DCF!H27</f>
        <v>1</v>
      </c>
      <c r="H21" s="54" t="n">
        <f aca="false">+DCF!I27</f>
        <v>1</v>
      </c>
      <c r="I21" s="54" t="n">
        <f aca="false">+DCF!J27</f>
        <v>1</v>
      </c>
      <c r="J21" s="54" t="n">
        <f aca="false">+DCF!K27</f>
        <v>1</v>
      </c>
      <c r="K21" s="54" t="n">
        <f aca="false">+DCF!L27</f>
        <v>1</v>
      </c>
      <c r="L21" s="54" t="n">
        <f aca="false">+DCF!M27</f>
        <v>1</v>
      </c>
      <c r="M21" s="54" t="n">
        <f aca="false">+DCF!N27</f>
        <v>1</v>
      </c>
      <c r="N21" s="54" t="n">
        <f aca="false">+DCF!O27</f>
        <v>1</v>
      </c>
      <c r="O21" s="54" t="n">
        <f aca="false">+DCF!P27</f>
        <v>1</v>
      </c>
      <c r="P21" s="54" t="n">
        <f aca="false">+DCF!Q27</f>
        <v>1</v>
      </c>
      <c r="Q21" s="54" t="n">
        <f aca="false">+DCF!R27</f>
        <v>1</v>
      </c>
      <c r="R21" s="54" t="n">
        <f aca="false">+DCF!S27</f>
        <v>1</v>
      </c>
      <c r="S21" s="54" t="n">
        <f aca="false">+DCF!T27</f>
        <v>1</v>
      </c>
      <c r="T21" s="54" t="n">
        <f aca="false">+DCF!U27</f>
        <v>1</v>
      </c>
      <c r="U21" s="54" t="n">
        <f aca="false">+DCF!V27</f>
        <v>1</v>
      </c>
      <c r="V21" s="54" t="n">
        <f aca="false">+DCF!W27</f>
        <v>1</v>
      </c>
      <c r="W21" s="54" t="n">
        <f aca="false">+DCF!X27</f>
        <v>1</v>
      </c>
      <c r="X21" s="54" t="n">
        <f aca="false">+DCF!Y27</f>
        <v>1</v>
      </c>
      <c r="Y21" s="54" t="n">
        <f aca="false">+DCF!Z27</f>
        <v>1</v>
      </c>
      <c r="Z21" s="54" t="n">
        <f aca="false">+DCF!AA27</f>
        <v>1</v>
      </c>
      <c r="AA21" s="54" t="n">
        <f aca="false">+DCF!AB27</f>
        <v>1</v>
      </c>
      <c r="AB21" s="52"/>
    </row>
    <row r="22" customFormat="false" ht="12.75" hidden="false" customHeight="false" outlineLevel="0" collapsed="false">
      <c r="A22" s="0"/>
      <c r="B22" s="0" t="s">
        <v>70</v>
      </c>
      <c r="C22" s="40" t="n">
        <f aca="false">C19*365*C20*C21</f>
        <v>0</v>
      </c>
      <c r="D22" s="40" t="n">
        <f aca="false">D19*365*D20*D21</f>
        <v>0</v>
      </c>
      <c r="E22" s="40" t="n">
        <f aca="false">E19*365*E20*E21</f>
        <v>0</v>
      </c>
      <c r="F22" s="40" t="n">
        <f aca="false">F19*365*F20*F21</f>
        <v>0</v>
      </c>
      <c r="G22" s="40" t="n">
        <f aca="false">G19*365*G20*G21</f>
        <v>0</v>
      </c>
      <c r="H22" s="40" t="n">
        <f aca="false">H19*365*H20*H21</f>
        <v>0</v>
      </c>
      <c r="I22" s="40" t="n">
        <f aca="false">I19*365*I20*I21</f>
        <v>0</v>
      </c>
      <c r="J22" s="40" t="n">
        <f aca="false">J19*365*J20*J21</f>
        <v>0</v>
      </c>
      <c r="K22" s="40" t="n">
        <f aca="false">K19*365*K20*K21</f>
        <v>0</v>
      </c>
      <c r="L22" s="40" t="n">
        <f aca="false">L19*365*L20*L21</f>
        <v>0</v>
      </c>
      <c r="M22" s="40" t="n">
        <f aca="false">M19*365*M20*M21</f>
        <v>0</v>
      </c>
      <c r="N22" s="40" t="n">
        <f aca="false">N19*365*N20*N21</f>
        <v>0</v>
      </c>
      <c r="O22" s="40" t="n">
        <f aca="false">O19*365*O20*O21</f>
        <v>0</v>
      </c>
      <c r="P22" s="40" t="n">
        <f aca="false">P19*365*P20*P21</f>
        <v>0</v>
      </c>
      <c r="Q22" s="40" t="n">
        <f aca="false">Q19*365*Q20*Q21</f>
        <v>0</v>
      </c>
      <c r="R22" s="40" t="n">
        <f aca="false">R19*365*R20*R21</f>
        <v>0</v>
      </c>
      <c r="S22" s="40" t="n">
        <f aca="false">S19*365*S20*S21</f>
        <v>0</v>
      </c>
      <c r="T22" s="40" t="n">
        <f aca="false">T19*365*T20*T21</f>
        <v>0</v>
      </c>
      <c r="U22" s="40" t="n">
        <f aca="false">U19*365*U20*U21</f>
        <v>0</v>
      </c>
      <c r="V22" s="40" t="n">
        <f aca="false">V19*365*V20*V21</f>
        <v>0</v>
      </c>
      <c r="W22" s="40" t="n">
        <f aca="false">W19*365*W20*W21</f>
        <v>0</v>
      </c>
      <c r="X22" s="40" t="n">
        <f aca="false">X19*365*X20*X21</f>
        <v>0</v>
      </c>
      <c r="Y22" s="40" t="n">
        <f aca="false">Y19*365*Y20*Y21</f>
        <v>0</v>
      </c>
      <c r="Z22" s="40" t="n">
        <f aca="false">Z19*365*Z20*Z21</f>
        <v>0</v>
      </c>
      <c r="AA22" s="40" t="n">
        <f aca="false">AA19*365*AA20*AA21</f>
        <v>0</v>
      </c>
      <c r="AB22" s="0" t="n">
        <f aca="false">SUM(C22:V22)</f>
        <v>0</v>
      </c>
    </row>
    <row r="23" customFormat="false" ht="12.75" hidden="false" customHeight="false" outlineLevel="0" collapsed="false">
      <c r="A23" s="0" t="s">
        <v>71</v>
      </c>
      <c r="B23" s="55" t="n">
        <v>0</v>
      </c>
      <c r="C23" s="0" t="n">
        <f aca="false">+C19*$B23*assumptions!C$34*DCF!D$27</f>
        <v>0</v>
      </c>
      <c r="D23" s="0" t="n">
        <f aca="false">+D19*$B23*assumptions!D$34*DCF!E$27</f>
        <v>0</v>
      </c>
      <c r="E23" s="0" t="n">
        <f aca="false">+E19*$B23*assumptions!E$34*DCF!F$27</f>
        <v>0</v>
      </c>
      <c r="F23" s="0" t="n">
        <f aca="false">+F19*$B23*assumptions!F$34*DCF!G$27</f>
        <v>0</v>
      </c>
      <c r="G23" s="0" t="n">
        <f aca="false">+G19*$B23*assumptions!G$34*DCF!H$27</f>
        <v>0</v>
      </c>
      <c r="H23" s="0" t="n">
        <f aca="false">+H19*$B23*assumptions!H$34*DCF!I$27</f>
        <v>0</v>
      </c>
      <c r="I23" s="0" t="n">
        <f aca="false">+I19*$B23*assumptions!I$34*DCF!J$27</f>
        <v>0</v>
      </c>
      <c r="J23" s="0" t="n">
        <f aca="false">+J19*$B23*assumptions!J$34*DCF!K$27</f>
        <v>0</v>
      </c>
      <c r="K23" s="0" t="n">
        <f aca="false">+K19*$B23*assumptions!K$34*DCF!L$27</f>
        <v>0</v>
      </c>
      <c r="L23" s="0" t="n">
        <f aca="false">+L19*$B23*assumptions!L$34*DCF!M$27</f>
        <v>0</v>
      </c>
      <c r="M23" s="0" t="n">
        <f aca="false">+M19*$B23*assumptions!M$34*DCF!N$27</f>
        <v>0</v>
      </c>
      <c r="N23" s="0" t="n">
        <f aca="false">+N19*$B23*assumptions!N$34*DCF!O$27</f>
        <v>0</v>
      </c>
      <c r="O23" s="0" t="n">
        <f aca="false">+O19*$B23*assumptions!O$34*DCF!P$27</f>
        <v>0</v>
      </c>
      <c r="P23" s="0" t="n">
        <f aca="false">+P19*$B23*assumptions!P$34*DCF!Q$27</f>
        <v>0</v>
      </c>
      <c r="Q23" s="0" t="n">
        <f aca="false">+Q19*$B23*assumptions!Q$34*DCF!R$27</f>
        <v>0</v>
      </c>
      <c r="R23" s="0" t="n">
        <f aca="false">+R19*$B23*assumptions!R$34*DCF!S$27</f>
        <v>0</v>
      </c>
      <c r="S23" s="0" t="n">
        <f aca="false">+S19*$B23*assumptions!S$34*DCF!T$27</f>
        <v>0</v>
      </c>
      <c r="T23" s="0" t="n">
        <f aca="false">+T19*$B23*assumptions!T$34*DCF!U$27</f>
        <v>0</v>
      </c>
      <c r="U23" s="0" t="n">
        <f aca="false">+U19*$B23*assumptions!U$34*DCF!V$27</f>
        <v>0</v>
      </c>
      <c r="V23" s="0" t="n">
        <f aca="false">+V19*$B23*assumptions!V$34*DCF!W$27</f>
        <v>0</v>
      </c>
      <c r="W23" s="0" t="n">
        <f aca="false">+W19*$B23*assumptions!W$34*DCF!X$27</f>
        <v>0</v>
      </c>
      <c r="X23" s="0" t="n">
        <f aca="false">+X19*$B23*assumptions!X$34*DCF!Y$27</f>
        <v>0</v>
      </c>
      <c r="Y23" s="0" t="n">
        <f aca="false">+Y19*$B23*assumptions!Y$34*DCF!Z$27</f>
        <v>0</v>
      </c>
      <c r="Z23" s="0" t="n">
        <f aca="false">+Z19*$B23*assumptions!Z$34*DCF!AA$27</f>
        <v>0</v>
      </c>
      <c r="AA23" s="0" t="n">
        <f aca="false">+AA19*$B23*assumptions!AA$34*DCF!AB$27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 t="n">
        <f aca="false">SUM(C24:V24)</f>
        <v>0</v>
      </c>
    </row>
    <row r="25" customFormat="false" ht="12.75" hidden="false" customHeight="false" outlineLevel="0" collapsed="false">
      <c r="A25" s="1" t="s">
        <v>75</v>
      </c>
      <c r="B25" s="0" t="s">
        <v>67</v>
      </c>
      <c r="C25" s="0"/>
      <c r="D25" s="0" t="n">
        <f aca="false">+C25</f>
        <v>0</v>
      </c>
      <c r="E25" s="0" t="n">
        <f aca="false">D25</f>
        <v>0</v>
      </c>
      <c r="F25" s="0" t="n">
        <f aca="false">E25</f>
        <v>0</v>
      </c>
      <c r="G25" s="0" t="n">
        <f aca="false">F25</f>
        <v>0</v>
      </c>
      <c r="H25" s="0" t="n">
        <f aca="false">+G25</f>
        <v>0</v>
      </c>
      <c r="I25" s="0" t="n">
        <f aca="false">+H25</f>
        <v>0</v>
      </c>
      <c r="J25" s="0" t="n">
        <f aca="false">+I25</f>
        <v>0</v>
      </c>
      <c r="K25" s="0" t="n">
        <f aca="false">+J25</f>
        <v>0</v>
      </c>
      <c r="L25" s="0" t="n">
        <f aca="false">+K25</f>
        <v>0</v>
      </c>
      <c r="M25" s="0" t="n">
        <f aca="false">+L25</f>
        <v>0</v>
      </c>
      <c r="N25" s="0" t="n">
        <f aca="false">+M25</f>
        <v>0</v>
      </c>
      <c r="O25" s="0" t="n">
        <f aca="false">+N25</f>
        <v>0</v>
      </c>
      <c r="P25" s="0" t="n">
        <f aca="false">+O25</f>
        <v>0</v>
      </c>
      <c r="Q25" s="0" t="n">
        <f aca="false">+P25</f>
        <v>0</v>
      </c>
      <c r="R25" s="0" t="n">
        <f aca="false">+Q25</f>
        <v>0</v>
      </c>
      <c r="S25" s="0" t="n">
        <f aca="false">+R25</f>
        <v>0</v>
      </c>
      <c r="T25" s="0" t="n">
        <f aca="false">+S25</f>
        <v>0</v>
      </c>
      <c r="U25" s="0" t="n">
        <f aca="false">+T25</f>
        <v>0</v>
      </c>
      <c r="V25" s="0" t="n">
        <f aca="false">+U25</f>
        <v>0</v>
      </c>
      <c r="W25" s="0" t="n">
        <f aca="false">+V25</f>
        <v>0</v>
      </c>
      <c r="X25" s="0" t="n">
        <f aca="false">+W25</f>
        <v>0</v>
      </c>
      <c r="Y25" s="0" t="n">
        <f aca="false">+X25</f>
        <v>0</v>
      </c>
      <c r="Z25" s="0" t="n">
        <f aca="false">+Y25</f>
        <v>0</v>
      </c>
      <c r="AA25" s="0" t="n">
        <f aca="false">+Z25</f>
        <v>0</v>
      </c>
      <c r="AB25" s="0" t="n">
        <f aca="false">SUM(C25:V25)</f>
        <v>0</v>
      </c>
    </row>
    <row r="26" customFormat="false" ht="12.75" hidden="false" customHeight="false" outlineLevel="0" collapsed="false">
      <c r="A26" s="0"/>
      <c r="B26" s="0" t="s">
        <v>73</v>
      </c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 t="n">
        <f aca="false">+DCF!AB26</f>
        <v>0.3677</v>
      </c>
      <c r="AB26" s="52"/>
    </row>
    <row r="27" customFormat="false" ht="12.75" hidden="false" customHeight="false" outlineLevel="0" collapsed="false">
      <c r="A27" s="0"/>
      <c r="B27" s="0" t="s">
        <v>69</v>
      </c>
      <c r="C27" s="54" t="n">
        <f aca="false">+DCF!D27</f>
        <v>1</v>
      </c>
      <c r="D27" s="54" t="n">
        <f aca="false">+DCF!E27</f>
        <v>1</v>
      </c>
      <c r="E27" s="54" t="n">
        <f aca="false">+DCF!F27</f>
        <v>1</v>
      </c>
      <c r="F27" s="54" t="n">
        <f aca="false">+DCF!G27</f>
        <v>1</v>
      </c>
      <c r="G27" s="54" t="n">
        <f aca="false">+DCF!H27</f>
        <v>1</v>
      </c>
      <c r="H27" s="54" t="n">
        <f aca="false">+DCF!I27</f>
        <v>1</v>
      </c>
      <c r="I27" s="54" t="n">
        <f aca="false">+DCF!J27</f>
        <v>1</v>
      </c>
      <c r="J27" s="54" t="n">
        <f aca="false">+DCF!K27</f>
        <v>1</v>
      </c>
      <c r="K27" s="54" t="n">
        <f aca="false">+DCF!L27</f>
        <v>1</v>
      </c>
      <c r="L27" s="54" t="n">
        <f aca="false">+DCF!M27</f>
        <v>1</v>
      </c>
      <c r="M27" s="54" t="n">
        <f aca="false">+DCF!N27</f>
        <v>1</v>
      </c>
      <c r="N27" s="54" t="n">
        <f aca="false">+DCF!O27</f>
        <v>1</v>
      </c>
      <c r="O27" s="54" t="n">
        <f aca="false">+DCF!P27</f>
        <v>1</v>
      </c>
      <c r="P27" s="54" t="n">
        <f aca="false">+DCF!Q27</f>
        <v>1</v>
      </c>
      <c r="Q27" s="54" t="n">
        <f aca="false">+DCF!R27</f>
        <v>1</v>
      </c>
      <c r="R27" s="54" t="n">
        <f aca="false">+DCF!S27</f>
        <v>1</v>
      </c>
      <c r="S27" s="54" t="n">
        <f aca="false">+DCF!T27</f>
        <v>1</v>
      </c>
      <c r="T27" s="54" t="n">
        <f aca="false">+DCF!U27</f>
        <v>1</v>
      </c>
      <c r="U27" s="54" t="n">
        <f aca="false">+DCF!V27</f>
        <v>1</v>
      </c>
      <c r="V27" s="54" t="n">
        <f aca="false">+DCF!W27</f>
        <v>1</v>
      </c>
      <c r="W27" s="54" t="n">
        <f aca="false">+DCF!X27</f>
        <v>1</v>
      </c>
      <c r="X27" s="54" t="n">
        <f aca="false">+DCF!Y27</f>
        <v>1</v>
      </c>
      <c r="Y27" s="54" t="n">
        <f aca="false">+DCF!Z27</f>
        <v>1</v>
      </c>
      <c r="Z27" s="54" t="n">
        <f aca="false">+DCF!AA27</f>
        <v>1</v>
      </c>
      <c r="AA27" s="54" t="n">
        <f aca="false">+DCF!AB27</f>
        <v>1</v>
      </c>
      <c r="AB27" s="52"/>
    </row>
    <row r="28" customFormat="false" ht="12.75" hidden="false" customHeight="false" outlineLevel="0" collapsed="false">
      <c r="A28" s="0"/>
      <c r="B28" s="0" t="s">
        <v>70</v>
      </c>
      <c r="C28" s="40" t="n">
        <f aca="false">+C27*C26*C25*365</f>
        <v>0</v>
      </c>
      <c r="D28" s="40" t="n">
        <f aca="false">+C28</f>
        <v>0</v>
      </c>
      <c r="E28" s="40" t="n">
        <f aca="false">+D28</f>
        <v>0</v>
      </c>
      <c r="F28" s="40" t="n">
        <f aca="false">+E28</f>
        <v>0</v>
      </c>
      <c r="G28" s="40" t="n">
        <f aca="false">+F28</f>
        <v>0</v>
      </c>
      <c r="H28" s="40" t="n">
        <f aca="false">+G28</f>
        <v>0</v>
      </c>
      <c r="I28" s="40" t="n">
        <f aca="false">+H28</f>
        <v>0</v>
      </c>
      <c r="J28" s="40" t="n">
        <f aca="false">+I28</f>
        <v>0</v>
      </c>
      <c r="K28" s="40" t="n">
        <f aca="false">+J28</f>
        <v>0</v>
      </c>
      <c r="L28" s="40" t="n">
        <f aca="false">+K28</f>
        <v>0</v>
      </c>
      <c r="M28" s="40" t="n">
        <f aca="false">+L28</f>
        <v>0</v>
      </c>
      <c r="N28" s="40" t="n">
        <f aca="false">+M28</f>
        <v>0</v>
      </c>
      <c r="O28" s="40" t="n">
        <f aca="false">+N28</f>
        <v>0</v>
      </c>
      <c r="P28" s="40" t="n">
        <f aca="false">+O28</f>
        <v>0</v>
      </c>
      <c r="Q28" s="40" t="n">
        <f aca="false">+P28</f>
        <v>0</v>
      </c>
      <c r="R28" s="40" t="n">
        <f aca="false">+Q28</f>
        <v>0</v>
      </c>
      <c r="S28" s="40" t="n">
        <f aca="false">+R28</f>
        <v>0</v>
      </c>
      <c r="T28" s="40" t="n">
        <f aca="false">+S28</f>
        <v>0</v>
      </c>
      <c r="U28" s="40" t="n">
        <f aca="false">+T28</f>
        <v>0</v>
      </c>
      <c r="V28" s="40" t="n">
        <f aca="false">+U28</f>
        <v>0</v>
      </c>
      <c r="W28" s="40" t="n">
        <f aca="false">+V28</f>
        <v>0</v>
      </c>
      <c r="X28" s="40" t="n">
        <f aca="false">+W28</f>
        <v>0</v>
      </c>
      <c r="Y28" s="40" t="n">
        <f aca="false">+X28</f>
        <v>0</v>
      </c>
      <c r="Z28" s="40" t="n">
        <f aca="false">+Y28</f>
        <v>0</v>
      </c>
      <c r="AA28" s="40" t="n">
        <f aca="false">+Z28</f>
        <v>0</v>
      </c>
      <c r="AB28" s="40" t="n">
        <f aca="false">SUM(C28:Q28)</f>
        <v>0</v>
      </c>
    </row>
    <row r="29" customFormat="false" ht="12.75" hidden="false" customHeight="false" outlineLevel="0" collapsed="false">
      <c r="A29" s="0" t="s">
        <v>71</v>
      </c>
      <c r="B29" s="55" t="n">
        <v>0</v>
      </c>
      <c r="C29" s="0" t="n">
        <f aca="false">+C25*$B29*assumptions!C$34*DCF!D$27</f>
        <v>0</v>
      </c>
      <c r="D29" s="0" t="n">
        <f aca="false">+D25*$B29*assumptions!D$34*DCF!E$27</f>
        <v>0</v>
      </c>
      <c r="E29" s="0" t="n">
        <f aca="false">+E25*$B29*assumptions!E$34*DCF!F$27</f>
        <v>0</v>
      </c>
      <c r="F29" s="0" t="n">
        <f aca="false">+F25*$B29*assumptions!F$34*DCF!G$27</f>
        <v>0</v>
      </c>
      <c r="G29" s="0" t="n">
        <f aca="false">+G25*$B29*assumptions!G$34*DCF!H$27</f>
        <v>0</v>
      </c>
      <c r="H29" s="0" t="n">
        <f aca="false">+H25*$B29*assumptions!H$34*DCF!I$27</f>
        <v>0</v>
      </c>
      <c r="I29" s="0" t="n">
        <f aca="false">+I25*$B29*assumptions!I$34*DCF!J$27</f>
        <v>0</v>
      </c>
      <c r="J29" s="0" t="n">
        <f aca="false">+J25*$B29*assumptions!J$34*DCF!K$27</f>
        <v>0</v>
      </c>
      <c r="K29" s="0" t="n">
        <f aca="false">+K25*$B29*assumptions!K$34*DCF!L$27</f>
        <v>0</v>
      </c>
      <c r="L29" s="0" t="n">
        <f aca="false">+L25*$B29*assumptions!L$34*DCF!M$27</f>
        <v>0</v>
      </c>
      <c r="M29" s="0" t="n">
        <f aca="false">+M25*$B29*assumptions!M$34*DCF!N$27</f>
        <v>0</v>
      </c>
      <c r="N29" s="0" t="n">
        <f aca="false">+N25*$B29*assumptions!N$34*DCF!O$27</f>
        <v>0</v>
      </c>
      <c r="O29" s="0" t="n">
        <f aca="false">+O25*$B29*assumptions!O$34*DCF!P$27</f>
        <v>0</v>
      </c>
      <c r="P29" s="0" t="n">
        <f aca="false">+P25*$B29*assumptions!P$34*DCF!Q$27</f>
        <v>0</v>
      </c>
      <c r="Q29" s="0" t="n">
        <f aca="false">+Q25*$B29*assumptions!Q$34*DCF!R$27</f>
        <v>0</v>
      </c>
      <c r="R29" s="0" t="n">
        <f aca="false">+R25*$B29*assumptions!R$34*DCF!S$27</f>
        <v>0</v>
      </c>
      <c r="S29" s="0" t="n">
        <f aca="false">+S25*$B29*assumptions!S$34*DCF!T$27</f>
        <v>0</v>
      </c>
      <c r="T29" s="0" t="n">
        <f aca="false">+T25*$B29*assumptions!T$34*DCF!U$27</f>
        <v>0</v>
      </c>
      <c r="U29" s="0" t="n">
        <f aca="false">+U25*$B29*assumptions!U$34*DCF!V$27</f>
        <v>0</v>
      </c>
      <c r="V29" s="0" t="n">
        <f aca="false">+V25*$B29*assumptions!V$34*DCF!W$27</f>
        <v>0</v>
      </c>
      <c r="W29" s="0" t="n">
        <f aca="false">+W25*$B29*assumptions!W$34*DCF!X$27</f>
        <v>0</v>
      </c>
      <c r="X29" s="0" t="n">
        <f aca="false">+X25*$B29*assumptions!X$34*DCF!Y$27</f>
        <v>0</v>
      </c>
      <c r="Y29" s="0" t="n">
        <f aca="false">+Y25*$B29*assumptions!Y$34*DCF!Z$27</f>
        <v>0</v>
      </c>
      <c r="Z29" s="0" t="n">
        <f aca="false">+Z25*$B29*assumptions!Z$34*DCF!AA$27</f>
        <v>0</v>
      </c>
      <c r="AA29" s="0" t="n">
        <f aca="false">+AA25*$B29*assumptions!AA$34*DCF!AB$27</f>
        <v>0</v>
      </c>
      <c r="AB29" s="0" t="n">
        <f aca="false">SUM(C29:V29)</f>
        <v>0</v>
      </c>
    </row>
    <row r="30" customFormat="false" ht="12.75" hidden="false" customHeight="fals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</row>
    <row r="31" customFormat="false" ht="12.75" hidden="false" customHeight="false" outlineLevel="0" collapsed="false">
      <c r="A31" s="1"/>
      <c r="B31" s="0" t="s">
        <v>67</v>
      </c>
      <c r="C31" s="0" t="n">
        <v>0</v>
      </c>
      <c r="D31" s="0" t="n">
        <f aca="false">+C31</f>
        <v>0</v>
      </c>
      <c r="E31" s="0" t="n">
        <f aca="false">D31</f>
        <v>0</v>
      </c>
      <c r="F31" s="0" t="n">
        <f aca="false">E31</f>
        <v>0</v>
      </c>
      <c r="G31" s="0" t="n">
        <f aca="false">F31</f>
        <v>0</v>
      </c>
      <c r="H31" s="0" t="n">
        <f aca="false">+G31</f>
        <v>0</v>
      </c>
      <c r="I31" s="0" t="n">
        <f aca="false">+H31</f>
        <v>0</v>
      </c>
      <c r="J31" s="0" t="n">
        <f aca="false">+I31</f>
        <v>0</v>
      </c>
      <c r="K31" s="0" t="n">
        <f aca="false">+J31</f>
        <v>0</v>
      </c>
      <c r="L31" s="0" t="n">
        <f aca="false">+K31</f>
        <v>0</v>
      </c>
      <c r="M31" s="0" t="n">
        <f aca="false">+L31</f>
        <v>0</v>
      </c>
      <c r="N31" s="0" t="n">
        <f aca="false">+M31</f>
        <v>0</v>
      </c>
      <c r="O31" s="0" t="n">
        <f aca="false">+N31</f>
        <v>0</v>
      </c>
      <c r="P31" s="0" t="n">
        <f aca="false">+O31</f>
        <v>0</v>
      </c>
      <c r="Q31" s="0" t="n">
        <f aca="false">+P31</f>
        <v>0</v>
      </c>
      <c r="R31" s="0" t="n">
        <f aca="false">+Q31</f>
        <v>0</v>
      </c>
      <c r="S31" s="0" t="n">
        <f aca="false">+R31</f>
        <v>0</v>
      </c>
      <c r="T31" s="0" t="n">
        <f aca="false">+S31</f>
        <v>0</v>
      </c>
      <c r="U31" s="0" t="n">
        <f aca="false">+T31</f>
        <v>0</v>
      </c>
      <c r="V31" s="0" t="n">
        <f aca="false">+U31</f>
        <v>0</v>
      </c>
      <c r="W31" s="0" t="n">
        <f aca="false">+V31</f>
        <v>0</v>
      </c>
      <c r="X31" s="0" t="n">
        <f aca="false">+W31</f>
        <v>0</v>
      </c>
      <c r="Y31" s="0" t="n">
        <f aca="false">+X31</f>
        <v>0</v>
      </c>
      <c r="Z31" s="0" t="n">
        <f aca="false">+Y31</f>
        <v>0</v>
      </c>
      <c r="AA31" s="0" t="n">
        <f aca="false">+Z31</f>
        <v>0</v>
      </c>
      <c r="AB31" s="0" t="n">
        <f aca="false">SUM(C31:V31)</f>
        <v>0</v>
      </c>
    </row>
    <row r="32" customFormat="false" ht="12.75" hidden="false" customHeight="false" outlineLevel="0" collapsed="false">
      <c r="A32" s="0"/>
      <c r="B32" s="0" t="s">
        <v>73</v>
      </c>
      <c r="C32" s="52" t="n">
        <v>0</v>
      </c>
      <c r="D32" s="52" t="n">
        <f aca="false">+C32</f>
        <v>0</v>
      </c>
      <c r="E32" s="52" t="n">
        <f aca="false">+D32</f>
        <v>0</v>
      </c>
      <c r="F32" s="52" t="n">
        <f aca="false">+E32</f>
        <v>0</v>
      </c>
      <c r="G32" s="52" t="n">
        <f aca="false">+F32</f>
        <v>0</v>
      </c>
      <c r="H32" s="52" t="n">
        <f aca="false">+G32</f>
        <v>0</v>
      </c>
      <c r="I32" s="52" t="n">
        <f aca="false">+H32</f>
        <v>0</v>
      </c>
      <c r="J32" s="52" t="n">
        <f aca="false">+I32</f>
        <v>0</v>
      </c>
      <c r="K32" s="52" t="n">
        <f aca="false">+J32</f>
        <v>0</v>
      </c>
      <c r="L32" s="52" t="n">
        <f aca="false">+K32</f>
        <v>0</v>
      </c>
      <c r="M32" s="52" t="n">
        <f aca="false">+L32</f>
        <v>0</v>
      </c>
      <c r="N32" s="52" t="n">
        <f aca="false">+M32</f>
        <v>0</v>
      </c>
      <c r="O32" s="52" t="n">
        <f aca="false">+N32</f>
        <v>0</v>
      </c>
      <c r="P32" s="52" t="n">
        <f aca="false">+O32</f>
        <v>0</v>
      </c>
      <c r="Q32" s="52" t="n">
        <f aca="false">+P32</f>
        <v>0</v>
      </c>
      <c r="R32" s="52" t="n">
        <f aca="false">+Q32</f>
        <v>0</v>
      </c>
      <c r="S32" s="52" t="n">
        <f aca="false">+R32</f>
        <v>0</v>
      </c>
      <c r="T32" s="52" t="n">
        <f aca="false">+S32</f>
        <v>0</v>
      </c>
      <c r="U32" s="52" t="n">
        <f aca="false">+T32</f>
        <v>0</v>
      </c>
      <c r="V32" s="52" t="n">
        <f aca="false">+U32</f>
        <v>0</v>
      </c>
      <c r="W32" s="52" t="n">
        <f aca="false">+V32</f>
        <v>0</v>
      </c>
      <c r="X32" s="52" t="n">
        <f aca="false">+W32</f>
        <v>0</v>
      </c>
      <c r="Y32" s="52" t="n">
        <f aca="false">+X32</f>
        <v>0</v>
      </c>
      <c r="Z32" s="52" t="n">
        <f aca="false">+Y32</f>
        <v>0</v>
      </c>
      <c r="AA32" s="52" t="n">
        <f aca="false">+Z32</f>
        <v>0</v>
      </c>
      <c r="AB32" s="52"/>
    </row>
    <row r="33" customFormat="false" ht="12.75" hidden="false" customHeight="false" outlineLevel="0" collapsed="false">
      <c r="A33" s="0"/>
      <c r="B33" s="0" t="s">
        <v>76</v>
      </c>
      <c r="C33" s="51" t="n">
        <v>0</v>
      </c>
      <c r="D33" s="52" t="n">
        <f aca="false">+C33</f>
        <v>0</v>
      </c>
      <c r="E33" s="52" t="n">
        <f aca="false">+D33</f>
        <v>0</v>
      </c>
      <c r="F33" s="52" t="n">
        <f aca="false">+E33</f>
        <v>0</v>
      </c>
      <c r="G33" s="52" t="n">
        <f aca="false">+F33</f>
        <v>0</v>
      </c>
      <c r="H33" s="52" t="n">
        <f aca="false">+G33</f>
        <v>0</v>
      </c>
      <c r="I33" s="52" t="n">
        <f aca="false">+H33</f>
        <v>0</v>
      </c>
      <c r="J33" s="52" t="n">
        <f aca="false">+I33</f>
        <v>0</v>
      </c>
      <c r="K33" s="52" t="n">
        <f aca="false">+J33</f>
        <v>0</v>
      </c>
      <c r="L33" s="52" t="n">
        <f aca="false">+K33</f>
        <v>0</v>
      </c>
      <c r="M33" s="52" t="n">
        <f aca="false">+L33</f>
        <v>0</v>
      </c>
      <c r="N33" s="52" t="n">
        <f aca="false">+M33</f>
        <v>0</v>
      </c>
      <c r="O33" s="52" t="n">
        <f aca="false">+N33</f>
        <v>0</v>
      </c>
      <c r="P33" s="52" t="n">
        <f aca="false">+O33</f>
        <v>0</v>
      </c>
      <c r="Q33" s="52" t="n">
        <f aca="false">+P33</f>
        <v>0</v>
      </c>
      <c r="R33" s="52" t="n">
        <f aca="false">+Q33</f>
        <v>0</v>
      </c>
      <c r="S33" s="52" t="n">
        <f aca="false">+R33</f>
        <v>0</v>
      </c>
      <c r="T33" s="52" t="n">
        <f aca="false">+S33</f>
        <v>0</v>
      </c>
      <c r="U33" s="52" t="n">
        <f aca="false">+T33</f>
        <v>0</v>
      </c>
      <c r="V33" s="52" t="n">
        <f aca="false">+U33</f>
        <v>0</v>
      </c>
      <c r="W33" s="52" t="n">
        <f aca="false">+V33</f>
        <v>0</v>
      </c>
      <c r="X33" s="52" t="n">
        <f aca="false">+W33</f>
        <v>0</v>
      </c>
      <c r="Y33" s="52" t="n">
        <f aca="false">+X33</f>
        <v>0</v>
      </c>
      <c r="Z33" s="52" t="n">
        <f aca="false">+Y33</f>
        <v>0</v>
      </c>
      <c r="AA33" s="52" t="n">
        <f aca="false">+Z33</f>
        <v>0</v>
      </c>
      <c r="AB33" s="52"/>
    </row>
    <row r="34" customFormat="false" ht="12.75" hidden="false" customHeight="false" outlineLevel="0" collapsed="false">
      <c r="A34" s="0"/>
      <c r="B34" s="0" t="s">
        <v>70</v>
      </c>
      <c r="C34" s="40" t="n">
        <f aca="false">C31*365*C32+(C33*365*C31*assumptions!C$34)</f>
        <v>0</v>
      </c>
      <c r="D34" s="40" t="n">
        <f aca="false">D31*365*D32+(D33*365*D31*assumptions!D$34)</f>
        <v>0</v>
      </c>
      <c r="E34" s="40" t="n">
        <f aca="false">E31*365*E32+(E33*365*E31*assumptions!E$34)</f>
        <v>0</v>
      </c>
      <c r="F34" s="40" t="n">
        <f aca="false">F31*365*F32+(F33*365*F31*assumptions!F$34)</f>
        <v>0</v>
      </c>
      <c r="G34" s="40" t="n">
        <f aca="false">G31*365*G32+(G33*365*G31*assumptions!G$34)</f>
        <v>0</v>
      </c>
      <c r="H34" s="40" t="n">
        <f aca="false">H31*365*H32+(H33*365*H31*assumptions!H$34)</f>
        <v>0</v>
      </c>
      <c r="I34" s="40" t="n">
        <f aca="false">I31*365*I32+(I33*365*I31*assumptions!I$34)</f>
        <v>0</v>
      </c>
      <c r="J34" s="40" t="n">
        <f aca="false">J31*365*J32+(J33*365*J31*assumptions!J$34)</f>
        <v>0</v>
      </c>
      <c r="K34" s="40" t="n">
        <f aca="false">K31*365*K32+(K33*365*K31*assumptions!K$34)</f>
        <v>0</v>
      </c>
      <c r="L34" s="40" t="n">
        <f aca="false">L31*365*L32+(L33*365*L31*assumptions!L$34)</f>
        <v>0</v>
      </c>
      <c r="M34" s="40" t="n">
        <f aca="false">M31*365*M32+(M33*365*M31*assumptions!M$34)</f>
        <v>0</v>
      </c>
      <c r="N34" s="40" t="n">
        <f aca="false">N31*365*N32+(N33*365*N31*assumptions!N$34)</f>
        <v>0</v>
      </c>
      <c r="O34" s="40" t="n">
        <f aca="false">O31*365*O32+(O33*365*O31*assumptions!O$34)</f>
        <v>0</v>
      </c>
      <c r="P34" s="40" t="n">
        <f aca="false">P31*365*P32+(P33*365*P31*assumptions!P$34)</f>
        <v>0</v>
      </c>
      <c r="Q34" s="40" t="n">
        <f aca="false">Q31*365*Q32+(Q33*365*Q31*assumptions!Q$34)</f>
        <v>0</v>
      </c>
      <c r="R34" s="40" t="n">
        <f aca="false">R31*365*R32+(R33*365*R31*assumptions!R$34)</f>
        <v>0</v>
      </c>
      <c r="S34" s="40" t="n">
        <f aca="false">S31*365*S32+(S33*365*S31*assumptions!S$34)</f>
        <v>0</v>
      </c>
      <c r="T34" s="40" t="n">
        <f aca="false">T31*365*T32+(T33*365*T31*assumptions!T$34)</f>
        <v>0</v>
      </c>
      <c r="U34" s="40" t="n">
        <f aca="false">U31*365*U32+(U33*365*U31*assumptions!U$34)</f>
        <v>0</v>
      </c>
      <c r="V34" s="40" t="n">
        <f aca="false">V31*365*V32+(V33*365*V31*assumptions!V$34)</f>
        <v>0</v>
      </c>
      <c r="W34" s="40" t="n">
        <f aca="false">W31*365*W32+(W33*365*W31*assumptions!W$34)</f>
        <v>0</v>
      </c>
      <c r="X34" s="40" t="n">
        <f aca="false">X31*365*X32+(X33*365*X31*assumptions!X$34)</f>
        <v>0</v>
      </c>
      <c r="Y34" s="40" t="n">
        <f aca="false">Y31*365*Y32+(Y33*365*Y31*assumptions!Y$34)</f>
        <v>0</v>
      </c>
      <c r="Z34" s="40" t="n">
        <f aca="false">Z31*365*Z32+(Z33*365*Z31*assumptions!Z$34)</f>
        <v>0</v>
      </c>
      <c r="AA34" s="40" t="n">
        <f aca="false">AA31*365*AA32+(AA33*365*AA31*assumptions!AA$34)</f>
        <v>0</v>
      </c>
      <c r="AB34" s="0" t="n">
        <f aca="false">SUM(C34:V34)</f>
        <v>0</v>
      </c>
    </row>
    <row r="35" customFormat="false" ht="12.75" hidden="false" customHeight="false" outlineLevel="0" collapsed="false">
      <c r="A35" s="0" t="s">
        <v>71</v>
      </c>
      <c r="B35" s="55" t="n">
        <v>0</v>
      </c>
      <c r="C35" s="0" t="n">
        <f aca="false">+C31*$B35*assumptions!C$34*DCF!D$27</f>
        <v>0</v>
      </c>
      <c r="D35" s="0" t="n">
        <f aca="false">+D31*$B35*assumptions!D$34*DCF!E$27</f>
        <v>0</v>
      </c>
      <c r="E35" s="0" t="n">
        <f aca="false">+E31*$B35*assumptions!E$34*DCF!F$27</f>
        <v>0</v>
      </c>
      <c r="F35" s="0" t="n">
        <f aca="false">+F31*$B35*assumptions!F$34*DCF!G$27</f>
        <v>0</v>
      </c>
      <c r="G35" s="0" t="n">
        <f aca="false">+G31*$B35*assumptions!G$34*DCF!H$27</f>
        <v>0</v>
      </c>
      <c r="H35" s="0" t="n">
        <f aca="false">+H31*$B35*assumptions!H$34*DCF!I$27</f>
        <v>0</v>
      </c>
      <c r="I35" s="0" t="n">
        <f aca="false">+I31*$B35*assumptions!I$34*DCF!J$27</f>
        <v>0</v>
      </c>
      <c r="J35" s="0" t="n">
        <f aca="false">+J31*$B35*assumptions!J$34*DCF!K$27</f>
        <v>0</v>
      </c>
      <c r="K35" s="0" t="n">
        <f aca="false">+K31*$B35*assumptions!K$34*DCF!L$27</f>
        <v>0</v>
      </c>
      <c r="L35" s="0" t="n">
        <f aca="false">+L31*$B35*assumptions!L$34*DCF!M$27</f>
        <v>0</v>
      </c>
      <c r="M35" s="0" t="n">
        <f aca="false">+M31*$B35*assumptions!M$34*DCF!N$27</f>
        <v>0</v>
      </c>
      <c r="N35" s="0" t="n">
        <f aca="false">+N31*$B35*assumptions!N$34*DCF!O$27</f>
        <v>0</v>
      </c>
      <c r="O35" s="0" t="n">
        <f aca="false">+O31*$B35*assumptions!O$34*DCF!P$27</f>
        <v>0</v>
      </c>
      <c r="P35" s="0" t="n">
        <f aca="false">+P31*$B35*assumptions!P$34*DCF!Q$27</f>
        <v>0</v>
      </c>
      <c r="Q35" s="0" t="n">
        <f aca="false">+Q31*$B35*assumptions!Q$34*DCF!R$27</f>
        <v>0</v>
      </c>
      <c r="R35" s="0" t="n">
        <f aca="false">+R31*$B35*assumptions!R$34*DCF!S$27</f>
        <v>0</v>
      </c>
      <c r="S35" s="0" t="n">
        <f aca="false">+S31*$B35*assumptions!S$34*DCF!T$27</f>
        <v>0</v>
      </c>
      <c r="T35" s="0" t="n">
        <f aca="false">+T31*$B35*assumptions!T$34*DCF!U$27</f>
        <v>0</v>
      </c>
      <c r="U35" s="0" t="n">
        <f aca="false">+U31*$B35*assumptions!U$34*DCF!V$27</f>
        <v>0</v>
      </c>
      <c r="V35" s="0" t="n">
        <f aca="false">+V31*$B35*assumptions!V$34*DCF!W$27</f>
        <v>0</v>
      </c>
      <c r="W35" s="0" t="n">
        <f aca="false">+W31*$B35*assumptions!W$34*DCF!X$27</f>
        <v>0</v>
      </c>
      <c r="X35" s="0" t="n">
        <f aca="false">+X31*$B35*assumptions!X$34*DCF!Y$27</f>
        <v>0</v>
      </c>
      <c r="Y35" s="0" t="n">
        <f aca="false">+Y31*$B35*assumptions!Y$34*DCF!Z$27</f>
        <v>0</v>
      </c>
      <c r="Z35" s="0" t="n">
        <f aca="false">+Z31*$B35*assumptions!Z$34*DCF!AA$27</f>
        <v>0</v>
      </c>
      <c r="AA35" s="0" t="n">
        <f aca="false">+AA31*$B35*assumptions!AA$34*DCF!AB$27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/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</row>
    <row r="37" customFormat="false" ht="12.75" hidden="false" customHeight="false" outlineLevel="0" collapsed="false">
      <c r="A37" s="1"/>
      <c r="B37" s="0" t="s">
        <v>67</v>
      </c>
      <c r="C37" s="0" t="n">
        <v>0</v>
      </c>
      <c r="D37" s="0" t="n">
        <f aca="false">+C37</f>
        <v>0</v>
      </c>
      <c r="E37" s="0" t="n">
        <f aca="false">D37</f>
        <v>0</v>
      </c>
      <c r="F37" s="0" t="n">
        <f aca="false">E37</f>
        <v>0</v>
      </c>
      <c r="G37" s="0" t="n">
        <f aca="false">F37</f>
        <v>0</v>
      </c>
      <c r="H37" s="0" t="n">
        <f aca="false">+G37</f>
        <v>0</v>
      </c>
      <c r="I37" s="0" t="n">
        <f aca="false">+H37</f>
        <v>0</v>
      </c>
      <c r="J37" s="0" t="n">
        <f aca="false">+I37</f>
        <v>0</v>
      </c>
      <c r="K37" s="0" t="n">
        <f aca="false">+J37</f>
        <v>0</v>
      </c>
      <c r="L37" s="0" t="n">
        <f aca="false">+K37</f>
        <v>0</v>
      </c>
      <c r="M37" s="0" t="n">
        <f aca="false">+L37</f>
        <v>0</v>
      </c>
      <c r="N37" s="0" t="n">
        <f aca="false">+M37</f>
        <v>0</v>
      </c>
      <c r="O37" s="0" t="n">
        <f aca="false">+N37</f>
        <v>0</v>
      </c>
      <c r="P37" s="0" t="n">
        <f aca="false">+O37</f>
        <v>0</v>
      </c>
      <c r="Q37" s="0" t="n">
        <f aca="false">+P37</f>
        <v>0</v>
      </c>
      <c r="R37" s="0" t="n">
        <f aca="false">+Q37</f>
        <v>0</v>
      </c>
      <c r="S37" s="0" t="n">
        <f aca="false">+R37</f>
        <v>0</v>
      </c>
      <c r="T37" s="0" t="n">
        <f aca="false">+S37</f>
        <v>0</v>
      </c>
      <c r="U37" s="0" t="n">
        <f aca="false">+T37</f>
        <v>0</v>
      </c>
      <c r="V37" s="0" t="n">
        <f aca="false">+U37</f>
        <v>0</v>
      </c>
      <c r="W37" s="0" t="n">
        <f aca="false">+V37</f>
        <v>0</v>
      </c>
      <c r="X37" s="0" t="n">
        <f aca="false">+W37</f>
        <v>0</v>
      </c>
      <c r="Y37" s="0" t="n">
        <f aca="false">+X37</f>
        <v>0</v>
      </c>
      <c r="Z37" s="0" t="n">
        <f aca="false">+Y37</f>
        <v>0</v>
      </c>
      <c r="AA37" s="0" t="n">
        <f aca="false">+Z37</f>
        <v>0</v>
      </c>
      <c r="AB37" s="0" t="n">
        <f aca="false">SUM(C37:V37)</f>
        <v>0</v>
      </c>
    </row>
    <row r="38" customFormat="false" ht="12.75" hidden="false" customHeight="false" outlineLevel="0" collapsed="false">
      <c r="A38" s="0"/>
      <c r="B38" s="0" t="s">
        <v>73</v>
      </c>
      <c r="C38" s="52" t="n">
        <v>0</v>
      </c>
      <c r="D38" s="52" t="n">
        <f aca="false">+C38</f>
        <v>0</v>
      </c>
      <c r="E38" s="52" t="n">
        <f aca="false">+D38</f>
        <v>0</v>
      </c>
      <c r="F38" s="52" t="n">
        <f aca="false">+E38</f>
        <v>0</v>
      </c>
      <c r="G38" s="52" t="n">
        <f aca="false">+F38</f>
        <v>0</v>
      </c>
      <c r="H38" s="52" t="n">
        <f aca="false">+G38</f>
        <v>0</v>
      </c>
      <c r="I38" s="52" t="n">
        <f aca="false">+H38</f>
        <v>0</v>
      </c>
      <c r="J38" s="52" t="n">
        <f aca="false">+I38</f>
        <v>0</v>
      </c>
      <c r="K38" s="52" t="n">
        <f aca="false">+J38</f>
        <v>0</v>
      </c>
      <c r="L38" s="52" t="n">
        <f aca="false">+K38</f>
        <v>0</v>
      </c>
      <c r="M38" s="52" t="n">
        <f aca="false">+L38</f>
        <v>0</v>
      </c>
      <c r="N38" s="52" t="n">
        <f aca="false">+M38</f>
        <v>0</v>
      </c>
      <c r="O38" s="52" t="n">
        <f aca="false">+N38</f>
        <v>0</v>
      </c>
      <c r="P38" s="52" t="n">
        <f aca="false">+O38</f>
        <v>0</v>
      </c>
      <c r="Q38" s="52" t="n">
        <f aca="false">+P38</f>
        <v>0</v>
      </c>
      <c r="R38" s="52" t="n">
        <f aca="false">+Q38</f>
        <v>0</v>
      </c>
      <c r="S38" s="52" t="n">
        <f aca="false">+R38</f>
        <v>0</v>
      </c>
      <c r="T38" s="52" t="n">
        <f aca="false">+S38</f>
        <v>0</v>
      </c>
      <c r="U38" s="52" t="n">
        <f aca="false">+T38</f>
        <v>0</v>
      </c>
      <c r="V38" s="52" t="n">
        <f aca="false">+U38</f>
        <v>0</v>
      </c>
      <c r="W38" s="52" t="n">
        <f aca="false">+V38</f>
        <v>0</v>
      </c>
      <c r="X38" s="52" t="n">
        <f aca="false">+W38</f>
        <v>0</v>
      </c>
      <c r="Y38" s="52" t="n">
        <f aca="false">+X38</f>
        <v>0</v>
      </c>
      <c r="Z38" s="52" t="n">
        <f aca="false">+Y38</f>
        <v>0</v>
      </c>
      <c r="AA38" s="52" t="n">
        <f aca="false">+Z38</f>
        <v>0</v>
      </c>
      <c r="AB38" s="52"/>
    </row>
    <row r="39" customFormat="false" ht="12.75" hidden="false" customHeight="false" outlineLevel="0" collapsed="false">
      <c r="A39" s="0"/>
      <c r="B39" s="0" t="s">
        <v>76</v>
      </c>
      <c r="C39" s="51" t="n">
        <v>0</v>
      </c>
      <c r="D39" s="52" t="n">
        <f aca="false">+C39</f>
        <v>0</v>
      </c>
      <c r="E39" s="52" t="n">
        <f aca="false">+D39</f>
        <v>0</v>
      </c>
      <c r="F39" s="52" t="n">
        <f aca="false">+E39</f>
        <v>0</v>
      </c>
      <c r="G39" s="52" t="n">
        <f aca="false">+F39</f>
        <v>0</v>
      </c>
      <c r="H39" s="52" t="n">
        <f aca="false">+G39</f>
        <v>0</v>
      </c>
      <c r="I39" s="52" t="n">
        <f aca="false">+H39</f>
        <v>0</v>
      </c>
      <c r="J39" s="52" t="n">
        <f aca="false">+I39</f>
        <v>0</v>
      </c>
      <c r="K39" s="52" t="n">
        <f aca="false">+J39</f>
        <v>0</v>
      </c>
      <c r="L39" s="52" t="n">
        <f aca="false">+K39</f>
        <v>0</v>
      </c>
      <c r="M39" s="52" t="n">
        <f aca="false">+L39</f>
        <v>0</v>
      </c>
      <c r="N39" s="52" t="n">
        <f aca="false">+M39</f>
        <v>0</v>
      </c>
      <c r="O39" s="52" t="n">
        <f aca="false">+N39</f>
        <v>0</v>
      </c>
      <c r="P39" s="52" t="n">
        <f aca="false">+O39</f>
        <v>0</v>
      </c>
      <c r="Q39" s="52" t="n">
        <f aca="false">+P39</f>
        <v>0</v>
      </c>
      <c r="R39" s="52" t="n">
        <f aca="false">+Q39</f>
        <v>0</v>
      </c>
      <c r="S39" s="52" t="n">
        <f aca="false">+R39</f>
        <v>0</v>
      </c>
      <c r="T39" s="52" t="n">
        <f aca="false">+S39</f>
        <v>0</v>
      </c>
      <c r="U39" s="52" t="n">
        <f aca="false">+T39</f>
        <v>0</v>
      </c>
      <c r="V39" s="52" t="n">
        <f aca="false">+U39</f>
        <v>0</v>
      </c>
      <c r="W39" s="52" t="n">
        <f aca="false">+V39</f>
        <v>0</v>
      </c>
      <c r="X39" s="52" t="n">
        <f aca="false">+W39</f>
        <v>0</v>
      </c>
      <c r="Y39" s="52" t="n">
        <f aca="false">+X39</f>
        <v>0</v>
      </c>
      <c r="Z39" s="52" t="n">
        <f aca="false">+Y39</f>
        <v>0</v>
      </c>
      <c r="AA39" s="52" t="n">
        <f aca="false">+Z39</f>
        <v>0</v>
      </c>
      <c r="AB39" s="52"/>
    </row>
    <row r="40" customFormat="false" ht="12.75" hidden="false" customHeight="false" outlineLevel="0" collapsed="false">
      <c r="A40" s="0"/>
      <c r="B40" s="0" t="s">
        <v>70</v>
      </c>
      <c r="C40" s="40" t="n">
        <f aca="false">C37*365*C38+(C39*365*C37*assumptions!C$34)</f>
        <v>0</v>
      </c>
      <c r="D40" s="40" t="n">
        <f aca="false">D37*365*D38+(D39*365*D37*assumptions!D$34)</f>
        <v>0</v>
      </c>
      <c r="E40" s="40" t="n">
        <f aca="false">E37*365*E38+(E39*365*E37*assumptions!E$34)</f>
        <v>0</v>
      </c>
      <c r="F40" s="40" t="n">
        <f aca="false">F37*365*F38+(F39*365*F37*assumptions!F$34)</f>
        <v>0</v>
      </c>
      <c r="G40" s="40" t="n">
        <f aca="false">G37*365*G38+(G39*365*G37*assumptions!G$34)</f>
        <v>0</v>
      </c>
      <c r="H40" s="40" t="n">
        <f aca="false">H37*365*H38+(H39*365*H37*assumptions!H$34)</f>
        <v>0</v>
      </c>
      <c r="I40" s="40" t="n">
        <f aca="false">I37*365*I38+(I39*365*I37*assumptions!I$34)</f>
        <v>0</v>
      </c>
      <c r="J40" s="40" t="n">
        <f aca="false">J37*365*J38+(J39*365*J37*assumptions!J$34)</f>
        <v>0</v>
      </c>
      <c r="K40" s="40" t="n">
        <f aca="false">K37*365*K38+(K39*365*K37*assumptions!K$34)</f>
        <v>0</v>
      </c>
      <c r="L40" s="40" t="n">
        <f aca="false">L37*365*L38+(L39*365*L37*assumptions!L$34)</f>
        <v>0</v>
      </c>
      <c r="M40" s="40" t="n">
        <f aca="false">M37*365*M38+(M39*365*M37*assumptions!M$34)</f>
        <v>0</v>
      </c>
      <c r="N40" s="40" t="n">
        <f aca="false">N37*365*N38+(N39*365*N37*assumptions!N$34)</f>
        <v>0</v>
      </c>
      <c r="O40" s="40" t="n">
        <f aca="false">O37*365*O38+(O39*365*O37*assumptions!O$34)</f>
        <v>0</v>
      </c>
      <c r="P40" s="40" t="n">
        <f aca="false">P37*365*P38+(P39*365*P37*assumptions!P$34)</f>
        <v>0</v>
      </c>
      <c r="Q40" s="40" t="n">
        <f aca="false">Q37*365*Q38+(Q39*365*Q37*assumptions!Q$34)</f>
        <v>0</v>
      </c>
      <c r="R40" s="40" t="n">
        <f aca="false">R37*365*R38+(R39*365*R37*assumptions!R$34)</f>
        <v>0</v>
      </c>
      <c r="S40" s="40" t="n">
        <f aca="false">S37*365*S38+(S39*365*S37*assumptions!S$34)</f>
        <v>0</v>
      </c>
      <c r="T40" s="40" t="n">
        <f aca="false">T37*365*T38+(T39*365*T37*assumptions!T$34)</f>
        <v>0</v>
      </c>
      <c r="U40" s="40" t="n">
        <f aca="false">U37*365*U38+(U39*365*U37*assumptions!U$34)</f>
        <v>0</v>
      </c>
      <c r="V40" s="40" t="n">
        <f aca="false">V37*365*V38+(V39*365*V37*assumptions!V$34)</f>
        <v>0</v>
      </c>
      <c r="W40" s="40" t="n">
        <f aca="false">W37*365*W38+(W39*365*W37*assumptions!W$34)</f>
        <v>0</v>
      </c>
      <c r="X40" s="40" t="n">
        <f aca="false">X37*365*X38+(X39*365*X37*assumptions!X$34)</f>
        <v>0</v>
      </c>
      <c r="Y40" s="40" t="n">
        <f aca="false">Y37*365*Y38+(Y39*365*Y37*assumptions!Y$34)</f>
        <v>0</v>
      </c>
      <c r="Z40" s="40" t="n">
        <f aca="false">Z37*365*Z38+(Z39*365*Z37*assumptions!Z$34)</f>
        <v>0</v>
      </c>
      <c r="AA40" s="40" t="n">
        <f aca="false">AA37*365*AA38+(AA39*365*AA37*assumptions!AA$34)</f>
        <v>0</v>
      </c>
      <c r="AB40" s="0" t="n">
        <f aca="false">SUM(C40:V40)</f>
        <v>0</v>
      </c>
    </row>
    <row r="41" customFormat="false" ht="12.75" hidden="false" customHeight="false" outlineLevel="0" collapsed="false">
      <c r="A41" s="0" t="s">
        <v>71</v>
      </c>
      <c r="B41" s="55" t="n">
        <v>0</v>
      </c>
      <c r="C41" s="0" t="n">
        <f aca="false">+C37*$B41*assumptions!C$34*DCF!D$27</f>
        <v>0</v>
      </c>
      <c r="D41" s="0" t="n">
        <f aca="false">+D37*$B41*assumptions!D$34*DCF!E$27</f>
        <v>0</v>
      </c>
      <c r="E41" s="0" t="n">
        <f aca="false">+E37*$B41*assumptions!E$34*DCF!F$27</f>
        <v>0</v>
      </c>
      <c r="F41" s="0" t="n">
        <f aca="false">+F37*$B41*assumptions!F$34*DCF!G$27</f>
        <v>0</v>
      </c>
      <c r="G41" s="0" t="n">
        <f aca="false">+G37*$B41*assumptions!G$34*DCF!H$27</f>
        <v>0</v>
      </c>
      <c r="H41" s="0" t="n">
        <f aca="false">+H37*$B41*assumptions!H$34*DCF!I$27</f>
        <v>0</v>
      </c>
      <c r="I41" s="0" t="n">
        <f aca="false">+I37*$B41*assumptions!I$34*DCF!J$27</f>
        <v>0</v>
      </c>
      <c r="J41" s="0" t="n">
        <f aca="false">+J37*$B41*assumptions!J$34*DCF!K$27</f>
        <v>0</v>
      </c>
      <c r="K41" s="0" t="n">
        <f aca="false">+K37*$B41*assumptions!K$34*DCF!L$27</f>
        <v>0</v>
      </c>
      <c r="L41" s="0" t="n">
        <f aca="false">+L37*$B41*assumptions!L$34*DCF!M$27</f>
        <v>0</v>
      </c>
      <c r="M41" s="0" t="n">
        <f aca="false">+M37*$B41*assumptions!M$34*DCF!N$27</f>
        <v>0</v>
      </c>
      <c r="N41" s="0" t="n">
        <f aca="false">+N37*$B41*assumptions!N$34*DCF!O$27</f>
        <v>0</v>
      </c>
      <c r="O41" s="0" t="n">
        <f aca="false">+O37*$B41*assumptions!O$34*DCF!P$27</f>
        <v>0</v>
      </c>
      <c r="P41" s="0" t="n">
        <f aca="false">+P37*$B41*assumptions!P$34*DCF!Q$27</f>
        <v>0</v>
      </c>
      <c r="Q41" s="0" t="n">
        <f aca="false">+Q37*$B41*assumptions!Q$34*DCF!R$27</f>
        <v>0</v>
      </c>
      <c r="R41" s="0" t="n">
        <f aca="false">+R37*$B41*assumptions!R$34*DCF!S$27</f>
        <v>0</v>
      </c>
      <c r="S41" s="0" t="n">
        <f aca="false">+S37*$B41*assumptions!S$34*DCF!T$27</f>
        <v>0</v>
      </c>
      <c r="T41" s="0" t="n">
        <f aca="false">+T37*$B41*assumptions!T$34*DCF!U$27</f>
        <v>0</v>
      </c>
      <c r="U41" s="0" t="n">
        <f aca="false">+U37*$B41*assumptions!U$34*DCF!V$27</f>
        <v>0</v>
      </c>
      <c r="V41" s="0" t="n">
        <f aca="false">+V37*$B41*assumptions!V$34*DCF!W$27</f>
        <v>0</v>
      </c>
      <c r="W41" s="0" t="n">
        <f aca="false">+W37*$B41*assumptions!W$34*DCF!X$27</f>
        <v>0</v>
      </c>
      <c r="X41" s="0" t="n">
        <f aca="false">+X37*$B41*assumptions!X$34*DCF!Y$27</f>
        <v>0</v>
      </c>
      <c r="Y41" s="0" t="n">
        <f aca="false">+Y37*$B41*assumptions!Y$34*DCF!Z$27</f>
        <v>0</v>
      </c>
      <c r="Z41" s="0" t="n">
        <f aca="false">+Z37*$B41*assumptions!Z$34*DCF!AA$27</f>
        <v>0</v>
      </c>
      <c r="AA41" s="0" t="n">
        <f aca="false">+AA37*$B41*assumptions!AA$34*DCF!AB$27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/>
      <c r="B42" s="0"/>
      <c r="C42" s="0"/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</row>
    <row r="43" customFormat="false" ht="12.75" hidden="false" customHeight="false" outlineLevel="0" collapsed="false">
      <c r="A43" s="1"/>
      <c r="B43" s="0" t="s">
        <v>67</v>
      </c>
      <c r="C43" s="0" t="n">
        <v>0</v>
      </c>
      <c r="D43" s="0" t="n">
        <f aca="false">+C43</f>
        <v>0</v>
      </c>
      <c r="E43" s="0" t="n">
        <f aca="false">D43</f>
        <v>0</v>
      </c>
      <c r="F43" s="0" t="n">
        <f aca="false">E43</f>
        <v>0</v>
      </c>
      <c r="G43" s="0" t="n">
        <f aca="false">F43</f>
        <v>0</v>
      </c>
      <c r="H43" s="0" t="n">
        <f aca="false">+G43</f>
        <v>0</v>
      </c>
      <c r="I43" s="0" t="n">
        <f aca="false">+H43</f>
        <v>0</v>
      </c>
      <c r="J43" s="0" t="n">
        <f aca="false">+I43</f>
        <v>0</v>
      </c>
      <c r="K43" s="0" t="n">
        <f aca="false">+J43</f>
        <v>0</v>
      </c>
      <c r="L43" s="0" t="n">
        <f aca="false">+K43</f>
        <v>0</v>
      </c>
      <c r="M43" s="0" t="n">
        <f aca="false">+L43</f>
        <v>0</v>
      </c>
      <c r="N43" s="0" t="n">
        <f aca="false">+M43</f>
        <v>0</v>
      </c>
      <c r="O43" s="0" t="n">
        <f aca="false">+N43</f>
        <v>0</v>
      </c>
      <c r="P43" s="0" t="n">
        <f aca="false">+O43</f>
        <v>0</v>
      </c>
      <c r="Q43" s="0" t="n">
        <f aca="false">+P43</f>
        <v>0</v>
      </c>
      <c r="R43" s="0" t="n">
        <f aca="false">+Q43</f>
        <v>0</v>
      </c>
      <c r="S43" s="0" t="n">
        <f aca="false">+R43</f>
        <v>0</v>
      </c>
      <c r="T43" s="0" t="n">
        <f aca="false">+S43</f>
        <v>0</v>
      </c>
      <c r="U43" s="0" t="n">
        <f aca="false">+T43</f>
        <v>0</v>
      </c>
      <c r="V43" s="0" t="n">
        <f aca="false">+U43</f>
        <v>0</v>
      </c>
      <c r="W43" s="0" t="n">
        <f aca="false">+V43</f>
        <v>0</v>
      </c>
      <c r="X43" s="0" t="n">
        <f aca="false">+W43</f>
        <v>0</v>
      </c>
      <c r="Y43" s="0" t="n">
        <f aca="false">+X43</f>
        <v>0</v>
      </c>
      <c r="Z43" s="0" t="n">
        <f aca="false">+Y43</f>
        <v>0</v>
      </c>
      <c r="AA43" s="0" t="n">
        <f aca="false">+Z43</f>
        <v>0</v>
      </c>
      <c r="AB43" s="0" t="n">
        <f aca="false">SUM(C43:V43)</f>
        <v>0</v>
      </c>
    </row>
    <row r="44" customFormat="false" ht="12.75" hidden="false" customHeight="false" outlineLevel="0" collapsed="false">
      <c r="A44" s="0"/>
      <c r="B44" s="0" t="s">
        <v>73</v>
      </c>
      <c r="C44" s="52" t="n">
        <v>0</v>
      </c>
      <c r="D44" s="52" t="n">
        <f aca="false">+C44</f>
        <v>0</v>
      </c>
      <c r="E44" s="52" t="n">
        <f aca="false">+D44</f>
        <v>0</v>
      </c>
      <c r="F44" s="52" t="n">
        <f aca="false">+E44</f>
        <v>0</v>
      </c>
      <c r="G44" s="52" t="n">
        <f aca="false">+F44</f>
        <v>0</v>
      </c>
      <c r="H44" s="52" t="n">
        <f aca="false">+G44</f>
        <v>0</v>
      </c>
      <c r="I44" s="52" t="n">
        <f aca="false">+H44</f>
        <v>0</v>
      </c>
      <c r="J44" s="52" t="n">
        <f aca="false">+I44</f>
        <v>0</v>
      </c>
      <c r="K44" s="52" t="n">
        <f aca="false">+J44</f>
        <v>0</v>
      </c>
      <c r="L44" s="52" t="n">
        <f aca="false">+K44</f>
        <v>0</v>
      </c>
      <c r="M44" s="52" t="n">
        <f aca="false">+L44</f>
        <v>0</v>
      </c>
      <c r="N44" s="52" t="n">
        <f aca="false">+M44</f>
        <v>0</v>
      </c>
      <c r="O44" s="52" t="n">
        <f aca="false">+N44</f>
        <v>0</v>
      </c>
      <c r="P44" s="52" t="n">
        <f aca="false">+O44</f>
        <v>0</v>
      </c>
      <c r="Q44" s="52" t="n">
        <f aca="false">+P44</f>
        <v>0</v>
      </c>
      <c r="R44" s="52" t="n">
        <f aca="false">+Q44</f>
        <v>0</v>
      </c>
      <c r="S44" s="52" t="n">
        <f aca="false">+R44</f>
        <v>0</v>
      </c>
      <c r="T44" s="52" t="n">
        <f aca="false">+S44</f>
        <v>0</v>
      </c>
      <c r="U44" s="52" t="n">
        <f aca="false">+T44</f>
        <v>0</v>
      </c>
      <c r="V44" s="52" t="n">
        <f aca="false">+U44</f>
        <v>0</v>
      </c>
      <c r="W44" s="52" t="n">
        <f aca="false">+V44</f>
        <v>0</v>
      </c>
      <c r="X44" s="52" t="n">
        <f aca="false">+W44</f>
        <v>0</v>
      </c>
      <c r="Y44" s="52" t="n">
        <f aca="false">+X44</f>
        <v>0</v>
      </c>
      <c r="Z44" s="52" t="n">
        <f aca="false">+Y44</f>
        <v>0</v>
      </c>
      <c r="AA44" s="52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76</v>
      </c>
      <c r="C45" s="51" t="n">
        <v>0</v>
      </c>
      <c r="D45" s="52" t="n">
        <f aca="false">+C45</f>
        <v>0</v>
      </c>
      <c r="E45" s="52" t="n">
        <f aca="false">+D45</f>
        <v>0</v>
      </c>
      <c r="F45" s="52" t="n">
        <f aca="false">+E45</f>
        <v>0</v>
      </c>
      <c r="G45" s="52" t="n">
        <f aca="false">+F45</f>
        <v>0</v>
      </c>
      <c r="H45" s="52" t="n">
        <f aca="false">+G45</f>
        <v>0</v>
      </c>
      <c r="I45" s="52" t="n">
        <f aca="false">+H45</f>
        <v>0</v>
      </c>
      <c r="J45" s="52" t="n">
        <f aca="false">+I45</f>
        <v>0</v>
      </c>
      <c r="K45" s="52" t="n">
        <f aca="false">+J45</f>
        <v>0</v>
      </c>
      <c r="L45" s="52" t="n">
        <f aca="false">+K45</f>
        <v>0</v>
      </c>
      <c r="M45" s="52" t="n">
        <f aca="false">+L45</f>
        <v>0</v>
      </c>
      <c r="N45" s="52" t="n">
        <f aca="false">+M45</f>
        <v>0</v>
      </c>
      <c r="O45" s="52" t="n">
        <f aca="false">+N45</f>
        <v>0</v>
      </c>
      <c r="P45" s="52" t="n">
        <f aca="false">+O45</f>
        <v>0</v>
      </c>
      <c r="Q45" s="52" t="n">
        <f aca="false">+P45</f>
        <v>0</v>
      </c>
      <c r="R45" s="52" t="n">
        <f aca="false">+Q45</f>
        <v>0</v>
      </c>
      <c r="S45" s="52" t="n">
        <f aca="false">+R45</f>
        <v>0</v>
      </c>
      <c r="T45" s="52" t="n">
        <f aca="false">+S45</f>
        <v>0</v>
      </c>
      <c r="U45" s="52" t="n">
        <f aca="false">+T45</f>
        <v>0</v>
      </c>
      <c r="V45" s="52" t="n">
        <f aca="false">+U45</f>
        <v>0</v>
      </c>
      <c r="W45" s="52" t="n">
        <f aca="false">+V45</f>
        <v>0</v>
      </c>
      <c r="X45" s="52" t="n">
        <f aca="false">+W45</f>
        <v>0</v>
      </c>
      <c r="Y45" s="52" t="n">
        <f aca="false">+X45</f>
        <v>0</v>
      </c>
      <c r="Z45" s="52" t="n">
        <f aca="false">+Y45</f>
        <v>0</v>
      </c>
      <c r="AA45" s="52" t="n">
        <f aca="false">+Z45</f>
        <v>0</v>
      </c>
      <c r="AB45" s="52"/>
    </row>
    <row r="46" customFormat="false" ht="12.75" hidden="false" customHeight="false" outlineLevel="0" collapsed="false">
      <c r="A46" s="0"/>
      <c r="B46" s="0" t="s">
        <v>70</v>
      </c>
      <c r="C46" s="40" t="n">
        <f aca="false">C43*365*C44+(C45*365*C43*assumptions!C$34)</f>
        <v>0</v>
      </c>
      <c r="D46" s="40" t="n">
        <f aca="false">D43*365*D44+(D45*365*D43*assumptions!D$34)</f>
        <v>0</v>
      </c>
      <c r="E46" s="40" t="n">
        <f aca="false">E43*365*E44+(E45*365*E43*assumptions!E$34)</f>
        <v>0</v>
      </c>
      <c r="F46" s="40" t="n">
        <f aca="false">F43*365*F44+(F45*365*F43*assumptions!F$34)</f>
        <v>0</v>
      </c>
      <c r="G46" s="40" t="n">
        <f aca="false">G43*365*G44+(G45*365*G43*assumptions!G$34)</f>
        <v>0</v>
      </c>
      <c r="H46" s="40" t="n">
        <f aca="false">H43*365*H44+(H45*365*H43*assumptions!H$34)</f>
        <v>0</v>
      </c>
      <c r="I46" s="40" t="n">
        <f aca="false">I43*365*I44+(I45*365*I43*assumptions!I$34)</f>
        <v>0</v>
      </c>
      <c r="J46" s="40" t="n">
        <f aca="false">J43*365*J44+(J45*365*J43*assumptions!J$34)</f>
        <v>0</v>
      </c>
      <c r="K46" s="40" t="n">
        <f aca="false">K43*365*K44+(K45*365*K43*assumptions!K$34)</f>
        <v>0</v>
      </c>
      <c r="L46" s="40" t="n">
        <f aca="false">L43*365*L44+(L45*365*L43*assumptions!L$34)</f>
        <v>0</v>
      </c>
      <c r="M46" s="40" t="n">
        <f aca="false">M43*365*M44+(M45*365*M43*assumptions!M$34)</f>
        <v>0</v>
      </c>
      <c r="N46" s="40" t="n">
        <f aca="false">N43*365*N44+(N45*365*N43*assumptions!N$34)</f>
        <v>0</v>
      </c>
      <c r="O46" s="40" t="n">
        <f aca="false">O43*365*O44+(O45*365*O43*assumptions!O$34)</f>
        <v>0</v>
      </c>
      <c r="P46" s="40" t="n">
        <f aca="false">P43*365*P44+(P45*365*P43*assumptions!P$34)</f>
        <v>0</v>
      </c>
      <c r="Q46" s="40" t="n">
        <f aca="false">Q43*365*Q44+(Q45*365*Q43*assumptions!Q$34)</f>
        <v>0</v>
      </c>
      <c r="R46" s="40" t="n">
        <f aca="false">R43*365*R44+(R45*365*R43*assumptions!R$34)</f>
        <v>0</v>
      </c>
      <c r="S46" s="40" t="n">
        <f aca="false">S43*365*S44+(S45*365*S43*assumptions!S$34)</f>
        <v>0</v>
      </c>
      <c r="T46" s="40" t="n">
        <f aca="false">T43*365*T44+(T45*365*T43*assumptions!T$34)</f>
        <v>0</v>
      </c>
      <c r="U46" s="40" t="n">
        <f aca="false">U43*365*U44+(U45*365*U43*assumptions!U$34)</f>
        <v>0</v>
      </c>
      <c r="V46" s="40" t="n">
        <f aca="false">V43*365*V44+(V45*365*V43*assumptions!V$34)</f>
        <v>0</v>
      </c>
      <c r="W46" s="40" t="n">
        <f aca="false">W43*365*W44+(W45*365*W43*assumptions!W$34)</f>
        <v>0</v>
      </c>
      <c r="X46" s="40" t="n">
        <f aca="false">X43*365*X44+(X45*365*X43*assumptions!X$34)</f>
        <v>0</v>
      </c>
      <c r="Y46" s="40" t="n">
        <f aca="false">Y43*365*Y44+(Y45*365*Y43*assumptions!Y$34)</f>
        <v>0</v>
      </c>
      <c r="Z46" s="40" t="n">
        <f aca="false">Z43*365*Z44+(Z45*365*Z43*assumptions!Z$34)</f>
        <v>0</v>
      </c>
      <c r="AA46" s="40" t="n">
        <f aca="false">AA43*365*AA44+(AA45*365*AA43*assumptions!AA$34)</f>
        <v>0</v>
      </c>
      <c r="AB46" s="0" t="n">
        <f aca="false">SUM(C46:V46)</f>
        <v>0</v>
      </c>
    </row>
    <row r="47" customFormat="false" ht="12.75" hidden="false" customHeight="false" outlineLevel="0" collapsed="false">
      <c r="A47" s="0" t="s">
        <v>71</v>
      </c>
      <c r="B47" s="55" t="n">
        <v>0</v>
      </c>
      <c r="C47" s="0" t="n">
        <f aca="false">+C43*$B$11*assumptions!C$34*DCF!D$27</f>
        <v>0</v>
      </c>
      <c r="D47" s="0" t="n">
        <f aca="false">+D43*$B$11*assumptions!D$34*DCF!E$27</f>
        <v>0</v>
      </c>
      <c r="E47" s="0" t="n">
        <f aca="false">+E43*$B$11*assumptions!E$34*DCF!F$27</f>
        <v>0</v>
      </c>
      <c r="F47" s="0" t="n">
        <f aca="false">+F43*$B$11*assumptions!F$34*DCF!G$27</f>
        <v>0</v>
      </c>
      <c r="G47" s="0" t="n">
        <f aca="false">+G43*$B$11*assumptions!G$34*DCF!H$27</f>
        <v>0</v>
      </c>
      <c r="H47" s="0" t="n">
        <f aca="false">+H43*$B$11*assumptions!H$34*DCF!I$27</f>
        <v>0</v>
      </c>
      <c r="I47" s="0" t="n">
        <f aca="false">+I43*$B$11*assumptions!I$34*DCF!J$27</f>
        <v>0</v>
      </c>
      <c r="J47" s="0" t="n">
        <f aca="false">+J43*$B$11*assumptions!J$34*DCF!K$27</f>
        <v>0</v>
      </c>
      <c r="K47" s="0" t="n">
        <f aca="false">+K43*$B$11*assumptions!K$34*DCF!L$27</f>
        <v>0</v>
      </c>
      <c r="L47" s="0" t="n">
        <f aca="false">+L43*$B$11*assumptions!$L$34*DCF!M$27</f>
        <v>0</v>
      </c>
      <c r="M47" s="0" t="n">
        <f aca="false">+M43*$B$11*assumptions!$L$34*DCF!N$27</f>
        <v>0</v>
      </c>
      <c r="N47" s="0" t="n">
        <f aca="false">+N43*$B$11*assumptions!$L$34*DCF!O$27</f>
        <v>0</v>
      </c>
      <c r="O47" s="0" t="n">
        <f aca="false">+O43*$B$11*assumptions!$L$34*DCF!P$27</f>
        <v>0</v>
      </c>
      <c r="P47" s="0" t="n">
        <f aca="false">+P43*$B$11*assumptions!$L$34*DCF!Q$27</f>
        <v>0</v>
      </c>
      <c r="Q47" s="0" t="n">
        <f aca="false">+Q43*$B$11*assumptions!$L$34*DCF!R$27</f>
        <v>0</v>
      </c>
      <c r="R47" s="0" t="n">
        <f aca="false">+R43*$B$11*assumptions!$L$34*DCF!S$27</f>
        <v>0</v>
      </c>
      <c r="S47" s="0" t="n">
        <f aca="false">+S43*$B$11*assumptions!$L$34*DCF!T$27</f>
        <v>0</v>
      </c>
      <c r="T47" s="0" t="n">
        <f aca="false">+T43*$B$11*assumptions!$L$34*DCF!U$27</f>
        <v>0</v>
      </c>
      <c r="U47" s="0" t="n">
        <f aca="false">+U43*$B$11*assumptions!$L$34*DCF!V$27</f>
        <v>0</v>
      </c>
      <c r="V47" s="0" t="n">
        <f aca="false">+V43*$B$11*assumptions!$L$34*DCF!W$27</f>
        <v>0</v>
      </c>
      <c r="W47" s="0" t="n">
        <f aca="false">+W43*$B$11*assumptions!$L$34*DCF!X$27</f>
        <v>0</v>
      </c>
      <c r="X47" s="0" t="n">
        <f aca="false">+X43*$B$11*assumptions!$L$34*DCF!Y$27</f>
        <v>0</v>
      </c>
      <c r="Y47" s="0" t="n">
        <f aca="false">+Y43*$B$11*assumptions!$L$34*DCF!Z$27</f>
        <v>0</v>
      </c>
      <c r="Z47" s="0" t="n">
        <f aca="false">+Z43*$B$11*assumptions!$L$34*DCF!AA$27</f>
        <v>0</v>
      </c>
      <c r="AA47" s="0" t="n">
        <f aca="false">+AA43*$B$11*assumptions!$L$34*DCF!AB$27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/>
      <c r="B48" s="0"/>
      <c r="C48" s="0"/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</row>
    <row r="49" customFormat="false" ht="12.75" hidden="false" customHeight="false" outlineLevel="0" collapsed="false">
      <c r="A49" s="1"/>
      <c r="B49" s="0" t="s">
        <v>67</v>
      </c>
      <c r="C49" s="0" t="n">
        <v>0</v>
      </c>
      <c r="D49" s="0" t="n">
        <f aca="false">+C49</f>
        <v>0</v>
      </c>
      <c r="E49" s="0" t="n">
        <f aca="false">D49</f>
        <v>0</v>
      </c>
      <c r="F49" s="0" t="n">
        <f aca="false">E49</f>
        <v>0</v>
      </c>
      <c r="G49" s="0" t="n">
        <f aca="false">F49</f>
        <v>0</v>
      </c>
      <c r="H49" s="0" t="n">
        <f aca="false">+G49</f>
        <v>0</v>
      </c>
      <c r="I49" s="0" t="n">
        <f aca="false">+H49</f>
        <v>0</v>
      </c>
      <c r="J49" s="0" t="n">
        <f aca="false">+I49</f>
        <v>0</v>
      </c>
      <c r="K49" s="0" t="n">
        <f aca="false">+J49</f>
        <v>0</v>
      </c>
      <c r="L49" s="0" t="n">
        <f aca="false">+K49</f>
        <v>0</v>
      </c>
      <c r="M49" s="0" t="n">
        <f aca="false">+L49</f>
        <v>0</v>
      </c>
      <c r="N49" s="0" t="n">
        <f aca="false">+M49</f>
        <v>0</v>
      </c>
      <c r="O49" s="0" t="n">
        <f aca="false">+N49</f>
        <v>0</v>
      </c>
      <c r="P49" s="0" t="n">
        <f aca="false">+O49</f>
        <v>0</v>
      </c>
      <c r="Q49" s="0" t="n">
        <f aca="false">+P49</f>
        <v>0</v>
      </c>
      <c r="R49" s="0" t="n">
        <f aca="false">+Q49</f>
        <v>0</v>
      </c>
      <c r="S49" s="0" t="n">
        <f aca="false">+R49</f>
        <v>0</v>
      </c>
      <c r="T49" s="0" t="n">
        <f aca="false">+S49</f>
        <v>0</v>
      </c>
      <c r="U49" s="0" t="n">
        <f aca="false">+T49</f>
        <v>0</v>
      </c>
      <c r="V49" s="0" t="n">
        <f aca="false">+U49</f>
        <v>0</v>
      </c>
      <c r="W49" s="0" t="n">
        <f aca="false">+V49</f>
        <v>0</v>
      </c>
      <c r="X49" s="0" t="n">
        <f aca="false">+W49</f>
        <v>0</v>
      </c>
      <c r="Y49" s="0" t="n">
        <f aca="false">+X49</f>
        <v>0</v>
      </c>
      <c r="Z49" s="0" t="n">
        <f aca="false">+Y49</f>
        <v>0</v>
      </c>
      <c r="AA49" s="0" t="n">
        <f aca="false">+Z49</f>
        <v>0</v>
      </c>
      <c r="AB49" s="0" t="n">
        <f aca="false">SUM(C49:V49)</f>
        <v>0</v>
      </c>
    </row>
    <row r="50" customFormat="false" ht="12.75" hidden="false" customHeight="false" outlineLevel="0" collapsed="false">
      <c r="A50" s="0"/>
      <c r="B50" s="0" t="s">
        <v>73</v>
      </c>
      <c r="C50" s="52" t="n">
        <v>0</v>
      </c>
      <c r="D50" s="52" t="n">
        <f aca="false">+C50</f>
        <v>0</v>
      </c>
      <c r="E50" s="52" t="n">
        <f aca="false">+D50</f>
        <v>0</v>
      </c>
      <c r="F50" s="52" t="n">
        <f aca="false">+E50</f>
        <v>0</v>
      </c>
      <c r="G50" s="52" t="n">
        <f aca="false">+F50</f>
        <v>0</v>
      </c>
      <c r="H50" s="52" t="n">
        <f aca="false">+G50</f>
        <v>0</v>
      </c>
      <c r="I50" s="52" t="n">
        <f aca="false">+H50</f>
        <v>0</v>
      </c>
      <c r="J50" s="52" t="n">
        <f aca="false">+I50</f>
        <v>0</v>
      </c>
      <c r="K50" s="52" t="n">
        <f aca="false">+J50</f>
        <v>0</v>
      </c>
      <c r="L50" s="52" t="n">
        <f aca="false">+K50</f>
        <v>0</v>
      </c>
      <c r="M50" s="52" t="n">
        <f aca="false">+L50</f>
        <v>0</v>
      </c>
      <c r="N50" s="52" t="n">
        <f aca="false">+M50</f>
        <v>0</v>
      </c>
      <c r="O50" s="52" t="n">
        <f aca="false">+N50</f>
        <v>0</v>
      </c>
      <c r="P50" s="52" t="n">
        <f aca="false">+O50</f>
        <v>0</v>
      </c>
      <c r="Q50" s="52" t="n">
        <f aca="false">+P50</f>
        <v>0</v>
      </c>
      <c r="R50" s="52" t="n">
        <f aca="false">+Q50</f>
        <v>0</v>
      </c>
      <c r="S50" s="52" t="n">
        <f aca="false">+R50</f>
        <v>0</v>
      </c>
      <c r="T50" s="52" t="n">
        <f aca="false">+S50</f>
        <v>0</v>
      </c>
      <c r="U50" s="52" t="n">
        <f aca="false">+T50</f>
        <v>0</v>
      </c>
      <c r="V50" s="52" t="n">
        <f aca="false">+U50</f>
        <v>0</v>
      </c>
      <c r="W50" s="52" t="n">
        <f aca="false">+V50</f>
        <v>0</v>
      </c>
      <c r="X50" s="52" t="n">
        <f aca="false">+W50</f>
        <v>0</v>
      </c>
      <c r="Y50" s="52" t="n">
        <f aca="false">+X50</f>
        <v>0</v>
      </c>
      <c r="Z50" s="52" t="n">
        <f aca="false">+Y50</f>
        <v>0</v>
      </c>
      <c r="AA50" s="52" t="n">
        <f aca="false">+Z50</f>
        <v>0</v>
      </c>
      <c r="AB50" s="52"/>
    </row>
    <row r="51" customFormat="false" ht="12.75" hidden="false" customHeight="false" outlineLevel="0" collapsed="false">
      <c r="A51" s="0"/>
      <c r="B51" s="0" t="s">
        <v>76</v>
      </c>
      <c r="C51" s="51" t="n">
        <v>0</v>
      </c>
      <c r="D51" s="52" t="n">
        <f aca="false">+C51</f>
        <v>0</v>
      </c>
      <c r="E51" s="52" t="n">
        <f aca="false">+D51</f>
        <v>0</v>
      </c>
      <c r="F51" s="52" t="n">
        <f aca="false">+E51</f>
        <v>0</v>
      </c>
      <c r="G51" s="52" t="n">
        <f aca="false">+F51</f>
        <v>0</v>
      </c>
      <c r="H51" s="52" t="n">
        <f aca="false">+G51</f>
        <v>0</v>
      </c>
      <c r="I51" s="52" t="n">
        <f aca="false">+H51</f>
        <v>0</v>
      </c>
      <c r="J51" s="52" t="n">
        <f aca="false">+I51</f>
        <v>0</v>
      </c>
      <c r="K51" s="52" t="n">
        <f aca="false">+J51</f>
        <v>0</v>
      </c>
      <c r="L51" s="52" t="n">
        <f aca="false">+K51</f>
        <v>0</v>
      </c>
      <c r="M51" s="52" t="n">
        <f aca="false">+L51</f>
        <v>0</v>
      </c>
      <c r="N51" s="52" t="n">
        <f aca="false">+M51</f>
        <v>0</v>
      </c>
      <c r="O51" s="52" t="n">
        <f aca="false">+N51</f>
        <v>0</v>
      </c>
      <c r="P51" s="52" t="n">
        <f aca="false">+O51</f>
        <v>0</v>
      </c>
      <c r="Q51" s="52" t="n">
        <f aca="false">+P51</f>
        <v>0</v>
      </c>
      <c r="R51" s="52" t="n">
        <f aca="false">+Q51</f>
        <v>0</v>
      </c>
      <c r="S51" s="52" t="n">
        <f aca="false">+R51</f>
        <v>0</v>
      </c>
      <c r="T51" s="52" t="n">
        <f aca="false">+S51</f>
        <v>0</v>
      </c>
      <c r="U51" s="52" t="n">
        <f aca="false">+T51</f>
        <v>0</v>
      </c>
      <c r="V51" s="52" t="n">
        <f aca="false">+U51</f>
        <v>0</v>
      </c>
      <c r="W51" s="52" t="n">
        <f aca="false">+V51</f>
        <v>0</v>
      </c>
      <c r="X51" s="52" t="n">
        <f aca="false">+W51</f>
        <v>0</v>
      </c>
      <c r="Y51" s="52" t="n">
        <f aca="false">+X51</f>
        <v>0</v>
      </c>
      <c r="Z51" s="52" t="n">
        <f aca="false">+Y51</f>
        <v>0</v>
      </c>
      <c r="AA51" s="52" t="n">
        <f aca="false">+Z51</f>
        <v>0</v>
      </c>
      <c r="AB51" s="52"/>
    </row>
    <row r="52" customFormat="false" ht="12.75" hidden="false" customHeight="false" outlineLevel="0" collapsed="false">
      <c r="A52" s="0"/>
      <c r="B52" s="0" t="s">
        <v>70</v>
      </c>
      <c r="C52" s="40" t="n">
        <f aca="false">C49*365*C50+(C51*365*C49*assumptions!C$34)</f>
        <v>0</v>
      </c>
      <c r="D52" s="40" t="n">
        <f aca="false">D49*365*D50+(D51*365*D49*assumptions!D$34)</f>
        <v>0</v>
      </c>
      <c r="E52" s="40" t="n">
        <f aca="false">E49*365*E50+(E51*365*E49*assumptions!E$34)</f>
        <v>0</v>
      </c>
      <c r="F52" s="40" t="n">
        <f aca="false">F49*365*F50+(F51*365*F49*assumptions!F$34)</f>
        <v>0</v>
      </c>
      <c r="G52" s="40" t="n">
        <f aca="false">G49*365*G50+(G51*365*G49*assumptions!G$34)</f>
        <v>0</v>
      </c>
      <c r="H52" s="40" t="n">
        <f aca="false">H49*365*H50+(H51*365*H49*assumptions!H$34)</f>
        <v>0</v>
      </c>
      <c r="I52" s="40" t="n">
        <f aca="false">I49*365*I50+(I51*365*I49*assumptions!I$34)</f>
        <v>0</v>
      </c>
      <c r="J52" s="40" t="n">
        <f aca="false">J49*365*J50+(J51*365*J49*assumptions!J$34)</f>
        <v>0</v>
      </c>
      <c r="K52" s="40" t="n">
        <f aca="false">K49*365*K50+(K51*365*K49*assumptions!K$34)</f>
        <v>0</v>
      </c>
      <c r="L52" s="40" t="n">
        <f aca="false">L49*365*L50+(L51*365*L49*assumptions!L$34)</f>
        <v>0</v>
      </c>
      <c r="M52" s="40" t="n">
        <f aca="false">M49*365*M50+(M51*365*M49*assumptions!M$34)</f>
        <v>0</v>
      </c>
      <c r="N52" s="40" t="n">
        <f aca="false">N49*365*N50+(N51*365*N49*assumptions!N$34)</f>
        <v>0</v>
      </c>
      <c r="O52" s="40" t="n">
        <f aca="false">O49*365*O50+(O51*365*O49*assumptions!O$34)</f>
        <v>0</v>
      </c>
      <c r="P52" s="40" t="n">
        <f aca="false">P49*365*P50+(P51*365*P49*assumptions!P$34)</f>
        <v>0</v>
      </c>
      <c r="Q52" s="40" t="n">
        <f aca="false">Q49*365*Q50+(Q51*365*Q49*assumptions!Q$34)</f>
        <v>0</v>
      </c>
      <c r="R52" s="40" t="n">
        <f aca="false">R49*365*R50+(R51*365*R49*assumptions!R$34)</f>
        <v>0</v>
      </c>
      <c r="S52" s="40" t="n">
        <f aca="false">S49*365*S50+(S51*365*S49*assumptions!S$34)</f>
        <v>0</v>
      </c>
      <c r="T52" s="40" t="n">
        <f aca="false">T49*365*T50+(T51*365*T49*assumptions!T$34)</f>
        <v>0</v>
      </c>
      <c r="U52" s="40" t="n">
        <f aca="false">U49*365*U50+(U51*365*U49*assumptions!U$34)</f>
        <v>0</v>
      </c>
      <c r="V52" s="40" t="n">
        <f aca="false">V49*365*V50+(V51*365*V49*assumptions!V$34)</f>
        <v>0</v>
      </c>
      <c r="W52" s="40" t="n">
        <f aca="false">W49*365*W50+(W51*365*W49*assumptions!W$34)</f>
        <v>0</v>
      </c>
      <c r="X52" s="40" t="n">
        <f aca="false">X49*365*X50+(X51*365*X49*assumptions!X$34)</f>
        <v>0</v>
      </c>
      <c r="Y52" s="40" t="n">
        <f aca="false">Y49*365*Y50+(Y51*365*Y49*assumptions!Y$34)</f>
        <v>0</v>
      </c>
      <c r="Z52" s="40" t="n">
        <f aca="false">Z49*365*Z50+(Z51*365*Z49*assumptions!Z$34)</f>
        <v>0</v>
      </c>
      <c r="AA52" s="40" t="n">
        <f aca="false">AA49*365*AA50+(AA51*365*AA49*assumptions!AA$34)</f>
        <v>0</v>
      </c>
      <c r="AB52" s="0" t="n">
        <f aca="false">SUM(C52:V52)</f>
        <v>0</v>
      </c>
    </row>
    <row r="53" customFormat="false" ht="12.75" hidden="false" customHeight="false" outlineLevel="0" collapsed="false">
      <c r="A53" s="0" t="s">
        <v>71</v>
      </c>
      <c r="B53" s="55" t="n">
        <v>0</v>
      </c>
      <c r="C53" s="0" t="n">
        <f aca="false">+C49*$B$11*assumptions!C$34*DCF!D$27</f>
        <v>0</v>
      </c>
      <c r="D53" s="0" t="n">
        <f aca="false">+D49*$B$11*assumptions!D$34*DCF!E$27</f>
        <v>0</v>
      </c>
      <c r="E53" s="0" t="n">
        <f aca="false">+E49*$B$11*assumptions!E$34*DCF!F$27</f>
        <v>0</v>
      </c>
      <c r="F53" s="0" t="n">
        <f aca="false">+F49*$B$11*assumptions!F$34*DCF!G$27</f>
        <v>0</v>
      </c>
      <c r="G53" s="0" t="n">
        <f aca="false">+G49*$B$11*assumptions!G$34*DCF!H$27</f>
        <v>0</v>
      </c>
      <c r="H53" s="0" t="n">
        <f aca="false">+H49*$B$11*assumptions!H$34*DCF!I$27</f>
        <v>0</v>
      </c>
      <c r="I53" s="0" t="n">
        <f aca="false">+I49*$B$11*assumptions!I$34*DCF!J$27</f>
        <v>0</v>
      </c>
      <c r="J53" s="0" t="n">
        <f aca="false">+J49*$B$11*assumptions!J$34*DCF!K$27</f>
        <v>0</v>
      </c>
      <c r="K53" s="0" t="n">
        <f aca="false">+K49*$B$11*assumptions!K$34*DCF!L$27</f>
        <v>0</v>
      </c>
      <c r="L53" s="0" t="n">
        <f aca="false">+L49*$B$11*assumptions!$L$34*DCF!M$27</f>
        <v>0</v>
      </c>
      <c r="M53" s="0" t="n">
        <f aca="false">+M49*$B$11*assumptions!$L$34*DCF!N$27</f>
        <v>0</v>
      </c>
      <c r="N53" s="0" t="n">
        <f aca="false">+N49*$B$11*assumptions!$L$34*DCF!O$27</f>
        <v>0</v>
      </c>
      <c r="O53" s="0" t="n">
        <f aca="false">+O49*$B$11*assumptions!$L$34*DCF!P$27</f>
        <v>0</v>
      </c>
      <c r="P53" s="0" t="n">
        <f aca="false">+P49*$B$11*assumptions!$L$34*DCF!Q$27</f>
        <v>0</v>
      </c>
      <c r="Q53" s="0" t="n">
        <f aca="false">+Q49*$B$11*assumptions!$L$34*DCF!R$27</f>
        <v>0</v>
      </c>
      <c r="R53" s="0" t="n">
        <f aca="false">+R49*$B$11*assumptions!$L$34*DCF!S$27</f>
        <v>0</v>
      </c>
      <c r="S53" s="0" t="n">
        <f aca="false">+S49*$B$11*assumptions!$L$34*DCF!T$27</f>
        <v>0</v>
      </c>
      <c r="T53" s="0" t="n">
        <f aca="false">+T49*$B$11*assumptions!$L$34*DCF!U$27</f>
        <v>0</v>
      </c>
      <c r="U53" s="0" t="n">
        <f aca="false">+U49*$B$11*assumptions!$L$34*DCF!V$27</f>
        <v>0</v>
      </c>
      <c r="V53" s="0" t="n">
        <f aca="false">+V49*$B$11*assumptions!$L$34*DCF!W$27</f>
        <v>0</v>
      </c>
      <c r="W53" s="0" t="n">
        <f aca="false">+W49*$B$11*assumptions!$L$34*DCF!X$27</f>
        <v>0</v>
      </c>
      <c r="X53" s="0" t="n">
        <f aca="false">+X49*$B$11*assumptions!$L$34*DCF!Y$27</f>
        <v>0</v>
      </c>
      <c r="Y53" s="0" t="n">
        <f aca="false">+Y49*$B$11*assumptions!$L$34*DCF!Z$27</f>
        <v>0</v>
      </c>
      <c r="Z53" s="0" t="n">
        <f aca="false">+Z49*$B$11*assumptions!$L$34*DCF!AA$27</f>
        <v>0</v>
      </c>
      <c r="AA53" s="0" t="n">
        <f aca="false">+AA49*$B$11*assumptions!$L$34*DCF!AB$27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</row>
    <row r="55" customFormat="false" ht="12.75" hidden="false" customHeight="false" outlineLevel="0" collapsed="false">
      <c r="A55" s="0" t="s">
        <v>77</v>
      </c>
      <c r="B55" s="0" t="s">
        <v>67</v>
      </c>
      <c r="C55" s="42" t="n">
        <f aca="false">+C49+C43+C37+C31+C25+C19+C13+C7</f>
        <v>150</v>
      </c>
      <c r="D55" s="42" t="n">
        <f aca="false">D7+D13+D19+D25+D31+D37+D49+D43</f>
        <v>150</v>
      </c>
      <c r="E55" s="42" t="n">
        <f aca="false">E7+E13+E19+E25+E31+E37+E49+E43</f>
        <v>150</v>
      </c>
      <c r="F55" s="42" t="n">
        <f aca="false">F7+F13+F19+F25+F31+F37+F49+F43</f>
        <v>150</v>
      </c>
      <c r="G55" s="42" t="n">
        <f aca="false">G7+G13+G19+G25+G31+G37+G49+G43</f>
        <v>150</v>
      </c>
      <c r="H55" s="42" t="n">
        <f aca="false">H7+H13+H19+H25+H31+H37+H49+H43</f>
        <v>150</v>
      </c>
      <c r="I55" s="42" t="n">
        <f aca="false">I7+I13+I19+I25+I31+I37+I49+I43</f>
        <v>150</v>
      </c>
      <c r="J55" s="42" t="n">
        <f aca="false">J7+J13+J19+J25+J31+J37+J49+J43</f>
        <v>150</v>
      </c>
      <c r="K55" s="42" t="n">
        <f aca="false">K7+K13+K19+K25+K31+K37+K49+K43</f>
        <v>150</v>
      </c>
      <c r="L55" s="42" t="n">
        <f aca="false">L7+L13+L19+L25+L31+L37+L49+L43</f>
        <v>150</v>
      </c>
      <c r="M55" s="42" t="n">
        <f aca="false">M7+M13+M19+M25+M31+M37+M49+M43</f>
        <v>150</v>
      </c>
      <c r="N55" s="42" t="n">
        <f aca="false">N7+N13+N19+N25+N31+N37+N49+N43</f>
        <v>150</v>
      </c>
      <c r="O55" s="42" t="n">
        <f aca="false">O7+O13+O19+O25+O31+O37+O49+O43</f>
        <v>150</v>
      </c>
      <c r="P55" s="42" t="n">
        <f aca="false">P7+P13+P19+P25+P31+P37+P49+P43</f>
        <v>150</v>
      </c>
      <c r="Q55" s="42" t="n">
        <f aca="false">Q7+Q13+Q19+Q25+Q31+Q37+Q49+Q43</f>
        <v>150</v>
      </c>
      <c r="R55" s="42" t="n">
        <f aca="false">R7+R13+R19+R25+R31+R37+R49+R43</f>
        <v>150</v>
      </c>
      <c r="S55" s="42" t="n">
        <f aca="false">S7+S13+S19+S25+S31+S37+S49+S43</f>
        <v>150</v>
      </c>
      <c r="T55" s="42" t="n">
        <f aca="false">T7+T13+T19+T25+T31+T37+T49+T43</f>
        <v>150</v>
      </c>
      <c r="U55" s="42" t="n">
        <f aca="false">U7+U13+U19+U25+U31+U37+U49+U43</f>
        <v>150</v>
      </c>
      <c r="V55" s="42" t="n">
        <f aca="false">V7+V13+V19+V25+V31+V37+V49+V43</f>
        <v>150</v>
      </c>
      <c r="W55" s="42" t="n">
        <f aca="false">W7+W13+W19+W25+W31+W37+W49+W43</f>
        <v>150</v>
      </c>
      <c r="X55" s="42" t="n">
        <f aca="false">X7+X13+X19+X25+X31+X37+X49+X43</f>
        <v>150</v>
      </c>
      <c r="Y55" s="42" t="n">
        <f aca="false">Y7+Y13+Y19+Y25+Y31+Y37+Y49+Y43</f>
        <v>150</v>
      </c>
      <c r="Z55" s="42" t="n">
        <f aca="false">Z7+Z13+Z19+Z25+Z31+Z37+Z49+Z43</f>
        <v>150</v>
      </c>
      <c r="AA55" s="42" t="n">
        <f aca="false">AA7+AA13+AA19+AA25+AA31+AA37+AA49+AA43</f>
        <v>150</v>
      </c>
      <c r="AB55" s="0" t="n">
        <f aca="false">SUM(C55:V55)</f>
        <v>3000</v>
      </c>
    </row>
    <row r="56" customFormat="false" ht="12.75" hidden="false" customHeight="false" outlineLevel="0" collapsed="false">
      <c r="A56" s="0"/>
      <c r="B56" s="0" t="s">
        <v>78</v>
      </c>
      <c r="C56" s="0" t="n">
        <f aca="false">C57/(C55*365)</f>
        <v>0.3677</v>
      </c>
      <c r="D56" s="0" t="n">
        <f aca="false">D57/(D55*365)</f>
        <v>0.3677</v>
      </c>
      <c r="E56" s="0" t="n">
        <f aca="false">E57/(E55*365)</f>
        <v>0.3677</v>
      </c>
      <c r="F56" s="0" t="n">
        <f aca="false">F57/(F55*365)</f>
        <v>0.3677</v>
      </c>
      <c r="G56" s="0" t="n">
        <f aca="false">G57/(G55*365)</f>
        <v>0.3677</v>
      </c>
      <c r="H56" s="0" t="n">
        <f aca="false">H57/(H55*365)</f>
        <v>0.3677</v>
      </c>
      <c r="I56" s="0" t="n">
        <f aca="false">I57/(I55*365)</f>
        <v>0.3677</v>
      </c>
      <c r="J56" s="0" t="n">
        <f aca="false">J57/(J55*365)</f>
        <v>0.3677</v>
      </c>
      <c r="K56" s="0" t="n">
        <f aca="false">K57/(K55*365)</f>
        <v>0.3677</v>
      </c>
      <c r="L56" s="0" t="n">
        <f aca="false">L57/(L55*365)</f>
        <v>0.3677</v>
      </c>
      <c r="M56" s="0" t="n">
        <f aca="false">M57/(M55*365)</f>
        <v>0.3677</v>
      </c>
      <c r="N56" s="0" t="n">
        <f aca="false">N57/(N55*365)</f>
        <v>0.3677</v>
      </c>
      <c r="O56" s="0" t="n">
        <f aca="false">O57/(O55*365)</f>
        <v>0.3677</v>
      </c>
      <c r="P56" s="0" t="n">
        <f aca="false">P57/(P55*365)</f>
        <v>0.3677</v>
      </c>
      <c r="Q56" s="0" t="n">
        <f aca="false">Q57/(Q55*365)</f>
        <v>0.3677</v>
      </c>
      <c r="R56" s="0" t="n">
        <f aca="false">R57/(R55*365)</f>
        <v>0.3677</v>
      </c>
      <c r="S56" s="0" t="n">
        <f aca="false">S57/(S55*365)</f>
        <v>0.3677</v>
      </c>
      <c r="T56" s="0" t="n">
        <f aca="false">T57/(T55*365)</f>
        <v>0.3677</v>
      </c>
      <c r="U56" s="0" t="n">
        <f aca="false">U57/(U55*365)</f>
        <v>0.3677</v>
      </c>
      <c r="V56" s="0" t="n">
        <f aca="false">V57/(V55*365)</f>
        <v>0.3677</v>
      </c>
      <c r="W56" s="0" t="n">
        <f aca="false">W57/(W55*365)</f>
        <v>0.3677</v>
      </c>
      <c r="X56" s="0" t="n">
        <f aca="false">X57/(X55*365)</f>
        <v>0.3677</v>
      </c>
      <c r="Y56" s="0" t="n">
        <f aca="false">Y57/(Y55*365)</f>
        <v>0.3677</v>
      </c>
      <c r="Z56" s="0" t="n">
        <f aca="false">Z57/(Z55*365)</f>
        <v>0.3677</v>
      </c>
      <c r="AA56" s="0" t="n">
        <f aca="false">AA57/(AA55*365)</f>
        <v>0.3677</v>
      </c>
      <c r="AB56" s="0" t="n">
        <f aca="false">AB57/(AB55*365)</f>
        <v>0.3677</v>
      </c>
    </row>
    <row r="57" customFormat="false" ht="12.75" hidden="false" customHeight="false" outlineLevel="0" collapsed="false">
      <c r="A57" s="0"/>
      <c r="B57" s="0" t="s">
        <v>70</v>
      </c>
      <c r="C57" s="56" t="n">
        <f aca="false">C10+C16+C22+C28+C34+C40+C46+C52</f>
        <v>20131.575</v>
      </c>
      <c r="D57" s="56" t="n">
        <f aca="false">D10+D16+D22+D28+D34+D40+D46+D52</f>
        <v>20131.575</v>
      </c>
      <c r="E57" s="56" t="n">
        <f aca="false">E10+E16+E22+E28+E34+E40+E46+E52</f>
        <v>20131.575</v>
      </c>
      <c r="F57" s="56" t="n">
        <f aca="false">F10+F16+F22+F28+F34+F40+F46+F52</f>
        <v>20131.575</v>
      </c>
      <c r="G57" s="56" t="n">
        <f aca="false">G10+G16+G22+G28+G34+G40+G46+G52</f>
        <v>20131.575</v>
      </c>
      <c r="H57" s="56" t="n">
        <f aca="false">H10+H16+H22+H28+H34+H40+H46+H52</f>
        <v>20131.575</v>
      </c>
      <c r="I57" s="56" t="n">
        <f aca="false">I10+I16+I22+I28+I34+I40+I46+I52</f>
        <v>20131.575</v>
      </c>
      <c r="J57" s="56" t="n">
        <f aca="false">J10+J16+J22+J28+J34+J40+J46+J52</f>
        <v>20131.575</v>
      </c>
      <c r="K57" s="56" t="n">
        <f aca="false">K10+K16+K22+K28+K34+K40+K46+K52</f>
        <v>20131.575</v>
      </c>
      <c r="L57" s="56" t="n">
        <f aca="false">L10+L16+L22+L28+L34+L40+L46+L52</f>
        <v>20131.575</v>
      </c>
      <c r="M57" s="56" t="n">
        <f aca="false">M10+M16+M22+M28+M34+M40+M46+M52</f>
        <v>20131.575</v>
      </c>
      <c r="N57" s="56" t="n">
        <f aca="false">N10+N16+N22+N28+N34+N40+N46+N52</f>
        <v>20131.575</v>
      </c>
      <c r="O57" s="56" t="n">
        <f aca="false">O10+O16+O22+O28+O34+O40+O46+O52</f>
        <v>20131.575</v>
      </c>
      <c r="P57" s="56" t="n">
        <f aca="false">P10+P16+P22+P28+P34+P40+P46+P52</f>
        <v>20131.575</v>
      </c>
      <c r="Q57" s="56" t="n">
        <f aca="false">Q10+Q16+Q22+Q28+Q34+Q40+Q46+Q52</f>
        <v>20131.575</v>
      </c>
      <c r="R57" s="56" t="n">
        <f aca="false">R10+R16+R22+R28+R34+R40+R46+R52</f>
        <v>20131.575</v>
      </c>
      <c r="S57" s="56" t="n">
        <f aca="false">S10+S16+S22+S28+S34+S40+S46+S52</f>
        <v>20131.575</v>
      </c>
      <c r="T57" s="56" t="n">
        <f aca="false">T10+T16+T22+T28+T34+T40+T46+T52</f>
        <v>20131.575</v>
      </c>
      <c r="U57" s="56" t="n">
        <f aca="false">U10+U16+U22+U28+U34+U40+U46+U52</f>
        <v>20131.575</v>
      </c>
      <c r="V57" s="56" t="n">
        <f aca="false">V10+V16+V22+V28+V34+V40+V46+V52</f>
        <v>20131.575</v>
      </c>
      <c r="W57" s="56" t="n">
        <f aca="false">W10+W16+W22+W28+W34+W40+W46+W52</f>
        <v>20131.575</v>
      </c>
      <c r="X57" s="56" t="n">
        <f aca="false">X10+X16+X22+X28+X34+X40+X46+X52</f>
        <v>20131.575</v>
      </c>
      <c r="Y57" s="56" t="n">
        <f aca="false">Y10+Y16+Y22+Y28+Y34+Y40+Y46+Y52</f>
        <v>20131.575</v>
      </c>
      <c r="Z57" s="56" t="n">
        <f aca="false">Z10+Z16+Z22+Z28+Z34+Z40+Z46+Z52</f>
        <v>20131.575</v>
      </c>
      <c r="AA57" s="56" t="n">
        <f aca="false">AA10+AA16+AA22+AA28+AA34+AA40+AA46+AA52</f>
        <v>20131.575</v>
      </c>
      <c r="AB57" s="0" t="n">
        <f aca="false">SUM(C57:V57)</f>
        <v>402631.5</v>
      </c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</row>
    <row r="58" customFormat="false" ht="12.75" hidden="false" customHeight="false" outlineLevel="0" collapsed="false">
      <c r="A58" s="0" t="s">
        <v>71</v>
      </c>
      <c r="B58" s="55"/>
      <c r="C58" s="58" t="n">
        <f aca="false">C11+C17+C23+C29+C35+C41+C47+C53</f>
        <v>6.2731478329402</v>
      </c>
      <c r="D58" s="58" t="n">
        <f aca="false">D11+D17+D23+D29+D35+D41+D47+D53</f>
        <v>6.28726421528999</v>
      </c>
      <c r="E58" s="58" t="n">
        <f aca="false">E11+E17+E23+E29+E35+E41+E47+E53</f>
        <v>6.2924057008652</v>
      </c>
      <c r="F58" s="58" t="n">
        <f aca="false">F11+F17+F23+F29+F35+F41+F47+F53</f>
        <v>6.57825211123817</v>
      </c>
      <c r="G58" s="58" t="n">
        <f aca="false">G11+G17+G23+G29+G35+G41+G47+G53</f>
        <v>6.41730741328523</v>
      </c>
      <c r="H58" s="58" t="n">
        <f aca="false">H11+H17+H23+H29+H35+H41+H47+H53</f>
        <v>6.46091724323477</v>
      </c>
      <c r="I58" s="58" t="n">
        <f aca="false">I11+I17+I23+I29+I35+I41+I47+I53</f>
        <v>6.53150356831874</v>
      </c>
      <c r="J58" s="58" t="n">
        <f aca="false">J11+J17+J23+J29+J35+J41+J47+J53</f>
        <v>6.40320328178046</v>
      </c>
      <c r="K58" s="58" t="n">
        <f aca="false">K11+K17+K23+K29+K35+K41+K47+K53</f>
        <v>6.41842250782038</v>
      </c>
      <c r="L58" s="58" t="n">
        <f aca="false">L11+L17+L23+L29+L35+L41+L47+L53</f>
        <v>6.2643099814788</v>
      </c>
      <c r="M58" s="58" t="n">
        <f aca="false">M11+M17+M23+M29+M35+M41+M47+M53</f>
        <v>6.38100703691041</v>
      </c>
      <c r="N58" s="58" t="n">
        <f aca="false">N11+N17+N23+N29+N35+N41+N47+N53</f>
        <v>6.39533456710818</v>
      </c>
      <c r="O58" s="58" t="n">
        <f aca="false">O11+O17+O23+O29+O35+O41+O47+O53</f>
        <v>6.44431008376562</v>
      </c>
      <c r="P58" s="58" t="n">
        <f aca="false">P11+P17+P23+P29+P35+P41+P47+P53</f>
        <v>6.34782817359722</v>
      </c>
      <c r="Q58" s="58" t="n">
        <f aca="false">Q11+Q17+Q23+Q29+Q35+Q41+Q47+Q53</f>
        <v>6.39323911224938</v>
      </c>
      <c r="R58" s="58" t="n">
        <f aca="false">R11+R17+R23+R29+R35+R41+R47+R53</f>
        <v>6.39323911224938</v>
      </c>
      <c r="S58" s="58" t="n">
        <f aca="false">S11+S17+S23+S29+S35+S41+S47+S53</f>
        <v>6.39323911224938</v>
      </c>
      <c r="T58" s="58" t="n">
        <f aca="false">T11+T17+T23+T29+T35+T41+T47+T53</f>
        <v>6.39323911224938</v>
      </c>
      <c r="U58" s="58" t="n">
        <f aca="false">U11+U17+U23+U29+U35+U41+U47+U53</f>
        <v>6.39323911224938</v>
      </c>
      <c r="V58" s="58" t="n">
        <f aca="false">V11+V17+V23+V29+V35+V41+V47+V53</f>
        <v>6.39323911224938</v>
      </c>
      <c r="W58" s="58" t="n">
        <f aca="false">W11+W17+W23+W29+W35+W41+W47+W53</f>
        <v>0</v>
      </c>
      <c r="X58" s="58" t="n">
        <f aca="false">X11+X17+X23+X29+X35+X41+X47+X53</f>
        <v>0</v>
      </c>
      <c r="Y58" s="58" t="n">
        <f aca="false">Y11+Y17+Y23+Y29+Y35+Y41+Y47+Y53</f>
        <v>0</v>
      </c>
      <c r="Z58" s="58" t="n">
        <f aca="false">Z11+Z17+Z23+Z29+Z35+Z41+Z47+Z53</f>
        <v>0</v>
      </c>
      <c r="AA58" s="58" t="n">
        <f aca="false">AA11+AA17+AA23+AA29+AA35+AA41+AA47+AA53</f>
        <v>0</v>
      </c>
      <c r="AB58" s="0" t="n">
        <f aca="false">AB11+AB17+AB23+AB29+AB35+AB41+AB53</f>
        <v>127.85464839113</v>
      </c>
    </row>
    <row r="60" customFormat="false" ht="12.75" hidden="false" customHeight="false" outlineLevel="0" collapsed="false">
      <c r="A60" s="59" t="s">
        <v>79</v>
      </c>
      <c r="C60" s="57" t="n">
        <f aca="false">(+C58*365)*assumptions!C37</f>
        <v>9420.38104781775</v>
      </c>
      <c r="D60" s="57" t="n">
        <f aca="false">(+D58*365)*assumptions!D37</f>
        <v>7001.32601854465</v>
      </c>
      <c r="E60" s="57" t="n">
        <f aca="false">+D60</f>
        <v>7001.32601854465</v>
      </c>
      <c r="F60" s="57" t="n">
        <f aca="false">+E60</f>
        <v>7001.32601854465</v>
      </c>
      <c r="G60" s="57" t="n">
        <f aca="false">+F60</f>
        <v>7001.32601854465</v>
      </c>
      <c r="H60" s="57" t="n">
        <f aca="false">+G60</f>
        <v>7001.32601854465</v>
      </c>
      <c r="I60" s="57" t="n">
        <f aca="false">+H60</f>
        <v>7001.32601854465</v>
      </c>
      <c r="J60" s="57" t="n">
        <f aca="false">+I60</f>
        <v>7001.32601854465</v>
      </c>
      <c r="K60" s="57" t="n">
        <f aca="false">+J60</f>
        <v>7001.32601854465</v>
      </c>
      <c r="L60" s="57" t="n">
        <f aca="false">+K60</f>
        <v>7001.32601854465</v>
      </c>
      <c r="M60" s="57" t="n">
        <f aca="false">+L60</f>
        <v>7001.32601854465</v>
      </c>
      <c r="N60" s="57" t="n">
        <f aca="false">+M60</f>
        <v>7001.32601854465</v>
      </c>
      <c r="O60" s="57" t="n">
        <f aca="false">+N60</f>
        <v>7001.32601854465</v>
      </c>
      <c r="P60" s="57" t="n">
        <f aca="false">+O60</f>
        <v>7001.32601854465</v>
      </c>
      <c r="Q60" s="57" t="n">
        <f aca="false">+P60</f>
        <v>7001.32601854465</v>
      </c>
      <c r="R60" s="57" t="n">
        <f aca="false">+Q60</f>
        <v>7001.32601854465</v>
      </c>
      <c r="S60" s="57" t="n">
        <f aca="false">+R60</f>
        <v>7001.32601854465</v>
      </c>
      <c r="T60" s="57" t="n">
        <f aca="false">+S60</f>
        <v>7001.32601854465</v>
      </c>
      <c r="U60" s="57" t="n">
        <f aca="false">+T60</f>
        <v>7001.32601854465</v>
      </c>
      <c r="V60" s="57" t="n">
        <f aca="false">+U60</f>
        <v>7001.32601854465</v>
      </c>
      <c r="W60" s="57" t="n">
        <f aca="false">+V60</f>
        <v>7001.32601854465</v>
      </c>
      <c r="X60" s="57" t="n">
        <f aca="false">+W60</f>
        <v>7001.32601854465</v>
      </c>
      <c r="Y60" s="57" t="n">
        <f aca="false">+X60</f>
        <v>7001.32601854465</v>
      </c>
      <c r="Z60" s="57" t="n">
        <f aca="false">+Y60</f>
        <v>7001.32601854465</v>
      </c>
      <c r="AA60" s="57" t="n">
        <f aca="false">+Z60</f>
        <v>7001.32601854465</v>
      </c>
      <c r="AB60" s="60" t="n">
        <f aca="false">SUM(C60:Q60)</f>
        <v>107438.945307443</v>
      </c>
    </row>
    <row r="63" customFormat="false" ht="12.75" hidden="false" customHeight="false" outlineLevel="0" collapsed="false">
      <c r="C63" s="61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2" width="5.41"/>
    <col collapsed="false" customWidth="true" hidden="false" outlineLevel="0" max="2" min="2" style="62" width="24.99"/>
    <col collapsed="false" customWidth="true" hidden="false" outlineLevel="0" max="3" min="3" style="0" width="10.71"/>
    <col collapsed="false" customWidth="true" hidden="false" outlineLevel="0" max="4" min="4" style="0" width="12.28"/>
    <col collapsed="false" customWidth="true" hidden="false" outlineLevel="0" max="10" min="5" style="0" width="10.28"/>
    <col collapsed="false" customWidth="true" hidden="false" outlineLevel="0" max="18" min="11" style="0" width="9.85"/>
  </cols>
  <sheetData>
    <row r="1" customFormat="false" ht="15" hidden="false" customHeight="true" outlineLevel="0" collapsed="false">
      <c r="A1" s="63" t="s">
        <v>80</v>
      </c>
      <c r="B1" s="63"/>
    </row>
    <row r="2" customFormat="false" ht="15" hidden="false" customHeight="true" outlineLevel="0" collapsed="false">
      <c r="A2" s="63"/>
      <c r="B2" s="63"/>
    </row>
    <row r="3" customFormat="false" ht="15" hidden="false" customHeight="true" outlineLevel="0" collapsed="false">
      <c r="A3" s="63"/>
      <c r="B3" s="63"/>
    </row>
    <row r="4" customFormat="false" ht="25.5" hidden="false" customHeight="true" outlineLevel="0" collapsed="false">
      <c r="A4" s="64" t="s">
        <v>81</v>
      </c>
      <c r="B4" s="64"/>
      <c r="C4" s="64" t="s">
        <v>82</v>
      </c>
      <c r="D4" s="65" t="s">
        <v>83</v>
      </c>
      <c r="E4" s="65" t="s">
        <v>84</v>
      </c>
      <c r="F4" s="65" t="s">
        <v>85</v>
      </c>
      <c r="G4" s="65" t="s">
        <v>86</v>
      </c>
      <c r="H4" s="65" t="s">
        <v>87</v>
      </c>
      <c r="I4" s="65" t="s">
        <v>88</v>
      </c>
      <c r="J4" s="65" t="s">
        <v>89</v>
      </c>
      <c r="K4" s="65" t="s">
        <v>90</v>
      </c>
      <c r="L4" s="65" t="s">
        <v>91</v>
      </c>
      <c r="M4" s="65" t="s">
        <v>92</v>
      </c>
      <c r="N4" s="65" t="s">
        <v>93</v>
      </c>
      <c r="O4" s="65" t="s">
        <v>94</v>
      </c>
      <c r="P4" s="65" t="s">
        <v>95</v>
      </c>
      <c r="Q4" s="65" t="s">
        <v>96</v>
      </c>
      <c r="R4" s="65" t="s">
        <v>97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</row>
    <row r="5" customFormat="false" ht="13.5" hidden="false" customHeight="true" outlineLevel="0" collapsed="false">
      <c r="A5" s="66"/>
      <c r="B5" s="66"/>
      <c r="C5" s="65"/>
    </row>
    <row r="6" customFormat="false" ht="12.75" hidden="false" customHeight="false" outlineLevel="0" collapsed="false">
      <c r="A6" s="62" t="n">
        <v>1</v>
      </c>
      <c r="B6" s="62" t="s">
        <v>98</v>
      </c>
      <c r="C6" s="67" t="n">
        <f aca="false">NPV(0.1076,E6:R6)+D6</f>
        <v>-6999.92265364414</v>
      </c>
      <c r="D6" s="68" t="n">
        <f aca="false">+DCF!D42</f>
        <v>-739</v>
      </c>
      <c r="E6" s="68" t="n">
        <f aca="false">+D6*$C$57</f>
        <v>-761.17</v>
      </c>
      <c r="F6" s="68" t="n">
        <f aca="false">+E6*$C$57</f>
        <v>-784.0051</v>
      </c>
      <c r="G6" s="68" t="n">
        <f aca="false">+F6*$C$57</f>
        <v>-807.525253</v>
      </c>
      <c r="H6" s="68" t="n">
        <f aca="false">+G6*$C$57</f>
        <v>-831.75101059</v>
      </c>
      <c r="I6" s="68" t="n">
        <f aca="false">+H6*$C$57</f>
        <v>-856.7035409077</v>
      </c>
      <c r="J6" s="68" t="n">
        <f aca="false">+I6*$C$57</f>
        <v>-882.404647134931</v>
      </c>
      <c r="K6" s="68" t="n">
        <f aca="false">+J6*$C$57</f>
        <v>-908.876786548979</v>
      </c>
      <c r="L6" s="68" t="n">
        <f aca="false">+K6*$C$57</f>
        <v>-936.143090145448</v>
      </c>
      <c r="M6" s="68" t="n">
        <f aca="false">+L6*$C$57</f>
        <v>-964.227382849811</v>
      </c>
      <c r="N6" s="68" t="n">
        <f aca="false">+M6*$C$57</f>
        <v>-993.154204335306</v>
      </c>
      <c r="O6" s="68" t="n">
        <f aca="false">+N6*$C$57</f>
        <v>-1022.94883046536</v>
      </c>
      <c r="P6" s="68" t="n">
        <f aca="false">+O6*$C$57</f>
        <v>-1053.63729537933</v>
      </c>
      <c r="Q6" s="68" t="n">
        <f aca="false">+P6*$C$57</f>
        <v>-1085.24641424071</v>
      </c>
      <c r="R6" s="68" t="n">
        <f aca="false">+Q6*$C$57</f>
        <v>-1117.80380666793</v>
      </c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</row>
    <row r="7" customFormat="false" ht="12.75" hidden="false" customHeight="false" outlineLevel="0" collapsed="false">
      <c r="A7" s="62" t="n">
        <v>2</v>
      </c>
      <c r="B7" s="62" t="s">
        <v>99</v>
      </c>
      <c r="C7" s="67" t="n">
        <f aca="false">NPV(0.1076,E7:R7)+D7</f>
        <v>0</v>
      </c>
      <c r="D7" s="69" t="n">
        <f aca="false">+DCF!D39</f>
        <v>0</v>
      </c>
      <c r="E7" s="69" t="n">
        <f aca="false">+DCF!E39</f>
        <v>0</v>
      </c>
      <c r="F7" s="69" t="n">
        <f aca="false">+DCF!F39</f>
        <v>0</v>
      </c>
      <c r="G7" s="69" t="n">
        <f aca="false">+DCF!G39</f>
        <v>0</v>
      </c>
      <c r="H7" s="69" t="n">
        <f aca="false">+DCF!H39</f>
        <v>0</v>
      </c>
      <c r="I7" s="69" t="n">
        <f aca="false">+DCF!I39</f>
        <v>0</v>
      </c>
      <c r="J7" s="69" t="n">
        <f aca="false">+DCF!J39</f>
        <v>0</v>
      </c>
      <c r="K7" s="69" t="n">
        <f aca="false">+DCF!K39</f>
        <v>0</v>
      </c>
      <c r="L7" s="69" t="n">
        <f aca="false">+DCF!L39</f>
        <v>0</v>
      </c>
      <c r="M7" s="69" t="n">
        <f aca="false">+DCF!M39</f>
        <v>0</v>
      </c>
      <c r="N7" s="69" t="n">
        <f aca="false">+DCF!N39</f>
        <v>0</v>
      </c>
      <c r="O7" s="69" t="n">
        <f aca="false">+DCF!O39</f>
        <v>0</v>
      </c>
      <c r="P7" s="69" t="n">
        <f aca="false">+DCF!P39</f>
        <v>0</v>
      </c>
      <c r="Q7" s="69" t="n">
        <f aca="false">+DCF!Q39</f>
        <v>0</v>
      </c>
      <c r="R7" s="69" t="n">
        <f aca="false">+DCF!R39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</row>
    <row r="8" customFormat="false" ht="12.75" hidden="false" customHeight="false" outlineLevel="0" collapsed="false">
      <c r="A8" s="62" t="n">
        <v>3</v>
      </c>
      <c r="B8" s="62" t="s">
        <v>100</v>
      </c>
      <c r="C8" s="67" t="n">
        <f aca="false">NPV(0.1076,E8:R8)+D8</f>
        <v>-5505.92300602929</v>
      </c>
      <c r="D8" s="70" t="n">
        <v>-4588.6621480937</v>
      </c>
      <c r="E8" s="70" t="n">
        <v>-3632.98404125567</v>
      </c>
      <c r="F8" s="70" t="n">
        <v>-2761.09107333353</v>
      </c>
      <c r="G8" s="70" t="n">
        <v>-1964.31769878228</v>
      </c>
      <c r="H8" s="70" t="n">
        <v>-1235.73933404378</v>
      </c>
      <c r="I8" s="70" t="n">
        <v>-569.302419426165</v>
      </c>
      <c r="J8" s="70" t="n">
        <v>67.1445835714358</v>
      </c>
      <c r="K8" s="70" t="n">
        <v>702.272218785393</v>
      </c>
      <c r="L8" s="70" t="n">
        <v>1336.91087403142</v>
      </c>
      <c r="M8" s="70" t="n">
        <v>1969.27984314656</v>
      </c>
      <c r="N8" s="70" t="n">
        <v>2601.07707231082</v>
      </c>
      <c r="O8" s="70" t="n">
        <v>3230.51937256174</v>
      </c>
      <c r="P8" s="70" t="n">
        <v>3859.30213279584</v>
      </c>
      <c r="Q8" s="70" t="n">
        <v>4485.6395300487</v>
      </c>
      <c r="R8" s="70" t="n">
        <v>4853.71346082572</v>
      </c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</row>
    <row r="9" customFormat="false" ht="12.75" hidden="false" customHeight="false" outlineLevel="0" collapsed="false">
      <c r="A9" s="62" t="n">
        <v>4</v>
      </c>
      <c r="B9" s="62" t="s">
        <v>101</v>
      </c>
      <c r="C9" s="67" t="n">
        <f aca="false">NPV(0.1076,E9:R9)+D9</f>
        <v>9640.35357688019</v>
      </c>
      <c r="D9" s="70" t="n">
        <f aca="false">+assumptions!B30*0.012</f>
        <v>1194.40524237379</v>
      </c>
      <c r="E9" s="70" t="n">
        <f aca="false">+D9</f>
        <v>1194.40524237379</v>
      </c>
      <c r="F9" s="70" t="n">
        <f aca="false">+E9</f>
        <v>1194.40524237379</v>
      </c>
      <c r="G9" s="70" t="n">
        <f aca="false">+F9</f>
        <v>1194.40524237379</v>
      </c>
      <c r="H9" s="70" t="n">
        <f aca="false">+G9</f>
        <v>1194.40524237379</v>
      </c>
      <c r="I9" s="70" t="n">
        <f aca="false">+H9</f>
        <v>1194.40524237379</v>
      </c>
      <c r="J9" s="70" t="n">
        <f aca="false">+I9</f>
        <v>1194.40524237379</v>
      </c>
      <c r="K9" s="70" t="n">
        <f aca="false">+J9</f>
        <v>1194.40524237379</v>
      </c>
      <c r="L9" s="70" t="n">
        <f aca="false">+K9</f>
        <v>1194.40524237379</v>
      </c>
      <c r="M9" s="70" t="n">
        <f aca="false">+L9</f>
        <v>1194.40524237379</v>
      </c>
      <c r="N9" s="70" t="n">
        <f aca="false">+M9</f>
        <v>1194.40524237379</v>
      </c>
      <c r="O9" s="70" t="n">
        <f aca="false">+N9</f>
        <v>1194.40524237379</v>
      </c>
      <c r="P9" s="70" t="n">
        <f aca="false">+O9</f>
        <v>1194.40524237379</v>
      </c>
      <c r="Q9" s="70" t="n">
        <f aca="false">+P9</f>
        <v>1194.40524237379</v>
      </c>
      <c r="R9" s="70" t="n">
        <f aca="false">+Q9</f>
        <v>1194.40524237379</v>
      </c>
      <c r="S9" s="71" t="n">
        <f aca="false">SUM(D14:R14)/SUM(D23:R23)</f>
        <v>0.367700061974835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</row>
    <row r="10" customFormat="false" ht="12.75" hidden="false" customHeight="false" outlineLevel="0" collapsed="false">
      <c r="A10" s="62" t="n">
        <v>5</v>
      </c>
      <c r="B10" s="62" t="s">
        <v>102</v>
      </c>
      <c r="C10" s="67" t="n">
        <f aca="false">NPV(0.1076,E10:R10)+D10</f>
        <v>49827.9275606028</v>
      </c>
      <c r="D10" s="70" t="n">
        <f aca="false">+D11*(0.0525/(1-0.0525))+(D11-D11*0.0525/(1-0.0525))*0.35/(1-0.35)</f>
        <v>7578.27190816885</v>
      </c>
      <c r="E10" s="70" t="n">
        <f aca="false">+E11*(0.0525/(1-0.0525))+(E11-E11*0.0525/(1-0.0525))*0.35/(1-0.35)</f>
        <v>7239.98835448619</v>
      </c>
      <c r="F10" s="70" t="n">
        <f aca="false">+F11*(0.0525/(1-0.0525))+(F11-F11*0.0525/(1-0.0525))*0.35/(1-0.35)</f>
        <v>6929.83856558137</v>
      </c>
      <c r="G10" s="70" t="n">
        <f aca="false">+G11*(0.0525/(1-0.0525))+(G11-G11*0.0525/(1-0.0525))*0.35/(1-0.35)</f>
        <v>6644.8610925304</v>
      </c>
      <c r="H10" s="70" t="n">
        <f aca="false">+H11*(0.0525/(1-0.0525))+(H11-H11*0.0525/(1-0.0525))*0.35/(1-0.35)</f>
        <v>6382.6867761941</v>
      </c>
      <c r="I10" s="70" t="n">
        <f aca="false">+I11*(0.0525/(1-0.0525))+(I11-I11*0.0525/(1-0.0525))*0.35/(1-0.35)</f>
        <v>6141.24260232567</v>
      </c>
      <c r="J10" s="70" t="n">
        <f aca="false">+J11*(0.0525/(1-0.0525))+(J11-J11*0.0525/(1-0.0525))*0.35/(1-0.35)</f>
        <v>5909.57120990639</v>
      </c>
      <c r="K10" s="70" t="n">
        <f aca="false">+K11*(0.0525/(1-0.0525))+(K11-K11*0.0525/(1-0.0525))*0.35/(1-0.35)</f>
        <v>5677.89981748711</v>
      </c>
      <c r="L10" s="70" t="n">
        <f aca="false">+L11*(0.0525/(1-0.0525))+(L11-L11*0.0525/(1-0.0525))*0.35/(1-0.35)</f>
        <v>5445.93228017543</v>
      </c>
      <c r="M10" s="70" t="n">
        <f aca="false">+M11*(0.0525/(1-0.0525))+(M11-M11*0.0525/(1-0.0525))*0.35/(1-0.35)</f>
        <v>5214.26088775615</v>
      </c>
      <c r="N10" s="70" t="n">
        <f aca="false">+N11*(0.0525/(1-0.0525))+(N11-N11*0.0525/(1-0.0525))*0.35/(1-0.35)</f>
        <v>4982.29335044447</v>
      </c>
      <c r="O10" s="70" t="n">
        <f aca="false">+O11*(0.0525/(1-0.0525))+(O11-O11*0.0525/(1-0.0525))*0.35/(1-0.35)</f>
        <v>4750.62195802518</v>
      </c>
      <c r="P10" s="70" t="n">
        <f aca="false">+P11*(0.0525/(1-0.0525))+(P11-P11*0.0525/(1-0.0525))*0.35/(1-0.35)</f>
        <v>4518.6544207135</v>
      </c>
      <c r="Q10" s="70" t="n">
        <f aca="false">+Q11*(0.0525/(1-0.0525))+(Q11-Q11*0.0525/(1-0.0525))*0.35/(1-0.35)</f>
        <v>4286.98302829422</v>
      </c>
      <c r="R10" s="70" t="n">
        <f aca="false">+R11*(0.0525/(1-0.0525))+(R11-R11*0.0525/(1-0.0525))*0.35/(1-0.35)</f>
        <v>4142.67437913242</v>
      </c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</row>
    <row r="11" customFormat="false" ht="12.75" hidden="false" customHeight="false" outlineLevel="0" collapsed="false">
      <c r="A11" s="62" t="n">
        <v>6</v>
      </c>
      <c r="B11" s="62" t="s">
        <v>103</v>
      </c>
      <c r="C11" s="67" t="n">
        <f aca="false">NPV(0.1076,E11:R11)+D11</f>
        <v>88341.9212274524</v>
      </c>
      <c r="D11" s="70" t="n">
        <f aca="false">+D71*D53</f>
        <v>13435.8206878546</v>
      </c>
      <c r="E11" s="70" t="n">
        <f aca="false">+E71*E53</f>
        <v>12836.0642758379</v>
      </c>
      <c r="F11" s="70" t="n">
        <f aca="false">+F71*F53</f>
        <v>12286.1873381142</v>
      </c>
      <c r="G11" s="70" t="n">
        <f aca="false">+G71*G53</f>
        <v>11780.9394037054</v>
      </c>
      <c r="H11" s="70" t="n">
        <f aca="false">+H71*H53</f>
        <v>11316.1200958288</v>
      </c>
      <c r="I11" s="70" t="n">
        <f aca="false">+I71*I53</f>
        <v>10888.0540847998</v>
      </c>
      <c r="J11" s="70" t="n">
        <f aca="false">+J71*J53</f>
        <v>10477.3146279988</v>
      </c>
      <c r="K11" s="70" t="n">
        <f aca="false">+K71*K53</f>
        <v>10066.5751711979</v>
      </c>
      <c r="L11" s="70" t="n">
        <f aca="false">+L71*L53</f>
        <v>9655.31066729915</v>
      </c>
      <c r="M11" s="70" t="n">
        <f aca="false">+M71*M53</f>
        <v>9244.57121049821</v>
      </c>
      <c r="N11" s="70" t="n">
        <f aca="false">+N71*N53</f>
        <v>8833.30670659946</v>
      </c>
      <c r="O11" s="70" t="n">
        <f aca="false">+O71*O53</f>
        <v>8422.56724979852</v>
      </c>
      <c r="P11" s="70" t="n">
        <f aca="false">+P71*P53</f>
        <v>8011.30274589976</v>
      </c>
      <c r="Q11" s="70" t="n">
        <f aca="false">+Q71*Q53</f>
        <v>7600.56328909882</v>
      </c>
      <c r="R11" s="70" t="n">
        <f aca="false">+R71*R53</f>
        <v>7344.71272615525</v>
      </c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</row>
    <row r="12" customFormat="false" ht="12.75" hidden="false" customHeight="false" outlineLevel="0" collapsed="false">
      <c r="A12" s="62" t="n">
        <v>7</v>
      </c>
      <c r="B12" s="62" t="s">
        <v>104</v>
      </c>
      <c r="C12" s="67" t="n">
        <f aca="false">NPV(0.1076,E12:R12)+D12</f>
        <v>8206.96172472651</v>
      </c>
      <c r="D12" s="70" t="n">
        <f aca="false">+D53*D70</f>
        <v>1248.18732254654</v>
      </c>
      <c r="E12" s="70" t="n">
        <f aca="false">+E53*E70</f>
        <v>1192.46997058962</v>
      </c>
      <c r="F12" s="70" t="n">
        <f aca="false">+F53*F70</f>
        <v>1141.3864202377</v>
      </c>
      <c r="G12" s="70" t="n">
        <f aca="false">+G53*G70</f>
        <v>1094.44890290078</v>
      </c>
      <c r="H12" s="70" t="n">
        <f aca="false">+H53*H70</f>
        <v>1051.26720370686</v>
      </c>
      <c r="I12" s="70" t="n">
        <f aca="false">+I53*I70</f>
        <v>1011.49988464294</v>
      </c>
      <c r="J12" s="70" t="n">
        <f aca="false">+J53*J70</f>
        <v>973.342201926022</v>
      </c>
      <c r="K12" s="70" t="n">
        <f aca="false">+K53*K70</f>
        <v>935.184519209102</v>
      </c>
      <c r="L12" s="70" t="n">
        <f aca="false">+L53*L70</f>
        <v>896.978059633182</v>
      </c>
      <c r="M12" s="70" t="n">
        <f aca="false">+M53*M70</f>
        <v>858.820376916262</v>
      </c>
      <c r="N12" s="70" t="n">
        <f aca="false">+N53*N70</f>
        <v>820.613917340342</v>
      </c>
      <c r="O12" s="70" t="n">
        <f aca="false">+O53*O70</f>
        <v>782.456234623423</v>
      </c>
      <c r="P12" s="70" t="n">
        <f aca="false">+P53*P70</f>
        <v>744.249775047503</v>
      </c>
      <c r="Q12" s="70" t="n">
        <f aca="false">+Q53*Q70</f>
        <v>706.092092330583</v>
      </c>
      <c r="R12" s="70" t="n">
        <f aca="false">+R53*R70</f>
        <v>682.323583018663</v>
      </c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</row>
    <row r="13" customFormat="false" ht="12.75" hidden="false" customHeight="false" outlineLevel="0" collapsed="false">
      <c r="A13" s="62" t="n">
        <v>8</v>
      </c>
      <c r="B13" s="62" t="s">
        <v>105</v>
      </c>
      <c r="C13" s="67" t="n">
        <f aca="false">NPV(0.1076,E13:R13)+D13</f>
        <v>18977.9705445606</v>
      </c>
      <c r="D13" s="70" t="n">
        <f aca="false">(+D49+D50)*0.02</f>
        <v>2003.5536</v>
      </c>
      <c r="E13" s="70" t="n">
        <f aca="false">+D13*$C$57</f>
        <v>2063.660208</v>
      </c>
      <c r="F13" s="70" t="n">
        <f aca="false">+E13*$C$57</f>
        <v>2125.57001424</v>
      </c>
      <c r="G13" s="70" t="n">
        <f aca="false">+F13*$C$57</f>
        <v>2189.3371146672</v>
      </c>
      <c r="H13" s="70" t="n">
        <f aca="false">+G13*$C$57</f>
        <v>2255.01722810722</v>
      </c>
      <c r="I13" s="70" t="n">
        <f aca="false">+H13*$C$57</f>
        <v>2322.66774495043</v>
      </c>
      <c r="J13" s="70" t="n">
        <f aca="false">+I13*$C$57</f>
        <v>2392.34777729895</v>
      </c>
      <c r="K13" s="70" t="n">
        <f aca="false">+J13*$C$57</f>
        <v>2464.11821061791</v>
      </c>
      <c r="L13" s="70" t="n">
        <f aca="false">+K13*$C$57</f>
        <v>2538.04175693645</v>
      </c>
      <c r="M13" s="70" t="n">
        <f aca="false">+L13*$C$57</f>
        <v>2614.18300964455</v>
      </c>
      <c r="N13" s="70" t="n">
        <f aca="false">+M13*$C$57</f>
        <v>2692.60849993388</v>
      </c>
      <c r="O13" s="70" t="n">
        <f aca="false">+N13*$C$57</f>
        <v>2773.3867549319</v>
      </c>
      <c r="P13" s="70" t="n">
        <f aca="false">+O13*$C$57</f>
        <v>2856.58835757986</v>
      </c>
      <c r="Q13" s="70" t="n">
        <f aca="false">+P13*$C$57</f>
        <v>2942.28600830725</v>
      </c>
      <c r="R13" s="70" t="n">
        <f aca="false">+Q13*$C$57</f>
        <v>3030.55458855647</v>
      </c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</row>
    <row r="14" customFormat="false" ht="13.5" hidden="false" customHeight="false" outlineLevel="0" collapsed="false">
      <c r="A14" s="62" t="n">
        <v>9</v>
      </c>
      <c r="B14" s="62" t="s">
        <v>106</v>
      </c>
      <c r="C14" s="72" t="n">
        <f aca="false">NPV(0.1076,E14:R14)+D14</f>
        <v>162489.288974549</v>
      </c>
      <c r="D14" s="73" t="n">
        <f aca="false">SUM(D6:D13)</f>
        <v>20132.5766128501</v>
      </c>
      <c r="E14" s="73" t="n">
        <f aca="false">SUM(E6:E13)</f>
        <v>20132.4340100318</v>
      </c>
      <c r="F14" s="73" t="n">
        <f aca="false">SUM(F6:F13)</f>
        <v>20132.2914072136</v>
      </c>
      <c r="G14" s="73" t="n">
        <f aca="false">SUM(G6:G13)</f>
        <v>20132.1488043953</v>
      </c>
      <c r="H14" s="73" t="n">
        <f aca="false">SUM(H6:H13)</f>
        <v>20132.006201577</v>
      </c>
      <c r="I14" s="73" t="n">
        <f aca="false">SUM(I6:I13)</f>
        <v>20131.8635987588</v>
      </c>
      <c r="J14" s="73" t="n">
        <f aca="false">SUM(J6:J13)</f>
        <v>20131.7209959405</v>
      </c>
      <c r="K14" s="73" t="n">
        <f aca="false">SUM(K6:K13)</f>
        <v>20131.5783931222</v>
      </c>
      <c r="L14" s="73" t="n">
        <f aca="false">SUM(L6:L13)</f>
        <v>20131.435790304</v>
      </c>
      <c r="M14" s="73" t="n">
        <f aca="false">SUM(M6:M13)</f>
        <v>20131.2931874857</v>
      </c>
      <c r="N14" s="73" t="n">
        <f aca="false">SUM(N6:N13)</f>
        <v>20131.1505846675</v>
      </c>
      <c r="O14" s="73" t="n">
        <f aca="false">SUM(O6:O13)</f>
        <v>20131.0079818492</v>
      </c>
      <c r="P14" s="73" t="n">
        <f aca="false">SUM(P6:P13)</f>
        <v>20130.8653790309</v>
      </c>
      <c r="Q14" s="73" t="n">
        <f aca="false">SUM(Q6:Q13)</f>
        <v>20130.7227762127</v>
      </c>
      <c r="R14" s="73" t="n">
        <f aca="false">SUM(R6:R13)</f>
        <v>20130.5801733944</v>
      </c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</row>
    <row r="15" customFormat="false" ht="13.5" hidden="false" customHeight="false" outlineLevel="0" collapsed="false">
      <c r="D15" s="74"/>
      <c r="E15" s="75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</row>
    <row r="16" customFormat="false" ht="12.75" hidden="false" customHeight="false" outlineLevel="0" collapsed="false">
      <c r="A16" s="62" t="n">
        <v>10</v>
      </c>
      <c r="B16" s="62" t="s">
        <v>107</v>
      </c>
      <c r="C16" s="70"/>
      <c r="D16" s="76" t="n">
        <f aca="false">+D9/D49</f>
        <v>0.011992020505761</v>
      </c>
      <c r="E16" s="76" t="n">
        <f aca="false">+E9/E49</f>
        <v>0.011992020505761</v>
      </c>
      <c r="F16" s="76" t="n">
        <f aca="false">+F9/F49</f>
        <v>0.011992020505761</v>
      </c>
      <c r="G16" s="76" t="n">
        <f aca="false">+G9/G49</f>
        <v>0.011992020505761</v>
      </c>
      <c r="H16" s="76" t="n">
        <f aca="false">+H9/H49</f>
        <v>0.011992020505761</v>
      </c>
      <c r="I16" s="76" t="n">
        <f aca="false">+I9/I49</f>
        <v>0.011992020505761</v>
      </c>
      <c r="J16" s="76" t="n">
        <f aca="false">+J9/J49</f>
        <v>0.011992020505761</v>
      </c>
      <c r="K16" s="76" t="n">
        <f aca="false">+K9/K49</f>
        <v>0.011992020505761</v>
      </c>
      <c r="L16" s="76" t="n">
        <f aca="false">+L9/L49</f>
        <v>0.011992020505761</v>
      </c>
      <c r="M16" s="76" t="n">
        <f aca="false">+M9/M49</f>
        <v>0.011992020505761</v>
      </c>
      <c r="N16" s="76" t="n">
        <f aca="false">+N9/N49</f>
        <v>0.011992020505761</v>
      </c>
      <c r="O16" s="76" t="n">
        <f aca="false">+O9/O49</f>
        <v>0.011992020505761</v>
      </c>
      <c r="P16" s="76" t="n">
        <f aca="false">+P9/P49</f>
        <v>0.011992020505761</v>
      </c>
      <c r="Q16" s="76" t="n">
        <f aca="false">+Q9/Q49</f>
        <v>0.011992020505761</v>
      </c>
      <c r="R16" s="76" t="n">
        <f aca="false">+R9/R49</f>
        <v>0.011992020505761</v>
      </c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</row>
    <row r="17" customFormat="false" ht="13.5" hidden="false" customHeight="false" outlineLevel="0" collapsed="false">
      <c r="A17" s="77"/>
      <c r="B17" s="77"/>
      <c r="C17" s="78"/>
      <c r="D17" s="79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</row>
    <row r="18" customFormat="false" ht="12.75" hidden="false" customHeight="false" outlineLevel="0" collapsed="false">
      <c r="A18" s="62" t="n">
        <v>11</v>
      </c>
      <c r="B18" s="81" t="s">
        <v>108</v>
      </c>
      <c r="C18" s="74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</row>
    <row r="19" customFormat="false" ht="12.75" hidden="false" customHeight="false" outlineLevel="0" collapsed="false">
      <c r="A19" s="62" t="n">
        <v>12</v>
      </c>
      <c r="B19" s="62" t="s">
        <v>109</v>
      </c>
      <c r="D19" s="70" t="n">
        <f aca="false">+D14</f>
        <v>20132.5766128501</v>
      </c>
      <c r="E19" s="70" t="n">
        <f aca="false">+E14</f>
        <v>20132.4340100318</v>
      </c>
      <c r="F19" s="70" t="n">
        <f aca="false">+F14</f>
        <v>20132.2914072136</v>
      </c>
      <c r="G19" s="70" t="n">
        <f aca="false">+G14</f>
        <v>20132.1488043953</v>
      </c>
      <c r="H19" s="70" t="n">
        <f aca="false">+H14</f>
        <v>20132.006201577</v>
      </c>
      <c r="I19" s="70" t="n">
        <f aca="false">+I14</f>
        <v>20131.8635987588</v>
      </c>
      <c r="J19" s="70" t="n">
        <f aca="false">+J14</f>
        <v>20131.7209959405</v>
      </c>
      <c r="K19" s="70" t="n">
        <f aca="false">+K14</f>
        <v>20131.5783931222</v>
      </c>
      <c r="L19" s="70" t="n">
        <f aca="false">+L14</f>
        <v>20131.435790304</v>
      </c>
      <c r="M19" s="70" t="n">
        <f aca="false">+M14</f>
        <v>20131.2931874857</v>
      </c>
      <c r="N19" s="70" t="n">
        <f aca="false">+N14</f>
        <v>20131.1505846675</v>
      </c>
      <c r="O19" s="70" t="n">
        <f aca="false">+O14</f>
        <v>20131.0079818492</v>
      </c>
      <c r="P19" s="70" t="n">
        <f aca="false">+P14</f>
        <v>20130.8653790309</v>
      </c>
      <c r="Q19" s="70" t="n">
        <f aca="false">+Q14</f>
        <v>20130.7227762127</v>
      </c>
      <c r="R19" s="70" t="n">
        <f aca="false">+R14</f>
        <v>20130.5801733944</v>
      </c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</row>
    <row r="20" customFormat="false" ht="12.75" hidden="false" customHeight="false" outlineLevel="0" collapsed="false">
      <c r="A20" s="62" t="n">
        <v>13</v>
      </c>
      <c r="B20" s="62" t="s">
        <v>110</v>
      </c>
      <c r="D20" s="70" t="n">
        <v>0</v>
      </c>
      <c r="E20" s="70" t="n">
        <v>0</v>
      </c>
      <c r="F20" s="70" t="n">
        <v>0</v>
      </c>
      <c r="G20" s="70" t="n">
        <v>0</v>
      </c>
      <c r="H20" s="70" t="n">
        <v>0</v>
      </c>
      <c r="I20" s="70" t="n">
        <v>0</v>
      </c>
      <c r="J20" s="70" t="n">
        <v>0</v>
      </c>
      <c r="K20" s="70" t="n">
        <v>0</v>
      </c>
      <c r="L20" s="70" t="n">
        <v>0</v>
      </c>
      <c r="M20" s="70" t="n">
        <v>0</v>
      </c>
      <c r="N20" s="70" t="n">
        <v>0</v>
      </c>
      <c r="O20" s="70" t="n">
        <v>0</v>
      </c>
      <c r="P20" s="70" t="n">
        <v>0</v>
      </c>
      <c r="Q20" s="70" t="n">
        <v>0</v>
      </c>
      <c r="R20" s="70" t="n">
        <v>0</v>
      </c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</row>
    <row r="21" customFormat="false" ht="12.75" hidden="false" customHeight="false" outlineLevel="0" collapsed="false">
      <c r="D21" s="74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</row>
    <row r="22" customFormat="false" ht="12.75" hidden="false" customHeight="false" outlineLevel="0" collapsed="false">
      <c r="A22" s="62" t="n">
        <v>14</v>
      </c>
      <c r="B22" s="81" t="s">
        <v>111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</row>
    <row r="23" customFormat="false" ht="12.75" hidden="false" customHeight="false" outlineLevel="0" collapsed="false">
      <c r="A23" s="62" t="n">
        <v>15</v>
      </c>
      <c r="B23" s="62" t="s">
        <v>112</v>
      </c>
      <c r="D23" s="70" t="n">
        <f aca="false">+revenues!C7*365</f>
        <v>54750</v>
      </c>
      <c r="E23" s="70" t="n">
        <f aca="false">+D23</f>
        <v>54750</v>
      </c>
      <c r="F23" s="70" t="n">
        <f aca="false">+E23</f>
        <v>54750</v>
      </c>
      <c r="G23" s="70" t="n">
        <f aca="false">+F23</f>
        <v>54750</v>
      </c>
      <c r="H23" s="70" t="n">
        <f aca="false">+G23</f>
        <v>54750</v>
      </c>
      <c r="I23" s="70" t="n">
        <f aca="false">+H23</f>
        <v>54750</v>
      </c>
      <c r="J23" s="70" t="n">
        <f aca="false">+I23</f>
        <v>54750</v>
      </c>
      <c r="K23" s="70" t="n">
        <f aca="false">+J23</f>
        <v>54750</v>
      </c>
      <c r="L23" s="70" t="n">
        <f aca="false">+K23</f>
        <v>54750</v>
      </c>
      <c r="M23" s="70" t="n">
        <f aca="false">+L23</f>
        <v>54750</v>
      </c>
      <c r="N23" s="70" t="n">
        <f aca="false">+M23</f>
        <v>54750</v>
      </c>
      <c r="O23" s="70" t="n">
        <f aca="false">+N23</f>
        <v>54750</v>
      </c>
      <c r="P23" s="70" t="n">
        <f aca="false">+O23</f>
        <v>54750</v>
      </c>
      <c r="Q23" s="70" t="n">
        <f aca="false">+P23</f>
        <v>54750</v>
      </c>
      <c r="R23" s="70" t="n">
        <f aca="false">+Q23</f>
        <v>54750</v>
      </c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</row>
    <row r="24" customFormat="false" ht="12.75" hidden="false" customHeight="false" outlineLevel="0" collapsed="false">
      <c r="A24" s="62" t="n">
        <v>16</v>
      </c>
      <c r="B24" s="62" t="s">
        <v>113</v>
      </c>
      <c r="D24" s="70" t="n">
        <f aca="false">+D23</f>
        <v>54750</v>
      </c>
      <c r="E24" s="70" t="n">
        <f aca="false">+D24</f>
        <v>54750</v>
      </c>
      <c r="F24" s="70" t="n">
        <f aca="false">+E24</f>
        <v>54750</v>
      </c>
      <c r="G24" s="70" t="n">
        <f aca="false">+F24</f>
        <v>54750</v>
      </c>
      <c r="H24" s="70" t="n">
        <f aca="false">+G24</f>
        <v>54750</v>
      </c>
      <c r="I24" s="70" t="n">
        <f aca="false">+H24</f>
        <v>54750</v>
      </c>
      <c r="J24" s="70" t="n">
        <f aca="false">+I24</f>
        <v>54750</v>
      </c>
      <c r="K24" s="70" t="n">
        <f aca="false">+J24</f>
        <v>54750</v>
      </c>
      <c r="L24" s="70" t="n">
        <f aca="false">+K24</f>
        <v>54750</v>
      </c>
      <c r="M24" s="70" t="n">
        <f aca="false">+L24</f>
        <v>54750</v>
      </c>
      <c r="N24" s="70" t="n">
        <f aca="false">+M24</f>
        <v>54750</v>
      </c>
      <c r="O24" s="70" t="n">
        <f aca="false">+N24</f>
        <v>54750</v>
      </c>
      <c r="P24" s="70" t="n">
        <f aca="false">+O24</f>
        <v>54750</v>
      </c>
      <c r="Q24" s="70" t="n">
        <f aca="false">+P24</f>
        <v>54750</v>
      </c>
      <c r="R24" s="70" t="n">
        <f aca="false">+Q24</f>
        <v>54750</v>
      </c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</row>
    <row r="25" customFormat="false" ht="12.75" hidden="false" customHeight="false" outlineLevel="0" collapsed="false">
      <c r="A25" s="62" t="n">
        <v>17</v>
      </c>
      <c r="B25" s="62" t="s">
        <v>114</v>
      </c>
      <c r="D25" s="76" t="n">
        <v>1</v>
      </c>
      <c r="E25" s="76" t="n">
        <v>1</v>
      </c>
      <c r="F25" s="76" t="n">
        <v>1</v>
      </c>
      <c r="G25" s="76" t="n">
        <v>1</v>
      </c>
      <c r="H25" s="76" t="n">
        <v>1</v>
      </c>
      <c r="I25" s="76" t="n">
        <v>1</v>
      </c>
      <c r="J25" s="76" t="n">
        <v>1</v>
      </c>
      <c r="K25" s="76" t="n">
        <v>1</v>
      </c>
      <c r="L25" s="76" t="n">
        <v>1</v>
      </c>
      <c r="M25" s="76" t="n">
        <v>1</v>
      </c>
      <c r="N25" s="76" t="n">
        <v>1</v>
      </c>
      <c r="O25" s="76" t="n">
        <v>1</v>
      </c>
      <c r="P25" s="76" t="n">
        <v>1</v>
      </c>
      <c r="Q25" s="76" t="n">
        <v>1</v>
      </c>
      <c r="R25" s="76" t="n">
        <v>1</v>
      </c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</row>
    <row r="26" customFormat="false" ht="12.75" hidden="false" customHeight="false" outlineLevel="0" collapsed="false"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</row>
    <row r="27" customFormat="false" ht="12.75" hidden="false" customHeight="false" outlineLevel="0" collapsed="false">
      <c r="A27" s="62" t="n">
        <v>18</v>
      </c>
      <c r="B27" s="81" t="s">
        <v>27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</row>
    <row r="28" customFormat="false" ht="12.75" hidden="false" customHeight="false" outlineLevel="0" collapsed="false">
      <c r="A28" s="62" t="n">
        <v>19</v>
      </c>
      <c r="B28" s="62" t="s">
        <v>115</v>
      </c>
      <c r="D28" s="82" t="n">
        <f aca="false">+D19/D23</f>
        <v>0.367718294298632</v>
      </c>
      <c r="E28" s="82" t="n">
        <f aca="false">+E19/E23</f>
        <v>0.367715689680946</v>
      </c>
      <c r="F28" s="82" t="n">
        <f aca="false">+F19/F23</f>
        <v>0.367713085063261</v>
      </c>
      <c r="G28" s="82" t="n">
        <f aca="false">+G19/G23</f>
        <v>0.367710480445576</v>
      </c>
      <c r="H28" s="82" t="n">
        <f aca="false">+H19/H23</f>
        <v>0.367707875827891</v>
      </c>
      <c r="I28" s="82" t="n">
        <f aca="false">+I19/I23</f>
        <v>0.367705271210206</v>
      </c>
      <c r="J28" s="82" t="n">
        <f aca="false">+J19/J23</f>
        <v>0.367702666592521</v>
      </c>
      <c r="K28" s="82" t="n">
        <f aca="false">+K19/K23</f>
        <v>0.367700061974836</v>
      </c>
      <c r="L28" s="82" t="n">
        <f aca="false">+L19/L23</f>
        <v>0.36769745735715</v>
      </c>
      <c r="M28" s="82" t="n">
        <f aca="false">+M19/M23</f>
        <v>0.367694852739465</v>
      </c>
      <c r="N28" s="82" t="n">
        <f aca="false">+N19/N23</f>
        <v>0.36769224812178</v>
      </c>
      <c r="O28" s="82" t="n">
        <f aca="false">+O19/O23</f>
        <v>0.367689643504095</v>
      </c>
      <c r="P28" s="82" t="n">
        <f aca="false">+P19/P23</f>
        <v>0.36768703888641</v>
      </c>
      <c r="Q28" s="82" t="n">
        <f aca="false">+Q19/Q23</f>
        <v>0.367684434268724</v>
      </c>
      <c r="R28" s="82" t="n">
        <f aca="false">+R19/R23</f>
        <v>0.367681829651039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</row>
    <row r="29" customFormat="false" ht="12.75" hidden="false" customHeight="false" outlineLevel="0" collapsed="false">
      <c r="A29" s="62" t="n">
        <v>20</v>
      </c>
      <c r="B29" s="62" t="s">
        <v>76</v>
      </c>
      <c r="D29" s="82" t="n">
        <f aca="false">+D20/D24</f>
        <v>0</v>
      </c>
      <c r="E29" s="82" t="n">
        <f aca="false">+E20/E24</f>
        <v>0</v>
      </c>
      <c r="F29" s="82" t="n">
        <f aca="false">+F20/F24</f>
        <v>0</v>
      </c>
      <c r="G29" s="82" t="n">
        <f aca="false">+G20/G24</f>
        <v>0</v>
      </c>
      <c r="H29" s="82" t="n">
        <f aca="false">+H20/H24</f>
        <v>0</v>
      </c>
      <c r="I29" s="82" t="n">
        <f aca="false">+I20/I24</f>
        <v>0</v>
      </c>
      <c r="J29" s="82" t="n">
        <f aca="false">+J20/J24</f>
        <v>0</v>
      </c>
      <c r="K29" s="82" t="n">
        <f aca="false">+K20/K24</f>
        <v>0</v>
      </c>
      <c r="L29" s="82" t="n">
        <f aca="false">+L20/L24</f>
        <v>0</v>
      </c>
      <c r="M29" s="82" t="n">
        <f aca="false">+M20/M24</f>
        <v>0</v>
      </c>
      <c r="N29" s="82" t="n">
        <f aca="false">+N20/N24</f>
        <v>0</v>
      </c>
      <c r="O29" s="82" t="n">
        <f aca="false">+O20/O24</f>
        <v>0</v>
      </c>
      <c r="P29" s="82" t="n">
        <f aca="false">+P20/P24</f>
        <v>0</v>
      </c>
      <c r="Q29" s="82" t="n">
        <f aca="false">+Q20/Q24</f>
        <v>0</v>
      </c>
      <c r="R29" s="82" t="n">
        <f aca="false">+R20/R24</f>
        <v>0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</row>
    <row r="30" customFormat="false" ht="12.75" hidden="false" customHeight="false" outlineLevel="0" collapsed="false">
      <c r="A30" s="62" t="n">
        <v>21</v>
      </c>
      <c r="B30" s="62" t="s">
        <v>116</v>
      </c>
      <c r="D30" s="82" t="n">
        <f aca="false">+D14/D24</f>
        <v>0.367718294298632</v>
      </c>
      <c r="E30" s="82" t="n">
        <f aca="false">+E19/E24</f>
        <v>0.367715689680946</v>
      </c>
      <c r="F30" s="82" t="n">
        <f aca="false">+F19/F24</f>
        <v>0.367713085063261</v>
      </c>
      <c r="G30" s="82" t="n">
        <f aca="false">+G19/G24</f>
        <v>0.367710480445576</v>
      </c>
      <c r="H30" s="82" t="n">
        <f aca="false">+H19/H24</f>
        <v>0.367707875827891</v>
      </c>
      <c r="I30" s="82" t="n">
        <f aca="false">+I19/I24</f>
        <v>0.367705271210206</v>
      </c>
      <c r="J30" s="82" t="n">
        <f aca="false">+J19/J24</f>
        <v>0.367702666592521</v>
      </c>
      <c r="K30" s="82" t="n">
        <f aca="false">+K19/K24</f>
        <v>0.367700061974836</v>
      </c>
      <c r="L30" s="82" t="n">
        <f aca="false">+L19/L24</f>
        <v>0.36769745735715</v>
      </c>
      <c r="M30" s="82" t="n">
        <f aca="false">+M19/M24</f>
        <v>0.367694852739465</v>
      </c>
      <c r="N30" s="82" t="n">
        <f aca="false">+N19/N24</f>
        <v>0.36769224812178</v>
      </c>
      <c r="O30" s="82" t="n">
        <f aca="false">+O19/O24</f>
        <v>0.367689643504095</v>
      </c>
      <c r="P30" s="82" t="n">
        <f aca="false">+P19/P24</f>
        <v>0.36768703888641</v>
      </c>
      <c r="Q30" s="82" t="n">
        <f aca="false">+Q19/Q24</f>
        <v>0.367684434268724</v>
      </c>
      <c r="R30" s="82" t="n">
        <f aca="false">+R19/R24</f>
        <v>0.367681829651039</v>
      </c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</row>
    <row r="31" customFormat="false" ht="13.5" hidden="false" customHeight="false" outlineLevel="0" collapsed="false">
      <c r="A31" s="77"/>
      <c r="B31" s="77"/>
      <c r="C31" s="19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</row>
    <row r="32" customFormat="false" ht="12.75" hidden="false" customHeight="false" outlineLevel="0" collapsed="false">
      <c r="A32" s="62" t="n">
        <v>22</v>
      </c>
      <c r="B32" s="81" t="s">
        <v>117</v>
      </c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</row>
    <row r="33" customFormat="false" ht="12.75" hidden="false" customHeight="false" outlineLevel="0" collapsed="false">
      <c r="A33" s="62" t="n">
        <v>23</v>
      </c>
      <c r="B33" s="62" t="s">
        <v>118</v>
      </c>
      <c r="C33" s="71"/>
      <c r="D33" s="71" t="n">
        <v>1</v>
      </c>
      <c r="E33" s="83" t="n">
        <f aca="false">NPV(0.1076,1)</f>
        <v>0.902853015529072</v>
      </c>
      <c r="F33" s="83" t="n">
        <f aca="false">NPV(0.1076,0,1)</f>
        <v>0.815143567649939</v>
      </c>
      <c r="G33" s="83" t="n">
        <f aca="false">NPV(0.1076,0,0,1)</f>
        <v>0.735954828141873</v>
      </c>
      <c r="H33" s="83" t="n">
        <f aca="false">NPV(0.1076,0,0,0,1)</f>
        <v>0.66445903588107</v>
      </c>
      <c r="I33" s="83" t="n">
        <f aca="false">NPV(0.1076,0,0,0,0,1)</f>
        <v>0.599908844240764</v>
      </c>
      <c r="J33" s="83" t="n">
        <f aca="false">NPV(0.1076,0,0,0,0,0,1)</f>
        <v>0.541629509065334</v>
      </c>
      <c r="K33" s="83" t="n">
        <f aca="false">NPV(0.1076,0,0,0,0,0,0,1)</f>
        <v>0.489011835559168</v>
      </c>
      <c r="L33" s="83" t="n">
        <f aca="false">NPV(0.1076,0,0,0,0,0,0,0,1)</f>
        <v>0.441505810364001</v>
      </c>
      <c r="M33" s="83" t="n">
        <f aca="false">NPV(0.1076,0,0,0,0,0,0,0,0,1)</f>
        <v>0.398614852260745</v>
      </c>
      <c r="N33" s="83" t="n">
        <f aca="false">NPV(0.1076,0,0,0,0,0,0,0,0,0,1)</f>
        <v>0.359890621398289</v>
      </c>
      <c r="O33" s="83" t="n">
        <f aca="false">NPV(0.1076,0,0,0,0,0,0,0,0,0,0,1)</f>
        <v>0.324928332790077</v>
      </c>
      <c r="P33" s="83" t="n">
        <f aca="false">NPV(0.1076,0,0,0,0,0,0,0,0,0,0,0,1)</f>
        <v>0.293362525090355</v>
      </c>
      <c r="Q33" s="83" t="n">
        <f aca="false">NPV(0.1076,0,0,0,0,0,0,0,0,0,0,0,0,1)</f>
        <v>0.26486324042105</v>
      </c>
      <c r="R33" s="83" t="n">
        <f aca="false">NPV(0.1076,0,0,0,0,0,0,0,0,0,0,0,0,0,1)</f>
        <v>0.239132575316946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</row>
    <row r="34" customFormat="false" ht="12.75" hidden="false" customHeight="false" outlineLevel="0" collapsed="false"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</row>
    <row r="35" customFormat="false" ht="12.75" hidden="false" customHeight="false" outlineLevel="0" collapsed="false">
      <c r="A35" s="62" t="n">
        <v>24</v>
      </c>
      <c r="B35" s="62" t="s">
        <v>119</v>
      </c>
      <c r="C35" s="70" t="n">
        <f aca="false">SUM(D35:R35)</f>
        <v>162489.288974549</v>
      </c>
      <c r="D35" s="70" t="n">
        <f aca="false">+D19*D33</f>
        <v>20132.5766128501</v>
      </c>
      <c r="E35" s="70" t="n">
        <f aca="false">+E19*E33</f>
        <v>18176.6287558973</v>
      </c>
      <c r="F35" s="70" t="n">
        <f aca="false">+F19*F33</f>
        <v>16410.7078426443</v>
      </c>
      <c r="G35" s="70" t="n">
        <f aca="false">+G19*G33</f>
        <v>14816.3521134654</v>
      </c>
      <c r="H35" s="70" t="n">
        <f aca="false">+H19*H33</f>
        <v>13376.8934310516</v>
      </c>
      <c r="I35" s="70" t="n">
        <f aca="false">+I19*I33</f>
        <v>12077.2830239441</v>
      </c>
      <c r="J35" s="70" t="n">
        <f aca="false">+J19*J33</f>
        <v>10903.9341596715</v>
      </c>
      <c r="K35" s="70" t="n">
        <f aca="false">+K19*K33</f>
        <v>9844.58010272399</v>
      </c>
      <c r="L35" s="70" t="n">
        <f aca="false">+L19*L33</f>
        <v>8888.14587238901</v>
      </c>
      <c r="M35" s="70" t="n">
        <f aca="false">+M19*M33</f>
        <v>8024.63245974736</v>
      </c>
      <c r="N35" s="70" t="n">
        <f aca="false">+N19*N33</f>
        <v>7245.0122933785</v>
      </c>
      <c r="O35" s="70" t="n">
        <f aca="false">+O19*O33</f>
        <v>6541.13486092599</v>
      </c>
      <c r="P35" s="70" t="n">
        <f aca="false">+P19*P33</f>
        <v>5905.64149984651</v>
      </c>
      <c r="Q35" s="70" t="n">
        <f aca="false">+Q19*Q33</f>
        <v>5331.88846652552</v>
      </c>
      <c r="R35" s="70" t="n">
        <f aca="false">+R19*R33</f>
        <v>4813.87747948806</v>
      </c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</row>
    <row r="36" customFormat="false" ht="12.75" hidden="false" customHeight="false" outlineLevel="0" collapsed="false">
      <c r="A36" s="62" t="n">
        <v>25</v>
      </c>
      <c r="B36" s="62" t="s">
        <v>120</v>
      </c>
      <c r="C36" s="70" t="n">
        <f aca="false">SUM(D36:R36)</f>
        <v>441901.40800555</v>
      </c>
      <c r="D36" s="70" t="n">
        <f aca="false">+D23*D33</f>
        <v>54750</v>
      </c>
      <c r="E36" s="70" t="n">
        <f aca="false">+E23*E33</f>
        <v>49431.2026002167</v>
      </c>
      <c r="F36" s="70" t="n">
        <f aca="false">+F23*F33</f>
        <v>44629.1103288341</v>
      </c>
      <c r="G36" s="70" t="n">
        <f aca="false">+G23*G33</f>
        <v>40293.5268407676</v>
      </c>
      <c r="H36" s="70" t="n">
        <f aca="false">+H23*H33</f>
        <v>36379.1322144886</v>
      </c>
      <c r="I36" s="70" t="n">
        <f aca="false">+I23*I33</f>
        <v>32845.0092221818</v>
      </c>
      <c r="J36" s="70" t="n">
        <f aca="false">+J23*J33</f>
        <v>29654.215621327</v>
      </c>
      <c r="K36" s="70" t="n">
        <f aca="false">+K23*K33</f>
        <v>26773.3979968644</v>
      </c>
      <c r="L36" s="70" t="n">
        <f aca="false">+L23*L33</f>
        <v>24172.4431174291</v>
      </c>
      <c r="M36" s="70" t="n">
        <f aca="false">+M23*M33</f>
        <v>21824.1631612758</v>
      </c>
      <c r="N36" s="70" t="n">
        <f aca="false">+N23*N33</f>
        <v>19704.0115215563</v>
      </c>
      <c r="O36" s="70" t="n">
        <f aca="false">+O23*O33</f>
        <v>17789.8262202567</v>
      </c>
      <c r="P36" s="70" t="n">
        <f aca="false">+P23*P33</f>
        <v>16061.5982486969</v>
      </c>
      <c r="Q36" s="70" t="n">
        <f aca="false">+Q23*Q33</f>
        <v>14501.2624130525</v>
      </c>
      <c r="R36" s="70" t="n">
        <f aca="false">+R23*R33</f>
        <v>13092.5084986028</v>
      </c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</row>
    <row r="37" customFormat="false" ht="12.75" hidden="false" customHeight="false" outlineLevel="0" collapsed="false"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</row>
    <row r="38" customFormat="false" ht="12.75" hidden="false" customHeight="false" outlineLevel="0" collapsed="false">
      <c r="A38" s="62" t="n">
        <v>26</v>
      </c>
      <c r="B38" s="62" t="s">
        <v>121</v>
      </c>
      <c r="C38" s="82" t="n">
        <f aca="false">+D38</f>
        <v>0.367718294298632</v>
      </c>
      <c r="D38" s="82" t="n">
        <f aca="false">+D35/D36</f>
        <v>0.367718294298632</v>
      </c>
      <c r="E38" s="82" t="n">
        <f aca="false">+E35/E36</f>
        <v>0.367715689680946</v>
      </c>
      <c r="F38" s="82" t="n">
        <f aca="false">+F35/F36</f>
        <v>0.367713085063261</v>
      </c>
      <c r="G38" s="82" t="n">
        <f aca="false">+G35/G36</f>
        <v>0.367710480445576</v>
      </c>
      <c r="H38" s="82" t="n">
        <f aca="false">+H35/H36</f>
        <v>0.367707875827891</v>
      </c>
      <c r="I38" s="82" t="n">
        <f aca="false">+I35/I36</f>
        <v>0.367705271210206</v>
      </c>
      <c r="J38" s="82" t="n">
        <f aca="false">+J35/J36</f>
        <v>0.367702666592521</v>
      </c>
      <c r="K38" s="82" t="n">
        <f aca="false">+K35/K36</f>
        <v>0.367700061974836</v>
      </c>
      <c r="L38" s="82" t="n">
        <f aca="false">+L35/L36</f>
        <v>0.36769745735715</v>
      </c>
      <c r="M38" s="82" t="n">
        <f aca="false">+M35/M36</f>
        <v>0.367694852739465</v>
      </c>
      <c r="N38" s="82" t="n">
        <f aca="false">+N35/N36</f>
        <v>0.36769224812178</v>
      </c>
      <c r="O38" s="82" t="n">
        <f aca="false">+O35/O36</f>
        <v>0.367689643504095</v>
      </c>
      <c r="P38" s="82" t="n">
        <f aca="false">+P35/P36</f>
        <v>0.36768703888641</v>
      </c>
      <c r="Q38" s="82" t="n">
        <f aca="false">+Q35/Q36</f>
        <v>0.367684434268725</v>
      </c>
      <c r="R38" s="82" t="n">
        <f aca="false">+R35/R36</f>
        <v>0.367681829651039</v>
      </c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</row>
    <row r="39" customFormat="false" ht="12.75" hidden="false" customHeight="false" outlineLevel="0" collapsed="false">
      <c r="A39" s="62" t="n">
        <v>27</v>
      </c>
      <c r="B39" s="62" t="s">
        <v>122</v>
      </c>
      <c r="C39" s="82" t="n">
        <f aca="false">+D39</f>
        <v>0.367718294298632</v>
      </c>
      <c r="D39" s="82" t="n">
        <f aca="false">D35/(D24*D33)</f>
        <v>0.367718294298632</v>
      </c>
      <c r="E39" s="82" t="n">
        <f aca="false">E35/(E24*E33)</f>
        <v>0.367715689680946</v>
      </c>
      <c r="F39" s="82" t="n">
        <f aca="false">F35/(F24*F33)</f>
        <v>0.367713085063261</v>
      </c>
      <c r="G39" s="82" t="n">
        <f aca="false">G35/(G24*G33)</f>
        <v>0.367710480445576</v>
      </c>
      <c r="H39" s="82" t="n">
        <f aca="false">H35/(H24*H33)</f>
        <v>0.367707875827891</v>
      </c>
      <c r="I39" s="82" t="n">
        <f aca="false">I35/(I24*I33)</f>
        <v>0.367705271210206</v>
      </c>
      <c r="J39" s="82" t="n">
        <f aca="false">J35/(J24*J33)</f>
        <v>0.367702666592521</v>
      </c>
      <c r="K39" s="82" t="n">
        <f aca="false">K35/(K24*K33)</f>
        <v>0.367700061974836</v>
      </c>
      <c r="L39" s="82" t="n">
        <f aca="false">L35/(L24*L33)</f>
        <v>0.36769745735715</v>
      </c>
      <c r="M39" s="82" t="n">
        <f aca="false">M35/(M24*M33)</f>
        <v>0.367694852739465</v>
      </c>
      <c r="N39" s="82" t="n">
        <f aca="false">N35/(N24*N33)</f>
        <v>0.36769224812178</v>
      </c>
      <c r="O39" s="82" t="n">
        <f aca="false">O35/(O24*O33)</f>
        <v>0.367689643504095</v>
      </c>
      <c r="P39" s="82" t="n">
        <f aca="false">P35/(P24*P33)</f>
        <v>0.36768703888641</v>
      </c>
      <c r="Q39" s="82" t="n">
        <f aca="false">Q35/(Q24*Q33)</f>
        <v>0.367684434268725</v>
      </c>
      <c r="R39" s="82" t="n">
        <f aca="false">R35/(R24*R33)</f>
        <v>0.367681829651039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</row>
    <row r="40" customFormat="false" ht="13.5" hidden="false" customHeight="false" outlineLevel="0" collapsed="false">
      <c r="A40" s="77"/>
      <c r="B40" s="77"/>
      <c r="C40" s="19"/>
      <c r="D40" s="19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</row>
    <row r="41" customFormat="false" ht="12.75" hidden="false" customHeight="false" outlineLevel="0" collapsed="false">
      <c r="A41" s="62" t="n">
        <v>28</v>
      </c>
      <c r="B41" s="62" t="s">
        <v>123</v>
      </c>
      <c r="C41" s="84" t="n">
        <f aca="false">IF(DCF!D17="y",-D50+(-loan!B2),-D50+(-DCF!C11))</f>
        <v>-100177.68</v>
      </c>
      <c r="D41" s="70" t="n">
        <f aca="false">+D12+D9+D10+D11+D59+D60</f>
        <v>23456.6851609438</v>
      </c>
      <c r="E41" s="70" t="n">
        <f aca="false">+E12+E9+E10+E11+E59+E60</f>
        <v>22462.9278432875</v>
      </c>
      <c r="F41" s="70" t="n">
        <f aca="false">+F12+F9+F10+F11+F59+F60</f>
        <v>21551.8175663071</v>
      </c>
      <c r="G41" s="70" t="n">
        <f aca="false">+G12+G9+G10+G11+G59+G60</f>
        <v>20714.6546415104</v>
      </c>
      <c r="H41" s="70" t="n">
        <f aca="false">+H12+H9+H10+H11+H59+H60</f>
        <v>19944.4793181036</v>
      </c>
      <c r="I41" s="70" t="n">
        <f aca="false">+I12+I9+I10+I11+I59+I60</f>
        <v>19235.2018141422</v>
      </c>
      <c r="J41" s="70" t="n">
        <f aca="false">+J12+J9+J10+J11+J59+J60</f>
        <v>18554.6332822051</v>
      </c>
      <c r="K41" s="70" t="n">
        <f aca="false">+K12+K9+K10+K11+K59+K60</f>
        <v>17874.0647502679</v>
      </c>
      <c r="L41" s="70" t="n">
        <f aca="false">+L12+L9+L10+L11+L59+L60</f>
        <v>17192.6262494816</v>
      </c>
      <c r="M41" s="70" t="n">
        <f aca="false">+M12+M9+M10+M11+M59+M60</f>
        <v>16512.0577175444</v>
      </c>
      <c r="N41" s="70" t="n">
        <f aca="false">+N12+N9+N10+N11+N59+N60</f>
        <v>15830.6192167581</v>
      </c>
      <c r="O41" s="70" t="n">
        <f aca="false">+O12+O9+O10+O11+O59+O60</f>
        <v>15150.0506848209</v>
      </c>
      <c r="P41" s="70" t="n">
        <f aca="false">+P12+P9+P10+P11+P59+P60</f>
        <v>14468.6121840346</v>
      </c>
      <c r="Q41" s="70" t="n">
        <f aca="false">+Q12+Q9+Q10+Q11+Q59+Q60</f>
        <v>13788.0436520974</v>
      </c>
      <c r="R41" s="70" t="n">
        <f aca="false">+R12+R9+R10+R11+R59+R60</f>
        <v>13364.1159306801</v>
      </c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</row>
    <row r="42" customFormat="false" ht="12.75" hidden="false" customHeight="false" outlineLevel="0" collapsed="false">
      <c r="A42" s="62" t="n">
        <v>29</v>
      </c>
      <c r="B42" s="62" t="s">
        <v>124</v>
      </c>
      <c r="C42" s="84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</row>
    <row r="43" customFormat="false" ht="12.75" hidden="false" customHeight="false" outlineLevel="0" collapsed="false">
      <c r="A43" s="62" t="n">
        <v>30</v>
      </c>
      <c r="B43" s="62" t="s">
        <v>125</v>
      </c>
      <c r="C43" s="84"/>
      <c r="D43" s="85" t="n">
        <f aca="false">D49*0.05</f>
        <v>4980</v>
      </c>
      <c r="E43" s="85" t="n">
        <f aca="false">+E49*0.095</f>
        <v>9462</v>
      </c>
      <c r="F43" s="85" t="n">
        <f aca="false">+F49*0.0855</f>
        <v>8515.8</v>
      </c>
      <c r="G43" s="85" t="n">
        <f aca="false">+G49*0.077</f>
        <v>7669.2</v>
      </c>
      <c r="H43" s="85" t="n">
        <f aca="false">+H49*0.0693</f>
        <v>6902.28</v>
      </c>
      <c r="I43" s="85" t="n">
        <f aca="false">+I49*0.0623</f>
        <v>6205.08</v>
      </c>
      <c r="J43" s="85" t="n">
        <f aca="false">+J49*0.059</f>
        <v>5876.4</v>
      </c>
      <c r="K43" s="85" t="n">
        <f aca="false">+K49*0.059</f>
        <v>5876.4</v>
      </c>
      <c r="L43" s="85" t="n">
        <f aca="false">+L49*0.0591</f>
        <v>5886.36</v>
      </c>
      <c r="M43" s="85" t="n">
        <f aca="false">+M49*0.059</f>
        <v>5876.4</v>
      </c>
      <c r="N43" s="85" t="n">
        <f aca="false">+N49*0.0591</f>
        <v>5886.36</v>
      </c>
      <c r="O43" s="85" t="n">
        <f aca="false">+O49*0.059</f>
        <v>5876.4</v>
      </c>
      <c r="P43" s="85" t="n">
        <f aca="false">+P49*0.0591</f>
        <v>5886.36</v>
      </c>
      <c r="Q43" s="85" t="n">
        <f aca="false">+Q49*0.059</f>
        <v>5876.4</v>
      </c>
      <c r="R43" s="85" t="n">
        <f aca="false">+R49*0.0591</f>
        <v>5886.36</v>
      </c>
      <c r="S43" s="70" t="n">
        <f aca="false">SUM(D43:R43)</f>
        <v>96661.8</v>
      </c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</row>
    <row r="44" customFormat="false" ht="12.75" hidden="false" customHeight="false" outlineLevel="0" collapsed="false">
      <c r="A44" s="62" t="n">
        <v>31</v>
      </c>
      <c r="B44" s="62" t="s">
        <v>126</v>
      </c>
      <c r="C44" s="84"/>
      <c r="D44" s="70" t="n">
        <f aca="false">(+D41-D43)*0.3888</f>
        <v>7183.73519057494</v>
      </c>
      <c r="E44" s="70" t="n">
        <f aca="false">(+E41-E43)*0.3888</f>
        <v>5054.76074547017</v>
      </c>
      <c r="F44" s="70" t="n">
        <f aca="false">(+F41-F43)*0.3888</f>
        <v>5068.4036297802</v>
      </c>
      <c r="G44" s="70" t="n">
        <f aca="false">(+G41-G43)*0.3888</f>
        <v>5072.07276461923</v>
      </c>
      <c r="H44" s="70" t="n">
        <f aca="false">(+H41-H43)*0.3888</f>
        <v>5070.80709487867</v>
      </c>
      <c r="I44" s="70" t="n">
        <f aca="false">(+I41-I43)*0.3888</f>
        <v>5066.11136133848</v>
      </c>
      <c r="J44" s="70" t="n">
        <f aca="false">(+J41-J43)*0.3888</f>
        <v>4929.29710012133</v>
      </c>
      <c r="K44" s="70" t="n">
        <f aca="false">(+K41-K43)*0.3888</f>
        <v>4664.69205490416</v>
      </c>
      <c r="L44" s="70" t="n">
        <f aca="false">(+L41-L43)*0.3888</f>
        <v>4395.87631779843</v>
      </c>
      <c r="M44" s="70" t="n">
        <f aca="false">(+M41-M43)*0.3888</f>
        <v>4135.14372058127</v>
      </c>
      <c r="N44" s="70" t="n">
        <f aca="false">(+N41-N43)*0.3888</f>
        <v>3866.32798347553</v>
      </c>
      <c r="O44" s="70" t="n">
        <f aca="false">(+O41-O43)*0.3888</f>
        <v>3605.59538625837</v>
      </c>
      <c r="P44" s="70" t="n">
        <f aca="false">(+P41-P43)*0.3888</f>
        <v>3336.77964915264</v>
      </c>
      <c r="Q44" s="70" t="n">
        <f aca="false">(+Q41-Q43)*0.3888</f>
        <v>3076.04705193548</v>
      </c>
      <c r="R44" s="70" t="n">
        <f aca="false">(+R41-R43)*0.3888</f>
        <v>2907.35150584844</v>
      </c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</row>
    <row r="45" customFormat="false" ht="13.5" hidden="false" customHeight="false" outlineLevel="0" collapsed="false">
      <c r="A45" s="62" t="n">
        <v>32</v>
      </c>
      <c r="B45" s="62" t="s">
        <v>127</v>
      </c>
      <c r="C45" s="86" t="n">
        <f aca="false">+C41</f>
        <v>-100177.68</v>
      </c>
      <c r="D45" s="73" t="n">
        <f aca="false">+D41-D44</f>
        <v>16272.9499703688</v>
      </c>
      <c r="E45" s="73" t="n">
        <f aca="false">+E41-E44</f>
        <v>17408.1670978173</v>
      </c>
      <c r="F45" s="73" t="n">
        <f aca="false">+F41-F44</f>
        <v>16483.4139365269</v>
      </c>
      <c r="G45" s="73" t="n">
        <f aca="false">+G41-G44</f>
        <v>15642.5818768911</v>
      </c>
      <c r="H45" s="73" t="n">
        <f aca="false">+H41-H44</f>
        <v>14873.6722232249</v>
      </c>
      <c r="I45" s="73" t="n">
        <f aca="false">+I41-I44</f>
        <v>14169.0904528037</v>
      </c>
      <c r="J45" s="73" t="n">
        <f aca="false">+J41-J44</f>
        <v>13625.3361820837</v>
      </c>
      <c r="K45" s="73" t="n">
        <f aca="false">+K41-K44</f>
        <v>13209.3726953637</v>
      </c>
      <c r="L45" s="73" t="n">
        <f aca="false">+L41-L44</f>
        <v>12796.7499316831</v>
      </c>
      <c r="M45" s="73" t="n">
        <f aca="false">+M41-M44</f>
        <v>12376.9139969631</v>
      </c>
      <c r="N45" s="73" t="n">
        <f aca="false">+N41-N44</f>
        <v>11964.2912332825</v>
      </c>
      <c r="O45" s="73" t="n">
        <f aca="false">+O41-O44</f>
        <v>11544.4552985625</v>
      </c>
      <c r="P45" s="73" t="n">
        <f aca="false">+P41-P44</f>
        <v>11131.8325348819</v>
      </c>
      <c r="Q45" s="73" t="n">
        <f aca="false">+Q41-Q44</f>
        <v>10711.9966001619</v>
      </c>
      <c r="R45" s="73" t="n">
        <f aca="false">+R41-R44</f>
        <v>10456.7644248317</v>
      </c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</row>
    <row r="46" customFormat="false" ht="13.5" hidden="false" customHeight="false" outlineLevel="0" collapsed="false">
      <c r="A46" s="62" t="n">
        <v>33</v>
      </c>
      <c r="B46" s="62" t="s">
        <v>128</v>
      </c>
      <c r="C46" s="87" t="n">
        <f aca="false">IRR(C45:M45)</f>
        <v>0.0815754016412038</v>
      </c>
      <c r="D46" s="88" t="n">
        <f aca="false">NPV(0.095,D45:M45)</f>
        <v>94740.8790638263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</row>
    <row r="47" customFormat="false" ht="13.5" hidden="false" customHeight="false" outlineLevel="0" collapsed="false">
      <c r="A47" s="77"/>
      <c r="B47" s="77"/>
      <c r="C47" s="19"/>
      <c r="D47" s="19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</row>
    <row r="48" customFormat="false" ht="12.75" hidden="false" customHeight="false" outlineLevel="0" collapsed="false">
      <c r="A48" s="62" t="n">
        <v>34</v>
      </c>
      <c r="B48" s="81" t="s">
        <v>129</v>
      </c>
      <c r="D48" s="89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</row>
    <row r="49" customFormat="false" ht="12.75" hidden="false" customHeight="false" outlineLevel="0" collapsed="false">
      <c r="A49" s="62" t="n">
        <v>35</v>
      </c>
      <c r="B49" s="62" t="s">
        <v>130</v>
      </c>
      <c r="C49" s="84"/>
      <c r="D49" s="84" t="n">
        <f aca="false">+assumptions!B16</f>
        <v>99600</v>
      </c>
      <c r="E49" s="84" t="n">
        <f aca="false">+D49</f>
        <v>99600</v>
      </c>
      <c r="F49" s="84" t="n">
        <f aca="false">+E49</f>
        <v>99600</v>
      </c>
      <c r="G49" s="84" t="n">
        <f aca="false">+F49</f>
        <v>99600</v>
      </c>
      <c r="H49" s="84" t="n">
        <f aca="false">+G49</f>
        <v>99600</v>
      </c>
      <c r="I49" s="84" t="n">
        <f aca="false">+H49</f>
        <v>99600</v>
      </c>
      <c r="J49" s="84" t="n">
        <f aca="false">+I49</f>
        <v>99600</v>
      </c>
      <c r="K49" s="84" t="n">
        <f aca="false">+J49</f>
        <v>99600</v>
      </c>
      <c r="L49" s="84" t="n">
        <f aca="false">+K49</f>
        <v>99600</v>
      </c>
      <c r="M49" s="84" t="n">
        <f aca="false">+L49</f>
        <v>99600</v>
      </c>
      <c r="N49" s="84" t="n">
        <f aca="false">+M49</f>
        <v>99600</v>
      </c>
      <c r="O49" s="84" t="n">
        <f aca="false">+N49</f>
        <v>99600</v>
      </c>
      <c r="P49" s="84" t="n">
        <f aca="false">+O49</f>
        <v>99600</v>
      </c>
      <c r="Q49" s="84" t="n">
        <f aca="false">+P49</f>
        <v>99600</v>
      </c>
      <c r="R49" s="84" t="n">
        <f aca="false">+Q49</f>
        <v>99600</v>
      </c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</row>
    <row r="50" customFormat="false" ht="12.75" hidden="false" customHeight="false" outlineLevel="0" collapsed="false">
      <c r="A50" s="62" t="n">
        <v>36</v>
      </c>
      <c r="B50" s="62" t="s">
        <v>131</v>
      </c>
      <c r="C50" s="84"/>
      <c r="D50" s="42" t="n">
        <f aca="false">0.0058*D49</f>
        <v>577.68</v>
      </c>
      <c r="E50" s="42" t="n">
        <f aca="false">0.0058*E49</f>
        <v>577.68</v>
      </c>
      <c r="F50" s="42" t="n">
        <f aca="false">0.0058*F49</f>
        <v>577.68</v>
      </c>
      <c r="G50" s="42" t="n">
        <f aca="false">0.0058*G49</f>
        <v>577.68</v>
      </c>
      <c r="H50" s="42" t="n">
        <f aca="false">0.0058*H49</f>
        <v>577.68</v>
      </c>
      <c r="I50" s="42" t="n">
        <f aca="false">0.0058*I49</f>
        <v>577.68</v>
      </c>
      <c r="J50" s="42" t="n">
        <f aca="false">0.0058*J49</f>
        <v>577.68</v>
      </c>
      <c r="K50" s="42" t="n">
        <f aca="false">0.0058*K49</f>
        <v>577.68</v>
      </c>
      <c r="L50" s="42" t="n">
        <f aca="false">0.0058*L49</f>
        <v>577.68</v>
      </c>
      <c r="M50" s="42" t="n">
        <f aca="false">0.0058*M49</f>
        <v>577.68</v>
      </c>
      <c r="N50" s="42" t="n">
        <f aca="false">0.0058*N49</f>
        <v>577.68</v>
      </c>
      <c r="O50" s="42" t="n">
        <f aca="false">0.0058*O49</f>
        <v>577.68</v>
      </c>
      <c r="P50" s="42" t="n">
        <f aca="false">0.0058*P49</f>
        <v>577.68</v>
      </c>
      <c r="Q50" s="42" t="n">
        <f aca="false">0.0058*Q49</f>
        <v>577.68</v>
      </c>
      <c r="R50" s="42" t="n">
        <f aca="false">0.0058*R49</f>
        <v>577.68</v>
      </c>
      <c r="S50" s="90"/>
      <c r="T50" s="9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</row>
    <row r="51" customFormat="false" ht="12.75" hidden="false" customHeight="false" outlineLevel="0" collapsed="false">
      <c r="A51" s="62" t="n">
        <v>37</v>
      </c>
      <c r="B51" s="62" t="s">
        <v>132</v>
      </c>
      <c r="C51" s="70"/>
      <c r="D51" s="70" t="n">
        <f aca="false">+D9/2</f>
        <v>597.202621186897</v>
      </c>
      <c r="E51" s="90" t="n">
        <f aca="false">+D51+D9/2+E9/2</f>
        <v>1791.60786356069</v>
      </c>
      <c r="F51" s="90" t="n">
        <f aca="false">+E51+E9/2+F9/2</f>
        <v>2986.01310593449</v>
      </c>
      <c r="G51" s="90" t="n">
        <f aca="false">+F51+F9/2+G9/2</f>
        <v>4180.41834830828</v>
      </c>
      <c r="H51" s="90" t="n">
        <f aca="false">+G51+G9/2+H9/2</f>
        <v>5374.82359068208</v>
      </c>
      <c r="I51" s="90" t="n">
        <f aca="false">+H51+H9/2+I9/2</f>
        <v>6569.22883305587</v>
      </c>
      <c r="J51" s="90" t="n">
        <f aca="false">+I51+I9/2+J9/2</f>
        <v>7763.63407542967</v>
      </c>
      <c r="K51" s="90" t="n">
        <f aca="false">+J51+J9/2+K9/2</f>
        <v>8958.03931780347</v>
      </c>
      <c r="L51" s="90" t="n">
        <f aca="false">+K51+K9/2+L9/2</f>
        <v>10152.4445601773</v>
      </c>
      <c r="M51" s="90" t="n">
        <f aca="false">+L51+L9/2+M9/2</f>
        <v>11346.8498025511</v>
      </c>
      <c r="N51" s="90" t="n">
        <f aca="false">+M51+M9/2+N9/2</f>
        <v>12541.2550449249</v>
      </c>
      <c r="O51" s="90" t="n">
        <f aca="false">+N51+N9/2+O9/2</f>
        <v>13735.6602872986</v>
      </c>
      <c r="P51" s="90" t="n">
        <f aca="false">+O51+O9/2+P9/2</f>
        <v>14930.0655296724</v>
      </c>
      <c r="Q51" s="90" t="n">
        <f aca="false">+P51+P9/2+Q9/2</f>
        <v>16124.4707720462</v>
      </c>
      <c r="R51" s="90" t="n">
        <f aca="false">+Q51+Q9/2+R9/2</f>
        <v>17318.87601442</v>
      </c>
      <c r="S51" s="70"/>
    </row>
    <row r="52" customFormat="false" ht="12.75" hidden="false" customHeight="false" outlineLevel="0" collapsed="false">
      <c r="A52" s="62" t="n">
        <v>38</v>
      </c>
      <c r="B52" s="62" t="s">
        <v>133</v>
      </c>
      <c r="D52" s="70" t="n">
        <f aca="false">(+D49*0.05-D51)*0.3841</f>
        <v>1683.43247320211</v>
      </c>
      <c r="E52" s="70" t="n">
        <f aca="false">((E49*0.05+E49*0.095)-E51)*0.3841</f>
        <v>4859.01561960634</v>
      </c>
      <c r="F52" s="70" t="n">
        <f aca="false">((F49*0.05+F49*0.095+F49*0.0855)-F51)*0.3841</f>
        <v>7671.16334601057</v>
      </c>
      <c r="G52" s="70" t="n">
        <f aca="false">((G49*0.05+G49*0.095+G49*0.0855+G49*0.077)-G51)*0.3841</f>
        <v>10158.1320124148</v>
      </c>
      <c r="H52" s="70" t="n">
        <f aca="false">((H49*0.05+H49*0.095+H49*0.0855+H49*0.077+H49*0.0693)-H51)*0.3841</f>
        <v>12350.526706819</v>
      </c>
      <c r="I52" s="70" t="n">
        <f aca="false">((I49*0.05+I49*0.095+I49*0.0855+I49*0.077+I49*0.0693+I49*0.0623)-I51)*0.3841</f>
        <v>14275.1268812232</v>
      </c>
      <c r="J52" s="70" t="n">
        <f aca="false">((J49*0.05+J49*0.095+J49*0.0855+J49*0.077+J49*0.0693+J49*0.0623+J49*0.059)-J51)*0.3841</f>
        <v>16073.4810676275</v>
      </c>
      <c r="K52" s="70" t="n">
        <f aca="false">((K49*0.05+K49*0.095+K49*0.0855+K49*0.077+K49*0.0693+K49*0.0623+K49*0.059+K49*0.059)-K51)*0.3841</f>
        <v>17871.8352540317</v>
      </c>
      <c r="L52" s="70" t="n">
        <f aca="false">((L49*0.05+L49*0.095+L49*0.0855+L49*0.077+L49*0.0693+L49*0.0623+L49*0.059+L49*0.059+L49*0.0591)-L51)*0.3841</f>
        <v>19674.0150764359</v>
      </c>
      <c r="M52" s="70" t="n">
        <f aca="false">((M49*0.05+M49*0.095+M49*0.0855+M49*0.077+M49*0.0693+M49*0.0623+M49*0.059+M49*0.059+M49*0.0591+M49*0.059)-M51)*0.3841</f>
        <v>21472.3692628401</v>
      </c>
      <c r="N52" s="70" t="n">
        <f aca="false">((N49*0.05+N49*0.095+N49*0.0855+N49*0.077+N49*0.0693+N49*0.0623+N49*0.059+N49*0.059+N49*0.0591+N49*0.059+N49*0.0591)-N51)*0.3841</f>
        <v>23274.5490852444</v>
      </c>
      <c r="O52" s="70" t="n">
        <f aca="false">((O49*0.05+O49*0.095+O49*0.0855+O49*0.077+O49*0.0693+O49*0.0623+O49*0.059+O49*0.059+O49*0.0591+O49*0.059+O49*0.0591+O49*0.059)-O51)*0.3841</f>
        <v>25072.9032716486</v>
      </c>
      <c r="P52" s="70" t="n">
        <f aca="false">((P49*0.05+P49*0.095+P49*0.0855+P49*0.077+P49*0.0693+P49*0.0623+P49*0.059+P49*0.059+P49*0.0591+P49*0.059+P49*0.0591+P49*0.059+P49*0.0591)-P51)*0.3841</f>
        <v>26875.0830940528</v>
      </c>
      <c r="Q52" s="70" t="n">
        <f aca="false">((Q49*0.05+Q49*0.095+Q49*0.0855+Q49*0.077+Q49*0.0693+Q49*0.0623+Q49*0.059+Q49*0.059+Q49*0.0591+Q49*0.059+Q49*0.059+Q49*0.0591+Q49*0.059+Q49*0.0591)-Q51)*0.3841</f>
        <v>28673.437280457</v>
      </c>
      <c r="R52" s="70" t="n">
        <f aca="false">((R49*0.05+R49*0.095+R49*0.0855+R49*0.077+R49*0.0693+R49*0.0623+R49*0.059+R49*0.059+R49*0.0591+R49*0.059+R49*0.059+R49*0.0591+R49*0.059+R49*0.0591+R49*0.0295)-R51)*0.3841</f>
        <v>29343.2288468613</v>
      </c>
    </row>
    <row r="53" customFormat="false" ht="13.5" hidden="false" customHeight="false" outlineLevel="0" collapsed="false">
      <c r="A53" s="62" t="n">
        <v>39</v>
      </c>
      <c r="B53" s="62" t="s">
        <v>134</v>
      </c>
      <c r="D53" s="86" t="n">
        <f aca="false">+D49+D50-D51-D52</f>
        <v>97897.044905611</v>
      </c>
      <c r="E53" s="86" t="n">
        <f aca="false">+E49+E50-E51-E52</f>
        <v>93527.056516833</v>
      </c>
      <c r="F53" s="86" t="n">
        <f aca="false">+F49+F50-F51-F52</f>
        <v>89520.5035480549</v>
      </c>
      <c r="G53" s="86" t="n">
        <f aca="false">+G49+G50-G51-G52</f>
        <v>85839.1296392769</v>
      </c>
      <c r="H53" s="86" t="n">
        <f aca="false">+H49+H50-H51-H52</f>
        <v>82452.3297024989</v>
      </c>
      <c r="I53" s="86" t="n">
        <f aca="false">+I49+I50-I51-I52</f>
        <v>79333.3242857209</v>
      </c>
      <c r="J53" s="86" t="n">
        <f aca="false">+J49+J50-J51-J52</f>
        <v>76340.5648569429</v>
      </c>
      <c r="K53" s="86" t="n">
        <f aca="false">+K49+K50-K51-K52</f>
        <v>73347.8054281648</v>
      </c>
      <c r="L53" s="86" t="n">
        <f aca="false">+L49+L50-L51-L52</f>
        <v>70351.2203633868</v>
      </c>
      <c r="M53" s="86" t="n">
        <f aca="false">+M49+M50-M51-M52</f>
        <v>67358.4609346088</v>
      </c>
      <c r="N53" s="86" t="n">
        <f aca="false">+N49+N50-N51-N52</f>
        <v>64361.8758698308</v>
      </c>
      <c r="O53" s="86" t="n">
        <f aca="false">+O49+O50-O51-O52</f>
        <v>61369.1164410528</v>
      </c>
      <c r="P53" s="86" t="n">
        <f aca="false">+P49+P50-P51-P52</f>
        <v>58372.5313762747</v>
      </c>
      <c r="Q53" s="86" t="n">
        <f aca="false">+Q49+Q50-Q51-Q52</f>
        <v>55379.7719474967</v>
      </c>
      <c r="R53" s="86" t="n">
        <f aca="false">+R49+R50-R51-R52</f>
        <v>53515.5751387187</v>
      </c>
    </row>
    <row r="54" customFormat="false" ht="13.5" hidden="false" customHeight="false" outlineLevel="0" collapsed="false"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</row>
    <row r="55" customFormat="false" ht="12.75" hidden="false" customHeight="false" outlineLevel="0" collapsed="false"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</row>
    <row r="56" customFormat="false" ht="12.75" hidden="false" customHeight="false" outlineLevel="0" collapsed="false"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</row>
    <row r="57" customFormat="false" ht="13.5" hidden="false" customHeight="false" outlineLevel="0" collapsed="false">
      <c r="A57" s="77"/>
      <c r="B57" s="77" t="s">
        <v>135</v>
      </c>
      <c r="C57" s="78" t="n">
        <v>1.03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customFormat="false" ht="12.75" hidden="false" customHeight="false" outlineLevel="0" collapsed="false">
      <c r="B58" s="62" t="s">
        <v>136</v>
      </c>
      <c r="C58" s="92" t="e">
        <f aca="false">+loan!B2/loan!D2</f>
        <v>#DIV/0!</v>
      </c>
      <c r="D58" s="88"/>
      <c r="E58" s="88"/>
    </row>
    <row r="59" customFormat="false" ht="12.75" hidden="false" customHeight="false" outlineLevel="0" collapsed="false">
      <c r="B59" s="62" t="s">
        <v>137</v>
      </c>
      <c r="D59" s="40" t="n">
        <f aca="false">IPMT($D$67,1,loan!$B$4,$C$61)</f>
        <v>-0</v>
      </c>
      <c r="E59" s="40" t="n">
        <f aca="false">IPMT($D$67,2,loan!$B$4,$C$61)</f>
        <v>-0</v>
      </c>
      <c r="F59" s="40" t="n">
        <f aca="false">IPMT($D$67,3,loan!$B$4,$C$61)</f>
        <v>-0</v>
      </c>
      <c r="G59" s="40" t="n">
        <f aca="false">IPMT($D$67,4,loan!$B$4,$C$61)</f>
        <v>-0</v>
      </c>
      <c r="H59" s="40" t="n">
        <f aca="false">IPMT($D$67,5,loan!$B$4,$C$61)</f>
        <v>-0</v>
      </c>
      <c r="I59" s="40" t="n">
        <f aca="false">IPMT($D$67,6,loan!$B$4,$C$61)</f>
        <v>-0</v>
      </c>
      <c r="J59" s="40" t="n">
        <f aca="false">IPMT($D$67,7,loan!$B$4,$C$61)</f>
        <v>-0</v>
      </c>
      <c r="K59" s="40" t="n">
        <f aca="false">IPMT($D$67,8,loan!$B$4,$C$61)</f>
        <v>-0</v>
      </c>
      <c r="L59" s="40" t="n">
        <f aca="false">IPMT($D$67,9,loan!$B$4,$C$61)</f>
        <v>-0</v>
      </c>
      <c r="M59" s="40" t="n">
        <f aca="false">IPMT($D$67,10,loan!$B$4,$C$61)</f>
        <v>-0</v>
      </c>
      <c r="N59" s="40" t="n">
        <f aca="false">IPMT($D$67,11,loan!$B$4,$C$61)</f>
        <v>-0</v>
      </c>
      <c r="O59" s="40" t="n">
        <f aca="false">IPMT($D$67,12,loan!$B$4,$C$61)</f>
        <v>-0</v>
      </c>
      <c r="P59" s="40" t="n">
        <f aca="false">IPMT($D$67,13,loan!$B$4,$C$61)</f>
        <v>-0</v>
      </c>
      <c r="Q59" s="40" t="n">
        <f aca="false">IPMT($D$67,14,loan!$B$4,$C$61)</f>
        <v>-0</v>
      </c>
      <c r="R59" s="40" t="n">
        <f aca="false">IPMT($D$67,15,loan!$B$4,$C$61)</f>
        <v>-0</v>
      </c>
    </row>
    <row r="60" customFormat="false" ht="12.75" hidden="false" customHeight="false" outlineLevel="0" collapsed="false">
      <c r="B60" s="62" t="s">
        <v>138</v>
      </c>
      <c r="D60" s="40" t="n">
        <f aca="false">PPMT($D$67,1,loan!$B$4,$C$61)</f>
        <v>0</v>
      </c>
      <c r="E60" s="40" t="n">
        <f aca="false">PPMT($D$67,2,loan!$B$4,$C$61)</f>
        <v>0</v>
      </c>
      <c r="F60" s="40" t="n">
        <f aca="false">PPMT($D$67,3,loan!$B$4,$C$61)</f>
        <v>0</v>
      </c>
      <c r="G60" s="40" t="n">
        <f aca="false">PPMT($D$67,4,loan!$B$4,$C$61)</f>
        <v>0</v>
      </c>
      <c r="H60" s="40" t="n">
        <f aca="false">PPMT($D$67,5,loan!$B$4,$C$61)</f>
        <v>0</v>
      </c>
      <c r="I60" s="40" t="n">
        <f aca="false">PPMT($D$67,6,loan!$B$4,$C$61)</f>
        <v>0</v>
      </c>
      <c r="J60" s="40" t="n">
        <f aca="false">PPMT($D$67,7,loan!$B$4,$C$61)</f>
        <v>0</v>
      </c>
      <c r="K60" s="40" t="n">
        <f aca="false">PPMT($D$67,8,loan!$B$4,$C$61)</f>
        <v>0</v>
      </c>
      <c r="L60" s="40" t="n">
        <f aca="false">PPMT($D$67,9,loan!$B$4,$C$61)</f>
        <v>0</v>
      </c>
      <c r="M60" s="40" t="n">
        <f aca="false">PPMT($D$67,10,loan!$B$4,$C$61)</f>
        <v>0</v>
      </c>
      <c r="N60" s="40" t="n">
        <f aca="false">PPMT($D$67,11,loan!$B$4,$C$61)</f>
        <v>0</v>
      </c>
      <c r="O60" s="40" t="n">
        <f aca="false">PPMT($D$67,12,loan!$B$4,$C$61)</f>
        <v>0</v>
      </c>
      <c r="P60" s="40" t="n">
        <f aca="false">PPMT($D$67,13,loan!$B$4,$C$61)</f>
        <v>0</v>
      </c>
      <c r="Q60" s="40" t="n">
        <f aca="false">PPMT($D$67,14,loan!$B$4,$C$61)</f>
        <v>0</v>
      </c>
      <c r="R60" s="40" t="n">
        <f aca="false">PPMT($D$67,15,loan!$B$4,$C$61)</f>
        <v>0</v>
      </c>
    </row>
    <row r="61" customFormat="false" ht="22.5" hidden="false" customHeight="true" outlineLevel="0" collapsed="false">
      <c r="A61" s="77"/>
      <c r="B61" s="77" t="s">
        <v>139</v>
      </c>
      <c r="C61" s="93" t="n">
        <f aca="false">+loan!B2</f>
        <v>0</v>
      </c>
      <c r="D61" s="93" t="n">
        <f aca="false">+C61+D60</f>
        <v>0</v>
      </c>
      <c r="E61" s="93" t="n">
        <f aca="false">+D61+E60</f>
        <v>0</v>
      </c>
      <c r="F61" s="93" t="n">
        <f aca="false">+E61+F60</f>
        <v>0</v>
      </c>
      <c r="G61" s="93" t="n">
        <f aca="false">+F61+G60</f>
        <v>0</v>
      </c>
      <c r="H61" s="93" t="n">
        <f aca="false">+G61+H60</f>
        <v>0</v>
      </c>
      <c r="I61" s="93" t="n">
        <f aca="false">+H61+I60</f>
        <v>0</v>
      </c>
      <c r="J61" s="93" t="n">
        <f aca="false">+I61+J60</f>
        <v>0</v>
      </c>
      <c r="K61" s="93" t="n">
        <f aca="false">+J61+K60</f>
        <v>0</v>
      </c>
      <c r="L61" s="93" t="n">
        <f aca="false">+K61+L60</f>
        <v>0</v>
      </c>
      <c r="M61" s="93" t="n">
        <f aca="false">+L61+M60</f>
        <v>0</v>
      </c>
      <c r="N61" s="93" t="n">
        <f aca="false">+M61+N60</f>
        <v>0</v>
      </c>
      <c r="O61" s="93" t="n">
        <f aca="false">+N61+O60</f>
        <v>0</v>
      </c>
      <c r="P61" s="93" t="n">
        <f aca="false">+O61+P60</f>
        <v>0</v>
      </c>
      <c r="Q61" s="93" t="n">
        <f aca="false">+P61+Q60</f>
        <v>0</v>
      </c>
      <c r="R61" s="93" t="n">
        <f aca="false">+Q61+R60</f>
        <v>0</v>
      </c>
    </row>
    <row r="62" customFormat="false" ht="12.75" hidden="false" customHeight="true" outlineLevel="0" collapsed="false">
      <c r="A62" s="62" t="n">
        <v>40</v>
      </c>
      <c r="B62" s="81" t="s">
        <v>140</v>
      </c>
      <c r="O62" s="65"/>
      <c r="P62" s="65"/>
      <c r="Q62" s="65"/>
    </row>
    <row r="63" customFormat="false" ht="12.75" hidden="false" customHeight="true" outlineLevel="0" collapsed="false">
      <c r="B63" s="94" t="s">
        <v>141</v>
      </c>
      <c r="C63" s="65"/>
      <c r="D63" s="65"/>
      <c r="E63" s="65"/>
      <c r="O63" s="65"/>
      <c r="P63" s="65"/>
      <c r="Q63" s="65"/>
    </row>
    <row r="64" customFormat="false" ht="14.25" hidden="false" customHeight="true" outlineLevel="0" collapsed="false">
      <c r="B64" s="94" t="s">
        <v>142</v>
      </c>
      <c r="C64" s="65"/>
      <c r="D64" s="95" t="n">
        <v>0.15</v>
      </c>
      <c r="E64" s="95" t="n">
        <v>0.15</v>
      </c>
      <c r="F64" s="95" t="n">
        <v>0.15</v>
      </c>
      <c r="G64" s="95" t="n">
        <v>0.15</v>
      </c>
      <c r="H64" s="95" t="n">
        <v>0.15</v>
      </c>
      <c r="I64" s="95" t="n">
        <v>0.15</v>
      </c>
      <c r="J64" s="95" t="n">
        <v>0.15</v>
      </c>
      <c r="K64" s="95" t="n">
        <v>0.15</v>
      </c>
      <c r="L64" s="95" t="n">
        <v>0.15</v>
      </c>
      <c r="M64" s="95" t="n">
        <v>0.15</v>
      </c>
      <c r="N64" s="95" t="n">
        <v>0.15</v>
      </c>
      <c r="O64" s="95" t="n">
        <v>0.15</v>
      </c>
      <c r="P64" s="95" t="n">
        <v>0.15</v>
      </c>
      <c r="Q64" s="95" t="n">
        <v>0.15</v>
      </c>
      <c r="R64" s="95" t="n">
        <v>0.15</v>
      </c>
    </row>
    <row r="65" customFormat="false" ht="14.25" hidden="false" customHeight="true" outlineLevel="0" collapsed="false">
      <c r="B65" s="62" t="s">
        <v>143</v>
      </c>
      <c r="C65" s="65"/>
      <c r="D65" s="95" t="n">
        <v>0.85</v>
      </c>
      <c r="E65" s="95" t="n">
        <v>0.85</v>
      </c>
      <c r="F65" s="95" t="n">
        <v>0.85</v>
      </c>
      <c r="G65" s="95" t="n">
        <v>0.85</v>
      </c>
      <c r="H65" s="95" t="n">
        <v>0.85</v>
      </c>
      <c r="I65" s="95" t="n">
        <v>0.85</v>
      </c>
      <c r="J65" s="95" t="n">
        <v>0.85</v>
      </c>
      <c r="K65" s="95" t="n">
        <v>0.85</v>
      </c>
      <c r="L65" s="95" t="n">
        <v>0.85</v>
      </c>
      <c r="M65" s="95" t="n">
        <v>0.85</v>
      </c>
      <c r="N65" s="95" t="n">
        <v>0.85</v>
      </c>
      <c r="O65" s="95" t="n">
        <v>0.85</v>
      </c>
      <c r="P65" s="95" t="n">
        <v>0.85</v>
      </c>
      <c r="Q65" s="95" t="n">
        <v>0.85</v>
      </c>
      <c r="R65" s="95" t="n">
        <v>0.85</v>
      </c>
    </row>
    <row r="66" customFormat="false" ht="14.25" hidden="false" customHeight="true" outlineLevel="0" collapsed="false">
      <c r="B66" s="94" t="s">
        <v>144</v>
      </c>
      <c r="C66" s="65"/>
    </row>
    <row r="67" customFormat="false" ht="14.25" hidden="false" customHeight="true" outlineLevel="0" collapsed="false">
      <c r="B67" s="94" t="s">
        <v>142</v>
      </c>
      <c r="C67" s="65"/>
      <c r="D67" s="76" t="n">
        <f aca="false">+loan!B3</f>
        <v>0.085</v>
      </c>
      <c r="E67" s="76" t="n">
        <f aca="false">+D67</f>
        <v>0.085</v>
      </c>
      <c r="F67" s="76" t="n">
        <f aca="false">+E67</f>
        <v>0.085</v>
      </c>
      <c r="G67" s="76" t="n">
        <f aca="false">+F67</f>
        <v>0.085</v>
      </c>
      <c r="H67" s="76" t="n">
        <f aca="false">+G67</f>
        <v>0.085</v>
      </c>
      <c r="I67" s="76" t="n">
        <f aca="false">+H67</f>
        <v>0.085</v>
      </c>
      <c r="J67" s="76" t="n">
        <f aca="false">+I67</f>
        <v>0.085</v>
      </c>
      <c r="K67" s="76" t="n">
        <f aca="false">+J67</f>
        <v>0.085</v>
      </c>
      <c r="L67" s="76" t="n">
        <f aca="false">+K67</f>
        <v>0.085</v>
      </c>
      <c r="M67" s="76" t="n">
        <f aca="false">+L67</f>
        <v>0.085</v>
      </c>
      <c r="N67" s="76" t="n">
        <f aca="false">+M67</f>
        <v>0.085</v>
      </c>
      <c r="O67" s="76" t="n">
        <f aca="false">+N67</f>
        <v>0.085</v>
      </c>
      <c r="P67" s="76" t="n">
        <f aca="false">+O67</f>
        <v>0.085</v>
      </c>
      <c r="Q67" s="76" t="n">
        <f aca="false">+P67</f>
        <v>0.085</v>
      </c>
      <c r="R67" s="76" t="n">
        <f aca="false">+Q67</f>
        <v>0.085</v>
      </c>
    </row>
    <row r="68" customFormat="false" ht="14.25" hidden="false" customHeight="true" outlineLevel="0" collapsed="false">
      <c r="B68" s="62" t="s">
        <v>143</v>
      </c>
      <c r="C68" s="65"/>
      <c r="D68" s="76" t="n">
        <v>0.161463993967383</v>
      </c>
      <c r="E68" s="76" t="n">
        <f aca="false">+D68</f>
        <v>0.161463993967383</v>
      </c>
      <c r="F68" s="76" t="n">
        <f aca="false">+E68</f>
        <v>0.161463993967383</v>
      </c>
      <c r="G68" s="76" t="n">
        <f aca="false">+F68</f>
        <v>0.161463993967383</v>
      </c>
      <c r="H68" s="76" t="n">
        <f aca="false">+G68</f>
        <v>0.161463993967383</v>
      </c>
      <c r="I68" s="76" t="n">
        <f aca="false">+H68</f>
        <v>0.161463993967383</v>
      </c>
      <c r="J68" s="76" t="n">
        <f aca="false">+I68</f>
        <v>0.161463993967383</v>
      </c>
      <c r="K68" s="76" t="n">
        <f aca="false">+J68</f>
        <v>0.161463993967383</v>
      </c>
      <c r="L68" s="76" t="n">
        <f aca="false">+K68</f>
        <v>0.161463993967383</v>
      </c>
      <c r="M68" s="76" t="n">
        <f aca="false">+L68</f>
        <v>0.161463993967383</v>
      </c>
      <c r="N68" s="76" t="n">
        <f aca="false">+M68</f>
        <v>0.161463993967383</v>
      </c>
      <c r="O68" s="76" t="n">
        <f aca="false">+N68</f>
        <v>0.161463993967383</v>
      </c>
      <c r="P68" s="76" t="n">
        <f aca="false">+O68</f>
        <v>0.161463993967383</v>
      </c>
      <c r="Q68" s="76" t="n">
        <f aca="false">+P68</f>
        <v>0.161463993967383</v>
      </c>
      <c r="R68" s="76" t="n">
        <f aca="false">+Q68</f>
        <v>0.161463993967383</v>
      </c>
    </row>
    <row r="69" customFormat="false" ht="12.75" hidden="false" customHeight="false" outlineLevel="0" collapsed="false">
      <c r="B69" s="94" t="s">
        <v>145</v>
      </c>
      <c r="C69" s="65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</row>
    <row r="70" customFormat="false" ht="12.75" hidden="false" customHeight="false" outlineLevel="0" collapsed="false">
      <c r="A70" s="62" t="n">
        <v>41</v>
      </c>
      <c r="B70" s="62" t="s">
        <v>146</v>
      </c>
      <c r="C70" s="87"/>
      <c r="D70" s="76" t="n">
        <f aca="false">+D67*D64</f>
        <v>0.01275</v>
      </c>
      <c r="E70" s="76" t="n">
        <f aca="false">+E67*E64</f>
        <v>0.01275</v>
      </c>
      <c r="F70" s="76" t="n">
        <f aca="false">+F67*F64</f>
        <v>0.01275</v>
      </c>
      <c r="G70" s="76" t="n">
        <f aca="false">+G67*G64</f>
        <v>0.01275</v>
      </c>
      <c r="H70" s="76" t="n">
        <f aca="false">+H67*H64</f>
        <v>0.01275</v>
      </c>
      <c r="I70" s="76" t="n">
        <f aca="false">+I67*I64</f>
        <v>0.01275</v>
      </c>
      <c r="J70" s="76" t="n">
        <f aca="false">+J67*J64</f>
        <v>0.01275</v>
      </c>
      <c r="K70" s="76" t="n">
        <f aca="false">+K67*K64</f>
        <v>0.01275</v>
      </c>
      <c r="L70" s="76" t="n">
        <f aca="false">+L67*L64</f>
        <v>0.01275</v>
      </c>
      <c r="M70" s="76" t="n">
        <f aca="false">+M67*M64</f>
        <v>0.01275</v>
      </c>
      <c r="N70" s="76" t="n">
        <f aca="false">+N67*N64</f>
        <v>0.01275</v>
      </c>
      <c r="O70" s="76" t="n">
        <f aca="false">+O67*O64</f>
        <v>0.01275</v>
      </c>
      <c r="P70" s="76" t="n">
        <f aca="false">+P67*P64</f>
        <v>0.01275</v>
      </c>
      <c r="Q70" s="76" t="n">
        <f aca="false">+Q67*Q64</f>
        <v>0.01275</v>
      </c>
      <c r="R70" s="76" t="n">
        <f aca="false">+R67*R64</f>
        <v>0.01275</v>
      </c>
    </row>
    <row r="71" customFormat="false" ht="12.75" hidden="false" customHeight="false" outlineLevel="0" collapsed="false">
      <c r="A71" s="62" t="n">
        <v>42</v>
      </c>
      <c r="B71" s="62" t="s">
        <v>147</v>
      </c>
      <c r="C71" s="87"/>
      <c r="D71" s="76" t="n">
        <f aca="false">+D65*D68</f>
        <v>0.137244394872276</v>
      </c>
      <c r="E71" s="76" t="n">
        <f aca="false">+E65*E68</f>
        <v>0.137244394872276</v>
      </c>
      <c r="F71" s="76" t="n">
        <f aca="false">+F65*F68</f>
        <v>0.137244394872276</v>
      </c>
      <c r="G71" s="76" t="n">
        <f aca="false">+G65*G68</f>
        <v>0.137244394872276</v>
      </c>
      <c r="H71" s="76" t="n">
        <f aca="false">+H65*H68</f>
        <v>0.137244394872276</v>
      </c>
      <c r="I71" s="76" t="n">
        <f aca="false">+I65*I68</f>
        <v>0.137244394872276</v>
      </c>
      <c r="J71" s="76" t="n">
        <f aca="false">+J65*J68</f>
        <v>0.137244394872276</v>
      </c>
      <c r="K71" s="76" t="n">
        <f aca="false">+K65*K68</f>
        <v>0.137244394872276</v>
      </c>
      <c r="L71" s="76" t="n">
        <f aca="false">+L65*L68</f>
        <v>0.137244394872276</v>
      </c>
      <c r="M71" s="76" t="n">
        <f aca="false">+M65*M68</f>
        <v>0.137244394872276</v>
      </c>
      <c r="N71" s="76" t="n">
        <f aca="false">+N65*N68</f>
        <v>0.137244394872276</v>
      </c>
      <c r="O71" s="76" t="n">
        <f aca="false">+O65*O68</f>
        <v>0.137244394872276</v>
      </c>
      <c r="P71" s="76" t="n">
        <f aca="false">+P65*P68</f>
        <v>0.137244394872276</v>
      </c>
      <c r="Q71" s="76" t="n">
        <f aca="false">+Q65*Q68</f>
        <v>0.137244394872276</v>
      </c>
      <c r="R71" s="76" t="n">
        <f aca="false">+R65*R68</f>
        <v>0.137244394872276</v>
      </c>
      <c r="S71" s="76"/>
    </row>
    <row r="72" customFormat="false" ht="13.5" hidden="false" customHeight="false" outlineLevel="0" collapsed="false">
      <c r="A72" s="62" t="n">
        <v>43</v>
      </c>
      <c r="B72" s="65" t="s">
        <v>148</v>
      </c>
      <c r="C72" s="65"/>
      <c r="D72" s="96" t="n">
        <f aca="false">+D70+D71</f>
        <v>0.149994394872276</v>
      </c>
      <c r="E72" s="96" t="n">
        <f aca="false">+E70+E71</f>
        <v>0.149994394872276</v>
      </c>
      <c r="F72" s="96" t="n">
        <f aca="false">+F70+F71</f>
        <v>0.149994394872276</v>
      </c>
      <c r="G72" s="96" t="n">
        <f aca="false">+G70+G71</f>
        <v>0.149994394872276</v>
      </c>
      <c r="H72" s="96" t="n">
        <f aca="false">+H70+H71</f>
        <v>0.149994394872276</v>
      </c>
      <c r="I72" s="96" t="n">
        <f aca="false">+I70+I71</f>
        <v>0.149994394872276</v>
      </c>
      <c r="J72" s="96" t="n">
        <f aca="false">+J70+J71</f>
        <v>0.149994394872276</v>
      </c>
      <c r="K72" s="96" t="n">
        <f aca="false">+K70+K71</f>
        <v>0.149994394872276</v>
      </c>
      <c r="L72" s="96" t="n">
        <f aca="false">+L70+L71</f>
        <v>0.149994394872276</v>
      </c>
      <c r="M72" s="96" t="n">
        <f aca="false">+M70+M71</f>
        <v>0.149994394872276</v>
      </c>
      <c r="N72" s="96" t="n">
        <f aca="false">+N70+N71</f>
        <v>0.149994394872276</v>
      </c>
      <c r="O72" s="96" t="n">
        <f aca="false">+O70+O71</f>
        <v>0.149994394872276</v>
      </c>
      <c r="P72" s="96" t="n">
        <f aca="false">+P70+P71</f>
        <v>0.149994394872276</v>
      </c>
      <c r="Q72" s="96" t="n">
        <f aca="false">+Q70+Q71</f>
        <v>0.149994394872276</v>
      </c>
      <c r="R72" s="96" t="n">
        <f aca="false">+R70+R71</f>
        <v>0.149994394872276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62" t="n">
        <v>44</v>
      </c>
      <c r="B74" s="62" t="s">
        <v>148</v>
      </c>
      <c r="D74" s="76" t="n">
        <f aca="false">+D72</f>
        <v>0.149994394872276</v>
      </c>
      <c r="E74" s="76" t="n">
        <f aca="false">+E72</f>
        <v>0.149994394872276</v>
      </c>
      <c r="F74" s="76" t="n">
        <f aca="false">+F72</f>
        <v>0.149994394872276</v>
      </c>
      <c r="G74" s="76" t="n">
        <f aca="false">+G72</f>
        <v>0.149994394872276</v>
      </c>
      <c r="H74" s="76" t="n">
        <f aca="false">+H72</f>
        <v>0.149994394872276</v>
      </c>
      <c r="I74" s="76" t="n">
        <f aca="false">+I72</f>
        <v>0.149994394872276</v>
      </c>
      <c r="J74" s="76" t="n">
        <f aca="false">+J72</f>
        <v>0.149994394872276</v>
      </c>
      <c r="K74" s="76" t="n">
        <f aca="false">+K72</f>
        <v>0.149994394872276</v>
      </c>
      <c r="L74" s="76" t="n">
        <f aca="false">+L72</f>
        <v>0.149994394872276</v>
      </c>
      <c r="M74" s="76" t="n">
        <f aca="false">+M72</f>
        <v>0.149994394872276</v>
      </c>
      <c r="N74" s="76" t="n">
        <f aca="false">+N72</f>
        <v>0.149994394872276</v>
      </c>
      <c r="O74" s="76" t="n">
        <f aca="false">+O72</f>
        <v>0.149994394872276</v>
      </c>
      <c r="P74" s="76" t="n">
        <f aca="false">+P72</f>
        <v>0.149994394872276</v>
      </c>
      <c r="Q74" s="76" t="n">
        <f aca="false">+Q72</f>
        <v>0.149994394872276</v>
      </c>
      <c r="R74" s="76" t="n">
        <f aca="false">+R72</f>
        <v>0.149994394872276</v>
      </c>
    </row>
    <row r="75" customFormat="false" ht="12.75" hidden="false" customHeight="false" outlineLevel="0" collapsed="false">
      <c r="A75" s="62" t="n">
        <v>45</v>
      </c>
      <c r="B75" s="62" t="s">
        <v>149</v>
      </c>
      <c r="D75" s="76" t="n">
        <f aca="false">(+D71-(D71*0.0525/(1-0.0525)))*0.35/(1-0.35)</f>
        <v>0.0698060591739239</v>
      </c>
      <c r="E75" s="76" t="n">
        <f aca="false">(+E71-(E71*0.0525/(1-0.0525)))*0.35/(1-0.35)</f>
        <v>0.0698060591739239</v>
      </c>
      <c r="F75" s="76" t="n">
        <f aca="false">(+F71-(F71*0.0525/(1-0.0525)))*0.35/(1-0.35)</f>
        <v>0.0698060591739239</v>
      </c>
      <c r="G75" s="76" t="n">
        <f aca="false">(+G71-(G71*0.0525/(1-0.0525)))*0.35/(1-0.35)</f>
        <v>0.0698060591739239</v>
      </c>
      <c r="H75" s="76" t="n">
        <f aca="false">(+H71-(H71*0.0525/(1-0.0525)))*0.35/(1-0.35)</f>
        <v>0.0698060591739239</v>
      </c>
      <c r="I75" s="76" t="n">
        <f aca="false">(+I71-(I71*0.0525/(1-0.0525)))*0.35/(1-0.35)</f>
        <v>0.0698060591739239</v>
      </c>
      <c r="J75" s="76" t="n">
        <f aca="false">(+J71-(J71*0.0525/(1-0.0525)))*0.35/(1-0.35)</f>
        <v>0.0698060591739239</v>
      </c>
      <c r="K75" s="76" t="n">
        <f aca="false">(+K71-(K71*0.0525/(1-0.0525)))*0.35/(1-0.35)</f>
        <v>0.0698060591739239</v>
      </c>
      <c r="L75" s="76" t="n">
        <f aca="false">(+L71-(L71*0.0525/(1-0.0525)))*0.35/(1-0.35)</f>
        <v>0.0698060591739239</v>
      </c>
      <c r="M75" s="76" t="n">
        <f aca="false">(+M71-(M71*0.0525/(1-0.0525)))*0.35/(1-0.35)</f>
        <v>0.0698060591739239</v>
      </c>
      <c r="N75" s="76" t="n">
        <f aca="false">(+N71-(N71*0.0525/(1-0.0525)))*0.35/(1-0.35)</f>
        <v>0.0698060591739239</v>
      </c>
      <c r="O75" s="76" t="n">
        <f aca="false">(+O71-(O71*0.0525/(1-0.0525)))*0.35/(1-0.35)</f>
        <v>0.0698060591739239</v>
      </c>
      <c r="P75" s="76" t="n">
        <f aca="false">(+P71-(P71*0.0525/(1-0.0525)))*0.35/(1-0.35)</f>
        <v>0.0698060591739239</v>
      </c>
      <c r="Q75" s="76" t="n">
        <f aca="false">(+Q71-(Q71*0.0525/(1-0.0525)))*0.35/(1-0.35)</f>
        <v>0.0698060591739239</v>
      </c>
      <c r="R75" s="76" t="n">
        <f aca="false">(+R71-(R71*0.0525/(1-0.0525)))*0.35/(1-0.35)</f>
        <v>0.0698060591739239</v>
      </c>
    </row>
    <row r="76" customFormat="false" ht="12.75" hidden="false" customHeight="false" outlineLevel="0" collapsed="false">
      <c r="A76" s="62" t="n">
        <v>46</v>
      </c>
      <c r="B76" s="62" t="s">
        <v>150</v>
      </c>
      <c r="D76" s="76" t="n">
        <f aca="false">+D71*(0.0525/(1-0.0525))</f>
        <v>0.00760457069213138</v>
      </c>
      <c r="E76" s="76" t="n">
        <f aca="false">+E71*(0.0525/(1-0.0525))</f>
        <v>0.00760457069213138</v>
      </c>
      <c r="F76" s="76" t="n">
        <f aca="false">+F71*(0.0525/(1-0.0525))</f>
        <v>0.00760457069213138</v>
      </c>
      <c r="G76" s="76" t="n">
        <f aca="false">+G71*(0.0525/(1-0.0525))</f>
        <v>0.00760457069213138</v>
      </c>
      <c r="H76" s="76" t="n">
        <f aca="false">+H71*(0.0525/(1-0.0525))</f>
        <v>0.00760457069213138</v>
      </c>
      <c r="I76" s="76" t="n">
        <f aca="false">+I71*(0.0525/(1-0.0525))</f>
        <v>0.00760457069213138</v>
      </c>
      <c r="J76" s="76" t="n">
        <f aca="false">+J71*(0.0525/(1-0.0525))</f>
        <v>0.00760457069213138</v>
      </c>
      <c r="K76" s="76" t="n">
        <f aca="false">+K71*(0.0525/(1-0.0525))</f>
        <v>0.00760457069213138</v>
      </c>
      <c r="L76" s="76" t="n">
        <f aca="false">+L71*(0.0525/(1-0.0525))</f>
        <v>0.00760457069213138</v>
      </c>
      <c r="M76" s="76" t="n">
        <f aca="false">+M71*(0.0525/(1-0.0525))</f>
        <v>0.00760457069213138</v>
      </c>
      <c r="N76" s="76" t="n">
        <f aca="false">+N71*(0.0525/(1-0.0525))</f>
        <v>0.00760457069213138</v>
      </c>
      <c r="O76" s="76" t="n">
        <f aca="false">+O71*(0.0525/(1-0.0525))</f>
        <v>0.00760457069213138</v>
      </c>
      <c r="P76" s="76" t="n">
        <f aca="false">+P71*(0.0525/(1-0.0525))</f>
        <v>0.00760457069213138</v>
      </c>
      <c r="Q76" s="76" t="n">
        <f aca="false">+Q71*(0.0525/(1-0.0525))</f>
        <v>0.00760457069213138</v>
      </c>
      <c r="R76" s="76" t="n">
        <f aca="false">+R71*(0.0525/(1-0.0525))</f>
        <v>0.00760457069213138</v>
      </c>
    </row>
    <row r="77" customFormat="false" ht="13.5" hidden="false" customHeight="false" outlineLevel="0" collapsed="false">
      <c r="A77" s="62" t="n">
        <v>47</v>
      </c>
      <c r="B77" s="65" t="s">
        <v>151</v>
      </c>
      <c r="D77" s="96" t="n">
        <f aca="false">SUM(D74:D76)</f>
        <v>0.227405024738331</v>
      </c>
      <c r="E77" s="96" t="n">
        <f aca="false">SUM(E74:E76)</f>
        <v>0.227405024738331</v>
      </c>
      <c r="F77" s="96" t="n">
        <f aca="false">SUM(F74:F76)</f>
        <v>0.227405024738331</v>
      </c>
      <c r="G77" s="96" t="n">
        <f aca="false">SUM(G74:G76)</f>
        <v>0.227405024738331</v>
      </c>
      <c r="H77" s="96" t="n">
        <f aca="false">SUM(H74:H76)</f>
        <v>0.227405024738331</v>
      </c>
      <c r="I77" s="96" t="n">
        <f aca="false">SUM(I74:I76)</f>
        <v>0.227405024738331</v>
      </c>
      <c r="J77" s="96" t="n">
        <f aca="false">SUM(J74:J76)</f>
        <v>0.227405024738331</v>
      </c>
      <c r="K77" s="96" t="n">
        <f aca="false">SUM(K74:K76)</f>
        <v>0.227405024738331</v>
      </c>
      <c r="L77" s="96" t="n">
        <f aca="false">SUM(L74:L76)</f>
        <v>0.227405024738331</v>
      </c>
      <c r="M77" s="96" t="n">
        <f aca="false">SUM(M74:M76)</f>
        <v>0.227405024738331</v>
      </c>
      <c r="N77" s="96" t="n">
        <f aca="false">SUM(N74:N76)</f>
        <v>0.227405024738331</v>
      </c>
      <c r="O77" s="96" t="n">
        <f aca="false">SUM(O74:O76)</f>
        <v>0.227405024738331</v>
      </c>
      <c r="P77" s="96" t="n">
        <f aca="false">SUM(P74:P76)</f>
        <v>0.227405024738331</v>
      </c>
      <c r="Q77" s="96" t="n">
        <f aca="false">SUM(Q74:Q76)</f>
        <v>0.227405024738331</v>
      </c>
      <c r="R77" s="96" t="n">
        <f aca="false">SUM(R74:R76)</f>
        <v>0.227405024738331</v>
      </c>
    </row>
    <row r="78" customFormat="false" ht="13.5" hidden="false" customHeight="false" outlineLevel="0" collapsed="false"/>
    <row r="80" customFormat="false" ht="12.75" hidden="false" customHeight="false" outlineLevel="0" collapsed="false"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5" man="true" max="16383" min="0"/>
    <brk id="60" man="true" max="16383" min="0"/>
  </rowBreaks>
  <colBreaks count="1" manualBreakCount="1">
    <brk id="1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8" activeCellId="0" sqref="B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</cols>
  <sheetData>
    <row r="1" customFormat="false" ht="18" hidden="false" customHeight="false" outlineLevel="0" collapsed="false">
      <c r="A1" s="97" t="str">
        <f aca="false">+assumptions!A1</f>
        <v>Transwestern Pipeline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8"/>
    </row>
    <row r="2" customFormat="false" ht="18" hidden="false" customHeight="false" outlineLevel="0" collapsed="false">
      <c r="A2" s="97" t="str">
        <f aca="false">+assumptions!A2</f>
        <v>TW Expansion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8"/>
    </row>
    <row r="3" customFormat="false" ht="18" hidden="false" customHeight="false" outlineLevel="0" collapsed="false">
      <c r="A3" s="97" t="s">
        <v>152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8"/>
    </row>
    <row r="4" customFormat="false" ht="18" hidden="false" customHeight="false" outlineLevel="0" collapsed="false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8"/>
      <c r="N4" s="98"/>
      <c r="O4" s="98"/>
      <c r="P4" s="98"/>
      <c r="Q4" s="98"/>
      <c r="R4" s="98"/>
    </row>
    <row r="5" customFormat="false" ht="18" hidden="false" customHeight="false" outlineLevel="0" collapsed="false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8"/>
      <c r="N5" s="98"/>
      <c r="O5" s="98"/>
      <c r="P5" s="98"/>
      <c r="Q5" s="98"/>
      <c r="R5" s="98"/>
    </row>
    <row r="6" customFormat="false" ht="12.75" hidden="false" customHeight="false" outlineLevel="0" collapsed="false">
      <c r="C6" s="49" t="n">
        <v>1</v>
      </c>
      <c r="D6" s="49" t="n">
        <v>2</v>
      </c>
      <c r="E6" s="49" t="n">
        <v>3</v>
      </c>
      <c r="F6" s="49" t="n">
        <v>4</v>
      </c>
      <c r="G6" s="49" t="n">
        <v>5</v>
      </c>
      <c r="H6" s="49" t="n">
        <v>6</v>
      </c>
      <c r="I6" s="49" t="n">
        <v>7</v>
      </c>
      <c r="J6" s="49" t="n">
        <v>8</v>
      </c>
      <c r="K6" s="49" t="n">
        <v>9</v>
      </c>
      <c r="L6" s="49" t="n">
        <v>10</v>
      </c>
      <c r="M6" s="49" t="n">
        <v>11</v>
      </c>
      <c r="N6" s="49" t="n">
        <v>12</v>
      </c>
      <c r="O6" s="49" t="n">
        <v>13</v>
      </c>
      <c r="P6" s="49" t="n">
        <v>14</v>
      </c>
      <c r="Q6" s="49" t="n">
        <v>15</v>
      </c>
    </row>
    <row r="7" customFormat="false" ht="12.75" hidden="false" customHeight="false" outlineLevel="0" collapsed="false">
      <c r="C7" s="100" t="s">
        <v>153</v>
      </c>
      <c r="D7" s="100" t="s">
        <v>154</v>
      </c>
      <c r="E7" s="100" t="s">
        <v>155</v>
      </c>
      <c r="F7" s="100" t="s">
        <v>156</v>
      </c>
      <c r="G7" s="100" t="s">
        <v>157</v>
      </c>
      <c r="H7" s="100" t="s">
        <v>158</v>
      </c>
      <c r="I7" s="100" t="s">
        <v>159</v>
      </c>
      <c r="J7" s="100" t="s">
        <v>160</v>
      </c>
      <c r="K7" s="100" t="s">
        <v>161</v>
      </c>
      <c r="L7" s="100" t="s">
        <v>162</v>
      </c>
      <c r="M7" s="100" t="s">
        <v>163</v>
      </c>
      <c r="N7" s="100" t="s">
        <v>164</v>
      </c>
      <c r="O7" s="100" t="s">
        <v>165</v>
      </c>
      <c r="P7" s="100" t="s">
        <v>166</v>
      </c>
      <c r="Q7" s="100" t="s">
        <v>167</v>
      </c>
      <c r="R7" s="0" t="s">
        <v>65</v>
      </c>
    </row>
    <row r="8" customFormat="false" ht="12.75" hidden="false" customHeight="false" outlineLevel="0" collapsed="false">
      <c r="A8" s="0" t="s">
        <v>168</v>
      </c>
      <c r="B8" s="88"/>
      <c r="C8" s="101" t="n">
        <f aca="false">IF(assumptions!$B$6-ROE!C6&gt;-1,+AVERAGE([4]data1cf!B2:B1001),0)</f>
        <v>15241.2779608619</v>
      </c>
      <c r="D8" s="101" t="n">
        <f aca="false">IF(assumptions!$B$6-ROE!D6&gt;-1,+AVERAGE([4]data1cf!C2:C1001),0)</f>
        <v>16774.2389409856</v>
      </c>
      <c r="E8" s="101" t="n">
        <f aca="false">IF(assumptions!$B$6-ROE!E6&gt;-1,+AVERAGE([4]data1cf!D2:D1001),0)</f>
        <v>16362.3542261978</v>
      </c>
      <c r="F8" s="101" t="n">
        <f aca="false">IF(assumptions!$B$6-ROE!F6&gt;-1,+AVERAGE([4]data1cf!E2:E1001),0)</f>
        <v>16021.0487465459</v>
      </c>
      <c r="G8" s="101" t="n">
        <f aca="false">IF(assumptions!$B$6-ROE!G6&gt;-1,+AVERAGE([4]data1cf!F2:F1001),0)</f>
        <v>15711.6922429244</v>
      </c>
      <c r="H8" s="101" t="n">
        <f aca="false">IF(assumptions!$B$6-ROE!H6&gt;-1,+AVERAGE([4]data1cf!G2:G1001),0)</f>
        <v>15437.4395013865</v>
      </c>
      <c r="I8" s="101" t="n">
        <f aca="false">IF(assumptions!$B$6-ROE!I6&gt;-1,+AVERAGE([4]data1cf!H2:H1001),0)</f>
        <v>15312.9747606765</v>
      </c>
      <c r="J8" s="101" t="n">
        <f aca="false">IF(assumptions!$B$6-ROE!J6&gt;-1,+AVERAGE([4]data1cf!I2:I1001),0)</f>
        <v>15317.7219378092</v>
      </c>
      <c r="K8" s="101" t="n">
        <f aca="false">IF(assumptions!$B$6-ROE!K6&gt;-1,+AVERAGE([4]data1cf!J2:J1001),0)</f>
        <v>15334.5102430481</v>
      </c>
      <c r="L8" s="101" t="n">
        <f aca="false">IF(assumptions!$B$6-ROE!L6&gt;-1,+AVERAGE([4]data1cf!K2:K1001),0)</f>
        <v>15337.5097587359</v>
      </c>
      <c r="M8" s="101" t="n">
        <f aca="false">IF(assumptions!$B$6-ROE!M6&gt;-1,+AVERAGE([4]data1cf!L2:L1001),0)</f>
        <v>15351.3957888097</v>
      </c>
      <c r="N8" s="101" t="n">
        <f aca="false">IF(assumptions!$B$6-ROE!N6&gt;-1,+AVERAGE([4]data1cf!M2:M1001),0)</f>
        <v>15362.6306620398</v>
      </c>
      <c r="O8" s="101" t="n">
        <f aca="false">IF(assumptions!$B$6-ROE!O6&gt;-1,+AVERAGE([4]data1cf!N2:N1001),0)</f>
        <v>15388.46040398</v>
      </c>
      <c r="P8" s="101" t="n">
        <f aca="false">IF(assumptions!$B$6-ROE!P6&gt;-1,+AVERAGE([4]data1cf!O2:O1001),0)</f>
        <v>15401.0322573157</v>
      </c>
      <c r="Q8" s="101" t="n">
        <f aca="false">IF(assumptions!$B$6-ROE!Q6&gt;-1,+AVERAGE([4]data1cf!P2:P1001),0)</f>
        <v>15411.5311750832</v>
      </c>
      <c r="R8" s="101" t="n">
        <f aca="false">SUM(C8:Q8)</f>
        <v>233765.8186064</v>
      </c>
    </row>
    <row r="9" customFormat="false" ht="12.75" hidden="false" customHeight="false" outlineLevel="0" collapsed="false">
      <c r="D9" s="84"/>
      <c r="E9" s="84"/>
      <c r="R9" s="101" t="n">
        <f aca="false">SUM(C9:Q9)</f>
        <v>0</v>
      </c>
    </row>
    <row r="10" customFormat="false" ht="12.75" hidden="false" customHeight="false" outlineLevel="0" collapsed="false">
      <c r="A10" s="0" t="s">
        <v>169</v>
      </c>
      <c r="B10" s="102" t="n">
        <v>0.3</v>
      </c>
      <c r="C10" s="101" t="n">
        <f aca="false">IF(assumptions!$B$6-ROE!C6&gt;-1,+AVERAGE([4]data1cf!$A$2:$A$1001)*ROE!$B$10*-1,0)</f>
        <v>29860.1310593449</v>
      </c>
      <c r="D10" s="101" t="n">
        <f aca="false">IF(assumptions!$B$6-ROE!D6&gt;-1,+AVERAGE([4]data1cf!$A$2:$A$1001)*ROE!$B$10*-1,0)</f>
        <v>29860.1310593449</v>
      </c>
      <c r="E10" s="101" t="n">
        <f aca="false">IF(assumptions!$B$6-ROE!E6&gt;-1,+AVERAGE([4]data1cf!$A$2:$A$1001)*ROE!$B$10*-1,0)</f>
        <v>29860.1310593449</v>
      </c>
      <c r="F10" s="101" t="n">
        <f aca="false">IF(assumptions!$B$6-ROE!F6&gt;-1,+AVERAGE([4]data1cf!$A$2:$A$1001)*ROE!$B$10*-1,0)</f>
        <v>29860.1310593449</v>
      </c>
      <c r="G10" s="101" t="n">
        <f aca="false">IF(assumptions!$B$6-ROE!G6&gt;-1,+AVERAGE([4]data1cf!$A$2:$A$1001)*ROE!$B$10*-1,0)</f>
        <v>29860.1310593449</v>
      </c>
      <c r="H10" s="101" t="n">
        <f aca="false">IF(assumptions!$B$6-ROE!H6&gt;-1,+AVERAGE([4]data1cf!$A$2:$A$1001)*ROE!$B$10*-1,0)</f>
        <v>29860.1310593449</v>
      </c>
      <c r="I10" s="101" t="n">
        <f aca="false">IF(assumptions!$B$6-ROE!I6&gt;-1,+AVERAGE([4]data1cf!$A$2:$A$1001)*ROE!$B$10*-1,0)</f>
        <v>29860.1310593449</v>
      </c>
      <c r="J10" s="101" t="n">
        <f aca="false">IF(assumptions!$B$6-ROE!J6&gt;-1,+AVERAGE([4]data1cf!$A$2:$A$1001)*ROE!$B$10*-1,0)</f>
        <v>29860.1310593449</v>
      </c>
      <c r="K10" s="101" t="n">
        <f aca="false">IF(assumptions!$B$6-ROE!K6&gt;-1,+AVERAGE([4]data1cf!$A$2:$A$1001)*ROE!$B$10*-1,0)</f>
        <v>29860.1310593449</v>
      </c>
      <c r="L10" s="101" t="n">
        <f aca="false">IF(assumptions!$B$6-ROE!L6&gt;-1,+AVERAGE([4]data1cf!$A$2:$A$1001)*ROE!$B$10*-1,0)</f>
        <v>29860.1310593449</v>
      </c>
      <c r="M10" s="101" t="n">
        <f aca="false">IF(assumptions!$B$6-ROE!M6&gt;-1,+AVERAGE([4]data1cf!$A$2:$A$1001)*ROE!$B$10*-1,0)</f>
        <v>29860.1310593449</v>
      </c>
      <c r="N10" s="101" t="n">
        <f aca="false">IF(assumptions!$B$6-ROE!N6&gt;-1,+AVERAGE([4]data1cf!$A$2:$A$1001)*ROE!$B$10*-1,0)</f>
        <v>29860.1310593449</v>
      </c>
      <c r="O10" s="101" t="n">
        <f aca="false">IF(assumptions!$B$6-ROE!O6&gt;-1,+AVERAGE([4]data1cf!$A$2:$A$1001)*ROE!$B$10*-1,0)</f>
        <v>29860.1310593449</v>
      </c>
      <c r="P10" s="101" t="n">
        <f aca="false">IF(assumptions!$B$6-ROE!P6&gt;-1,+AVERAGE([4]data1cf!$A$2:$A$1001)*ROE!$B$10*-1,0)</f>
        <v>29860.1310593449</v>
      </c>
      <c r="Q10" s="101" t="n">
        <f aca="false">IF(assumptions!$B$6-ROE!Q6&gt;-1,+AVERAGE([4]data1cf!$A$2:$A$1001)*ROE!$B$10*-1,0)</f>
        <v>29860.1310593449</v>
      </c>
      <c r="R10" s="101" t="n">
        <f aca="false">SUM(C10:Q10)</f>
        <v>447901.965890173</v>
      </c>
    </row>
    <row r="11" customFormat="false" ht="12.75" hidden="false" customHeight="false" outlineLevel="0" collapsed="false">
      <c r="C11" s="84"/>
      <c r="R11" s="101" t="n">
        <f aca="false">SUM(C11:Q11)</f>
        <v>0</v>
      </c>
    </row>
    <row r="12" customFormat="false" ht="12.75" hidden="false" customHeight="false" outlineLevel="0" collapsed="false">
      <c r="A12" s="0" t="s">
        <v>170</v>
      </c>
      <c r="C12" s="101" t="n">
        <f aca="false">+EARNINGS!C24</f>
        <v>3580.33434686325</v>
      </c>
      <c r="D12" s="101" t="n">
        <f aca="false">+EARNINGS!D24</f>
        <v>8401.81235147754</v>
      </c>
      <c r="E12" s="101" t="n">
        <f aca="false">+EARNINGS!E24</f>
        <v>7657.05862571973</v>
      </c>
      <c r="F12" s="101" t="n">
        <f aca="false">+EARNINGS!F24</f>
        <v>8159.32977955482</v>
      </c>
      <c r="G12" s="101" t="n">
        <f aca="false">+EARNINGS!G24</f>
        <v>8691.94439296375</v>
      </c>
      <c r="H12" s="101" t="n">
        <f aca="false">+EARNINGS!H24</f>
        <v>9267.38657911094</v>
      </c>
      <c r="I12" s="101" t="n">
        <f aca="false">+EARNINGS!I24</f>
        <v>9890.05877087781</v>
      </c>
      <c r="J12" s="101" t="n">
        <f aca="false">+EARNINGS!J24</f>
        <v>10566.1499340366</v>
      </c>
      <c r="K12" s="101" t="n">
        <f aca="false">+EARNINGS!K24</f>
        <v>11315.3503240002</v>
      </c>
      <c r="L12" s="101" t="n">
        <f aca="false">+EARNINGS!L24</f>
        <v>12132.3735460052</v>
      </c>
      <c r="M12" s="101" t="n">
        <f aca="false">+EARNINGS!M24</f>
        <v>13033.3721166467</v>
      </c>
      <c r="N12" s="101" t="n">
        <f aca="false">+EARNINGS!N24</f>
        <v>14028.5537823092</v>
      </c>
      <c r="O12" s="101" t="n">
        <f aca="false">+EARNINGS!O24</f>
        <v>15128.6190537143</v>
      </c>
      <c r="P12" s="101" t="n">
        <f aca="false">+EARNINGS!P24</f>
        <v>16331.4732582014</v>
      </c>
      <c r="Q12" s="101" t="n">
        <f aca="false">+EARNINGS!Q24</f>
        <v>17643.2270103708</v>
      </c>
      <c r="R12" s="101" t="n">
        <f aca="false">SUM(C12:Q12)</f>
        <v>165827.043871852</v>
      </c>
    </row>
    <row r="13" customFormat="false" ht="12.75" hidden="false" customHeight="false" outlineLevel="0" collapsed="false">
      <c r="A13" s="0" t="s">
        <v>171</v>
      </c>
      <c r="C13" s="103" t="n">
        <f aca="false">IF(C8&gt;C12,C12,C8)</f>
        <v>3580.33434686325</v>
      </c>
      <c r="D13" s="103" t="n">
        <f aca="false">IF(D8&gt;D12,D12,D8)</f>
        <v>8401.81235147754</v>
      </c>
      <c r="E13" s="103" t="n">
        <f aca="false">IF(E8&gt;E12,E12,E8)</f>
        <v>7657.05862571973</v>
      </c>
      <c r="F13" s="103" t="n">
        <f aca="false">IF(F8&gt;F12,F12,F8)</f>
        <v>8159.32977955482</v>
      </c>
      <c r="G13" s="103" t="n">
        <f aca="false">IF(G8&gt;G12,G12,G8)</f>
        <v>8691.94439296375</v>
      </c>
      <c r="H13" s="103" t="n">
        <f aca="false">IF(H8&gt;H12,H12,H8)</f>
        <v>9267.38657911094</v>
      </c>
      <c r="I13" s="103" t="n">
        <f aca="false">IF(I8&gt;I12,I12,I8)</f>
        <v>9890.05877087781</v>
      </c>
      <c r="J13" s="103" t="n">
        <f aca="false">IF(J8&gt;J12,J12,J8)</f>
        <v>10566.1499340366</v>
      </c>
      <c r="K13" s="103" t="n">
        <f aca="false">IF(K8&gt;K12,K12,K8)</f>
        <v>11315.3503240002</v>
      </c>
      <c r="L13" s="103" t="n">
        <f aca="false">IF(L8&gt;L12,L12,L8)</f>
        <v>12132.3735460052</v>
      </c>
      <c r="M13" s="103" t="n">
        <f aca="false">IF(M8&gt;M12,M12,M8)</f>
        <v>13033.3721166467</v>
      </c>
      <c r="N13" s="103" t="n">
        <f aca="false">IF(N8&gt;N12,N12,N8)</f>
        <v>14028.5537823092</v>
      </c>
      <c r="O13" s="103" t="n">
        <f aca="false">IF(O8&gt;O12,O12,O8)</f>
        <v>15128.6190537143</v>
      </c>
      <c r="P13" s="103" t="n">
        <f aca="false">IF(P8&gt;P12,P12,P8)</f>
        <v>15401.0322573157</v>
      </c>
      <c r="Q13" s="103" t="n">
        <f aca="false">IF(Q8&gt;Q12,Q12,Q8)</f>
        <v>15411.5311750832</v>
      </c>
      <c r="R13" s="101" t="n">
        <f aca="false">SUM(C13:Q13)</f>
        <v>162664.907035679</v>
      </c>
    </row>
    <row r="14" customFormat="false" ht="12.75" hidden="false" customHeight="false" outlineLevel="0" collapsed="false">
      <c r="A14" s="0" t="s">
        <v>172</v>
      </c>
      <c r="C14" s="84" t="n">
        <f aca="false">+C12-C13</f>
        <v>0</v>
      </c>
      <c r="D14" s="84" t="n">
        <f aca="false">+D12-D13</f>
        <v>0</v>
      </c>
      <c r="E14" s="84" t="n">
        <f aca="false">+E12-E13</f>
        <v>0</v>
      </c>
      <c r="F14" s="84" t="n">
        <f aca="false">+F12-F13</f>
        <v>0</v>
      </c>
      <c r="G14" s="84" t="n">
        <f aca="false">+G12-G13</f>
        <v>0</v>
      </c>
      <c r="H14" s="84" t="n">
        <f aca="false">+H12-H13</f>
        <v>0</v>
      </c>
      <c r="I14" s="84" t="n">
        <f aca="false">+I12-I13</f>
        <v>0</v>
      </c>
      <c r="J14" s="84" t="n">
        <f aca="false">+J12-J13</f>
        <v>0</v>
      </c>
      <c r="K14" s="84" t="n">
        <f aca="false">+K12-K13</f>
        <v>0</v>
      </c>
      <c r="L14" s="84" t="n">
        <f aca="false">+L12-L13</f>
        <v>0</v>
      </c>
      <c r="M14" s="84" t="n">
        <f aca="false">+M12-M13</f>
        <v>0</v>
      </c>
      <c r="N14" s="84" t="n">
        <f aca="false">+N12-N13</f>
        <v>0</v>
      </c>
      <c r="O14" s="84" t="n">
        <f aca="false">+O12-O13</f>
        <v>0</v>
      </c>
      <c r="P14" s="84" t="n">
        <f aca="false">+P12-P13</f>
        <v>930.441000885732</v>
      </c>
      <c r="Q14" s="84" t="n">
        <f aca="false">+Q12-Q13</f>
        <v>2231.69583528757</v>
      </c>
      <c r="R14" s="101" t="n">
        <f aca="false">SUM(C14:Q14)</f>
        <v>3162.1368361733</v>
      </c>
    </row>
    <row r="15" customFormat="false" ht="12.75" hidden="false" customHeight="false" outlineLevel="0" collapsed="false">
      <c r="R15" s="101" t="n">
        <f aca="false">SUM(C15:Q15)</f>
        <v>0</v>
      </c>
    </row>
    <row r="16" customFormat="false" ht="12.75" hidden="false" customHeight="false" outlineLevel="0" collapsed="false">
      <c r="A16" s="0" t="s">
        <v>173</v>
      </c>
      <c r="C16" s="84" t="n">
        <f aca="false">+C10+C14</f>
        <v>29860.1310593449</v>
      </c>
      <c r="D16" s="84" t="n">
        <f aca="false">+D10+D14</f>
        <v>29860.1310593449</v>
      </c>
      <c r="E16" s="84" t="n">
        <f aca="false">+E10+E14</f>
        <v>29860.1310593449</v>
      </c>
      <c r="F16" s="84" t="n">
        <f aca="false">+F10+F14</f>
        <v>29860.1310593449</v>
      </c>
      <c r="G16" s="84" t="n">
        <f aca="false">+G10+G14</f>
        <v>29860.1310593449</v>
      </c>
      <c r="H16" s="84" t="n">
        <f aca="false">+H10+H14</f>
        <v>29860.1310593449</v>
      </c>
      <c r="I16" s="84" t="n">
        <f aca="false">+I10+I14</f>
        <v>29860.1310593449</v>
      </c>
      <c r="J16" s="84" t="n">
        <f aca="false">+J10+J14</f>
        <v>29860.1310593449</v>
      </c>
      <c r="K16" s="84" t="n">
        <f aca="false">+K10+K14</f>
        <v>29860.1310593449</v>
      </c>
      <c r="L16" s="84" t="n">
        <f aca="false">+L10+L14</f>
        <v>29860.1310593449</v>
      </c>
      <c r="M16" s="84" t="n">
        <f aca="false">+M10+M14</f>
        <v>29860.1310593449</v>
      </c>
      <c r="N16" s="84" t="n">
        <f aca="false">+N10+N14</f>
        <v>29860.1310593449</v>
      </c>
      <c r="O16" s="84" t="n">
        <f aca="false">+O10+O14</f>
        <v>29860.1310593449</v>
      </c>
      <c r="P16" s="84" t="n">
        <f aca="false">+P10+P14</f>
        <v>30790.5720602306</v>
      </c>
      <c r="Q16" s="84" t="n">
        <f aca="false">+Q10+Q14</f>
        <v>32091.8268946324</v>
      </c>
      <c r="R16" s="101" t="n">
        <f aca="false">SUM(C16:Q16)</f>
        <v>451064.102726346</v>
      </c>
    </row>
    <row r="17" customFormat="false" ht="12.75" hidden="false" customHeight="false" outlineLevel="0" collapsed="false">
      <c r="R17" s="101" t="n">
        <f aca="false">SUM(C17:Q17)</f>
        <v>0</v>
      </c>
    </row>
    <row r="18" customFormat="false" ht="12.75" hidden="false" customHeight="false" outlineLevel="0" collapsed="false">
      <c r="R18" s="101" t="n">
        <f aca="false">SUM(C18:Q18)</f>
        <v>0</v>
      </c>
    </row>
    <row r="19" customFormat="false" ht="12.75" hidden="false" customHeight="false" outlineLevel="0" collapsed="false">
      <c r="A19" s="0" t="s">
        <v>174</v>
      </c>
      <c r="C19" s="101" t="n">
        <f aca="false">+EARNINGS!C24</f>
        <v>3580.33434686325</v>
      </c>
      <c r="D19" s="101" t="n">
        <f aca="false">+EARNINGS!D24</f>
        <v>8401.81235147754</v>
      </c>
      <c r="E19" s="101" t="n">
        <f aca="false">+EARNINGS!E24</f>
        <v>7657.05862571973</v>
      </c>
      <c r="F19" s="101" t="n">
        <f aca="false">+EARNINGS!F24</f>
        <v>8159.32977955482</v>
      </c>
      <c r="G19" s="101" t="n">
        <f aca="false">+EARNINGS!G24</f>
        <v>8691.94439296375</v>
      </c>
      <c r="H19" s="101" t="n">
        <f aca="false">+EARNINGS!H24</f>
        <v>9267.38657911094</v>
      </c>
      <c r="I19" s="101" t="n">
        <f aca="false">+EARNINGS!I24</f>
        <v>9890.05877087781</v>
      </c>
      <c r="J19" s="101" t="n">
        <f aca="false">+EARNINGS!J24</f>
        <v>10566.1499340366</v>
      </c>
      <c r="K19" s="101" t="n">
        <f aca="false">+EARNINGS!K24</f>
        <v>11315.3503240002</v>
      </c>
      <c r="L19" s="101" t="n">
        <f aca="false">+EARNINGS!L24</f>
        <v>12132.3735460052</v>
      </c>
      <c r="M19" s="101" t="n">
        <f aca="false">+EARNINGS!M24</f>
        <v>13033.3721166467</v>
      </c>
      <c r="N19" s="101" t="n">
        <f aca="false">+EARNINGS!N24</f>
        <v>14028.5537823092</v>
      </c>
      <c r="O19" s="101" t="n">
        <f aca="false">+EARNINGS!O24</f>
        <v>15128.6190537143</v>
      </c>
      <c r="P19" s="101" t="n">
        <f aca="false">+EARNINGS!P24</f>
        <v>16331.4732582014</v>
      </c>
      <c r="Q19" s="101" t="n">
        <f aca="false">+EARNINGS!Q24</f>
        <v>17643.2270103708</v>
      </c>
      <c r="R19" s="101" t="n">
        <f aca="false">SUM(C19:Q19)</f>
        <v>165827.043871852</v>
      </c>
    </row>
    <row r="21" customFormat="false" ht="12.75" hidden="false" customHeight="false" outlineLevel="0" collapsed="false">
      <c r="A21" s="49" t="s">
        <v>103</v>
      </c>
      <c r="B21" s="49"/>
      <c r="C21" s="104" t="n">
        <f aca="false">IF(C16=0,0,+C19/C16)</f>
        <v>0.119903504098746</v>
      </c>
      <c r="D21" s="104" t="n">
        <f aca="false">IF(D16=0,0,+D19/D16)</f>
        <v>0.281372253014548</v>
      </c>
      <c r="E21" s="104" t="n">
        <f aca="false">IF(E16=0,0,+E19/E16)</f>
        <v>0.256430844543243</v>
      </c>
      <c r="F21" s="104" t="n">
        <f aca="false">IF(F16=0,0,+F19/F16)</f>
        <v>0.273251639898657</v>
      </c>
      <c r="G21" s="104" t="n">
        <f aca="false">IF(G16=0,0,+G19/G16)</f>
        <v>0.291088621670452</v>
      </c>
      <c r="H21" s="104" t="n">
        <f aca="false">IF(H16=0,0,+H19/H16)</f>
        <v>0.310359876207264</v>
      </c>
      <c r="I21" s="104" t="n">
        <f aca="false">IF(I16=0,0,+I19/I16)</f>
        <v>0.331212838658411</v>
      </c>
      <c r="J21" s="104" t="n">
        <f aca="false">IF(J16=0,0,+J19/J16)</f>
        <v>0.353854774215059</v>
      </c>
      <c r="K21" s="104" t="n">
        <f aca="false">IF(K16=0,0,+K19/K16)</f>
        <v>0.37894509911935</v>
      </c>
      <c r="L21" s="104" t="n">
        <f aca="false">IF(L16=0,0,+L19/L16)</f>
        <v>0.406306774805945</v>
      </c>
      <c r="M21" s="104" t="n">
        <f aca="false">IF(M16=0,0,+M19/M16)</f>
        <v>0.436480740514627</v>
      </c>
      <c r="N21" s="104" t="n">
        <f aca="false">IF(N16=0,0,+N19/N16)</f>
        <v>0.469808848274256</v>
      </c>
      <c r="O21" s="104" t="n">
        <f aca="false">IF(O16=0,0,+O19/O16)</f>
        <v>0.506649452530777</v>
      </c>
      <c r="P21" s="104" t="n">
        <f aca="false">IF(P16=0,0,+P19/P16)</f>
        <v>0.530404996251931</v>
      </c>
      <c r="Q21" s="104" t="n">
        <f aca="false">IF(Q16=0,0,+Q19/Q16)</f>
        <v>0.549773220088063</v>
      </c>
    </row>
    <row r="22" customFormat="false" ht="12.75" hidden="false" customHeight="false" outlineLevel="0" collapsed="false">
      <c r="A22" s="49" t="s">
        <v>175</v>
      </c>
      <c r="B22" s="49"/>
      <c r="C22" s="104" t="n">
        <f aca="false">AVERAGE(C19:Q19)/+AVERAGE(C16:Q16)</f>
        <v>0.367635204995368</v>
      </c>
    </row>
    <row r="24" customFormat="false" ht="12.75" hidden="false" customHeight="false" outlineLevel="0" collapsed="false">
      <c r="A24" s="0" t="s">
        <v>176</v>
      </c>
      <c r="C24" s="105" t="n">
        <f aca="false">LOOKUP(assumptions!B5,ROE!C37:C51,ROE!D37:D51)</f>
        <v>122768.901629833</v>
      </c>
    </row>
    <row r="25" customFormat="false" ht="12.75" hidden="false" customHeight="false" outlineLevel="0" collapsed="false">
      <c r="A25" s="0" t="s">
        <v>177</v>
      </c>
      <c r="C25" s="106" t="n">
        <f aca="false">+assumptions!B30</f>
        <v>99533.7701978162</v>
      </c>
    </row>
    <row r="26" customFormat="false" ht="13.5" hidden="false" customHeight="false" outlineLevel="0" collapsed="false">
      <c r="A26" s="0" t="s">
        <v>178</v>
      </c>
      <c r="C26" s="86" t="n">
        <f aca="false">+C24-C25</f>
        <v>23235.1314320171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45"/>
      <c r="B29" s="45"/>
      <c r="C29" s="45"/>
      <c r="D29" s="45"/>
      <c r="E29" s="45"/>
    </row>
    <row r="30" customFormat="false" ht="12.75" hidden="false" customHeight="false" outlineLevel="0" collapsed="false">
      <c r="A30" s="45"/>
      <c r="B30" s="45"/>
      <c r="C30" s="45"/>
      <c r="D30" s="45"/>
      <c r="E30" s="45"/>
    </row>
    <row r="31" customFormat="false" ht="12.75" hidden="false" customHeight="false" outlineLevel="0" collapsed="false">
      <c r="A31" s="45"/>
      <c r="B31" s="45"/>
      <c r="C31" s="45"/>
      <c r="D31" s="45"/>
      <c r="E31" s="45"/>
    </row>
    <row r="32" customFormat="false" ht="12.75" hidden="false" customHeight="false" outlineLevel="0" collapsed="false">
      <c r="A32" s="45"/>
      <c r="B32" s="45"/>
      <c r="C32" s="45"/>
      <c r="D32" s="45"/>
      <c r="E32" s="45"/>
    </row>
    <row r="33" customFormat="false" ht="12.75" hidden="false" customHeight="false" outlineLevel="0" collapsed="false">
      <c r="A33" s="45"/>
      <c r="B33" s="45"/>
      <c r="C33" s="45"/>
      <c r="D33" s="45"/>
      <c r="E33" s="45"/>
    </row>
    <row r="34" customFormat="false" ht="12.75" hidden="false" customHeight="false" outlineLevel="0" collapsed="false">
      <c r="A34" s="45"/>
      <c r="B34" s="45"/>
      <c r="C34" s="45"/>
      <c r="D34" s="45"/>
      <c r="E34" s="45"/>
    </row>
    <row r="35" customFormat="false" ht="12.75" hidden="false" customHeight="false" outlineLevel="0" collapsed="false">
      <c r="A35" s="45"/>
      <c r="B35" s="45"/>
      <c r="C35" s="45"/>
      <c r="D35" s="45"/>
      <c r="E35" s="45"/>
    </row>
    <row r="36" customFormat="false" ht="12.75" hidden="false" customHeight="false" outlineLevel="0" collapsed="false">
      <c r="A36" s="45"/>
      <c r="B36" s="45"/>
      <c r="C36" s="45"/>
      <c r="D36" s="45"/>
      <c r="E36" s="45"/>
    </row>
    <row r="37" customFormat="false" ht="12.75" hidden="false" customHeight="false" outlineLevel="0" collapsed="false">
      <c r="A37" s="45"/>
      <c r="B37" s="45"/>
      <c r="C37" s="36" t="n">
        <v>1</v>
      </c>
      <c r="D37" s="107" t="n">
        <f aca="false">NPV(0.095,C8)</f>
        <v>13918.9753067232</v>
      </c>
      <c r="E37" s="45"/>
    </row>
    <row r="38" customFormat="false" ht="12.75" hidden="false" customHeight="false" outlineLevel="0" collapsed="false">
      <c r="A38" s="45"/>
      <c r="B38" s="45"/>
      <c r="C38" s="36" t="n">
        <v>2</v>
      </c>
      <c r="D38" s="107" t="n">
        <f aca="false">NPV(0.095,C$8,D$8)</f>
        <v>27908.8745506803</v>
      </c>
      <c r="E38" s="45"/>
    </row>
    <row r="39" customFormat="false" ht="12.75" hidden="false" customHeight="false" outlineLevel="0" collapsed="false">
      <c r="A39" s="45"/>
      <c r="B39" s="45"/>
      <c r="C39" s="36" t="n">
        <v>3</v>
      </c>
      <c r="D39" s="107" t="n">
        <f aca="false">NPV(0.095,C$8,D$8,E$8)</f>
        <v>40371.3246644554</v>
      </c>
      <c r="E39" s="45"/>
    </row>
    <row r="40" customFormat="false" ht="12.75" hidden="false" customHeight="false" outlineLevel="0" collapsed="false">
      <c r="A40" s="45"/>
      <c r="B40" s="45"/>
      <c r="C40" s="36" t="n">
        <v>4</v>
      </c>
      <c r="D40" s="107" t="n">
        <f aca="false">NPV(0.095,C$8,D$8,E$8,F$8)</f>
        <v>51515.154327201</v>
      </c>
      <c r="E40" s="45"/>
    </row>
    <row r="41" customFormat="false" ht="12.75" hidden="false" customHeight="false" outlineLevel="0" collapsed="false">
      <c r="A41" s="45"/>
      <c r="B41" s="45"/>
      <c r="C41" s="36" t="n">
        <v>5</v>
      </c>
      <c r="D41" s="107" t="n">
        <f aca="false">NPV(0.095,C$8,D$8,E$8,F$8,G$8)</f>
        <v>61495.655908301</v>
      </c>
      <c r="E41" s="45"/>
    </row>
    <row r="42" customFormat="false" ht="12.75" hidden="false" customHeight="false" outlineLevel="0" collapsed="false">
      <c r="A42" s="45"/>
      <c r="B42" s="45"/>
      <c r="C42" s="36" t="n">
        <v>6</v>
      </c>
      <c r="D42" s="107" t="n">
        <f aca="false">NPV(0.095,C$8,D$8,E$8,F$8,G$8,H$8)</f>
        <v>70451.1706593473</v>
      </c>
      <c r="E42" s="45"/>
    </row>
    <row r="43" customFormat="false" ht="12.75" hidden="false" customHeight="false" outlineLevel="0" collapsed="false">
      <c r="A43" s="45"/>
      <c r="B43" s="45"/>
      <c r="C43" s="36" t="n">
        <v>7</v>
      </c>
      <c r="D43" s="107" t="n">
        <f aca="false">NPV(0.095,C$8,D$8,E$8,F$8,G$8,H$8,I$8)</f>
        <v>78563.7831617927</v>
      </c>
      <c r="E43" s="45"/>
    </row>
    <row r="44" customFormat="false" ht="12.75" hidden="false" customHeight="false" outlineLevel="0" collapsed="false">
      <c r="A44" s="45"/>
      <c r="B44" s="45"/>
      <c r="C44" s="36" t="n">
        <v>8</v>
      </c>
      <c r="D44" s="107" t="n">
        <f aca="false">NPV(0.095,C$8,D$8,E$8,F$8,G$8,H$8,I$8,J$8)</f>
        <v>85974.8584991583</v>
      </c>
      <c r="E44" s="45"/>
    </row>
    <row r="45" customFormat="false" ht="12.75" hidden="false" customHeight="false" outlineLevel="0" collapsed="false">
      <c r="A45" s="45"/>
      <c r="B45" s="45"/>
      <c r="C45" s="36" t="n">
        <v>9</v>
      </c>
      <c r="D45" s="107" t="n">
        <f aca="false">NPV(0.095,C$8,D$8,E$8,F$8,G$8,H$8,I$8,J$8,K$8)</f>
        <v>92750.3817097578</v>
      </c>
      <c r="E45" s="45"/>
    </row>
    <row r="46" customFormat="false" ht="12.75" hidden="false" customHeight="false" outlineLevel="0" collapsed="false">
      <c r="A46" s="45"/>
      <c r="B46" s="45"/>
      <c r="C46" s="36" t="n">
        <v>10</v>
      </c>
      <c r="D46" s="107" t="n">
        <f aca="false">NPV(0.095,C$8,D$8,E$8,F$8,G$8,H$8,I$8,J$8,K$8,L$8)</f>
        <v>98939.2844866624</v>
      </c>
      <c r="E46" s="45"/>
    </row>
    <row r="47" customFormat="false" ht="12.75" hidden="false" customHeight="false" outlineLevel="0" collapsed="false">
      <c r="A47" s="45"/>
      <c r="B47" s="45"/>
      <c r="C47" s="36" t="n">
        <v>11</v>
      </c>
      <c r="D47" s="107" t="n">
        <f aca="false">NPV(0.095,C$8,D$8,E$8,F$8,G$8,H$8,I$8,J$8,K$8,L$8,M$8)</f>
        <v>104596.367579847</v>
      </c>
      <c r="E47" s="45"/>
    </row>
    <row r="48" customFormat="false" ht="12.75" hidden="false" customHeight="false" outlineLevel="0" collapsed="false">
      <c r="A48" s="45"/>
      <c r="B48" s="45"/>
      <c r="C48" s="36" t="n">
        <v>12</v>
      </c>
      <c r="D48" s="107" t="n">
        <f aca="false">NPV(0.095,C$8,D$8,E$8,F$8,G$8,H$8,I$8,J$8,K$8,L$8,M$8,N$8)</f>
        <v>109766.434440647</v>
      </c>
      <c r="E48" s="45"/>
    </row>
    <row r="49" customFormat="false" ht="12.75" hidden="false" customHeight="false" outlineLevel="0" collapsed="false">
      <c r="A49" s="45"/>
      <c r="B49" s="45"/>
      <c r="C49" s="36" t="n">
        <v>13</v>
      </c>
      <c r="D49" s="107" t="n">
        <f aca="false">NPV(0.095,C$8,D$8,E$8,F$8,G$8,H$8,I$8,J$8,K$8,L$8,M$8,N$8,O$8)</f>
        <v>114495.895152654</v>
      </c>
      <c r="E49" s="45"/>
    </row>
    <row r="50" customFormat="false" ht="12.75" hidden="false" customHeight="false" outlineLevel="0" collapsed="false">
      <c r="A50" s="45"/>
      <c r="B50" s="45"/>
      <c r="C50" s="36" t="n">
        <v>14</v>
      </c>
      <c r="D50" s="107" t="n">
        <f aca="false">NPV(0.095,C$8,D$8,E$8,F$8,G$8,H$8,I$8,J$8,K$8,L$8,M$8,N$8,O$8,P$8)</f>
        <v>118818.565948962</v>
      </c>
      <c r="E50" s="45"/>
    </row>
    <row r="51" customFormat="false" ht="12.75" hidden="false" customHeight="false" outlineLevel="0" collapsed="false">
      <c r="A51" s="45"/>
      <c r="B51" s="45"/>
      <c r="C51" s="36" t="n">
        <v>15</v>
      </c>
      <c r="D51" s="107" t="n">
        <f aca="false">NPV(0.095,C$8,D$8,E$8,F$8,G$8,H$8,I$8,J$8,K$8,L$8,M$8,N$8,O$8,P$8,Q$8)</f>
        <v>122768.901629833</v>
      </c>
      <c r="E51" s="45"/>
    </row>
    <row r="52" customFormat="false" ht="12.75" hidden="false" customHeight="false" outlineLevel="0" collapsed="false">
      <c r="A52" s="45"/>
      <c r="B52" s="45"/>
      <c r="C52" s="36"/>
      <c r="D52" s="36"/>
      <c r="E52" s="45"/>
    </row>
    <row r="53" customFormat="false" ht="12.75" hidden="false" customHeight="false" outlineLevel="0" collapsed="false">
      <c r="A53" s="45"/>
      <c r="B53" s="45"/>
      <c r="C53" s="36"/>
      <c r="D53" s="36"/>
      <c r="E53" s="45"/>
    </row>
    <row r="54" customFormat="false" ht="12.75" hidden="false" customHeight="false" outlineLevel="0" collapsed="false">
      <c r="A54" s="45"/>
      <c r="B54" s="45"/>
      <c r="C54" s="36"/>
      <c r="D54" s="36"/>
      <c r="E54" s="45"/>
    </row>
    <row r="55" customFormat="false" ht="12.75" hidden="false" customHeight="false" outlineLevel="0" collapsed="false">
      <c r="A55" s="45"/>
      <c r="B55" s="45"/>
      <c r="C55" s="36"/>
      <c r="D55" s="36"/>
      <c r="E55" s="45"/>
    </row>
    <row r="56" customFormat="false" ht="12.75" hidden="false" customHeight="false" outlineLevel="0" collapsed="false">
      <c r="A56" s="45"/>
      <c r="B56" s="45"/>
      <c r="C56" s="36"/>
      <c r="D56" s="36"/>
      <c r="E56" s="45"/>
    </row>
    <row r="57" customFormat="false" ht="12.75" hidden="false" customHeight="false" outlineLevel="0" collapsed="false">
      <c r="A57" s="45"/>
      <c r="B57" s="45"/>
      <c r="C57" s="36"/>
      <c r="D57" s="36"/>
      <c r="E57" s="45"/>
    </row>
    <row r="58" customFormat="false" ht="12.75" hidden="false" customHeight="false" outlineLevel="0" collapsed="false">
      <c r="A58" s="45"/>
      <c r="B58" s="45"/>
      <c r="C58" s="36"/>
      <c r="D58" s="36"/>
      <c r="E58" s="45"/>
    </row>
    <row r="59" customFormat="false" ht="12.75" hidden="false" customHeight="false" outlineLevel="0" collapsed="false">
      <c r="A59" s="45"/>
      <c r="B59" s="45"/>
      <c r="C59" s="36"/>
      <c r="D59" s="36"/>
      <c r="E59" s="45"/>
    </row>
    <row r="60" customFormat="false" ht="12.75" hidden="false" customHeight="false" outlineLevel="0" collapsed="false">
      <c r="A60" s="45"/>
      <c r="B60" s="45"/>
      <c r="C60" s="36"/>
      <c r="D60" s="36"/>
      <c r="E60" s="45"/>
    </row>
    <row r="61" customFormat="false" ht="12.75" hidden="false" customHeight="false" outlineLevel="0" collapsed="false">
      <c r="A61" s="45"/>
      <c r="B61" s="45"/>
      <c r="C61" s="36"/>
      <c r="D61" s="36"/>
      <c r="E61" s="45"/>
    </row>
    <row r="62" customFormat="false" ht="12.75" hidden="false" customHeight="false" outlineLevel="0" collapsed="false">
      <c r="A62" s="45"/>
      <c r="B62" s="45"/>
      <c r="C62" s="36"/>
      <c r="D62" s="36"/>
      <c r="E62" s="45"/>
    </row>
    <row r="63" customFormat="false" ht="12.75" hidden="false" customHeight="false" outlineLevel="0" collapsed="false">
      <c r="A63" s="45"/>
      <c r="B63" s="45"/>
      <c r="C63" s="36"/>
      <c r="D63" s="36"/>
      <c r="E63" s="45"/>
    </row>
    <row r="64" customFormat="false" ht="12.75" hidden="false" customHeight="false" outlineLevel="0" collapsed="false">
      <c r="A64" s="45"/>
      <c r="B64" s="45"/>
      <c r="C64" s="36"/>
      <c r="D64" s="36"/>
      <c r="E64" s="45"/>
    </row>
    <row r="65" customFormat="false" ht="12.75" hidden="false" customHeight="false" outlineLevel="0" collapsed="false">
      <c r="A65" s="45"/>
      <c r="B65" s="45"/>
      <c r="C65" s="36"/>
      <c r="D65" s="36"/>
      <c r="E65" s="45"/>
    </row>
    <row r="66" customFormat="false" ht="12.75" hidden="false" customHeight="false" outlineLevel="0" collapsed="false">
      <c r="A66" s="45"/>
      <c r="B66" s="45"/>
      <c r="C66" s="36"/>
      <c r="D66" s="36"/>
      <c r="E66" s="45"/>
    </row>
    <row r="67" customFormat="false" ht="12.75" hidden="false" customHeight="false" outlineLevel="0" collapsed="false">
      <c r="A67" s="45"/>
      <c r="B67" s="45"/>
      <c r="C67" s="36"/>
      <c r="D67" s="36"/>
      <c r="E67" s="45"/>
    </row>
    <row r="68" customFormat="false" ht="12.75" hidden="false" customHeight="false" outlineLevel="0" collapsed="false">
      <c r="A68" s="45"/>
      <c r="B68" s="45"/>
      <c r="C68" s="36"/>
      <c r="D68" s="36"/>
      <c r="E68" s="45"/>
    </row>
    <row r="69" customFormat="false" ht="12.75" hidden="false" customHeight="false" outlineLevel="0" collapsed="false">
      <c r="A69" s="45"/>
      <c r="B69" s="45"/>
      <c r="C69" s="36"/>
      <c r="D69" s="36"/>
      <c r="E69" s="45"/>
    </row>
    <row r="70" customFormat="false" ht="12.75" hidden="false" customHeight="false" outlineLevel="0" collapsed="false">
      <c r="C70" s="36"/>
      <c r="D70" s="36"/>
    </row>
    <row r="71" customFormat="false" ht="12.75" hidden="false" customHeight="false" outlineLevel="0" collapsed="false">
      <c r="C71" s="36"/>
      <c r="D71" s="36"/>
    </row>
    <row r="72" customFormat="false" ht="12.75" hidden="false" customHeight="false" outlineLevel="0" collapsed="false">
      <c r="C72" s="36"/>
      <c r="D72" s="36"/>
    </row>
    <row r="73" customFormat="false" ht="12.75" hidden="false" customHeight="false" outlineLevel="0" collapsed="false">
      <c r="C73" s="36"/>
      <c r="D73" s="36"/>
    </row>
    <row r="74" customFormat="false" ht="12.75" hidden="false" customHeight="false" outlineLevel="0" collapsed="false">
      <c r="C74" s="36"/>
      <c r="D74" s="36"/>
    </row>
    <row r="75" customFormat="false" ht="12.75" hidden="false" customHeight="false" outlineLevel="0" collapsed="false">
      <c r="C75" s="36"/>
      <c r="D75" s="36"/>
    </row>
    <row r="76" customFormat="false" ht="12.75" hidden="false" customHeight="false" outlineLevel="0" collapsed="false">
      <c r="C76" s="36"/>
      <c r="D76" s="36"/>
    </row>
    <row r="77" customFormat="false" ht="12.75" hidden="false" customHeight="false" outlineLevel="0" collapsed="false">
      <c r="C77" s="36"/>
      <c r="D77" s="36"/>
    </row>
    <row r="78" customFormat="false" ht="12.75" hidden="false" customHeight="false" outlineLevel="0" collapsed="false">
      <c r="C78" s="36"/>
      <c r="D78" s="36"/>
    </row>
    <row r="79" customFormat="false" ht="12.75" hidden="false" customHeight="false" outlineLevel="0" collapsed="false">
      <c r="C79" s="36"/>
      <c r="D79" s="36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0"/>
  <sheetViews>
    <sheetView showFormulas="false" showGridLines="true" showRowColHeaders="true" showZeros="true" rightToLeft="false" tabSelected="false" showOutlineSymbols="true" defaultGridColor="true" view="normal" topLeftCell="A35" colorId="64" zoomScale="100" zoomScaleNormal="100" zoomScalePageLayoutView="100" workbookViewId="0">
      <selection pane="topLeft" activeCell="D51" activeCellId="0" sqref="D51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08" width="32.28"/>
    <col collapsed="false" customWidth="true" hidden="false" outlineLevel="0" max="2" min="2" style="108" width="6.28"/>
    <col collapsed="false" customWidth="true" hidden="false" outlineLevel="0" max="3" min="3" style="108" width="8.85"/>
    <col collapsed="false" customWidth="true" hidden="false" outlineLevel="0" max="4" min="4" style="108" width="9.85"/>
    <col collapsed="false" customWidth="true" hidden="false" outlineLevel="0" max="5" min="5" style="108" width="10.85"/>
    <col collapsed="false" customWidth="true" hidden="false" outlineLevel="0" max="6" min="6" style="108" width="9.56"/>
    <col collapsed="false" customWidth="true" hidden="false" outlineLevel="0" max="7" min="7" style="108" width="8.56"/>
    <col collapsed="false" customWidth="false" hidden="false" outlineLevel="0" max="8" min="8" style="108" width="9.14"/>
    <col collapsed="false" customWidth="true" hidden="false" outlineLevel="0" max="28" min="9" style="108" width="8.56"/>
    <col collapsed="false" customWidth="true" hidden="false" outlineLevel="0" max="29" min="29" style="108" width="9.85"/>
    <col collapsed="false" customWidth="false" hidden="false" outlineLevel="0" max="257" min="30" style="108" width="9.14"/>
  </cols>
  <sheetData>
    <row r="1" customFormat="false" ht="11.25" hidden="false" customHeight="false" outlineLevel="0" collapsed="false">
      <c r="A1" s="109" t="str">
        <f aca="false">+revenues!A1</f>
        <v>Transwestern Pipeline Company</v>
      </c>
      <c r="B1" s="110"/>
      <c r="C1" s="111" t="n">
        <f aca="true">NOW()</f>
        <v>45926.9649649587</v>
      </c>
      <c r="D1" s="112"/>
      <c r="E1" s="110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4"/>
    </row>
    <row r="2" customFormat="false" ht="11.25" hidden="false" customHeight="false" outlineLevel="0" collapsed="false">
      <c r="A2" s="109" t="s">
        <v>179</v>
      </c>
      <c r="B2" s="110"/>
      <c r="C2" s="115" t="n">
        <f aca="true">NOW()</f>
        <v>45926.9649649588</v>
      </c>
      <c r="D2" s="112"/>
      <c r="E2" s="110"/>
      <c r="F2" s="112"/>
      <c r="G2" s="112"/>
      <c r="H2" s="116"/>
      <c r="I2" s="117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</row>
    <row r="3" customFormat="false" ht="11.25" hidden="false" customHeight="false" outlineLevel="0" collapsed="false">
      <c r="A3" s="109" t="s">
        <v>180</v>
      </c>
      <c r="B3" s="110"/>
      <c r="C3" s="112"/>
      <c r="D3" s="112"/>
      <c r="E3" s="110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</row>
    <row r="4" customFormat="false" ht="11.25" hidden="false" customHeight="false" outlineLevel="0" collapsed="false">
      <c r="A4" s="118" t="str">
        <f aca="false">+assumptions!A2</f>
        <v>TW Expansion</v>
      </c>
      <c r="B4" s="110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</row>
    <row r="5" customFormat="false" ht="11.25" hidden="false" customHeight="false" outlineLevel="0" collapsed="false">
      <c r="A5" s="118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customFormat="false" ht="11.25" hidden="false" customHeight="false" outlineLevel="0" collapsed="false">
      <c r="A6" s="119"/>
      <c r="B6" s="110"/>
      <c r="C6" s="120" t="n">
        <v>0</v>
      </c>
      <c r="D6" s="120" t="n">
        <v>1</v>
      </c>
      <c r="E6" s="120" t="n">
        <f aca="false">D6+1</f>
        <v>2</v>
      </c>
      <c r="F6" s="120" t="n">
        <f aca="false">E6+1</f>
        <v>3</v>
      </c>
      <c r="G6" s="120" t="n">
        <f aca="false">F6+1</f>
        <v>4</v>
      </c>
      <c r="H6" s="120" t="n">
        <f aca="false">G6+1</f>
        <v>5</v>
      </c>
      <c r="I6" s="120" t="n">
        <f aca="false">H6+1</f>
        <v>6</v>
      </c>
      <c r="J6" s="120" t="n">
        <f aca="false">I6+1</f>
        <v>7</v>
      </c>
      <c r="K6" s="120" t="n">
        <f aca="false">J6+1</f>
        <v>8</v>
      </c>
      <c r="L6" s="120" t="n">
        <f aca="false">K6+1</f>
        <v>9</v>
      </c>
      <c r="M6" s="120" t="n">
        <f aca="false">L6+1</f>
        <v>10</v>
      </c>
      <c r="N6" s="120" t="n">
        <f aca="false">M6+1</f>
        <v>11</v>
      </c>
      <c r="O6" s="120" t="n">
        <f aca="false">N6+1</f>
        <v>12</v>
      </c>
      <c r="P6" s="120" t="n">
        <f aca="false">O6+1</f>
        <v>13</v>
      </c>
      <c r="Q6" s="120" t="n">
        <f aca="false">P6+1</f>
        <v>14</v>
      </c>
      <c r="R6" s="120" t="n">
        <f aca="false">Q6+1</f>
        <v>15</v>
      </c>
      <c r="S6" s="120" t="n">
        <f aca="false">R6+1</f>
        <v>16</v>
      </c>
      <c r="T6" s="120" t="n">
        <f aca="false">S6+1</f>
        <v>17</v>
      </c>
      <c r="U6" s="120" t="n">
        <f aca="false">T6+1</f>
        <v>18</v>
      </c>
      <c r="V6" s="120" t="n">
        <f aca="false">U6+1</f>
        <v>19</v>
      </c>
      <c r="W6" s="120" t="n">
        <f aca="false">V6+1</f>
        <v>20</v>
      </c>
      <c r="X6" s="120" t="n">
        <f aca="false">W6+1</f>
        <v>21</v>
      </c>
      <c r="Y6" s="120" t="n">
        <f aca="false">X6+1</f>
        <v>22</v>
      </c>
      <c r="Z6" s="120" t="n">
        <f aca="false">Y6+1</f>
        <v>23</v>
      </c>
      <c r="AA6" s="120" t="n">
        <f aca="false">Z6+1</f>
        <v>24</v>
      </c>
      <c r="AB6" s="120" t="n">
        <f aca="false">AA6+1</f>
        <v>25</v>
      </c>
      <c r="AC6" s="120" t="s">
        <v>181</v>
      </c>
    </row>
    <row r="7" customFormat="false" ht="11.25" hidden="false" customHeight="false" outlineLevel="0" collapsed="false">
      <c r="A7" s="121" t="s">
        <v>182</v>
      </c>
      <c r="B7" s="110"/>
      <c r="C7" s="122" t="n">
        <f aca="false">+assumptions!B6</f>
        <v>15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</row>
    <row r="8" customFormat="false" ht="11.25" hidden="false" customHeight="false" outlineLevel="0" collapsed="false">
      <c r="A8" s="121" t="s">
        <v>183</v>
      </c>
      <c r="B8" s="110"/>
      <c r="C8" s="122" t="n">
        <v>0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</row>
    <row r="9" customFormat="false" ht="11.25" hidden="false" customHeight="false" outlineLevel="0" collapsed="false">
      <c r="A9" s="113" t="s">
        <v>184</v>
      </c>
      <c r="B9" s="110"/>
      <c r="C9" s="124" t="n">
        <f aca="false">+assumptions!B7</f>
        <v>15</v>
      </c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</row>
    <row r="10" customFormat="false" ht="12" hidden="false" customHeight="false" outlineLevel="0" collapsed="false">
      <c r="A10" s="113"/>
      <c r="B10" s="125"/>
      <c r="C10" s="110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</row>
    <row r="11" customFormat="false" ht="12" hidden="false" customHeight="false" outlineLevel="0" collapsed="false">
      <c r="A11" s="113" t="s">
        <v>177</v>
      </c>
      <c r="B11" s="110"/>
      <c r="C11" s="126" t="n">
        <f aca="false">+assumptions!B16*D11</f>
        <v>99600</v>
      </c>
      <c r="D11" s="127" t="n">
        <v>1</v>
      </c>
      <c r="E11" s="128" t="s">
        <v>185</v>
      </c>
      <c r="F11" s="129"/>
      <c r="G11" s="130"/>
      <c r="H11" s="131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12"/>
    </row>
    <row r="12" customFormat="false" ht="11.25" hidden="false" customHeight="false" outlineLevel="0" collapsed="false">
      <c r="A12" s="113" t="s">
        <v>186</v>
      </c>
      <c r="B12" s="110"/>
      <c r="C12" s="133" t="n">
        <f aca="false">+assumptions!B11</f>
        <v>80676</v>
      </c>
      <c r="D12" s="132"/>
      <c r="E12" s="134"/>
      <c r="F12" s="131"/>
      <c r="G12" s="131"/>
      <c r="H12" s="131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12"/>
    </row>
    <row r="13" customFormat="false" ht="11.25" hidden="false" customHeight="false" outlineLevel="0" collapsed="false">
      <c r="A13" s="113" t="s">
        <v>49</v>
      </c>
      <c r="B13" s="110"/>
      <c r="C13" s="133" t="n">
        <f aca="false">+assumptions!B12</f>
        <v>3984</v>
      </c>
      <c r="D13" s="132"/>
      <c r="E13" s="134"/>
      <c r="F13" s="131"/>
      <c r="G13" s="131"/>
      <c r="H13" s="131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12"/>
    </row>
    <row r="14" customFormat="false" ht="11.25" hidden="false" customHeight="false" outlineLevel="0" collapsed="false">
      <c r="A14" s="113" t="s">
        <v>187</v>
      </c>
      <c r="B14" s="110"/>
      <c r="C14" s="133" t="n">
        <f aca="false">+assumptions!B13</f>
        <v>14940</v>
      </c>
      <c r="D14" s="132"/>
      <c r="E14" s="134"/>
      <c r="F14" s="131"/>
      <c r="G14" s="131"/>
      <c r="H14" s="131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12"/>
    </row>
    <row r="15" customFormat="false" ht="11.25" hidden="false" customHeight="false" outlineLevel="0" collapsed="false">
      <c r="A15" s="113" t="s">
        <v>188</v>
      </c>
      <c r="B15" s="110"/>
      <c r="C15" s="133" t="n">
        <f aca="false">+assumptions!B14</f>
        <v>0</v>
      </c>
      <c r="D15" s="132"/>
      <c r="E15" s="134"/>
      <c r="F15" s="131"/>
      <c r="G15" s="131"/>
      <c r="H15" s="131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12"/>
    </row>
    <row r="16" customFormat="false" ht="11.25" hidden="false" customHeight="false" outlineLevel="0" collapsed="false">
      <c r="A16" s="113" t="s">
        <v>189</v>
      </c>
      <c r="B16" s="110"/>
      <c r="C16" s="135" t="n">
        <f aca="false">+assumptions!B15</f>
        <v>0</v>
      </c>
      <c r="D16" s="132" t="s">
        <v>36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12"/>
    </row>
    <row r="17" customFormat="false" ht="11.25" hidden="false" customHeight="false" outlineLevel="0" collapsed="false">
      <c r="A17" s="113" t="s">
        <v>190</v>
      </c>
      <c r="B17" s="110"/>
      <c r="C17" s="133" t="n">
        <f aca="false">IF(D17="Y",+C11*loan!E4,+DCF!C11)</f>
        <v>99600</v>
      </c>
      <c r="D17" s="136" t="s">
        <v>191</v>
      </c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12"/>
    </row>
    <row r="18" customFormat="false" ht="12" hidden="false" customHeight="false" outlineLevel="0" collapsed="false">
      <c r="A18" s="113"/>
      <c r="B18" s="110"/>
      <c r="C18" s="137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12"/>
    </row>
    <row r="19" customFormat="false" ht="12" hidden="false" customHeight="false" outlineLevel="0" collapsed="false">
      <c r="A19" s="113" t="s">
        <v>192</v>
      </c>
      <c r="B19" s="138"/>
      <c r="C19" s="139"/>
      <c r="D19" s="140" t="n">
        <f aca="false">+loadfac!N3</f>
        <v>0.836419711058693</v>
      </c>
      <c r="E19" s="140" t="n">
        <f aca="false">+loadfac!N4</f>
        <v>0.838301895371998</v>
      </c>
      <c r="F19" s="140" t="n">
        <f aca="false">+loadfac!N5</f>
        <v>0.838987426782026</v>
      </c>
      <c r="G19" s="140" t="n">
        <f aca="false">+loadfac!N6</f>
        <v>0.877100281498423</v>
      </c>
      <c r="H19" s="140" t="n">
        <f aca="false">+loadfac!N7</f>
        <v>0.855640988438031</v>
      </c>
      <c r="I19" s="140" t="n">
        <f aca="false">+loadfac!N8</f>
        <v>0.861455632431302</v>
      </c>
      <c r="J19" s="140" t="n">
        <f aca="false">+loadfac!N9</f>
        <v>0.870867142442499</v>
      </c>
      <c r="K19" s="140" t="n">
        <f aca="false">+loadfac!N10</f>
        <v>0.853760437570729</v>
      </c>
      <c r="L19" s="140" t="n">
        <f aca="false">+loadfac!N11</f>
        <v>0.855789667709384</v>
      </c>
      <c r="M19" s="141" t="n">
        <f aca="false">+loadfac!N12</f>
        <v>0.83524133086384</v>
      </c>
      <c r="N19" s="142" t="n">
        <f aca="false">+M19</f>
        <v>0.83524133086384</v>
      </c>
      <c r="O19" s="142" t="n">
        <f aca="false">+N19</f>
        <v>0.83524133086384</v>
      </c>
      <c r="P19" s="142" t="n">
        <f aca="false">+O19</f>
        <v>0.83524133086384</v>
      </c>
      <c r="Q19" s="142" t="n">
        <f aca="false">+P19</f>
        <v>0.83524133086384</v>
      </c>
      <c r="R19" s="142" t="n">
        <f aca="false">+Q19</f>
        <v>0.83524133086384</v>
      </c>
      <c r="S19" s="142" t="n">
        <f aca="false">+R19</f>
        <v>0.83524133086384</v>
      </c>
      <c r="T19" s="142" t="n">
        <f aca="false">+S19</f>
        <v>0.83524133086384</v>
      </c>
      <c r="U19" s="142" t="n">
        <f aca="false">+T19</f>
        <v>0.83524133086384</v>
      </c>
      <c r="V19" s="142" t="n">
        <f aca="false">+U19</f>
        <v>0.83524133086384</v>
      </c>
      <c r="W19" s="142" t="n">
        <f aca="false">+V19</f>
        <v>0.83524133086384</v>
      </c>
      <c r="X19" s="142" t="n">
        <f aca="false">+W19</f>
        <v>0.83524133086384</v>
      </c>
      <c r="Y19" s="142" t="n">
        <f aca="false">+X19</f>
        <v>0.83524133086384</v>
      </c>
      <c r="Z19" s="142" t="n">
        <f aca="false">+Y19</f>
        <v>0.83524133086384</v>
      </c>
      <c r="AA19" s="142" t="n">
        <f aca="false">+Z19</f>
        <v>0.83524133086384</v>
      </c>
      <c r="AB19" s="142" t="n">
        <f aca="false">+AA19</f>
        <v>0.83524133086384</v>
      </c>
      <c r="AC19" s="143"/>
    </row>
    <row r="20" customFormat="false" ht="11.25" hidden="false" customHeight="false" outlineLevel="0" collapsed="false">
      <c r="A20" s="113" t="s">
        <v>193</v>
      </c>
      <c r="B20" s="110"/>
      <c r="C20" s="144" t="n">
        <v>1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45"/>
    </row>
    <row r="21" customFormat="false" ht="11.25" hidden="false" customHeight="false" outlineLevel="0" collapsed="false">
      <c r="A21" s="113" t="s">
        <v>194</v>
      </c>
      <c r="B21" s="110"/>
      <c r="C21" s="146"/>
      <c r="D21" s="147" t="n">
        <f aca="false">0.0228+0.0347+0.0085+0.0126</f>
        <v>0.0786</v>
      </c>
      <c r="E21" s="110"/>
      <c r="F21" s="110"/>
      <c r="G21" s="110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</row>
    <row r="22" customFormat="false" ht="11.25" hidden="false" customHeight="false" outlineLevel="0" collapsed="false">
      <c r="A22" s="113" t="s">
        <v>195</v>
      </c>
      <c r="B22" s="110"/>
      <c r="C22" s="148"/>
      <c r="D22" s="112"/>
      <c r="E22" s="110"/>
      <c r="F22" s="110"/>
      <c r="G22" s="110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</row>
    <row r="23" customFormat="false" ht="11.25" hidden="false" customHeight="false" outlineLevel="0" collapsed="false">
      <c r="A23" s="113" t="s">
        <v>196</v>
      </c>
      <c r="B23" s="110"/>
      <c r="C23" s="125" t="n">
        <v>0.995</v>
      </c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49"/>
    </row>
    <row r="24" customFormat="false" ht="11.25" hidden="false" customHeight="false" outlineLevel="0" collapsed="false">
      <c r="A24" s="110"/>
      <c r="B24" s="110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49"/>
    </row>
    <row r="25" customFormat="false" ht="11.25" hidden="false" customHeight="false" outlineLevel="0" collapsed="false">
      <c r="A25" s="113" t="s">
        <v>197</v>
      </c>
      <c r="B25" s="150"/>
      <c r="C25" s="151"/>
      <c r="D25" s="152" t="n">
        <f aca="false">+revenues!C7</f>
        <v>150</v>
      </c>
      <c r="E25" s="152" t="n">
        <f aca="false">+revenues!D55</f>
        <v>150</v>
      </c>
      <c r="F25" s="152" t="n">
        <f aca="false">+revenues!E55</f>
        <v>150</v>
      </c>
      <c r="G25" s="152" t="n">
        <f aca="false">+revenues!F55</f>
        <v>150</v>
      </c>
      <c r="H25" s="152" t="n">
        <f aca="false">+revenues!G55</f>
        <v>150</v>
      </c>
      <c r="I25" s="152" t="n">
        <f aca="false">+revenues!H55</f>
        <v>150</v>
      </c>
      <c r="J25" s="152" t="n">
        <f aca="false">+revenues!I55</f>
        <v>150</v>
      </c>
      <c r="K25" s="152" t="n">
        <f aca="false">+revenues!J55</f>
        <v>150</v>
      </c>
      <c r="L25" s="152" t="n">
        <f aca="false">+revenues!K55</f>
        <v>150</v>
      </c>
      <c r="M25" s="152" t="n">
        <f aca="false">+revenues!L55</f>
        <v>150</v>
      </c>
      <c r="N25" s="152" t="n">
        <f aca="false">+revenues!M55</f>
        <v>150</v>
      </c>
      <c r="O25" s="152" t="n">
        <f aca="false">+revenues!N55</f>
        <v>150</v>
      </c>
      <c r="P25" s="152" t="n">
        <f aca="false">+revenues!O55</f>
        <v>150</v>
      </c>
      <c r="Q25" s="152" t="n">
        <f aca="false">+revenues!P55</f>
        <v>150</v>
      </c>
      <c r="R25" s="152" t="n">
        <f aca="false">+revenues!Q55</f>
        <v>150</v>
      </c>
      <c r="S25" s="152" t="n">
        <f aca="false">+revenues!R55</f>
        <v>150</v>
      </c>
      <c r="T25" s="152" t="n">
        <f aca="false">+revenues!S55</f>
        <v>150</v>
      </c>
      <c r="U25" s="152" t="n">
        <f aca="false">+revenues!T55</f>
        <v>150</v>
      </c>
      <c r="V25" s="152" t="n">
        <f aca="false">+revenues!U55</f>
        <v>150</v>
      </c>
      <c r="W25" s="152" t="n">
        <f aca="false">+revenues!V55</f>
        <v>150</v>
      </c>
      <c r="X25" s="152" t="n">
        <f aca="false">+revenues!W55</f>
        <v>150</v>
      </c>
      <c r="Y25" s="152" t="n">
        <f aca="false">+revenues!X55</f>
        <v>150</v>
      </c>
      <c r="Z25" s="152" t="n">
        <f aca="false">+revenues!Y55</f>
        <v>150</v>
      </c>
      <c r="AA25" s="152" t="n">
        <f aca="false">+revenues!Z55</f>
        <v>150</v>
      </c>
      <c r="AB25" s="152" t="n">
        <f aca="false">+revenues!AA55</f>
        <v>150</v>
      </c>
      <c r="AC25" s="149"/>
    </row>
    <row r="26" customFormat="false" ht="11.25" hidden="false" customHeight="false" outlineLevel="0" collapsed="false">
      <c r="A26" s="113" t="s">
        <v>198</v>
      </c>
      <c r="B26" s="110"/>
      <c r="C26" s="112"/>
      <c r="D26" s="153" t="n">
        <v>0.3677</v>
      </c>
      <c r="E26" s="153" t="n">
        <f aca="false">+D26</f>
        <v>0.3677</v>
      </c>
      <c r="F26" s="153" t="n">
        <f aca="false">+E26</f>
        <v>0.3677</v>
      </c>
      <c r="G26" s="153" t="n">
        <f aca="false">+F26</f>
        <v>0.3677</v>
      </c>
      <c r="H26" s="153" t="n">
        <f aca="false">+G26</f>
        <v>0.3677</v>
      </c>
      <c r="I26" s="153" t="n">
        <f aca="false">+H26</f>
        <v>0.3677</v>
      </c>
      <c r="J26" s="153" t="n">
        <f aca="false">+I26</f>
        <v>0.3677</v>
      </c>
      <c r="K26" s="153" t="n">
        <f aca="false">+J26</f>
        <v>0.3677</v>
      </c>
      <c r="L26" s="153" t="n">
        <f aca="false">+K26</f>
        <v>0.3677</v>
      </c>
      <c r="M26" s="153" t="n">
        <f aca="false">+L26</f>
        <v>0.3677</v>
      </c>
      <c r="N26" s="153" t="n">
        <f aca="false">+M26</f>
        <v>0.3677</v>
      </c>
      <c r="O26" s="153" t="n">
        <f aca="false">+N26</f>
        <v>0.3677</v>
      </c>
      <c r="P26" s="153" t="n">
        <f aca="false">+O26</f>
        <v>0.3677</v>
      </c>
      <c r="Q26" s="153" t="n">
        <f aca="false">+P26</f>
        <v>0.3677</v>
      </c>
      <c r="R26" s="153" t="n">
        <f aca="false">+Q26</f>
        <v>0.3677</v>
      </c>
      <c r="S26" s="153" t="n">
        <f aca="false">+R26</f>
        <v>0.3677</v>
      </c>
      <c r="T26" s="153" t="n">
        <f aca="false">+S26</f>
        <v>0.3677</v>
      </c>
      <c r="U26" s="153" t="n">
        <f aca="false">+T26</f>
        <v>0.3677</v>
      </c>
      <c r="V26" s="153" t="n">
        <f aca="false">+U26</f>
        <v>0.3677</v>
      </c>
      <c r="W26" s="153" t="n">
        <f aca="false">+V26</f>
        <v>0.3677</v>
      </c>
      <c r="X26" s="153" t="n">
        <f aca="false">+W26</f>
        <v>0.3677</v>
      </c>
      <c r="Y26" s="153" t="n">
        <f aca="false">+X26</f>
        <v>0.3677</v>
      </c>
      <c r="Z26" s="153" t="n">
        <f aca="false">+Y26</f>
        <v>0.3677</v>
      </c>
      <c r="AA26" s="153" t="n">
        <f aca="false">+Z26</f>
        <v>0.3677</v>
      </c>
      <c r="AB26" s="153" t="n">
        <f aca="false">+AA26</f>
        <v>0.3677</v>
      </c>
      <c r="AC26" s="149"/>
    </row>
    <row r="27" customFormat="false" ht="11.25" hidden="false" customHeight="false" outlineLevel="0" collapsed="false">
      <c r="A27" s="110" t="s">
        <v>199</v>
      </c>
      <c r="B27" s="110"/>
      <c r="C27" s="112"/>
      <c r="D27" s="154" t="n">
        <v>1</v>
      </c>
      <c r="E27" s="154" t="n">
        <f aca="false">+D27</f>
        <v>1</v>
      </c>
      <c r="F27" s="154" t="n">
        <f aca="false">+E27</f>
        <v>1</v>
      </c>
      <c r="G27" s="154" t="n">
        <f aca="false">+F27</f>
        <v>1</v>
      </c>
      <c r="H27" s="154" t="n">
        <f aca="false">+G27</f>
        <v>1</v>
      </c>
      <c r="I27" s="154" t="n">
        <f aca="false">+H27</f>
        <v>1</v>
      </c>
      <c r="J27" s="154" t="n">
        <f aca="false">+I27</f>
        <v>1</v>
      </c>
      <c r="K27" s="154" t="n">
        <f aca="false">+J27</f>
        <v>1</v>
      </c>
      <c r="L27" s="154" t="n">
        <f aca="false">+K27</f>
        <v>1</v>
      </c>
      <c r="M27" s="154" t="n">
        <f aca="false">+L27</f>
        <v>1</v>
      </c>
      <c r="N27" s="154" t="n">
        <v>1</v>
      </c>
      <c r="O27" s="154" t="n">
        <f aca="false">+N27</f>
        <v>1</v>
      </c>
      <c r="P27" s="154" t="n">
        <f aca="false">+O27</f>
        <v>1</v>
      </c>
      <c r="Q27" s="154" t="n">
        <f aca="false">+P27</f>
        <v>1</v>
      </c>
      <c r="R27" s="154" t="n">
        <f aca="false">+Q27</f>
        <v>1</v>
      </c>
      <c r="S27" s="154" t="n">
        <f aca="false">+R27</f>
        <v>1</v>
      </c>
      <c r="T27" s="154" t="n">
        <f aca="false">+S27</f>
        <v>1</v>
      </c>
      <c r="U27" s="154" t="n">
        <f aca="false">+T27</f>
        <v>1</v>
      </c>
      <c r="V27" s="154" t="n">
        <f aca="false">+U27</f>
        <v>1</v>
      </c>
      <c r="W27" s="154" t="n">
        <f aca="false">+V27</f>
        <v>1</v>
      </c>
      <c r="X27" s="154" t="n">
        <f aca="false">+W27</f>
        <v>1</v>
      </c>
      <c r="Y27" s="154" t="n">
        <f aca="false">+X27</f>
        <v>1</v>
      </c>
      <c r="Z27" s="154" t="n">
        <f aca="false">+Y27</f>
        <v>1</v>
      </c>
      <c r="AA27" s="154" t="n">
        <f aca="false">+Z27</f>
        <v>1</v>
      </c>
      <c r="AB27" s="154" t="n">
        <f aca="false">+AA27</f>
        <v>1</v>
      </c>
      <c r="AC27" s="149"/>
    </row>
    <row r="28" customFormat="false" ht="11.25" hidden="false" customHeight="false" outlineLevel="0" collapsed="false">
      <c r="A28" s="113" t="s">
        <v>200</v>
      </c>
      <c r="B28" s="110"/>
      <c r="C28" s="112"/>
      <c r="D28" s="149" t="n">
        <f aca="false">IF($C$7-D6&gt;-1,+revenues!C57,0)</f>
        <v>20131.575</v>
      </c>
      <c r="E28" s="149" t="n">
        <f aca="false">IF($C$7-E6&gt;-1,+revenues!D57,0)</f>
        <v>20131.575</v>
      </c>
      <c r="F28" s="149" t="n">
        <f aca="false">IF($C$7-F6&gt;-1,+revenues!E57,0)</f>
        <v>20131.575</v>
      </c>
      <c r="G28" s="149" t="n">
        <f aca="false">IF($C$7-G6&gt;-1,+revenues!F57,0)</f>
        <v>20131.575</v>
      </c>
      <c r="H28" s="149" t="n">
        <f aca="false">IF($C$7-H6&gt;-1,+revenues!G57,0)</f>
        <v>20131.575</v>
      </c>
      <c r="I28" s="149" t="n">
        <f aca="false">IF($C$7-I6&gt;-1,+revenues!H57,0)</f>
        <v>20131.575</v>
      </c>
      <c r="J28" s="149" t="n">
        <f aca="false">IF($C$7-J6&gt;-1,+revenues!I57,0)</f>
        <v>20131.575</v>
      </c>
      <c r="K28" s="149" t="n">
        <f aca="false">IF($C$7-K6&gt;-1,+revenues!J57,0)</f>
        <v>20131.575</v>
      </c>
      <c r="L28" s="149" t="n">
        <f aca="false">IF($C$7-L6&gt;-1,+revenues!K57,0)</f>
        <v>20131.575</v>
      </c>
      <c r="M28" s="149" t="n">
        <f aca="false">IF($C$7-M6&gt;-1,+revenues!L57,0)</f>
        <v>20131.575</v>
      </c>
      <c r="N28" s="149" t="n">
        <f aca="false">IF($C$7-N6&gt;-1,+revenues!M57,0)</f>
        <v>20131.575</v>
      </c>
      <c r="O28" s="149" t="n">
        <f aca="false">IF($C$7-O6&gt;-1,+revenues!N57,0)</f>
        <v>20131.575</v>
      </c>
      <c r="P28" s="149" t="n">
        <f aca="false">IF($C$7-P6&gt;-1,+revenues!O57,0)</f>
        <v>20131.575</v>
      </c>
      <c r="Q28" s="149" t="n">
        <f aca="false">IF($C$7-Q6&gt;-1,+revenues!P57,0)</f>
        <v>20131.575</v>
      </c>
      <c r="R28" s="149" t="n">
        <f aca="false">IF($C$7-R6&gt;-1,+revenues!Q57,0)</f>
        <v>20131.575</v>
      </c>
      <c r="S28" s="149" t="n">
        <f aca="false">IF($C$7-S6&gt;-1,+revenues!R57,0)</f>
        <v>0</v>
      </c>
      <c r="T28" s="149" t="n">
        <f aca="false">IF($C$7-T6&gt;-1,+revenues!S57,0)</f>
        <v>0</v>
      </c>
      <c r="U28" s="149" t="n">
        <f aca="false">IF($C$7-U6&gt;-1,+revenues!T57,0)</f>
        <v>0</v>
      </c>
      <c r="V28" s="149" t="n">
        <f aca="false">IF($C$7-V6&gt;-1,+revenues!U57,0)</f>
        <v>0</v>
      </c>
      <c r="W28" s="149" t="n">
        <f aca="false">IF($C$7-W6&gt;-1,+revenues!V57,0)</f>
        <v>0</v>
      </c>
      <c r="X28" s="149" t="n">
        <f aca="false">IF($C$7-X6&gt;-1,+revenues!W57,0)</f>
        <v>0</v>
      </c>
      <c r="Y28" s="149" t="n">
        <f aca="false">IF($C$7-Y6&gt;-1,+revenues!X57,0)</f>
        <v>0</v>
      </c>
      <c r="Z28" s="149" t="n">
        <f aca="false">IF($C$7-Z6&gt;-1,+revenues!Y57,0)</f>
        <v>0</v>
      </c>
      <c r="AA28" s="149" t="n">
        <f aca="false">IF($C$7-AA6&gt;-1,+revenues!Z57,0)</f>
        <v>0</v>
      </c>
      <c r="AB28" s="149" t="n">
        <f aca="false">IF($C$7-AB6&gt;-1,+revenues!AA57,0)</f>
        <v>0</v>
      </c>
      <c r="AC28" s="149" t="n">
        <f aca="false">SUM(D28:AB28)</f>
        <v>301973.625</v>
      </c>
    </row>
    <row r="29" customFormat="false" ht="11.25" hidden="false" customHeight="false" outlineLevel="0" collapsed="false">
      <c r="A29" s="110"/>
      <c r="B29" s="110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49"/>
    </row>
    <row r="30" customFormat="false" ht="11.25" hidden="false" customHeight="false" outlineLevel="0" collapsed="false">
      <c r="A30" s="113" t="s">
        <v>201</v>
      </c>
      <c r="B30" s="110"/>
      <c r="C30" s="112"/>
      <c r="D30" s="155" t="n">
        <f aca="false">+revenues!C58</f>
        <v>6.2731478329402</v>
      </c>
      <c r="E30" s="156" t="n">
        <f aca="false">IF($C$7-E6&gt;-1,+revenues!D58,0)</f>
        <v>6.28726421528999</v>
      </c>
      <c r="F30" s="156" t="n">
        <f aca="false">IF($C$7-F6&gt;-1,+revenues!E58,0)</f>
        <v>6.2924057008652</v>
      </c>
      <c r="G30" s="156" t="n">
        <f aca="false">IF($C$7-G6&gt;-1,+revenues!F58,0)</f>
        <v>6.57825211123817</v>
      </c>
      <c r="H30" s="156" t="n">
        <f aca="false">IF($C$7-H6&gt;-1,+revenues!G58,0)</f>
        <v>6.41730741328523</v>
      </c>
      <c r="I30" s="156" t="n">
        <f aca="false">IF($C$7-I6&gt;-1,+revenues!H58,0)</f>
        <v>6.46091724323477</v>
      </c>
      <c r="J30" s="156" t="n">
        <f aca="false">IF($C$7-J6&gt;-1,+revenues!I58,0)</f>
        <v>6.53150356831874</v>
      </c>
      <c r="K30" s="156" t="n">
        <f aca="false">IF($C$7-K6&gt;-1,+revenues!J58,0)</f>
        <v>6.40320328178046</v>
      </c>
      <c r="L30" s="156" t="n">
        <f aca="false">IF($C$7-L6&gt;-1,+revenues!K58,0)</f>
        <v>6.41842250782038</v>
      </c>
      <c r="M30" s="156" t="n">
        <f aca="false">IF($C$7-M6&gt;-1,+revenues!L58,0)</f>
        <v>6.2643099814788</v>
      </c>
      <c r="N30" s="156" t="n">
        <f aca="false">IF($C$7-N6&gt;-1,+revenues!M58,0)</f>
        <v>6.38100703691041</v>
      </c>
      <c r="O30" s="156" t="n">
        <f aca="false">IF($C$7-O6&gt;-1,+revenues!N58,0)</f>
        <v>6.39533456710818</v>
      </c>
      <c r="P30" s="156" t="n">
        <f aca="false">IF($C$7-P6&gt;-1,+revenues!O58,0)</f>
        <v>6.44431008376562</v>
      </c>
      <c r="Q30" s="156" t="n">
        <f aca="false">IF($C$7-Q6&gt;-1,+revenues!P58,0)</f>
        <v>6.34782817359722</v>
      </c>
      <c r="R30" s="156" t="n">
        <f aca="false">IF($C$7-R6&gt;-1,+revenues!Q58,0)</f>
        <v>6.39323911224938</v>
      </c>
      <c r="S30" s="156" t="n">
        <f aca="false">IF($C$7-S6&gt;-1,+revenues!R58,0)</f>
        <v>0</v>
      </c>
      <c r="T30" s="156" t="n">
        <f aca="false">IF($C$7-T6&gt;-1,+revenues!S58,0)</f>
        <v>0</v>
      </c>
      <c r="U30" s="156" t="n">
        <f aca="false">IF($C$7-U6&gt;-1,+revenues!T58,0)</f>
        <v>0</v>
      </c>
      <c r="V30" s="156" t="n">
        <f aca="false">IF($C$7-V6&gt;-1,+revenues!U58,0)</f>
        <v>0</v>
      </c>
      <c r="W30" s="156" t="n">
        <f aca="false">IF($C$7-W6&gt;-1,+revenues!V58,0)</f>
        <v>0</v>
      </c>
      <c r="X30" s="156" t="n">
        <f aca="false">IF($C$7-X6&gt;-1,+revenues!AB58,0)</f>
        <v>0</v>
      </c>
      <c r="Y30" s="156" t="n">
        <f aca="false">IF($C$7-Y6&gt;-1,+revenues!AC58,0)</f>
        <v>0</v>
      </c>
      <c r="Z30" s="156" t="n">
        <f aca="false">IF($C$7-Z6&gt;-1,+revenues!AD58,0)</f>
        <v>0</v>
      </c>
      <c r="AA30" s="156" t="n">
        <f aca="false">IF($C$7-AA6&gt;-1,+revenues!AE58,0)</f>
        <v>0</v>
      </c>
      <c r="AB30" s="156" t="n">
        <f aca="false">IF($C$7-AB6&gt;-1,+revenues!AF58,0)</f>
        <v>0</v>
      </c>
      <c r="AC30" s="149"/>
    </row>
    <row r="31" customFormat="false" ht="11.25" hidden="false" customHeight="false" outlineLevel="0" collapsed="false">
      <c r="A31" s="113" t="s">
        <v>202</v>
      </c>
      <c r="B31" s="110"/>
      <c r="C31" s="112"/>
      <c r="D31" s="157" t="n">
        <f aca="false">D30*D34*365</f>
        <v>9420.38104781775</v>
      </c>
      <c r="E31" s="157" t="n">
        <f aca="false">E30*E34*365</f>
        <v>7001.32601854466</v>
      </c>
      <c r="F31" s="157" t="n">
        <f aca="false">F30*F34*365</f>
        <v>7212.67335053412</v>
      </c>
      <c r="G31" s="157" t="n">
        <f aca="false">G30*G34*365</f>
        <v>8544.12821958109</v>
      </c>
      <c r="H31" s="157" t="n">
        <f aca="false">H30*H34*365</f>
        <v>8024.84517217761</v>
      </c>
      <c r="I31" s="157" t="n">
        <f aca="false">I30*I34*365</f>
        <v>7215.07260273294</v>
      </c>
      <c r="J31" s="157" t="n">
        <f aca="false">J30*J34*365</f>
        <v>7695.56878609929</v>
      </c>
      <c r="K31" s="157" t="n">
        <f aca="false">K30*K34*365</f>
        <v>9062.23789590399</v>
      </c>
      <c r="L31" s="157" t="n">
        <f aca="false">L30*L34*365</f>
        <v>8625.74335077921</v>
      </c>
      <c r="M31" s="157" t="n">
        <f aca="false">M30*M34*365</f>
        <v>7273.52685454995</v>
      </c>
      <c r="N31" s="157" t="n">
        <f aca="false">N30*N34*365</f>
        <v>8296.72074189023</v>
      </c>
      <c r="O31" s="157" t="n">
        <f aca="false">O30*O34*365</f>
        <v>8463.42100913485</v>
      </c>
      <c r="P31" s="157" t="n">
        <f aca="false">P30*P34*365</f>
        <v>8042.92358885225</v>
      </c>
      <c r="Q31" s="157" t="n">
        <f aca="false">Q30*Q34*365</f>
        <v>10102.5413216919</v>
      </c>
      <c r="R31" s="157" t="n">
        <f aca="false">R30*R34*365</f>
        <v>7935.20028282728</v>
      </c>
      <c r="S31" s="157" t="n">
        <f aca="false">S30*S34*365</f>
        <v>0</v>
      </c>
      <c r="T31" s="157" t="n">
        <f aca="false">T30*T34*365</f>
        <v>0</v>
      </c>
      <c r="U31" s="157" t="n">
        <f aca="false">U30*U34*365</f>
        <v>0</v>
      </c>
      <c r="V31" s="157" t="n">
        <f aca="false">V30*V34*365</f>
        <v>0</v>
      </c>
      <c r="W31" s="157" t="n">
        <f aca="false">W30*W34*365</f>
        <v>0</v>
      </c>
      <c r="X31" s="157" t="n">
        <f aca="false">X30*X34*365</f>
        <v>0</v>
      </c>
      <c r="Y31" s="157" t="n">
        <f aca="false">Y30*Y34*365</f>
        <v>0</v>
      </c>
      <c r="Z31" s="157" t="n">
        <f aca="false">Z30*Z34*365</f>
        <v>0</v>
      </c>
      <c r="AA31" s="157" t="n">
        <f aca="false">AA30*AA34*365</f>
        <v>0</v>
      </c>
      <c r="AB31" s="157" t="n">
        <f aca="false">AB30*AB34*365</f>
        <v>0</v>
      </c>
      <c r="AC31" s="149" t="n">
        <f aca="false">SUM(D31:AB31)</f>
        <v>122916.310243117</v>
      </c>
    </row>
    <row r="32" customFormat="false" ht="11.25" hidden="false" customHeight="false" outlineLevel="0" collapsed="false">
      <c r="A32" s="110"/>
      <c r="B32" s="110"/>
      <c r="C32" s="112"/>
      <c r="D32" s="110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49"/>
    </row>
    <row r="33" customFormat="false" ht="11.25" hidden="false" customHeight="false" outlineLevel="0" collapsed="false">
      <c r="A33" s="113" t="s">
        <v>203</v>
      </c>
      <c r="B33" s="110"/>
      <c r="C33" s="112"/>
      <c r="D33" s="158" t="n">
        <f aca="false">+assumptions!C36+assumptions!C35</f>
        <v>4.78957346304117</v>
      </c>
      <c r="E33" s="158" t="n">
        <f aca="false">IF($C$7-E6&gt;-1,+assumptions!D36+assumptions!D35,0)</f>
        <v>4.80035137743077</v>
      </c>
      <c r="F33" s="158" t="n">
        <f aca="false">IF($C$7-F6&gt;-1,+assumptions!E36+assumptions!E35,0)</f>
        <v>4.80427692223338</v>
      </c>
      <c r="G33" s="158" t="n">
        <f aca="false">IF($C$7-G6&gt;-1,+assumptions!F36+assumptions!F35,0)</f>
        <v>5.02252179993879</v>
      </c>
      <c r="H33" s="158" t="n">
        <f aca="false">IF($C$7-H6&gt;-1,+assumptions!G36+assumptions!G35,0)</f>
        <v>4.89963987927293</v>
      </c>
      <c r="I33" s="158" t="n">
        <f aca="false">IF($C$7-I6&gt;-1,+assumptions!H36+assumptions!H35,0)</f>
        <v>4.93293615887872</v>
      </c>
      <c r="J33" s="158" t="n">
        <f aca="false">IF($C$7-J6&gt;-1,+assumptions!I36+assumptions!I35,0)</f>
        <v>4.98682910042563</v>
      </c>
      <c r="K33" s="158" t="n">
        <f aca="false">IF($C$7-K6&gt;-1,+assumptions!J36+assumptions!J35,0)</f>
        <v>4.88887131845251</v>
      </c>
      <c r="L33" s="158" t="n">
        <f aca="false">IF($C$7-L6&gt;-1,+assumptions!K36+assumptions!K35,0)</f>
        <v>4.90049125841089</v>
      </c>
      <c r="M33" s="158" t="n">
        <f aca="false">IF($C$7-M6&gt;-1,+assumptions!L36+assumptions!L35,0)</f>
        <v>4.78282572809899</v>
      </c>
      <c r="N33" s="158" t="n">
        <f aca="false">IF($C$7-N6&gt;-1,+assumptions!M36+assumptions!M35,0)</f>
        <v>4.87192439670924</v>
      </c>
      <c r="O33" s="158" t="n">
        <f aca="false">IF($C$7-O6&gt;-1,+assumptions!N36+assumptions!N35,0)</f>
        <v>4.88286352332537</v>
      </c>
      <c r="P33" s="158" t="n">
        <f aca="false">IF($C$7-P6&gt;-1,+assumptions!O36+assumptions!O35,0)</f>
        <v>4.92025652619538</v>
      </c>
      <c r="Q33" s="158" t="n">
        <f aca="false">IF($C$7-Q6&gt;-1,+assumptions!P36+assumptions!P35,0)</f>
        <v>4.84659220185417</v>
      </c>
      <c r="R33" s="158" t="n">
        <f aca="false">IF($C$7-R6&gt;-1,+assumptions!Q36+assumptions!Q35,0)</f>
        <v>4.88126363515885</v>
      </c>
      <c r="S33" s="158" t="n">
        <f aca="false">IF($C$7-S6&gt;-1,+assumptions!R36+assumptions!R35,0)</f>
        <v>0</v>
      </c>
      <c r="T33" s="158" t="n">
        <f aca="false">IF($C$7-T6&gt;-1,+assumptions!S36+assumptions!S35,0)</f>
        <v>0</v>
      </c>
      <c r="U33" s="158" t="n">
        <f aca="false">IF($C$7-U6&gt;-1,+assumptions!T36+assumptions!T35,0)</f>
        <v>0</v>
      </c>
      <c r="V33" s="158" t="n">
        <f aca="false">IF($C$7-V6&gt;-1,+assumptions!U36+assumptions!U35,0)</f>
        <v>0</v>
      </c>
      <c r="W33" s="158" t="n">
        <f aca="false">IF($C$7-W6&gt;-1,+assumptions!V36+assumptions!V35,0)</f>
        <v>0</v>
      </c>
      <c r="X33" s="158" t="n">
        <f aca="false">IF($C$7-X6&gt;-1,+assumptions!W36+assumptions!W35,0)</f>
        <v>0</v>
      </c>
      <c r="Y33" s="158" t="n">
        <f aca="false">IF($C$7-Y6&gt;-1,+assumptions!X36+assumptions!X35,0)</f>
        <v>0</v>
      </c>
      <c r="Z33" s="158" t="n">
        <f aca="false">IF($C$7-Z6&gt;-1,+assumptions!Y36+assumptions!Y35,0)</f>
        <v>0</v>
      </c>
      <c r="AA33" s="158" t="n">
        <f aca="false">IF($C$7-AA6&gt;-1,+assumptions!Z36+assumptions!Z35,0)</f>
        <v>0</v>
      </c>
      <c r="AB33" s="158" t="n">
        <f aca="false">IF($C$7-AB6&gt;-1,+assumptions!AA36+assumptions!AA35,0)</f>
        <v>0</v>
      </c>
      <c r="AC33" s="149"/>
    </row>
    <row r="34" customFormat="false" ht="11.25" hidden="false" customHeight="false" outlineLevel="0" collapsed="false">
      <c r="A34" s="113" t="s">
        <v>204</v>
      </c>
      <c r="B34" s="159" t="n">
        <f aca="false">+assumptions!B25</f>
        <v>1.03</v>
      </c>
      <c r="C34" s="112"/>
      <c r="D34" s="160" t="n">
        <f aca="false" t="array" ref="D34:Z34">TRANSPOSE(forwcurv!$I$15:$I$37)</f>
        <v>4.11424436854208</v>
      </c>
      <c r="E34" s="161" t="n">
        <v>3.05088421012313</v>
      </c>
      <c r="F34" s="161" t="n">
        <v>3.14041240266117</v>
      </c>
      <c r="G34" s="161" t="n">
        <v>3.55847876742439</v>
      </c>
      <c r="H34" s="161" t="n">
        <v>3.42602835864348</v>
      </c>
      <c r="I34" s="161" t="n">
        <v>3.05952258094108</v>
      </c>
      <c r="J34" s="161" t="n">
        <v>3.22800866268673</v>
      </c>
      <c r="K34" s="161" t="n">
        <v>3.87744195167427</v>
      </c>
      <c r="L34" s="161" t="n">
        <v>3.68192862576195</v>
      </c>
      <c r="M34" s="161" t="n">
        <v>3.18111186919252</v>
      </c>
      <c r="N34" s="161" t="n">
        <v>3.56224991245414</v>
      </c>
      <c r="O34" s="161" t="n">
        <v>3.62568284367839</v>
      </c>
      <c r="P34" s="161" t="n">
        <v>3.41935859794473</v>
      </c>
      <c r="Q34" s="161" t="n">
        <v>4.36026222590878</v>
      </c>
      <c r="R34" s="161" t="n">
        <v>3.40051018986883</v>
      </c>
      <c r="S34" s="161" t="n">
        <v>3.83149285042134</v>
      </c>
      <c r="T34" s="161" t="n">
        <v>4.48084021441102</v>
      </c>
      <c r="U34" s="161" t="n">
        <v>3.94830665579064</v>
      </c>
      <c r="V34" s="161" t="n">
        <v>4.13330572758619</v>
      </c>
      <c r="W34" s="161" t="n">
        <v>4.37856809441238</v>
      </c>
      <c r="X34" s="161" t="n">
        <v>4.73785409977219</v>
      </c>
      <c r="Y34" s="161" t="n">
        <v>4.89933928750056</v>
      </c>
      <c r="Z34" s="161" t="n">
        <v>3.67662206622243</v>
      </c>
      <c r="AA34" s="161" t="n">
        <f aca="false">+Z34*$B$34</f>
        <v>3.7869207282091</v>
      </c>
      <c r="AB34" s="161" t="n">
        <f aca="false">+AA34*$B$34</f>
        <v>3.90052835005537</v>
      </c>
      <c r="AC34" s="149"/>
    </row>
    <row r="35" customFormat="false" ht="11.25" hidden="false" customHeight="false" outlineLevel="0" collapsed="false">
      <c r="A35" s="110" t="s">
        <v>205</v>
      </c>
      <c r="B35" s="162"/>
      <c r="C35" s="112"/>
      <c r="D35" s="157" t="n">
        <f aca="false">(D33*D34*365)</f>
        <v>7192.49861153304</v>
      </c>
      <c r="E35" s="157" t="n">
        <f aca="false">(E33*E34*365)</f>
        <v>5345.54042046292</v>
      </c>
      <c r="F35" s="157" t="n">
        <f aca="false">(F33*F34*365)</f>
        <v>5506.9049538262</v>
      </c>
      <c r="G35" s="157" t="n">
        <f aca="false">(G33*G34*365)</f>
        <v>6523.47607216304</v>
      </c>
      <c r="H35" s="157" t="n">
        <f aca="false">(H33*H34*365)</f>
        <v>6127.00138833829</v>
      </c>
      <c r="I35" s="157" t="n">
        <f aca="false">(I33*I34*365)</f>
        <v>5508.73679247701</v>
      </c>
      <c r="J35" s="157" t="n">
        <f aca="false">(J33*J34*365)</f>
        <v>5875.59755046195</v>
      </c>
      <c r="K35" s="157" t="n">
        <f aca="false">(K33*K34*365)</f>
        <v>6919.05488247428</v>
      </c>
      <c r="L35" s="157" t="n">
        <f aca="false">(L33*L34*365)</f>
        <v>6585.78955129333</v>
      </c>
      <c r="M35" s="157" t="n">
        <f aca="false">(M33*M34*365)</f>
        <v>5553.3668475563</v>
      </c>
      <c r="N35" s="157" t="n">
        <f aca="false">(N33*N34*365)</f>
        <v>6334.57947331615</v>
      </c>
      <c r="O35" s="157" t="n">
        <f aca="false">(O33*O34*365)</f>
        <v>6461.85579415849</v>
      </c>
      <c r="P35" s="157" t="n">
        <f aca="false">(P33*P34*365)</f>
        <v>6140.80433178305</v>
      </c>
      <c r="Q35" s="157" t="n">
        <f aca="false">(Q33*Q34*365)</f>
        <v>7713.33070927702</v>
      </c>
      <c r="R35" s="157" t="n">
        <f aca="false">(R33*R34*365)</f>
        <v>6058.55715673976</v>
      </c>
      <c r="S35" s="157" t="n">
        <f aca="false">(S33*S34*365)</f>
        <v>0</v>
      </c>
      <c r="T35" s="157" t="n">
        <f aca="false">(T33*T34*365)</f>
        <v>0</v>
      </c>
      <c r="U35" s="157" t="n">
        <f aca="false">(U33*U34*365)</f>
        <v>0</v>
      </c>
      <c r="V35" s="157" t="n">
        <f aca="false">(V33*V34*365)</f>
        <v>0</v>
      </c>
      <c r="W35" s="157" t="n">
        <f aca="false">(W33*W34*365)</f>
        <v>0</v>
      </c>
      <c r="X35" s="157" t="n">
        <f aca="false">(X33*X34*365)</f>
        <v>0</v>
      </c>
      <c r="Y35" s="157" t="n">
        <f aca="false">(Y33*Y34*365)</f>
        <v>0</v>
      </c>
      <c r="Z35" s="157" t="n">
        <f aca="false">(Z33*Z34*365)</f>
        <v>0</v>
      </c>
      <c r="AA35" s="157" t="n">
        <f aca="false">(AA33*AA34*365)</f>
        <v>0</v>
      </c>
      <c r="AB35" s="157" t="n">
        <f aca="false">(AB33*AB34*365)</f>
        <v>0</v>
      </c>
      <c r="AC35" s="149" t="n">
        <f aca="false">SUM(D35:AB35)</f>
        <v>93847.0945358608</v>
      </c>
    </row>
    <row r="36" customFormat="false" ht="11.25" hidden="false" customHeight="false" outlineLevel="0" collapsed="false">
      <c r="A36" s="110"/>
      <c r="B36" s="162"/>
      <c r="C36" s="163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49"/>
    </row>
    <row r="37" customFormat="false" ht="11.25" hidden="false" customHeight="false" outlineLevel="0" collapsed="false">
      <c r="A37" s="113" t="s">
        <v>206</v>
      </c>
      <c r="B37" s="162"/>
      <c r="C37" s="163"/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0</v>
      </c>
      <c r="I37" s="165" t="n">
        <v>0</v>
      </c>
      <c r="J37" s="165" t="n">
        <v>0</v>
      </c>
      <c r="K37" s="165" t="n">
        <v>0</v>
      </c>
      <c r="L37" s="165" t="n">
        <v>0</v>
      </c>
      <c r="M37" s="165" t="n">
        <v>0</v>
      </c>
      <c r="N37" s="165" t="n">
        <v>0</v>
      </c>
      <c r="O37" s="165" t="n">
        <v>0</v>
      </c>
      <c r="P37" s="165" t="n">
        <v>0</v>
      </c>
      <c r="Q37" s="165" t="n">
        <v>0</v>
      </c>
      <c r="R37" s="165" t="n">
        <v>0</v>
      </c>
      <c r="S37" s="165" t="n">
        <v>0</v>
      </c>
      <c r="T37" s="165" t="n">
        <v>0</v>
      </c>
      <c r="U37" s="165" t="n">
        <v>0</v>
      </c>
      <c r="V37" s="165" t="n">
        <v>0</v>
      </c>
      <c r="W37" s="165" t="n">
        <v>0</v>
      </c>
      <c r="X37" s="165" t="n">
        <v>0</v>
      </c>
      <c r="Y37" s="165" t="n">
        <v>0</v>
      </c>
      <c r="Z37" s="165" t="n">
        <v>0</v>
      </c>
      <c r="AA37" s="165" t="n">
        <v>0</v>
      </c>
      <c r="AB37" s="165" t="n">
        <v>0</v>
      </c>
      <c r="AC37" s="149"/>
    </row>
    <row r="38" customFormat="false" ht="11.25" hidden="false" customHeight="false" outlineLevel="0" collapsed="false">
      <c r="A38" s="113" t="s">
        <v>207</v>
      </c>
      <c r="B38" s="162"/>
      <c r="C38" s="163"/>
      <c r="D38" s="166" t="n">
        <v>0.04</v>
      </c>
      <c r="E38" s="166" t="n">
        <f aca="false">+D38</f>
        <v>0.04</v>
      </c>
      <c r="F38" s="166" t="n">
        <f aca="false">+E38</f>
        <v>0.04</v>
      </c>
      <c r="G38" s="166" t="n">
        <f aca="false">+F38</f>
        <v>0.04</v>
      </c>
      <c r="H38" s="166" t="n">
        <f aca="false">+G38</f>
        <v>0.04</v>
      </c>
      <c r="I38" s="166" t="n">
        <f aca="false">+H38</f>
        <v>0.04</v>
      </c>
      <c r="J38" s="166" t="n">
        <f aca="false">+I38</f>
        <v>0.04</v>
      </c>
      <c r="K38" s="166" t="n">
        <f aca="false">+J38</f>
        <v>0.04</v>
      </c>
      <c r="L38" s="166" t="n">
        <f aca="false">+K38</f>
        <v>0.04</v>
      </c>
      <c r="M38" s="166" t="n">
        <f aca="false">+L38</f>
        <v>0.04</v>
      </c>
      <c r="N38" s="166" t="n">
        <f aca="false">+M38</f>
        <v>0.04</v>
      </c>
      <c r="O38" s="166" t="n">
        <f aca="false">+N38</f>
        <v>0.04</v>
      </c>
      <c r="P38" s="166" t="n">
        <f aca="false">+O38</f>
        <v>0.04</v>
      </c>
      <c r="Q38" s="166" t="n">
        <f aca="false">+P38</f>
        <v>0.04</v>
      </c>
      <c r="R38" s="166" t="n">
        <f aca="false">+Q38</f>
        <v>0.04</v>
      </c>
      <c r="S38" s="166" t="n">
        <f aca="false">+R38</f>
        <v>0.04</v>
      </c>
      <c r="T38" s="166" t="n">
        <f aca="false">+S38</f>
        <v>0.04</v>
      </c>
      <c r="U38" s="166" t="n">
        <f aca="false">+T38</f>
        <v>0.04</v>
      </c>
      <c r="V38" s="166" t="n">
        <f aca="false">+U38</f>
        <v>0.04</v>
      </c>
      <c r="W38" s="166" t="n">
        <f aca="false">+V38</f>
        <v>0.04</v>
      </c>
      <c r="X38" s="166" t="n">
        <f aca="false">+W38</f>
        <v>0.04</v>
      </c>
      <c r="Y38" s="166" t="n">
        <f aca="false">+X38</f>
        <v>0.04</v>
      </c>
      <c r="Z38" s="166" t="n">
        <f aca="false">+Y38</f>
        <v>0.04</v>
      </c>
      <c r="AA38" s="166" t="n">
        <f aca="false">+Z38</f>
        <v>0.04</v>
      </c>
      <c r="AB38" s="166" t="n">
        <f aca="false">+AA38</f>
        <v>0.04</v>
      </c>
      <c r="AC38" s="149"/>
    </row>
    <row r="39" customFormat="false" ht="11.25" hidden="false" customHeight="false" outlineLevel="0" collapsed="false">
      <c r="A39" s="110" t="s">
        <v>205</v>
      </c>
      <c r="B39" s="162"/>
      <c r="C39" s="163"/>
      <c r="D39" s="157" t="n">
        <f aca="false">+D37*D38*365</f>
        <v>0</v>
      </c>
      <c r="E39" s="157" t="n">
        <f aca="false">+E37*E38*365</f>
        <v>0</v>
      </c>
      <c r="F39" s="157" t="n">
        <f aca="false">+F37*F38*365</f>
        <v>0</v>
      </c>
      <c r="G39" s="157" t="n">
        <f aca="false">+G37*G38*365</f>
        <v>0</v>
      </c>
      <c r="H39" s="157" t="n">
        <f aca="false">+H37*H38*365</f>
        <v>0</v>
      </c>
      <c r="I39" s="157" t="n">
        <f aca="false">+I37*I38*365</f>
        <v>0</v>
      </c>
      <c r="J39" s="157" t="n">
        <f aca="false">+J37*J38*365</f>
        <v>0</v>
      </c>
      <c r="K39" s="157" t="n">
        <f aca="false">+K37*K38*365</f>
        <v>0</v>
      </c>
      <c r="L39" s="157" t="n">
        <f aca="false">+L37*L38*365</f>
        <v>0</v>
      </c>
      <c r="M39" s="157" t="n">
        <f aca="false">+M37*M38*365</f>
        <v>0</v>
      </c>
      <c r="N39" s="157" t="n">
        <f aca="false">+N37*N38*365</f>
        <v>0</v>
      </c>
      <c r="O39" s="157" t="n">
        <f aca="false">+O37*O38*365</f>
        <v>0</v>
      </c>
      <c r="P39" s="157" t="n">
        <f aca="false">+P37*P38*365</f>
        <v>0</v>
      </c>
      <c r="Q39" s="157" t="n">
        <f aca="false">+Q37*Q38*365</f>
        <v>0</v>
      </c>
      <c r="R39" s="157" t="n">
        <f aca="false">+R37*R38*365</f>
        <v>0</v>
      </c>
      <c r="S39" s="157" t="n">
        <f aca="false">+S37*S38*365</f>
        <v>0</v>
      </c>
      <c r="T39" s="157" t="n">
        <f aca="false">+T37*T38*365</f>
        <v>0</v>
      </c>
      <c r="U39" s="157" t="n">
        <f aca="false">+U37*U38*365</f>
        <v>0</v>
      </c>
      <c r="V39" s="157" t="n">
        <f aca="false">+V37*V38*365</f>
        <v>0</v>
      </c>
      <c r="W39" s="157" t="n">
        <f aca="false">+W37*W38*365</f>
        <v>0</v>
      </c>
      <c r="X39" s="157" t="n">
        <f aca="false">+X37*X38*365</f>
        <v>0</v>
      </c>
      <c r="Y39" s="157" t="n">
        <f aca="false">+Y37*Y38*365</f>
        <v>0</v>
      </c>
      <c r="Z39" s="157" t="n">
        <f aca="false">+Z37*Z38*365</f>
        <v>0</v>
      </c>
      <c r="AA39" s="157" t="n">
        <f aca="false">+AA37*AA38*365</f>
        <v>0</v>
      </c>
      <c r="AB39" s="157" t="n">
        <f aca="false">+AB37*AB38*365</f>
        <v>0</v>
      </c>
      <c r="AC39" s="149" t="n">
        <f aca="false">SUM(D39:AB39)</f>
        <v>0</v>
      </c>
    </row>
    <row r="40" customFormat="false" ht="11.25" hidden="false" customHeight="false" outlineLevel="0" collapsed="false">
      <c r="A40" s="110"/>
      <c r="B40" s="162"/>
      <c r="C40" s="163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49"/>
    </row>
    <row r="41" customFormat="false" ht="11.25" hidden="false" customHeight="false" outlineLevel="0" collapsed="false">
      <c r="A41" s="113" t="s">
        <v>208</v>
      </c>
      <c r="B41" s="110"/>
      <c r="C41" s="112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49"/>
    </row>
    <row r="42" customFormat="false" ht="11.25" hidden="false" customHeight="false" outlineLevel="0" collapsed="false">
      <c r="A42" s="113" t="s">
        <v>209</v>
      </c>
      <c r="B42" s="168" t="n">
        <f aca="false">+assumptions!B25</f>
        <v>1.03</v>
      </c>
      <c r="C42" s="112"/>
      <c r="D42" s="132" t="n">
        <f aca="false">+assumptions!C41</f>
        <v>-739</v>
      </c>
      <c r="E42" s="132" t="n">
        <f aca="false">IF($C$7-E6&gt;-1,D42,0)*$B$42</f>
        <v>-761.17</v>
      </c>
      <c r="F42" s="132" t="n">
        <f aca="false">IF($C$7-F6&gt;-1,E42,0)*$B$42</f>
        <v>-784.0051</v>
      </c>
      <c r="G42" s="132" t="n">
        <f aca="false">IF($C$7-G6&gt;-1,F42,0)*$B$42</f>
        <v>-807.525253</v>
      </c>
      <c r="H42" s="132" t="n">
        <f aca="false">IF($C$7-H6&gt;-1,G42,0)*$B$42</f>
        <v>-831.75101059</v>
      </c>
      <c r="I42" s="132" t="n">
        <f aca="false">IF($C$7-I6&gt;-1,H42,0)*$B$42</f>
        <v>-856.7035409077</v>
      </c>
      <c r="J42" s="132" t="n">
        <f aca="false">IF($C$7-J6&gt;-1,I42,0)*$B$42</f>
        <v>-882.404647134931</v>
      </c>
      <c r="K42" s="132" t="n">
        <f aca="false">IF($C$7-K6&gt;-1,J42,0)*$B$42</f>
        <v>-908.876786548979</v>
      </c>
      <c r="L42" s="132" t="n">
        <f aca="false">IF($C$7-L6&gt;-1,K42,0)*$B$42</f>
        <v>-936.143090145448</v>
      </c>
      <c r="M42" s="132" t="n">
        <f aca="false">IF($C$7-M6&gt;-1,L42,0)*$B$42</f>
        <v>-964.227382849811</v>
      </c>
      <c r="N42" s="132" t="n">
        <f aca="false">IF($C$7-N6&gt;-1,M42,0)*$B$42</f>
        <v>-993.154204335306</v>
      </c>
      <c r="O42" s="132" t="n">
        <f aca="false">IF($C$7-O6&gt;-1,N42,0)*$B$42</f>
        <v>-1022.94883046536</v>
      </c>
      <c r="P42" s="132" t="n">
        <f aca="false">IF($C$7-P6&gt;-1,O42,0)*$B$42</f>
        <v>-1053.63729537933</v>
      </c>
      <c r="Q42" s="132" t="n">
        <f aca="false">IF($C$7-Q6&gt;-1,P42,0)*$B$42</f>
        <v>-1085.24641424071</v>
      </c>
      <c r="R42" s="132" t="n">
        <f aca="false">IF($C$7-R6&gt;-1,Q42,0)*$B$42</f>
        <v>-1117.80380666793</v>
      </c>
      <c r="S42" s="132" t="n">
        <f aca="false">IF($C$7-S6&gt;-1,R42,0)*$B$42</f>
        <v>0</v>
      </c>
      <c r="T42" s="132" t="n">
        <f aca="false">IF($C$7-T6&gt;-1,S42,0)*$B$42</f>
        <v>0</v>
      </c>
      <c r="U42" s="132" t="n">
        <f aca="false">IF($C$7-U6&gt;-1,T42,0)*$B$42</f>
        <v>0</v>
      </c>
      <c r="V42" s="132" t="n">
        <f aca="false">IF($C$7-V6&gt;-1,U42,0)*$B$42</f>
        <v>0</v>
      </c>
      <c r="W42" s="132" t="n">
        <f aca="false">IF($C$7-W6&gt;-1,V42,0)*$B$42</f>
        <v>0</v>
      </c>
      <c r="X42" s="132" t="n">
        <f aca="false">IF($C$7-X6&gt;-1,W42,0)*$B$42</f>
        <v>0</v>
      </c>
      <c r="Y42" s="132" t="n">
        <f aca="false">IF($C$7-Y6&gt;-1,X42,0)*$B$42</f>
        <v>0</v>
      </c>
      <c r="Z42" s="132" t="n">
        <f aca="false">IF($C$7-Z6&gt;-1,Y42,0)*$B$42</f>
        <v>0</v>
      </c>
      <c r="AA42" s="132" t="n">
        <f aca="false">IF($C$7-AA6&gt;-1,Z42,0)*$B$42</f>
        <v>0</v>
      </c>
      <c r="AB42" s="132" t="n">
        <f aca="false">IF($C$7-AB6&gt;-1,AA42,0)*$B$42</f>
        <v>0</v>
      </c>
      <c r="AC42" s="149" t="n">
        <f aca="false">SUM(D42:AB42)</f>
        <v>-13744.5973622655</v>
      </c>
    </row>
    <row r="43" customFormat="false" ht="11.25" hidden="false" customHeight="false" outlineLevel="0" collapsed="false">
      <c r="A43" s="113" t="s">
        <v>210</v>
      </c>
      <c r="B43" s="168"/>
      <c r="C43" s="112"/>
      <c r="D43" s="132" t="n">
        <f aca="false" t="array" ref="D43:R43">TRANSPOSE(Loanschd!C2:C16)</f>
        <v>0</v>
      </c>
      <c r="E43" s="132" t="n">
        <v>0</v>
      </c>
      <c r="F43" s="132" t="n">
        <v>0</v>
      </c>
      <c r="G43" s="132" t="n">
        <v>0</v>
      </c>
      <c r="H43" s="132" t="n">
        <v>0</v>
      </c>
      <c r="I43" s="132" t="n">
        <v>0</v>
      </c>
      <c r="J43" s="132" t="n">
        <v>0</v>
      </c>
      <c r="K43" s="132" t="n">
        <v>0</v>
      </c>
      <c r="L43" s="132" t="n">
        <v>0</v>
      </c>
      <c r="M43" s="132" t="n">
        <v>0</v>
      </c>
      <c r="N43" s="132" t="n">
        <v>0</v>
      </c>
      <c r="O43" s="132" t="n">
        <v>0</v>
      </c>
      <c r="P43" s="132" t="n">
        <v>0</v>
      </c>
      <c r="Q43" s="132" t="n">
        <v>0</v>
      </c>
      <c r="R43" s="132" t="n">
        <v>0</v>
      </c>
      <c r="S43" s="132" t="n">
        <v>0</v>
      </c>
      <c r="T43" s="132" t="n">
        <v>0</v>
      </c>
      <c r="U43" s="132" t="n">
        <v>0</v>
      </c>
      <c r="V43" s="132" t="n">
        <v>0</v>
      </c>
      <c r="W43" s="132" t="n">
        <v>0</v>
      </c>
      <c r="X43" s="132" t="n">
        <v>0</v>
      </c>
      <c r="Y43" s="132" t="n">
        <v>0</v>
      </c>
      <c r="Z43" s="132" t="n">
        <v>0</v>
      </c>
      <c r="AA43" s="132" t="n">
        <v>0</v>
      </c>
      <c r="AB43" s="132" t="n">
        <v>0</v>
      </c>
      <c r="AC43" s="149" t="n">
        <f aca="false">SUM(D43:AB43)</f>
        <v>0</v>
      </c>
    </row>
    <row r="44" customFormat="false" ht="11.25" hidden="false" customHeight="false" outlineLevel="0" collapsed="false">
      <c r="A44" s="113" t="s">
        <v>211</v>
      </c>
      <c r="B44" s="110"/>
      <c r="C44" s="112"/>
      <c r="D44" s="132" t="n">
        <f aca="false">D35-D31+D39</f>
        <v>-2227.88243628471</v>
      </c>
      <c r="E44" s="132" t="n">
        <f aca="false">E35-E31+E39</f>
        <v>-1655.78559808174</v>
      </c>
      <c r="F44" s="132" t="n">
        <f aca="false">F35-F31+F39</f>
        <v>-1705.76839670792</v>
      </c>
      <c r="G44" s="132" t="n">
        <f aca="false">G35-G31+G39</f>
        <v>-2020.65214741805</v>
      </c>
      <c r="H44" s="132" t="n">
        <f aca="false">H35-H31+H39</f>
        <v>-1897.84378383932</v>
      </c>
      <c r="I44" s="132" t="n">
        <f aca="false">I35-I31+I39</f>
        <v>-1706.33581025593</v>
      </c>
      <c r="J44" s="132" t="n">
        <f aca="false">J35-J31+J39</f>
        <v>-1819.97123563734</v>
      </c>
      <c r="K44" s="132" t="n">
        <f aca="false">K35-K31+K39</f>
        <v>-2143.18301342971</v>
      </c>
      <c r="L44" s="132" t="n">
        <f aca="false">L35-L31+L39</f>
        <v>-2039.95379948588</v>
      </c>
      <c r="M44" s="132" t="n">
        <f aca="false">M35-M31+M39</f>
        <v>-1720.16000699365</v>
      </c>
      <c r="N44" s="132" t="n">
        <f aca="false">N35-N31+N39</f>
        <v>-1962.14126857407</v>
      </c>
      <c r="O44" s="132" t="n">
        <f aca="false">O35-O31+O39</f>
        <v>-2001.56521497636</v>
      </c>
      <c r="P44" s="132" t="n">
        <f aca="false">P35-P31+P39</f>
        <v>-1902.1192570692</v>
      </c>
      <c r="Q44" s="132" t="n">
        <f aca="false">Q35-Q31+Q39</f>
        <v>-2389.21061241484</v>
      </c>
      <c r="R44" s="132" t="n">
        <f aca="false">R35-R31+R39</f>
        <v>-1876.64312608752</v>
      </c>
      <c r="S44" s="132" t="n">
        <f aca="false">S35-S31+S39</f>
        <v>0</v>
      </c>
      <c r="T44" s="132" t="n">
        <f aca="false">T35-T31+T39</f>
        <v>0</v>
      </c>
      <c r="U44" s="132" t="n">
        <f aca="false">U35-U31+U39</f>
        <v>0</v>
      </c>
      <c r="V44" s="132" t="n">
        <f aca="false">V35-V31+V39</f>
        <v>0</v>
      </c>
      <c r="W44" s="132" t="n">
        <f aca="false">W35-W31+W39</f>
        <v>0</v>
      </c>
      <c r="X44" s="132" t="n">
        <f aca="false">X35-X31+X39</f>
        <v>0</v>
      </c>
      <c r="Y44" s="132" t="n">
        <f aca="false">Y35-Y31+Y39</f>
        <v>0</v>
      </c>
      <c r="Z44" s="132" t="n">
        <f aca="false">Z35-Z31+Z39</f>
        <v>0</v>
      </c>
      <c r="AA44" s="132" t="n">
        <f aca="false">AA35-AA31+AA39</f>
        <v>0</v>
      </c>
      <c r="AB44" s="132" t="n">
        <f aca="false">AB35-AB31+AB39</f>
        <v>0</v>
      </c>
      <c r="AC44" s="149" t="n">
        <f aca="false">SUM(D44:AB44)</f>
        <v>-29069.2157072562</v>
      </c>
    </row>
    <row r="45" customFormat="false" ht="11.25" hidden="false" customHeight="false" outlineLevel="0" collapsed="false">
      <c r="A45" s="113" t="s">
        <v>55</v>
      </c>
      <c r="B45" s="169" t="n">
        <f aca="false">+assumptions!B29</f>
        <v>0.0138152610441767</v>
      </c>
      <c r="C45" s="112"/>
      <c r="D45" s="132" t="n">
        <f aca="false">+assumptions!C43</f>
        <v>1376</v>
      </c>
      <c r="E45" s="132" t="n">
        <f aca="false">+assumptions!D43</f>
        <v>1417.28</v>
      </c>
      <c r="F45" s="132" t="n">
        <f aca="false">+assumptions!E43</f>
        <v>1459.7984</v>
      </c>
      <c r="G45" s="132" t="n">
        <f aca="false">+assumptions!F43</f>
        <v>1503.592352</v>
      </c>
      <c r="H45" s="132" t="n">
        <f aca="false">+assumptions!G43</f>
        <v>1548.70012256</v>
      </c>
      <c r="I45" s="132" t="n">
        <f aca="false">IF($C$7-I6&gt;-1,H45,0)*$B$42</f>
        <v>1595.1611262368</v>
      </c>
      <c r="J45" s="132" t="n">
        <f aca="false">IF($C$7-J6&gt;-1,I45,0)*$B$42</f>
        <v>1643.0159600239</v>
      </c>
      <c r="K45" s="132" t="n">
        <f aca="false">IF($C$7-K6&gt;-1,J45,0)*$B$42</f>
        <v>1692.30643882462</v>
      </c>
      <c r="L45" s="132" t="n">
        <f aca="false">IF($C$7-L6&gt;-1,K45,0)*$B$42</f>
        <v>1743.07563198936</v>
      </c>
      <c r="M45" s="132" t="n">
        <f aca="false">IF($C$7-M6&gt;-1,L45,0)*$B$42</f>
        <v>1795.36790094904</v>
      </c>
      <c r="N45" s="132" t="n">
        <f aca="false">IF($C$7-N6&gt;-1,M45,0)*$B$42</f>
        <v>1849.22893797751</v>
      </c>
      <c r="O45" s="132" t="n">
        <f aca="false">IF($C$7-O6&gt;-1,N45,0)*$B$42</f>
        <v>1904.70580611684</v>
      </c>
      <c r="P45" s="132" t="n">
        <f aca="false">IF($C$7-P6&gt;-1,O45,0)*$B$42</f>
        <v>1961.84698030034</v>
      </c>
      <c r="Q45" s="132" t="n">
        <f aca="false">IF($C$7-Q6&gt;-1,P45,0)*$B$42</f>
        <v>2020.70238970935</v>
      </c>
      <c r="R45" s="132" t="n">
        <f aca="false">IF($C$7-R6&gt;-1,Q45,0)*$B$42</f>
        <v>2081.32346140063</v>
      </c>
      <c r="S45" s="132" t="n">
        <f aca="false">IF($C$7-S6&gt;-1,R45,0)*$B$42</f>
        <v>0</v>
      </c>
      <c r="T45" s="132" t="n">
        <f aca="false">IF($C$7-T6&gt;-1,S45,0)*$B$42</f>
        <v>0</v>
      </c>
      <c r="U45" s="132" t="n">
        <f aca="false">IF($C$7-U6&gt;-1,T45,0)*$B$42</f>
        <v>0</v>
      </c>
      <c r="V45" s="132" t="n">
        <f aca="false">IF($C$7-V6&gt;-1,U45,0)*$B$42</f>
        <v>0</v>
      </c>
      <c r="W45" s="132" t="n">
        <f aca="false">IF($C$7-W6&gt;-1,V45,0)*$B$42</f>
        <v>0</v>
      </c>
      <c r="X45" s="132" t="n">
        <f aca="false">IF($C$7-X6&gt;-1,W45,0)*$B$42</f>
        <v>0</v>
      </c>
      <c r="Y45" s="132" t="n">
        <f aca="false">IF($C$7-Y6&gt;-1,X45,0)*$B$42</f>
        <v>0</v>
      </c>
      <c r="Z45" s="132" t="n">
        <f aca="false">IF($C$7-Z6&gt;-1,Y45,0)*$B$42</f>
        <v>0</v>
      </c>
      <c r="AA45" s="132" t="n">
        <f aca="false">IF($C$7-AA6&gt;-1,Z45,0)*$B$42</f>
        <v>0</v>
      </c>
      <c r="AB45" s="132" t="n">
        <f aca="false">IF($C$7-AB6&gt;-1,AA45,0)*$B$42</f>
        <v>0</v>
      </c>
      <c r="AC45" s="149" t="n">
        <f aca="false">SUM(D45:AB45)</f>
        <v>25592.1055080884</v>
      </c>
      <c r="AD45" s="170"/>
    </row>
    <row r="46" customFormat="false" ht="11.25" hidden="false" customHeight="false" outlineLevel="0" collapsed="false">
      <c r="A46" s="110"/>
      <c r="B46" s="110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49"/>
    </row>
    <row r="47" customFormat="false" ht="11.25" hidden="false" customHeight="false" outlineLevel="0" collapsed="false">
      <c r="A47" s="113" t="s">
        <v>212</v>
      </c>
      <c r="B47" s="110"/>
      <c r="C47" s="112"/>
      <c r="D47" s="132" t="n">
        <f aca="false">IF(+D28-D42-D43-D44-D45&lt;&gt;0,+D28-D42-D43-D44-D45,0)</f>
        <v>21722.4574362847</v>
      </c>
      <c r="E47" s="132" t="n">
        <f aca="false">IF(+E28-E42-E43-E44-E45&lt;&gt;0,+E28-E42-E43-E44-E45,0)</f>
        <v>21131.2505980817</v>
      </c>
      <c r="F47" s="132" t="n">
        <f aca="false">IF(+F28-F42-F43-F44-F45&lt;&gt;0,+F28-F42-F43-F44-F45,0)</f>
        <v>21161.5500967079</v>
      </c>
      <c r="G47" s="132" t="n">
        <f aca="false">IF(+G28-G42-G43-G44-G45&lt;&gt;0,+G28-G42-G43-G44-G45,0)</f>
        <v>21456.1600484181</v>
      </c>
      <c r="H47" s="132" t="n">
        <f aca="false">IF(+H28-H42-H43-H44-H45&lt;&gt;0,+H28-H42-H43-H44-H45,0)</f>
        <v>21312.4696718693</v>
      </c>
      <c r="I47" s="132" t="n">
        <f aca="false">IF(+I28-I42-I43-I44-I45&lt;&gt;0,+I28-I42-I43-I44-I45,0)</f>
        <v>21099.4532249268</v>
      </c>
      <c r="J47" s="132" t="n">
        <f aca="false">IF(+J28-J42-J43-J44-J45&lt;&gt;0,+J28-J42-J43-J44-J45,0)</f>
        <v>21190.9349227484</v>
      </c>
      <c r="K47" s="132" t="n">
        <f aca="false">IF(+K28-K42-K43-K44-K45&lt;&gt;0,+K28-K42-K43-K44-K45,0)</f>
        <v>21491.3283611541</v>
      </c>
      <c r="L47" s="132" t="n">
        <f aca="false">IF(+L28-L42-L43-L44-L45&lt;&gt;0,+L28-L42-L43-L44-L45,0)</f>
        <v>21364.596257642</v>
      </c>
      <c r="M47" s="132" t="n">
        <f aca="false">IF(+M28-M42-M43-M44-M45&lt;&gt;0,+M28-M42-M43-M44-M45,0)</f>
        <v>21020.5944888944</v>
      </c>
      <c r="N47" s="132" t="n">
        <f aca="false">IF(+N28-N42-N43-N44-N45&lt;&gt;0,+N28-N42-N43-N44-N45,0)</f>
        <v>21237.6415349319</v>
      </c>
      <c r="O47" s="132" t="n">
        <f aca="false">IF(+O28-O42-O43-O44-O45&lt;&gt;0,+O28-O42-O43-O44-O45,0)</f>
        <v>21251.3832393249</v>
      </c>
      <c r="P47" s="132" t="n">
        <f aca="false">IF(+P28-P42-P43-P44-P45&lt;&gt;0,+P28-P42-P43-P44-P45,0)</f>
        <v>21125.4845721482</v>
      </c>
      <c r="Q47" s="132" t="n">
        <f aca="false">IF(+Q28-Q42-Q43-Q44-Q45&lt;&gt;0,+Q28-Q42-Q43-Q44-Q45,0)</f>
        <v>21585.3296369462</v>
      </c>
      <c r="R47" s="132" t="n">
        <f aca="false">IF(+R28-R42-R43-R44-R45&lt;&gt;0,+R28-R42-R43-R44-R45,0)</f>
        <v>21044.6984713548</v>
      </c>
      <c r="S47" s="132" t="n">
        <f aca="false">IF(+S28-S42-S43-S44-S45&lt;&gt;0,+S28-S42-S43-S44-S45,0)</f>
        <v>0</v>
      </c>
      <c r="T47" s="132" t="n">
        <f aca="false">IF(+T28-T42-T43-T44-T45&lt;&gt;0,+T28-T42-T43-T44-T45,0)</f>
        <v>0</v>
      </c>
      <c r="U47" s="132" t="n">
        <f aca="false">IF(+U28-U42-U43-U44-U45&lt;&gt;0,+U28-U42-U43-U44-U45,0)</f>
        <v>0</v>
      </c>
      <c r="V47" s="132" t="n">
        <f aca="false">IF(+V28-V42-V43-V44-V45&lt;&gt;0,+V28-V42-V43-V44-V45,0)</f>
        <v>0</v>
      </c>
      <c r="W47" s="132" t="n">
        <f aca="false">IF(+W28-W42-W43-W44-W45&lt;&gt;0,+W28-W42-W43-W44-W45,0)</f>
        <v>0</v>
      </c>
      <c r="X47" s="132" t="n">
        <f aca="false">IF(+X28-X42-X43-X44-X45&lt;&gt;0,+X28-X42-X43-X44-X45,0)</f>
        <v>0</v>
      </c>
      <c r="Y47" s="132" t="n">
        <f aca="false">IF(+Y28-Y42-Y43-Y44-Y45&lt;&gt;0,+Y28-Y42-Y43-Y44-Y45,0)</f>
        <v>0</v>
      </c>
      <c r="Z47" s="132" t="n">
        <f aca="false">IF(+Z28-Z42-Z43-Z44-Z45&lt;&gt;0,+Z28-Z42-Z43-Z44-Z45,0)</f>
        <v>0</v>
      </c>
      <c r="AA47" s="132" t="n">
        <f aca="false">IF(+AA28-AA42-AA43-AA44-AA45&lt;&gt;0,+AA28-AA42-AA43-AA44-AA45,0)</f>
        <v>0</v>
      </c>
      <c r="AB47" s="132" t="n">
        <f aca="false">IF(+AB28-AB42-AB43-AB44-AB45&lt;&gt;0,+AB28-AB42-AB43-AB44-AB45,0)</f>
        <v>0</v>
      </c>
      <c r="AC47" s="149" t="n">
        <f aca="false">SUM(D47:AB47)</f>
        <v>319195.332561433</v>
      </c>
    </row>
    <row r="48" customFormat="false" ht="11.25" hidden="false" customHeight="false" outlineLevel="0" collapsed="false">
      <c r="A48" s="110"/>
      <c r="B48" s="110"/>
      <c r="C48" s="11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49"/>
    </row>
    <row r="49" customFormat="false" ht="11.25" hidden="false" customHeight="false" outlineLevel="0" collapsed="false">
      <c r="A49" s="113" t="s">
        <v>213</v>
      </c>
      <c r="B49" s="110"/>
      <c r="C49" s="11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49"/>
    </row>
    <row r="50" customFormat="false" ht="11.25" hidden="false" customHeight="false" outlineLevel="0" collapsed="false">
      <c r="A50" s="113" t="s">
        <v>214</v>
      </c>
      <c r="B50" s="110"/>
      <c r="C50" s="112"/>
      <c r="D50" s="132" t="n">
        <f aca="false">C11</f>
        <v>99600</v>
      </c>
      <c r="E50" s="132" t="n">
        <f aca="false">D50-D53</f>
        <v>94620</v>
      </c>
      <c r="F50" s="132" t="n">
        <f aca="false">E50-E53</f>
        <v>85158</v>
      </c>
      <c r="G50" s="132" t="n">
        <f aca="false">F50-F53</f>
        <v>76642.2</v>
      </c>
      <c r="H50" s="132" t="n">
        <f aca="false">G50-G53</f>
        <v>68973</v>
      </c>
      <c r="I50" s="132" t="n">
        <f aca="false">H50-H53</f>
        <v>62070.72</v>
      </c>
      <c r="J50" s="132" t="n">
        <f aca="false">I50-I53</f>
        <v>55865.64</v>
      </c>
      <c r="K50" s="132" t="n">
        <f aca="false">J50-J53</f>
        <v>49989.24</v>
      </c>
      <c r="L50" s="132" t="n">
        <f aca="false">K50-K53</f>
        <v>44112.84</v>
      </c>
      <c r="M50" s="132" t="n">
        <f aca="false">L50-L53</f>
        <v>38226.48</v>
      </c>
      <c r="N50" s="132" t="n">
        <f aca="false">M50-M53</f>
        <v>32350.08</v>
      </c>
      <c r="O50" s="132" t="n">
        <f aca="false">N50-N53</f>
        <v>26463.72</v>
      </c>
      <c r="P50" s="132" t="n">
        <f aca="false">O50-O53</f>
        <v>20587.32</v>
      </c>
      <c r="Q50" s="132" t="n">
        <f aca="false">P50-P53</f>
        <v>14700.96</v>
      </c>
      <c r="R50" s="132" t="n">
        <f aca="false">Q50-Q53</f>
        <v>8824.55999999999</v>
      </c>
      <c r="S50" s="132" t="n">
        <f aca="false">R50-R53</f>
        <v>2938.19999999999</v>
      </c>
      <c r="T50" s="132" t="n">
        <f aca="false">S50-S53</f>
        <v>0</v>
      </c>
      <c r="U50" s="132" t="n">
        <f aca="false">T50-T53</f>
        <v>0</v>
      </c>
      <c r="V50" s="132" t="n">
        <f aca="false">U50-U53</f>
        <v>0</v>
      </c>
      <c r="W50" s="132" t="n">
        <f aca="false">V50-V53</f>
        <v>0</v>
      </c>
      <c r="X50" s="132" t="n">
        <f aca="false">W50-W53</f>
        <v>0</v>
      </c>
      <c r="Y50" s="132" t="n">
        <f aca="false">X50-X53</f>
        <v>0</v>
      </c>
      <c r="Z50" s="132" t="n">
        <f aca="false">Y50-Y53</f>
        <v>0</v>
      </c>
      <c r="AA50" s="132" t="n">
        <f aca="false">Z50-Z53</f>
        <v>0</v>
      </c>
      <c r="AB50" s="132" t="n">
        <f aca="false">AA50-AA53</f>
        <v>0</v>
      </c>
      <c r="AC50" s="149"/>
    </row>
    <row r="51" customFormat="false" ht="11.25" hidden="false" customHeight="false" outlineLevel="0" collapsed="false">
      <c r="A51" s="113" t="s">
        <v>215</v>
      </c>
      <c r="B51" s="110"/>
      <c r="C51" s="112"/>
      <c r="D51" s="132" t="n">
        <f aca="false">IF($C$7=D6,D50,0)</f>
        <v>0</v>
      </c>
      <c r="E51" s="132" t="n">
        <f aca="false">IF($C$7=E6,E50,0)</f>
        <v>0</v>
      </c>
      <c r="F51" s="132" t="n">
        <f aca="false">IF($C$7=F6,F50,0)</f>
        <v>0</v>
      </c>
      <c r="G51" s="132" t="n">
        <f aca="false">IF($C$7=G6,G50,0)</f>
        <v>0</v>
      </c>
      <c r="H51" s="132" t="n">
        <f aca="false">IF($C$7=H6,H50,0)</f>
        <v>0</v>
      </c>
      <c r="I51" s="132" t="n">
        <f aca="false">IF($C$7=I6,I50,0)</f>
        <v>0</v>
      </c>
      <c r="J51" s="132" t="n">
        <f aca="false">IF($C$7=J6,J50,0)</f>
        <v>0</v>
      </c>
      <c r="K51" s="132" t="n">
        <f aca="false">IF($C$7=K6,K50,0)</f>
        <v>0</v>
      </c>
      <c r="L51" s="132" t="n">
        <f aca="false">IF($C$7=L6,L50,0)</f>
        <v>0</v>
      </c>
      <c r="M51" s="132" t="n">
        <f aca="false">IF($C$7=M6,M50,0)</f>
        <v>0</v>
      </c>
      <c r="N51" s="132" t="n">
        <f aca="false">IF($C$7=N6,N50,0)</f>
        <v>0</v>
      </c>
      <c r="O51" s="132" t="n">
        <f aca="false">IF($C$7=O6,O50,0)</f>
        <v>0</v>
      </c>
      <c r="P51" s="132" t="n">
        <f aca="false">IF($C$7=P6,P50,0)</f>
        <v>0</v>
      </c>
      <c r="Q51" s="132" t="n">
        <f aca="false">IF($C$7=Q6,Q50,0)</f>
        <v>0</v>
      </c>
      <c r="R51" s="132" t="n">
        <f aca="false">IF($C$7=R6,R50,0)</f>
        <v>8824.55999999999</v>
      </c>
      <c r="S51" s="132" t="n">
        <f aca="false">IF($C$7=S6,S50,0)</f>
        <v>0</v>
      </c>
      <c r="T51" s="132" t="n">
        <f aca="false">IF($C$7=T6,T50,0)</f>
        <v>0</v>
      </c>
      <c r="U51" s="132" t="n">
        <f aca="false">IF($C$7=U6,U50,0)</f>
        <v>0</v>
      </c>
      <c r="V51" s="132" t="n">
        <f aca="false">IF($C$7=V6,V50,0)</f>
        <v>0</v>
      </c>
      <c r="W51" s="132" t="n">
        <f aca="false">IF($C$7=W6,W50,0)</f>
        <v>0</v>
      </c>
      <c r="X51" s="132" t="n">
        <f aca="false">IF($C$7=X6,X50,0)</f>
        <v>0</v>
      </c>
      <c r="Y51" s="132" t="n">
        <f aca="false">IF($C$7=Y6,Y50,0)</f>
        <v>0</v>
      </c>
      <c r="Z51" s="132" t="n">
        <f aca="false">IF($C$7=Z6,Z50,0)</f>
        <v>0</v>
      </c>
      <c r="AA51" s="132" t="n">
        <f aca="false">IF($C$7=AA6,AA50,0)</f>
        <v>0</v>
      </c>
      <c r="AB51" s="132" t="n">
        <f aca="false">IF($C$7=AB6,AB50,0)</f>
        <v>0</v>
      </c>
      <c r="AC51" s="149"/>
    </row>
    <row r="52" customFormat="false" ht="11.25" hidden="false" customHeight="false" outlineLevel="0" collapsed="false">
      <c r="A52" s="113" t="s">
        <v>216</v>
      </c>
      <c r="B52" s="110"/>
      <c r="C52" s="112"/>
      <c r="D52" s="132" t="n">
        <f aca="false">IF($C$9=3,$C$11*assumptions!B49,IF($C$9=5,$C$11*assumptions!B50,IF($C$9=7,$C$11*assumptions!B51,IF($C$9=15,$C$11*assumptions!B52,"n/a"))))</f>
        <v>4980</v>
      </c>
      <c r="E52" s="132" t="n">
        <f aca="false">IF($C$9=3,$C$11*assumptions!C49,IF($C$9=5,$C$11*assumptions!C50,IF($C$9=7,$C$11*assumptions!C51,IF($C$9=15,$C$11*assumptions!C52,"n/a"))))</f>
        <v>9462</v>
      </c>
      <c r="F52" s="132" t="n">
        <f aca="false">IF($C$9=3,$C$11*assumptions!D49,IF($C$9=5,$C$11*assumptions!D50,IF($C$9=7,$C$11*assumptions!D51,IF($C$9=15,$C$11*assumptions!D52,"n/a"))))</f>
        <v>8515.8</v>
      </c>
      <c r="G52" s="132" t="n">
        <f aca="false">IF($C$9=3,$C$11*assumptions!E49,IF($C$9=5,$C$11*assumptions!E50,IF($C$9=7,$C$11*assumptions!E51,IF($C$9=15,$C$11*assumptions!E52,"n/a"))))</f>
        <v>7669.2</v>
      </c>
      <c r="H52" s="132" t="n">
        <f aca="false">IF($C$9=3,$C$11*assumptions!F49,IF($C$9=5,$C$11*assumptions!F50,IF($C$9=7,$C$11*assumptions!F51,IF($C$9=15,$C$11*assumptions!F52,"n/a"))))</f>
        <v>6902.28</v>
      </c>
      <c r="I52" s="132" t="n">
        <f aca="false">IF($C$9=3,$C$11*assumptions!G49,IF($C$9=5,$C$11*assumptions!G50,IF($C$9=7,$C$11*assumptions!G51,IF($C$9=15,$C$11*assumptions!G52,"n/a"))))</f>
        <v>6205.08</v>
      </c>
      <c r="J52" s="132" t="n">
        <f aca="false">IF($C$9=3,$C$11*assumptions!H49,IF($C$9=5,$C$11*assumptions!H50,IF($C$9=7,$C$11*assumptions!H51,IF($C$9=15,$C$11*assumptions!H52,"n/a"))))</f>
        <v>5876.4</v>
      </c>
      <c r="K52" s="132" t="n">
        <f aca="false">IF($C$9=3,$C$11*assumptions!I49,IF($C$9=5,$C$11*assumptions!I50,IF($C$9=7,$C$11*assumptions!I51,IF($C$9=15,$C$11*assumptions!I52,"n/a"))))</f>
        <v>5876.4</v>
      </c>
      <c r="L52" s="132" t="n">
        <f aca="false">IF($C$9=3,$C$11*assumptions!J49,IF($C$9=5,$C$11*assumptions!J50,IF($C$9=7,$C$11*assumptions!J51,IF($C$9=15,$C$11*assumptions!J52,"n/a"))))</f>
        <v>5886.36</v>
      </c>
      <c r="M52" s="132" t="n">
        <f aca="false">IF($C$9=3,$C$11*assumptions!K49,IF($C$9=5,$C$11*assumptions!K50,IF($C$9=7,$C$11*assumptions!K51,IF($C$9=15,$C$11*assumptions!K52,"n/a"))))</f>
        <v>5876.4</v>
      </c>
      <c r="N52" s="132" t="n">
        <f aca="false">IF($C$9=3,$C$11*assumptions!L49,IF($C$9=5,$C$11*assumptions!L50,IF($C$9=7,$C$11*assumptions!L51,IF($C$9=15,$C$11*assumptions!L52,"n/a"))))</f>
        <v>5886.36</v>
      </c>
      <c r="O52" s="132" t="n">
        <f aca="false">IF($C$9=3,$C$11*assumptions!M49,IF($C$9=5,$C$11*assumptions!M50,IF($C$9=7,$C$11*assumptions!M51,IF($C$9=15,$C$11*assumptions!M52,"n/a"))))</f>
        <v>5876.4</v>
      </c>
      <c r="P52" s="132" t="n">
        <f aca="false">IF($C$9=3,$C$11*assumptions!N49,IF($C$9=5,$C$11*assumptions!N50,IF($C$9=7,$C$11*assumptions!N51,IF($C$9=15,$C$11*assumptions!N52,"n/a"))))</f>
        <v>5886.36</v>
      </c>
      <c r="Q52" s="132" t="n">
        <f aca="false">IF($C$9=3,$C$11*assumptions!O49,IF($C$9=5,$C$11*assumptions!O50,IF($C$9=7,$C$11*assumptions!O51,IF($C$9=15,$C$11*assumptions!O52,"n/a"))))</f>
        <v>5876.4</v>
      </c>
      <c r="R52" s="132" t="n">
        <f aca="false">IF($C$9=3,$C$11*assumptions!P49,IF($C$9=5,$C$11*assumptions!P50,IF($C$9=7,$C$11*assumptions!P51,IF($C$9=15,$C$11*assumptions!P52,"n/a"))))</f>
        <v>5886.36</v>
      </c>
      <c r="S52" s="132" t="n">
        <f aca="false">IF($C$9=3,$C$11*assumptions!Q49,IF($C$9=5,$C$11*assumptions!Q50,IF($C$9=7,$C$11*assumptions!Q51,IF($C$9=15,$C$11*assumptions!Q52,"n/a"))))</f>
        <v>2938.2</v>
      </c>
      <c r="T52" s="132" t="n">
        <f aca="false">IF($C$9=3,$C$11*assumptions!R49,IF($C$9=5,$C$11*assumptions!R50,IF($C$9=7,$C$11*assumptions!R51,IF($C$9=15,$C$11*assumptions!R52,"n/a"))))</f>
        <v>0</v>
      </c>
      <c r="U52" s="132" t="n">
        <f aca="false">IF($C$9=3,$C$11*assumptions!S49,IF($C$9=5,$C$11*assumptions!S50,IF($C$9=7,$C$11*assumptions!S51,IF($C$9=15,$C$11*assumptions!S52,"n/a"))))</f>
        <v>0</v>
      </c>
      <c r="V52" s="132" t="n">
        <f aca="false">IF($C$9=3,$C$11*assumptions!T49,IF($C$9=5,$C$11*assumptions!T50,IF($C$9=7,$C$11*assumptions!T51,IF($C$9=15,$C$11*assumptions!T52,"n/a"))))</f>
        <v>0</v>
      </c>
      <c r="W52" s="132" t="n">
        <f aca="false">IF($C$9=3,$C$11*assumptions!U49,IF($C$9=5,$C$11*assumptions!U50,IF($C$9=7,$C$11*assumptions!U51,IF($C$9=15,$C$11*assumptions!U52,"n/a"))))</f>
        <v>0</v>
      </c>
      <c r="X52" s="132" t="n">
        <f aca="false">IF($C$9=3,$C$11*assumptions!V49,IF($C$9=5,$C$11*assumptions!V50,IF($C$9=7,$C$11*assumptions!V51,IF($C$9=15,$C$11*assumptions!V52,"n/a"))))</f>
        <v>0</v>
      </c>
      <c r="Y52" s="132" t="n">
        <f aca="false">IF($C$9=3,$C$11*assumptions!W49,IF($C$9=5,$C$11*assumptions!W50,IF($C$9=7,$C$11*assumptions!W51,IF($C$9=15,$C$11*assumptions!W52,"n/a"))))</f>
        <v>0</v>
      </c>
      <c r="Z52" s="132" t="n">
        <f aca="false">IF($C$9=3,$C$11*assumptions!X49,IF($C$9=5,$C$11*assumptions!X50,IF($C$9=7,$C$11*assumptions!X51,IF($C$9=15,$C$11*assumptions!X52,"n/a"))))</f>
        <v>0</v>
      </c>
      <c r="AA52" s="132" t="n">
        <f aca="false">IF($C$9=3,$C$11*assumptions!Y49,IF($C$9=5,$C$11*assumptions!Y50,IF($C$9=7,$C$11*assumptions!Y51,IF($C$9=15,$C$11*assumptions!Y52,"n/a"))))</f>
        <v>0</v>
      </c>
      <c r="AB52" s="132" t="n">
        <f aca="false">IF($C$9=3,$C$11*assumptions!Z49,IF($C$9=5,$C$11*assumptions!Z50,IF($C$9=7,$C$11*assumptions!Z51,IF($C$9=15,$C$11*assumptions!Z52,"n/a"))))</f>
        <v>0</v>
      </c>
      <c r="AC52" s="149" t="n">
        <f aca="false">SUM(D52:AB52)</f>
        <v>99600</v>
      </c>
      <c r="AD52" s="171"/>
      <c r="AE52" s="170"/>
    </row>
    <row r="53" customFormat="false" ht="11.25" hidden="false" customHeight="false" outlineLevel="0" collapsed="false">
      <c r="A53" s="113" t="s">
        <v>217</v>
      </c>
      <c r="B53" s="110"/>
      <c r="C53" s="112"/>
      <c r="D53" s="132" t="n">
        <f aca="false">IF(AND($C$8=1,D50&gt;0),MAXA(D52,D51),IF($C$8=0,D52,0))</f>
        <v>4980</v>
      </c>
      <c r="E53" s="132" t="n">
        <f aca="false">IF(AND($C$8=1,E50&gt;0),MAXA(E52,E51),IF($C$8=0,E52,0))</f>
        <v>9462</v>
      </c>
      <c r="F53" s="132" t="n">
        <f aca="false">IF(AND($C$8=1,F50&gt;0),MAXA(F52,F51),IF($C$8=0,F52,0))</f>
        <v>8515.8</v>
      </c>
      <c r="G53" s="132" t="n">
        <f aca="false">IF(AND($C$8=1,G50&gt;0),MAXA(G52,G51),IF($C$8=0,G52,0))</f>
        <v>7669.2</v>
      </c>
      <c r="H53" s="132" t="n">
        <f aca="false">IF(AND($C$8=1,H50&gt;0),MAXA(H52,H51),IF($C$8=0,H52,0))</f>
        <v>6902.28</v>
      </c>
      <c r="I53" s="132" t="n">
        <f aca="false">IF(AND($C$8=1,I50&gt;0),MAXA(I52,I51),IF($C$8=0,I52,0))</f>
        <v>6205.08</v>
      </c>
      <c r="J53" s="132" t="n">
        <f aca="false">IF(AND($C$8=1,J50&gt;0),MAXA(J52,J51),IF($C$8=0,J52,0))</f>
        <v>5876.4</v>
      </c>
      <c r="K53" s="132" t="n">
        <f aca="false">IF(AND($C$8=1,K50&gt;0),MAXA(K52,K51),IF($C$8=0,K52,0))</f>
        <v>5876.4</v>
      </c>
      <c r="L53" s="132" t="n">
        <f aca="false">IF(AND($C$8=1,L50&gt;0),MAXA(L52,L51),IF($C$8=0,L52,0))</f>
        <v>5886.36</v>
      </c>
      <c r="M53" s="132" t="n">
        <f aca="false">IF(AND($C$8=1,M50&gt;0),MAXA(M52,M51),IF($C$8=0,M52,0))</f>
        <v>5876.4</v>
      </c>
      <c r="N53" s="132" t="n">
        <f aca="false">IF(AND($C$8=1,N50&gt;0),MAXA(N52,N51),IF($C$8=0,N52,0))</f>
        <v>5886.36</v>
      </c>
      <c r="O53" s="132" t="n">
        <f aca="false">IF(AND($C$8=1,O50&gt;0),MAXA(O52,O51),IF($C$8=0,O52,0))</f>
        <v>5876.4</v>
      </c>
      <c r="P53" s="132" t="n">
        <f aca="false">IF(AND($C$8=1,P50&gt;0),MAXA(P52,P51),IF($C$8=0,P52,0))</f>
        <v>5886.36</v>
      </c>
      <c r="Q53" s="132" t="n">
        <f aca="false">IF(AND($C$8=1,Q50&gt;0),MAXA(Q52,Q51),IF($C$8=0,Q52,0))</f>
        <v>5876.4</v>
      </c>
      <c r="R53" s="132" t="n">
        <f aca="false">IF(AND($C$8=1,R50&gt;0),MAXA(R52,R51),IF($C$8=0,R52,0))</f>
        <v>5886.36</v>
      </c>
      <c r="S53" s="132" t="n">
        <f aca="false">IF(AND($C$8=1,S50&gt;0),MAXA(S52,S51),IF($C$8=0,S52,0))</f>
        <v>2938.2</v>
      </c>
      <c r="T53" s="132" t="n">
        <f aca="false">IF(AND($C$8=1,T50&gt;0),MAXA(T52,T51),IF($C$8=0,T52,0))</f>
        <v>0</v>
      </c>
      <c r="U53" s="132" t="n">
        <f aca="false">IF(AND($C$8=1,U50&gt;0),MAXA(U52,U51),IF($C$8=0,U52,0))</f>
        <v>0</v>
      </c>
      <c r="V53" s="132" t="n">
        <f aca="false">IF(AND($C$8=1,V50&gt;0),MAXA(V52,V51),IF($C$8=0,V52,0))</f>
        <v>0</v>
      </c>
      <c r="W53" s="132" t="n">
        <f aca="false">IF(AND($C$8=1,W50&gt;0),MAXA(W52,W51),IF($C$8=0,W52,0))</f>
        <v>0</v>
      </c>
      <c r="X53" s="132" t="n">
        <f aca="false">IF(AND($C$8=1,X50&gt;0),MAXA(X52,X51),IF($C$8=0,X52,0))</f>
        <v>0</v>
      </c>
      <c r="Y53" s="132" t="n">
        <f aca="false">IF(AND($C$8=1,Y50&gt;0),MAXA(Y52,Y51),IF($C$8=0,Y52,0))</f>
        <v>0</v>
      </c>
      <c r="Z53" s="132" t="n">
        <f aca="false">IF(AND($C$8=1,Z50&gt;0),MAXA(Z52,Z51),IF($C$8=0,Z52,0))</f>
        <v>0</v>
      </c>
      <c r="AA53" s="132" t="n">
        <f aca="false">IF(AND($C$8=1,AA50&gt;0),MAXA(AA52,AA51),IF($C$8=0,AA52,0))</f>
        <v>0</v>
      </c>
      <c r="AB53" s="132" t="n">
        <f aca="false">IF(AND($C$8=1,AB50&gt;0),MAXA(AB52,AB51),IF($C$8=0,AB52,0))</f>
        <v>0</v>
      </c>
      <c r="AC53" s="149"/>
    </row>
    <row r="54" customFormat="false" ht="11.25" hidden="false" customHeight="false" outlineLevel="0" collapsed="false">
      <c r="A54" s="110"/>
      <c r="B54" s="110"/>
      <c r="C54" s="11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  <c r="AC54" s="149"/>
    </row>
    <row r="55" customFormat="false" ht="11.25" hidden="false" customHeight="false" outlineLevel="0" collapsed="false">
      <c r="A55" s="113" t="s">
        <v>218</v>
      </c>
      <c r="B55" s="110"/>
      <c r="C55" s="112"/>
      <c r="D55" s="172" t="n">
        <f aca="false">C16</f>
        <v>0</v>
      </c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49"/>
    </row>
    <row r="56" customFormat="false" ht="11.25" hidden="false" customHeight="false" outlineLevel="0" collapsed="false">
      <c r="A56" s="113" t="s">
        <v>59</v>
      </c>
      <c r="B56" s="110"/>
      <c r="C56" s="112"/>
      <c r="D56" s="132" t="n">
        <f aca="false">D47-D53+D55</f>
        <v>16742.4574362847</v>
      </c>
      <c r="E56" s="132" t="n">
        <f aca="false">E47-E53+E55</f>
        <v>11669.2505980817</v>
      </c>
      <c r="F56" s="132" t="n">
        <f aca="false">F47-F53+F55</f>
        <v>12645.7500967079</v>
      </c>
      <c r="G56" s="132" t="n">
        <f aca="false">G47-G53+G55</f>
        <v>13786.960048418</v>
      </c>
      <c r="H56" s="132" t="n">
        <f aca="false">H47-H53+H55</f>
        <v>14410.1896718693</v>
      </c>
      <c r="I56" s="132" t="n">
        <f aca="false">I47-I53+I55</f>
        <v>14894.3732249268</v>
      </c>
      <c r="J56" s="132" t="n">
        <f aca="false">J47-J53+J55</f>
        <v>15314.5349227484</v>
      </c>
      <c r="K56" s="132" t="n">
        <f aca="false">K47-K53+K55</f>
        <v>15614.9283611541</v>
      </c>
      <c r="L56" s="132" t="n">
        <f aca="false">L47-L53+L55</f>
        <v>15478.236257642</v>
      </c>
      <c r="M56" s="132" t="n">
        <f aca="false">M47-M53+M55</f>
        <v>15144.1944888944</v>
      </c>
      <c r="N56" s="132" t="n">
        <f aca="false">N47-N53+N55</f>
        <v>15351.2815349319</v>
      </c>
      <c r="O56" s="132" t="n">
        <f aca="false">O47-O53+O55</f>
        <v>15374.9832393249</v>
      </c>
      <c r="P56" s="132" t="n">
        <f aca="false">P47-P53+P55</f>
        <v>15239.1245721482</v>
      </c>
      <c r="Q56" s="132" t="n">
        <f aca="false">Q47-Q53+Q55</f>
        <v>15708.9296369462</v>
      </c>
      <c r="R56" s="132" t="n">
        <f aca="false">R47-R53+R55</f>
        <v>15158.3384713548</v>
      </c>
      <c r="S56" s="132" t="n">
        <f aca="false">S47-S53+S55</f>
        <v>-2938.2</v>
      </c>
      <c r="T56" s="132" t="n">
        <f aca="false">T47-T53+T55</f>
        <v>0</v>
      </c>
      <c r="U56" s="132" t="n">
        <f aca="false">U47-U53+U55</f>
        <v>0</v>
      </c>
      <c r="V56" s="132" t="n">
        <f aca="false">V47-V53+V55</f>
        <v>0</v>
      </c>
      <c r="W56" s="132" t="n">
        <f aca="false">W47-W53+W55</f>
        <v>0</v>
      </c>
      <c r="X56" s="132" t="n">
        <f aca="false">X47-X53+X55</f>
        <v>0</v>
      </c>
      <c r="Y56" s="132" t="n">
        <f aca="false">Y47-Y53+Y55</f>
        <v>0</v>
      </c>
      <c r="Z56" s="132" t="n">
        <f aca="false">Z47-Z53+Z55</f>
        <v>0</v>
      </c>
      <c r="AA56" s="132" t="n">
        <f aca="false">AA47-AA53+AA55</f>
        <v>0</v>
      </c>
      <c r="AB56" s="132" t="n">
        <f aca="false">AB47-AB53+AB55</f>
        <v>0</v>
      </c>
      <c r="AC56" s="149" t="n">
        <f aca="false">SUM(D56:AB56)</f>
        <v>219595.332561433</v>
      </c>
    </row>
    <row r="57" customFormat="false" ht="11.25" hidden="false" customHeight="false" outlineLevel="0" collapsed="false">
      <c r="A57" s="113" t="s">
        <v>219</v>
      </c>
      <c r="B57" s="169" t="n">
        <f aca="false">+assumptions!B28</f>
        <v>0.3888</v>
      </c>
      <c r="C57" s="112"/>
      <c r="D57" s="132" t="n">
        <f aca="false">D56*$B$57</f>
        <v>6509.46745122749</v>
      </c>
      <c r="E57" s="132" t="n">
        <f aca="false">E56*$B$57</f>
        <v>4537.00463253418</v>
      </c>
      <c r="F57" s="132" t="n">
        <f aca="false">F56*$B$57</f>
        <v>4916.66763760004</v>
      </c>
      <c r="G57" s="132" t="n">
        <f aca="false">G56*$B$57</f>
        <v>5360.37006682494</v>
      </c>
      <c r="H57" s="132" t="n">
        <f aca="false">H56*$B$57</f>
        <v>5602.68174442279</v>
      </c>
      <c r="I57" s="132" t="n">
        <f aca="false">I56*$B$57</f>
        <v>5790.93230985155</v>
      </c>
      <c r="J57" s="132" t="n">
        <f aca="false">J56*$B$57</f>
        <v>5954.29117796457</v>
      </c>
      <c r="K57" s="132" t="n">
        <f aca="false">K56*$B$57</f>
        <v>6071.0841468167</v>
      </c>
      <c r="L57" s="132" t="n">
        <f aca="false">L56*$B$57</f>
        <v>6017.9382569712</v>
      </c>
      <c r="M57" s="132" t="n">
        <f aca="false">M56*$B$57</f>
        <v>5888.06281728215</v>
      </c>
      <c r="N57" s="132" t="n">
        <f aca="false">N56*$B$57</f>
        <v>5968.57826078151</v>
      </c>
      <c r="O57" s="132" t="n">
        <f aca="false">O56*$B$57</f>
        <v>5977.79348344951</v>
      </c>
      <c r="P57" s="132" t="n">
        <f aca="false">P56*$B$57</f>
        <v>5924.97163365122</v>
      </c>
      <c r="Q57" s="132" t="n">
        <f aca="false">Q56*$B$57</f>
        <v>6107.63184284468</v>
      </c>
      <c r="R57" s="132" t="n">
        <f aca="false">R56*$B$57</f>
        <v>5893.56199766275</v>
      </c>
      <c r="S57" s="132" t="n">
        <f aca="false">S56*$B$57</f>
        <v>-1142.37216</v>
      </c>
      <c r="T57" s="132" t="n">
        <f aca="false">T56*$B$57</f>
        <v>0</v>
      </c>
      <c r="U57" s="132" t="n">
        <f aca="false">U56*$B$57</f>
        <v>0</v>
      </c>
      <c r="V57" s="132" t="n">
        <f aca="false">V56*$B$57</f>
        <v>0</v>
      </c>
      <c r="W57" s="132" t="n">
        <f aca="false">W56*$B$57</f>
        <v>0</v>
      </c>
      <c r="X57" s="132" t="n">
        <f aca="false">X56*$B$57</f>
        <v>0</v>
      </c>
      <c r="Y57" s="132" t="n">
        <f aca="false">Y56*$B$57</f>
        <v>0</v>
      </c>
      <c r="Z57" s="132" t="n">
        <f aca="false">Z56*$B$57</f>
        <v>0</v>
      </c>
      <c r="AA57" s="132" t="n">
        <f aca="false">AA56*$B$57</f>
        <v>0</v>
      </c>
      <c r="AB57" s="132" t="n">
        <f aca="false">AB56*$B$57</f>
        <v>0</v>
      </c>
      <c r="AC57" s="149" t="n">
        <f aca="false">SUM(D57:AB57)</f>
        <v>85378.6652998853</v>
      </c>
    </row>
    <row r="58" customFormat="false" ht="11.25" hidden="false" customHeight="false" outlineLevel="0" collapsed="false">
      <c r="A58" s="110" t="s">
        <v>138</v>
      </c>
      <c r="B58" s="110"/>
      <c r="C58" s="112"/>
      <c r="D58" s="173" t="n">
        <f aca="false" t="array" ref="D58:R58">TRANSPOSE(Loanschd!B2:B16)</f>
        <v>0</v>
      </c>
      <c r="E58" s="173" t="n">
        <v>0</v>
      </c>
      <c r="F58" s="173" t="n">
        <v>0</v>
      </c>
      <c r="G58" s="173" t="n">
        <v>0</v>
      </c>
      <c r="H58" s="173" t="n">
        <v>0</v>
      </c>
      <c r="I58" s="173" t="n">
        <v>0</v>
      </c>
      <c r="J58" s="173" t="n">
        <v>0</v>
      </c>
      <c r="K58" s="173" t="n">
        <v>0</v>
      </c>
      <c r="L58" s="173" t="n">
        <v>0</v>
      </c>
      <c r="M58" s="173" t="n">
        <v>0</v>
      </c>
      <c r="N58" s="173" t="n">
        <v>0</v>
      </c>
      <c r="O58" s="173" t="n">
        <v>0</v>
      </c>
      <c r="P58" s="173" t="n">
        <v>0</v>
      </c>
      <c r="Q58" s="173" t="n">
        <v>0</v>
      </c>
      <c r="R58" s="173" t="n">
        <v>0</v>
      </c>
      <c r="S58" s="173" t="n">
        <v>0</v>
      </c>
      <c r="T58" s="173" t="n">
        <v>0</v>
      </c>
      <c r="U58" s="173" t="n">
        <v>0</v>
      </c>
      <c r="V58" s="173" t="n">
        <v>0</v>
      </c>
      <c r="W58" s="173" t="n">
        <v>0</v>
      </c>
      <c r="X58" s="173" t="n">
        <v>0</v>
      </c>
      <c r="Y58" s="173" t="n">
        <v>0</v>
      </c>
      <c r="Z58" s="173" t="n">
        <v>0</v>
      </c>
      <c r="AA58" s="173" t="n">
        <v>0</v>
      </c>
      <c r="AB58" s="173" t="n">
        <v>0</v>
      </c>
      <c r="AC58" s="149"/>
    </row>
    <row r="59" customFormat="false" ht="11.25" hidden="false" customHeight="false" outlineLevel="0" collapsed="false">
      <c r="A59" s="113" t="s">
        <v>220</v>
      </c>
      <c r="B59" s="110"/>
      <c r="C59" s="157" t="n">
        <f aca="false">(+C17-C16)*-1</f>
        <v>-99600</v>
      </c>
      <c r="D59" s="157" t="n">
        <f aca="false">D47-D57-D58</f>
        <v>15212.9899850572</v>
      </c>
      <c r="E59" s="157" t="n">
        <f aca="false">E47-E57-E58</f>
        <v>16594.2459655476</v>
      </c>
      <c r="F59" s="157" t="n">
        <f aca="false">F47-F57-F58</f>
        <v>16244.8824591079</v>
      </c>
      <c r="G59" s="157" t="n">
        <f aca="false">G47-G57-G58</f>
        <v>16095.7899815931</v>
      </c>
      <c r="H59" s="157" t="n">
        <f aca="false">H47-H57-H58</f>
        <v>15709.7879274465</v>
      </c>
      <c r="I59" s="157" t="n">
        <f aca="false">I47-I57-I58</f>
        <v>15308.5209150753</v>
      </c>
      <c r="J59" s="157" t="n">
        <f aca="false">J47-J57-J58</f>
        <v>15236.6437447838</v>
      </c>
      <c r="K59" s="157" t="n">
        <f aca="false">K47-K57-K58</f>
        <v>15420.2442143374</v>
      </c>
      <c r="L59" s="157" t="n">
        <f aca="false">L47-L57-L58</f>
        <v>15346.6580006708</v>
      </c>
      <c r="M59" s="157" t="n">
        <f aca="false">M47-M57-M58</f>
        <v>15132.5316716123</v>
      </c>
      <c r="N59" s="157" t="n">
        <f aca="false">N47-N57-N58</f>
        <v>15269.0632741504</v>
      </c>
      <c r="O59" s="157" t="n">
        <f aca="false">O47-O57-O58</f>
        <v>15273.5897558754</v>
      </c>
      <c r="P59" s="157" t="n">
        <f aca="false">P47-P57-P58</f>
        <v>15200.512938497</v>
      </c>
      <c r="Q59" s="157" t="n">
        <f aca="false">Q47-Q57-Q58</f>
        <v>15477.6977941015</v>
      </c>
      <c r="R59" s="157" t="n">
        <f aca="false">R47-R57-R58</f>
        <v>15151.1364736921</v>
      </c>
      <c r="S59" s="157" t="n">
        <f aca="false">S47-S57-S58</f>
        <v>1142.37216</v>
      </c>
      <c r="T59" s="157" t="n">
        <f aca="false">T47-T57-T58</f>
        <v>0</v>
      </c>
      <c r="U59" s="157" t="n">
        <f aca="false">U47-U57-U58</f>
        <v>0</v>
      </c>
      <c r="V59" s="157" t="n">
        <f aca="false">V47-V57-V58</f>
        <v>0</v>
      </c>
      <c r="W59" s="157" t="n">
        <f aca="false">W47-W57-W58</f>
        <v>0</v>
      </c>
      <c r="X59" s="157" t="n">
        <f aca="false">X47-X57-X58</f>
        <v>0</v>
      </c>
      <c r="Y59" s="157" t="n">
        <f aca="false">Y47-Y57-Y58</f>
        <v>0</v>
      </c>
      <c r="Z59" s="157" t="n">
        <f aca="false">Z47-Z57-Z58</f>
        <v>0</v>
      </c>
      <c r="AA59" s="157" t="n">
        <f aca="false">AA47-AA57-AA58</f>
        <v>0</v>
      </c>
      <c r="AB59" s="157" t="n">
        <f aca="false">AB47-AB57-AB58</f>
        <v>0</v>
      </c>
      <c r="AC59" s="149" t="n">
        <f aca="false">SUM(D59:AB59)</f>
        <v>233816.667261548</v>
      </c>
    </row>
    <row r="60" customFormat="false" ht="12" hidden="false" customHeight="false" outlineLevel="0" collapsed="false">
      <c r="A60" s="110"/>
      <c r="B60" s="110"/>
      <c r="C60" s="112"/>
      <c r="D60" s="112"/>
      <c r="E60" s="164"/>
      <c r="F60" s="164"/>
      <c r="G60" s="164"/>
      <c r="H60" s="164"/>
      <c r="I60" s="164"/>
      <c r="J60" s="164"/>
      <c r="K60" s="164"/>
      <c r="L60" s="164"/>
      <c r="M60" s="164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49"/>
    </row>
    <row r="61" customFormat="false" ht="12" hidden="false" customHeight="false" outlineLevel="0" collapsed="false">
      <c r="A61" s="134" t="s">
        <v>128</v>
      </c>
      <c r="B61" s="110"/>
      <c r="C61" s="174" t="n">
        <f aca="false">IF(IRR(C59:AB59,+B64)&gt;0,IRR(C59:AB59,+B64),"   N/A")</f>
        <v>0.133323493422106</v>
      </c>
      <c r="D61" s="112"/>
      <c r="E61" s="128" t="s">
        <v>185</v>
      </c>
      <c r="F61" s="129"/>
      <c r="G61" s="130"/>
      <c r="H61" s="131"/>
      <c r="I61" s="112"/>
      <c r="J61" s="112"/>
      <c r="K61" s="112"/>
      <c r="L61" s="175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</row>
    <row r="62" customFormat="false" ht="12" hidden="false" customHeight="false" outlineLevel="0" collapsed="false">
      <c r="A62" s="110"/>
      <c r="B62" s="110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</row>
    <row r="63" customFormat="false" ht="12" hidden="false" customHeight="false" outlineLevel="0" collapsed="false">
      <c r="A63" s="112" t="s">
        <v>221</v>
      </c>
      <c r="B63" s="176" t="n">
        <v>0.15</v>
      </c>
      <c r="C63" s="177" t="n">
        <f aca="false">NPV(+$B$63,$D$59,$E59,F59,G59,H59,I59,J59,K59,L59,M59,N59,O59,P59,Q59,R59,S59,T59,U59,V59,W59,X59,Y59,Z59,AA59,AB59)+C59</f>
        <v>-7860.06969215456</v>
      </c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</row>
    <row r="64" customFormat="false" ht="12.75" hidden="false" customHeight="false" outlineLevel="0" collapsed="false">
      <c r="A64" s="132" t="s">
        <v>222</v>
      </c>
      <c r="B64" s="178" t="n">
        <v>0.25</v>
      </c>
      <c r="C64" s="112"/>
      <c r="D64" s="112"/>
      <c r="E64" s="112"/>
      <c r="F64" s="112"/>
      <c r="G64" s="112"/>
      <c r="H64" s="112"/>
      <c r="I64" s="112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</row>
    <row r="65" customFormat="false" ht="13.5" hidden="false" customHeight="false" outlineLevel="0" collapsed="false">
      <c r="A65" s="110"/>
      <c r="F65" s="112"/>
      <c r="G65" s="112"/>
      <c r="H65" s="112"/>
      <c r="I65" s="112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</row>
    <row r="66" customFormat="false" ht="13.5" hidden="false" customHeight="false" outlineLevel="0" collapsed="false">
      <c r="A66" s="110"/>
      <c r="B66" s="179" t="s">
        <v>223</v>
      </c>
      <c r="C66" s="179"/>
      <c r="D66" s="179"/>
      <c r="F66" s="180" t="s">
        <v>145</v>
      </c>
      <c r="G66" s="180"/>
      <c r="H66" s="180"/>
      <c r="I66" s="18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</row>
    <row r="67" customFormat="false" ht="13.5" hidden="false" customHeight="false" outlineLevel="0" collapsed="false">
      <c r="A67" s="110"/>
      <c r="B67" s="181"/>
      <c r="C67" s="182" t="n">
        <f aca="false">NPV(+$B$63,$D$59:$AB$59)+C59</f>
        <v>-7860.06969215456</v>
      </c>
      <c r="D67" s="183"/>
      <c r="F67" s="184" t="s">
        <v>73</v>
      </c>
      <c r="G67" s="180" t="s">
        <v>224</v>
      </c>
      <c r="H67" s="180"/>
      <c r="I67" s="18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10"/>
      <c r="B68" s="185" t="s">
        <v>225</v>
      </c>
      <c r="C68" s="186" t="n">
        <v>0</v>
      </c>
      <c r="D68" s="187" t="n">
        <f aca="true">TABLE($C$67,$B$63,$C68,$C$18,D$67)</f>
        <v>134216.667261548</v>
      </c>
      <c r="F68" s="188" t="n">
        <f aca="false">IF(IRR(C59:AB64,+B59)&gt;0,IRR(C59:AB59,+B64),"   N/A")</f>
        <v>0.133323493422106</v>
      </c>
      <c r="G68" s="54" t="n">
        <v>0.5</v>
      </c>
      <c r="H68" s="54" t="n">
        <v>0.75</v>
      </c>
      <c r="I68" s="189" t="n">
        <v>1</v>
      </c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10"/>
      <c r="B69" s="190"/>
      <c r="C69" s="186" t="n">
        <v>0.1</v>
      </c>
      <c r="D69" s="191" t="n">
        <f aca="true">TABLE($C$67,$B$63,$C69,$C$18,D$67)</f>
        <v>19466.7348245142</v>
      </c>
      <c r="F69" s="192" t="n">
        <v>0.1445</v>
      </c>
      <c r="G69" s="193" t="str">
        <f aca="true">TABLE($F$68,$D$26,$F69,$N$27,G$68)</f>
        <v>   N/A</v>
      </c>
      <c r="H69" s="194" t="str">
        <f aca="true">TABLE($F$68,$D$26,$F69,$N$27,H$68)</f>
        <v>   N/A</v>
      </c>
      <c r="I69" s="195" t="str">
        <f aca="true">TABLE($F$68,$D$26,$F69,$N$27,I$68)</f>
        <v>   N/A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10"/>
      <c r="B70" s="196"/>
      <c r="C70" s="186" t="n">
        <v>0.15</v>
      </c>
      <c r="D70" s="197" t="n">
        <f aca="true">TABLE($C$67,$B$63,$C70,$C$18,D$67)</f>
        <v>-7860.06969215456</v>
      </c>
      <c r="F70" s="192" t="n">
        <v>0.1008</v>
      </c>
      <c r="G70" s="198" t="e">
        <f aca="true">TABLE($F$68,$D$26,$F70,$N$27,G$68)</f>
        <v>#N/A</v>
      </c>
      <c r="H70" s="104" t="str">
        <f aca="true">TABLE($F$68,$D$26,$F70,$N$27,H$68)</f>
        <v>   N/A</v>
      </c>
      <c r="I70" s="199" t="str">
        <f aca="true">TABLE($F$68,$D$26,$F70,$N$27,I$68)</f>
        <v>   N/A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F71" s="200" t="n">
        <v>0.058</v>
      </c>
      <c r="G71" s="201" t="e">
        <f aca="true">TABLE($F$68,$D$26,$F71,$N$27,G$68)</f>
        <v>#N/A</v>
      </c>
      <c r="H71" s="202" t="e">
        <f aca="true">TABLE($F$68,$D$26,$F71,$N$27,H$68)</f>
        <v>#N/A</v>
      </c>
      <c r="I71" s="203" t="e">
        <f aca="true">TABLE($F$68,$D$26,$F71,$N$27,I$68)</f>
        <v>#N/A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2.75" hidden="false" customHeight="false" outlineLevel="0" collapsed="false"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2.75" hidden="false" customHeight="false" outlineLevel="0" collapsed="false"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2.75" hidden="false" customHeight="false" outlineLevel="0" collapsed="false"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</row>
    <row r="80" customFormat="false" ht="12.75" hidden="false" customHeight="false" outlineLevel="0" collapsed="false">
      <c r="F80" s="0"/>
      <c r="G80" s="0"/>
      <c r="H80" s="0"/>
      <c r="I80" s="0"/>
    </row>
  </sheetData>
  <mergeCells count="3">
    <mergeCell ref="B66:D66"/>
    <mergeCell ref="F66:I66"/>
    <mergeCell ref="G67:I67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9"/>
  <sheetViews>
    <sheetView showFormulas="false" showGridLines="true" showRowColHeaders="true" showZeros="true" rightToLeft="false" tabSelected="false" showOutlineSymbols="true" defaultGridColor="true" view="normal" topLeftCell="A18" colorId="64" zoomScale="100" zoomScaleNormal="100" zoomScalePageLayoutView="100" workbookViewId="0">
      <selection pane="topLeft" activeCell="C41" activeCellId="0" sqref="C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" width="15.28"/>
    <col collapsed="false" customWidth="true" hidden="false" outlineLevel="0" max="4" min="4" style="1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" t="s">
        <v>226</v>
      </c>
      <c r="B1" s="2"/>
      <c r="D1" s="109" t="s">
        <v>227</v>
      </c>
      <c r="E1" s="109"/>
      <c r="F1" s="109"/>
      <c r="G1" s="109"/>
      <c r="H1" s="49"/>
      <c r="I1" s="49"/>
    </row>
    <row r="2" customFormat="false" ht="12.75" hidden="false" customHeight="false" outlineLevel="0" collapsed="false">
      <c r="A2" s="2" t="s">
        <v>228</v>
      </c>
      <c r="B2" s="2"/>
      <c r="D2" s="25"/>
      <c r="E2" s="13"/>
      <c r="F2" s="13"/>
      <c r="G2" s="14"/>
      <c r="H2" s="49"/>
      <c r="I2" s="49"/>
    </row>
    <row r="3" customFormat="false" ht="12.75" hidden="false" customHeight="false" outlineLevel="0" collapsed="false">
      <c r="A3" s="2" t="s">
        <v>229</v>
      </c>
      <c r="B3" s="2"/>
      <c r="D3" s="26"/>
      <c r="E3" s="16"/>
      <c r="F3" s="16"/>
      <c r="G3" s="17"/>
      <c r="H3" s="49"/>
      <c r="I3" s="49"/>
    </row>
    <row r="4" customFormat="false" ht="12.75" hidden="false" customHeight="false" outlineLevel="0" collapsed="false">
      <c r="A4" s="4"/>
      <c r="B4" s="49"/>
      <c r="D4" s="15"/>
      <c r="E4" s="16"/>
      <c r="F4" s="16"/>
      <c r="G4" s="17"/>
    </row>
    <row r="5" customFormat="false" ht="13.5" hidden="false" customHeight="false" outlineLevel="0" collapsed="false">
      <c r="A5" s="1" t="s">
        <v>230</v>
      </c>
      <c r="B5" s="204" t="n">
        <v>15</v>
      </c>
      <c r="D5" s="205"/>
      <c r="E5" s="19"/>
      <c r="F5" s="19"/>
      <c r="G5" s="20"/>
    </row>
    <row r="6" customFormat="false" ht="12.75" hidden="false" customHeight="false" outlineLevel="0" collapsed="false">
      <c r="A6" s="206" t="s">
        <v>182</v>
      </c>
      <c r="B6" s="207" t="n">
        <v>15</v>
      </c>
    </row>
    <row r="7" customFormat="false" ht="12.75" hidden="false" customHeight="false" outlineLevel="0" collapsed="false">
      <c r="A7" s="59" t="s">
        <v>184</v>
      </c>
      <c r="B7" s="208" t="n">
        <v>15</v>
      </c>
    </row>
    <row r="8" customFormat="false" ht="12.75" hidden="false" customHeight="false" outlineLevel="0" collapsed="false">
      <c r="A8" s="59" t="s">
        <v>231</v>
      </c>
      <c r="B8" s="209" t="n">
        <v>37530</v>
      </c>
    </row>
    <row r="9" customFormat="false" ht="12.75" hidden="false" customHeight="false" outlineLevel="0" collapsed="false">
      <c r="A9" s="210"/>
      <c r="B9" s="210"/>
      <c r="E9" s="49"/>
      <c r="F9" s="49"/>
      <c r="G9" s="49"/>
      <c r="H9" s="49"/>
      <c r="I9" s="49"/>
    </row>
    <row r="10" customFormat="false" ht="12.75" hidden="false" customHeight="false" outlineLevel="0" collapsed="false">
      <c r="A10" s="59" t="s">
        <v>232</v>
      </c>
      <c r="B10" s="49" t="s">
        <v>233</v>
      </c>
      <c r="C10" s="49" t="s">
        <v>234</v>
      </c>
      <c r="D10" s="49" t="s">
        <v>235</v>
      </c>
      <c r="E10" s="49" t="s">
        <v>236</v>
      </c>
      <c r="F10" s="49"/>
      <c r="G10" s="49"/>
      <c r="H10" s="49"/>
      <c r="I10" s="49"/>
    </row>
    <row r="11" customFormat="false" ht="12.75" hidden="false" customHeight="false" outlineLevel="0" collapsed="false">
      <c r="A11" s="59" t="s">
        <v>186</v>
      </c>
      <c r="B11" s="211" t="n">
        <f aca="false">+B16-B12-B13</f>
        <v>80676</v>
      </c>
      <c r="C11" s="212"/>
      <c r="D11" s="211"/>
      <c r="E11" s="49"/>
      <c r="F11" s="49"/>
      <c r="G11" s="49"/>
      <c r="H11" s="49"/>
      <c r="I11" s="49"/>
    </row>
    <row r="12" customFormat="false" ht="12.75" hidden="false" customHeight="false" outlineLevel="0" collapsed="false">
      <c r="A12" s="59" t="s">
        <v>49</v>
      </c>
      <c r="B12" s="211" t="n">
        <f aca="false">+B16*0.04</f>
        <v>3984</v>
      </c>
      <c r="C12" s="212"/>
      <c r="D12" s="211"/>
      <c r="E12" s="49"/>
      <c r="F12" s="49"/>
      <c r="G12" s="49"/>
      <c r="H12" s="49"/>
      <c r="I12" s="49"/>
    </row>
    <row r="13" customFormat="false" ht="12.75" hidden="false" customHeight="false" outlineLevel="0" collapsed="false">
      <c r="A13" s="59" t="s">
        <v>187</v>
      </c>
      <c r="B13" s="211" t="n">
        <f aca="false">+B16*15%</f>
        <v>14940</v>
      </c>
      <c r="C13" s="212"/>
      <c r="D13" s="211"/>
      <c r="E13" s="49"/>
      <c r="F13" s="49"/>
      <c r="G13" s="49"/>
      <c r="H13" s="49"/>
      <c r="I13" s="49"/>
    </row>
    <row r="14" customFormat="false" ht="12.75" hidden="false" customHeight="false" outlineLevel="0" collapsed="false">
      <c r="A14" s="59" t="s">
        <v>188</v>
      </c>
      <c r="B14" s="211" t="n">
        <f aca="false">+D14-C14</f>
        <v>0</v>
      </c>
      <c r="C14" s="212"/>
      <c r="D14" s="211"/>
      <c r="E14" s="49"/>
      <c r="F14" s="49"/>
      <c r="G14" s="49"/>
      <c r="H14" s="49"/>
      <c r="I14" s="49"/>
    </row>
    <row r="15" customFormat="false" ht="12.75" hidden="false" customHeight="false" outlineLevel="0" collapsed="false">
      <c r="A15" s="59" t="s">
        <v>237</v>
      </c>
      <c r="B15" s="211" t="n">
        <f aca="false">+D15-C15</f>
        <v>0</v>
      </c>
      <c r="C15" s="212"/>
      <c r="D15" s="211"/>
      <c r="E15" s="49"/>
      <c r="F15" s="49"/>
      <c r="G15" s="49"/>
      <c r="H15" s="49"/>
      <c r="I15" s="49"/>
    </row>
    <row r="16" customFormat="false" ht="12.75" hidden="false" customHeight="false" outlineLevel="0" collapsed="false">
      <c r="A16" s="59" t="s">
        <v>238</v>
      </c>
      <c r="B16" s="211" t="n">
        <v>99600</v>
      </c>
      <c r="C16" s="212"/>
      <c r="D16" s="213"/>
      <c r="E16" s="214"/>
      <c r="F16" s="215"/>
      <c r="G16" s="49"/>
      <c r="H16" s="49"/>
      <c r="I16" s="49"/>
    </row>
    <row r="17" customFormat="false" ht="12.75" hidden="false" customHeight="false" outlineLevel="0" collapsed="false">
      <c r="A17" s="3" t="s">
        <v>190</v>
      </c>
      <c r="B17" s="211" t="n">
        <f aca="false">+B16</f>
        <v>99600</v>
      </c>
      <c r="C17" s="40"/>
      <c r="E17" s="49"/>
      <c r="F17" s="216" t="s">
        <v>239</v>
      </c>
      <c r="G17" s="217" t="s">
        <v>240</v>
      </c>
      <c r="H17" s="49"/>
      <c r="I17" s="49"/>
    </row>
    <row r="18" customFormat="false" ht="12.75" hidden="false" customHeight="false" outlineLevel="0" collapsed="false">
      <c r="A18" s="59"/>
      <c r="B18" s="210"/>
      <c r="C18" s="218" t="s">
        <v>241</v>
      </c>
      <c r="D18" s="218" t="s">
        <v>242</v>
      </c>
      <c r="E18" s="219" t="s">
        <v>243</v>
      </c>
      <c r="F18" s="217" t="s">
        <v>236</v>
      </c>
      <c r="G18" s="217" t="s">
        <v>244</v>
      </c>
      <c r="H18" s="49"/>
      <c r="I18" s="49"/>
    </row>
    <row r="19" customFormat="false" ht="12.75" hidden="false" customHeight="false" outlineLevel="0" collapsed="false">
      <c r="A19" s="59" t="s">
        <v>245</v>
      </c>
      <c r="B19" s="220" t="n">
        <f aca="false">+E19+F19</f>
        <v>30650</v>
      </c>
      <c r="C19" s="221" t="n">
        <v>152000</v>
      </c>
      <c r="D19" s="222" t="n">
        <v>99100</v>
      </c>
      <c r="E19" s="223" t="n">
        <v>80150</v>
      </c>
      <c r="F19" s="224" t="n">
        <v>-49500</v>
      </c>
      <c r="G19" s="225" t="n">
        <f aca="false">+E19+F19</f>
        <v>30650</v>
      </c>
      <c r="H19" s="49"/>
      <c r="I19" s="49"/>
    </row>
    <row r="20" customFormat="false" ht="12.75" hidden="false" customHeight="false" outlineLevel="0" collapsed="false">
      <c r="A20" s="59" t="s">
        <v>246</v>
      </c>
      <c r="B20" s="226"/>
      <c r="E20" s="227" t="n">
        <v>7300</v>
      </c>
      <c r="F20" s="224" t="n">
        <v>7000</v>
      </c>
      <c r="G20" s="49"/>
      <c r="H20" s="49"/>
      <c r="I20" s="49"/>
    </row>
    <row r="21" customFormat="false" ht="12.75" hidden="false" customHeight="false" outlineLevel="0" collapsed="false">
      <c r="A21" s="59" t="s">
        <v>247</v>
      </c>
      <c r="B21" s="228" t="n">
        <v>0.829</v>
      </c>
      <c r="E21" s="227"/>
      <c r="F21" s="224"/>
      <c r="G21" s="49"/>
      <c r="H21" s="49"/>
      <c r="I21" s="49"/>
    </row>
    <row r="22" customFormat="false" ht="12.75" hidden="false" customHeight="false" outlineLevel="0" collapsed="false">
      <c r="A22" s="59" t="s">
        <v>248</v>
      </c>
      <c r="B22" s="228"/>
      <c r="E22" s="229" t="n">
        <f aca="false">(E$19*E$20*24*1/1000000)/1000</f>
        <v>14.04228</v>
      </c>
      <c r="F22" s="229" t="n">
        <f aca="false">(F$19*F$20*24*1/1000000)/1000</f>
        <v>-8.316</v>
      </c>
      <c r="G22" s="230" t="n">
        <f aca="false">+E22+F22</f>
        <v>5.72628</v>
      </c>
      <c r="H22" s="49"/>
      <c r="I22" s="49"/>
    </row>
    <row r="23" customFormat="false" ht="12.75" hidden="false" customHeight="false" outlineLevel="0" collapsed="false">
      <c r="A23" s="59" t="s">
        <v>249</v>
      </c>
      <c r="B23" s="226" t="n">
        <v>0</v>
      </c>
      <c r="C23" s="231"/>
      <c r="E23" s="49"/>
      <c r="F23" s="49"/>
      <c r="G23" s="49"/>
      <c r="H23" s="49"/>
      <c r="I23" s="49"/>
    </row>
    <row r="24" customFormat="false" ht="12.75" hidden="false" customHeight="false" outlineLevel="0" collapsed="false">
      <c r="A24" s="59" t="s">
        <v>250</v>
      </c>
      <c r="B24" s="232" t="n">
        <v>1</v>
      </c>
      <c r="C24" s="0"/>
      <c r="D24" s="0"/>
      <c r="E24" s="49"/>
      <c r="F24" s="49"/>
      <c r="G24" s="49"/>
      <c r="H24" s="49"/>
      <c r="I24" s="49"/>
    </row>
    <row r="25" customFormat="false" ht="12.75" hidden="false" customHeight="false" outlineLevel="0" collapsed="false">
      <c r="A25" s="59" t="s">
        <v>251</v>
      </c>
      <c r="B25" s="233" t="n">
        <v>1.03</v>
      </c>
      <c r="C25" s="231"/>
      <c r="E25" s="49"/>
      <c r="F25" s="49"/>
      <c r="G25" s="49"/>
      <c r="H25" s="49"/>
      <c r="I25" s="49"/>
    </row>
    <row r="26" customFormat="false" ht="12.75" hidden="false" customHeight="false" outlineLevel="0" collapsed="false">
      <c r="A26" s="59" t="s">
        <v>252</v>
      </c>
      <c r="B26" s="233" t="n">
        <v>1</v>
      </c>
      <c r="C26" s="231"/>
    </row>
    <row r="27" customFormat="false" ht="12.75" hidden="false" customHeight="false" outlineLevel="0" collapsed="false">
      <c r="A27" s="59" t="s">
        <v>253</v>
      </c>
      <c r="B27" s="45" t="n">
        <v>0.0125</v>
      </c>
      <c r="C27" s="231"/>
    </row>
    <row r="28" customFormat="false" ht="12.75" hidden="false" customHeight="false" outlineLevel="0" collapsed="false">
      <c r="A28" s="59" t="s">
        <v>254</v>
      </c>
      <c r="B28" s="234" t="n">
        <v>0.3888</v>
      </c>
      <c r="C28" s="231"/>
    </row>
    <row r="29" customFormat="false" ht="12.75" hidden="false" customHeight="false" outlineLevel="0" collapsed="false">
      <c r="A29" s="0" t="s">
        <v>255</v>
      </c>
      <c r="B29" s="235" t="n">
        <v>0.0138152610441767</v>
      </c>
      <c r="C29" s="231"/>
    </row>
    <row r="30" customFormat="false" ht="13.5" hidden="false" customHeight="false" outlineLevel="0" collapsed="false">
      <c r="A30" s="59" t="s">
        <v>256</v>
      </c>
      <c r="B30" s="236" t="n">
        <f aca="false">AVERAGE([4]data1cf!$A$2:$A$1001)*-1</f>
        <v>99533.7701978162</v>
      </c>
      <c r="C30" s="231"/>
    </row>
    <row r="31" customFormat="false" ht="13.5" hidden="false" customHeight="false" outlineLevel="0" collapsed="false">
      <c r="A31" s="59"/>
      <c r="B31" s="45"/>
      <c r="C31" s="237" t="s">
        <v>257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</row>
    <row r="32" customFormat="false" ht="13.5" hidden="false" customHeight="false" outlineLevel="0" collapsed="false">
      <c r="A32" s="59"/>
      <c r="B32" s="45"/>
      <c r="C32" s="237" t="n">
        <v>1</v>
      </c>
      <c r="D32" s="238" t="n">
        <v>2</v>
      </c>
      <c r="E32" s="238" t="n">
        <v>3</v>
      </c>
      <c r="F32" s="238" t="n">
        <v>4</v>
      </c>
      <c r="G32" s="238" t="n">
        <v>5</v>
      </c>
      <c r="H32" s="238" t="n">
        <v>6</v>
      </c>
      <c r="I32" s="238" t="n">
        <v>7</v>
      </c>
      <c r="J32" s="238" t="n">
        <v>8</v>
      </c>
      <c r="K32" s="238" t="n">
        <v>9</v>
      </c>
      <c r="L32" s="239" t="n">
        <v>10</v>
      </c>
      <c r="M32" s="240" t="n">
        <v>11</v>
      </c>
      <c r="N32" s="239" t="n">
        <v>12</v>
      </c>
      <c r="O32" s="240" t="n">
        <v>13</v>
      </c>
      <c r="P32" s="239" t="n">
        <v>14</v>
      </c>
      <c r="Q32" s="241" t="n">
        <v>15</v>
      </c>
      <c r="R32" s="239" t="n">
        <v>16</v>
      </c>
      <c r="S32" s="241" t="n">
        <v>17</v>
      </c>
      <c r="T32" s="239" t="n">
        <v>18</v>
      </c>
      <c r="U32" s="241" t="n">
        <v>19</v>
      </c>
      <c r="V32" s="239" t="n">
        <v>20</v>
      </c>
    </row>
    <row r="33" customFormat="false" ht="12.75" hidden="false" customHeight="false" outlineLevel="0" collapsed="false">
      <c r="A33" s="59"/>
      <c r="B33" s="45"/>
      <c r="C33" s="231"/>
    </row>
    <row r="34" customFormat="false" ht="12.75" hidden="false" customHeight="false" outlineLevel="0" collapsed="false">
      <c r="A34" s="59" t="s">
        <v>192</v>
      </c>
      <c r="B34" s="45"/>
      <c r="C34" s="242" t="n">
        <f aca="false" t="array" ref="C34:Q34">TRANSPOSE(loadfac!N3:N18)</f>
        <v>0.836419711058693</v>
      </c>
      <c r="D34" s="242" t="n">
        <v>0.838301895371998</v>
      </c>
      <c r="E34" s="242" t="n">
        <v>0.838987426782026</v>
      </c>
      <c r="F34" s="242" t="n">
        <v>0.877100281498423</v>
      </c>
      <c r="G34" s="242" t="n">
        <v>0.855640988438031</v>
      </c>
      <c r="H34" s="242" t="n">
        <v>0.861455632431302</v>
      </c>
      <c r="I34" s="242" t="n">
        <v>0.870867142442499</v>
      </c>
      <c r="J34" s="242" t="n">
        <v>0.853760437570729</v>
      </c>
      <c r="K34" s="242" t="n">
        <v>0.855789667709384</v>
      </c>
      <c r="L34" s="242" t="n">
        <v>0.83524133086384</v>
      </c>
      <c r="M34" s="242" t="n">
        <v>0.850800938254721</v>
      </c>
      <c r="N34" s="242" t="n">
        <v>0.852711275614424</v>
      </c>
      <c r="O34" s="242" t="n">
        <v>0.859241344502082</v>
      </c>
      <c r="P34" s="242" t="n">
        <v>0.846377089812962</v>
      </c>
      <c r="Q34" s="242" t="n">
        <v>0.85243188163325</v>
      </c>
      <c r="R34" s="87" t="n">
        <f aca="false">+Q34</f>
        <v>0.85243188163325</v>
      </c>
      <c r="S34" s="87" t="n">
        <f aca="false">+R34</f>
        <v>0.85243188163325</v>
      </c>
      <c r="T34" s="87" t="n">
        <f aca="false">+S34</f>
        <v>0.85243188163325</v>
      </c>
      <c r="U34" s="87" t="n">
        <f aca="false">+T34</f>
        <v>0.85243188163325</v>
      </c>
      <c r="V34" s="87" t="n">
        <f aca="false">+U34</f>
        <v>0.85243188163325</v>
      </c>
    </row>
    <row r="35" customFormat="false" ht="12.75" hidden="false" customHeight="false" outlineLevel="0" collapsed="false">
      <c r="A35" s="59" t="s">
        <v>258</v>
      </c>
      <c r="B35" s="243"/>
      <c r="C35" s="244" t="n">
        <f aca="false">($E$22+$F$22)*C34</f>
        <v>4.78957346304117</v>
      </c>
      <c r="D35" s="244" t="n">
        <f aca="false">($E$22+$F$22)*D34</f>
        <v>4.80035137743077</v>
      </c>
      <c r="E35" s="244" t="n">
        <f aca="false">($E$22+$F$22)*E34</f>
        <v>4.80427692223338</v>
      </c>
      <c r="F35" s="244" t="n">
        <f aca="false">($E$22+$F$22)*F34</f>
        <v>5.02252179993879</v>
      </c>
      <c r="G35" s="244" t="n">
        <f aca="false">($E$22+$F$22)*G34</f>
        <v>4.89963987927293</v>
      </c>
      <c r="H35" s="244" t="n">
        <f aca="false">($E$22+$F$22)*H34</f>
        <v>4.93293615887872</v>
      </c>
      <c r="I35" s="244" t="n">
        <f aca="false">($E$22+$F$22)*I34</f>
        <v>4.98682910042563</v>
      </c>
      <c r="J35" s="244" t="n">
        <f aca="false">($E$22+$F$22)*J34</f>
        <v>4.88887131845251</v>
      </c>
      <c r="K35" s="244" t="n">
        <f aca="false">($E$22+$F$22)*K34</f>
        <v>4.90049125841089</v>
      </c>
      <c r="L35" s="244" t="n">
        <f aca="false">($E$22+$F$22)*L34</f>
        <v>4.78282572809899</v>
      </c>
      <c r="M35" s="244" t="n">
        <f aca="false">($E$22+$F$22)*M34</f>
        <v>4.87192439670924</v>
      </c>
      <c r="N35" s="244" t="n">
        <f aca="false">($E$22+$F$22)*N34</f>
        <v>4.88286352332537</v>
      </c>
      <c r="O35" s="244" t="n">
        <f aca="false">($E$22+$F$22)*O34</f>
        <v>4.92025652619538</v>
      </c>
      <c r="P35" s="244" t="n">
        <f aca="false">($E$22+$F$22)*P34</f>
        <v>4.84659220185417</v>
      </c>
      <c r="Q35" s="244" t="n">
        <f aca="false">($E$22+$F$22)*Q34</f>
        <v>4.88126363515885</v>
      </c>
      <c r="R35" s="244" t="n">
        <f aca="false">($E$22+$F$22)*R34</f>
        <v>4.88126363515885</v>
      </c>
      <c r="S35" s="244" t="n">
        <f aca="false">($E$22+$F$22)*S34</f>
        <v>4.88126363515885</v>
      </c>
      <c r="T35" s="244" t="n">
        <f aca="false">($E$22+$F$22)*T34</f>
        <v>4.88126363515885</v>
      </c>
      <c r="U35" s="244" t="n">
        <f aca="false">($E$22+$F$22)*U34</f>
        <v>4.88126363515885</v>
      </c>
      <c r="V35" s="244" t="n">
        <f aca="false">($E$22+$F$22)*V34</f>
        <v>4.88126363515885</v>
      </c>
    </row>
    <row r="36" customFormat="false" ht="12.75" hidden="false" customHeight="false" outlineLevel="0" collapsed="false">
      <c r="A36" s="59" t="s">
        <v>259</v>
      </c>
      <c r="B36" s="243"/>
      <c r="C36" s="244" t="n">
        <v>0</v>
      </c>
      <c r="D36" s="244" t="n">
        <v>0</v>
      </c>
      <c r="E36" s="244" t="n">
        <v>0</v>
      </c>
      <c r="F36" s="244" t="n">
        <v>0</v>
      </c>
      <c r="G36" s="244" t="n">
        <v>0</v>
      </c>
      <c r="H36" s="244" t="n">
        <v>0</v>
      </c>
      <c r="I36" s="244" t="n">
        <v>0</v>
      </c>
      <c r="J36" s="244" t="n">
        <v>0</v>
      </c>
      <c r="K36" s="244" t="n">
        <v>0</v>
      </c>
      <c r="L36" s="244" t="n">
        <v>0</v>
      </c>
      <c r="M36" s="244" t="n">
        <v>0</v>
      </c>
      <c r="N36" s="244" t="n">
        <v>0</v>
      </c>
      <c r="O36" s="244" t="n">
        <v>0</v>
      </c>
      <c r="P36" s="244" t="n">
        <v>0</v>
      </c>
      <c r="Q36" s="244" t="n">
        <v>0</v>
      </c>
      <c r="R36" s="244" t="n">
        <v>0</v>
      </c>
      <c r="S36" s="244" t="n">
        <v>0</v>
      </c>
      <c r="T36" s="244" t="n">
        <v>0</v>
      </c>
      <c r="U36" s="244" t="n">
        <v>0</v>
      </c>
      <c r="V36" s="244" t="n">
        <v>0</v>
      </c>
    </row>
    <row r="37" customFormat="false" ht="12.75" hidden="false" customHeight="false" outlineLevel="0" collapsed="false">
      <c r="A37" s="59" t="s">
        <v>204</v>
      </c>
      <c r="B37" s="45"/>
      <c r="C37" s="245" t="n">
        <f aca="false" t="array" ref="C37:Q37">TRANSPOSE(forwcurv!I15:I29)</f>
        <v>4.11424436854208</v>
      </c>
      <c r="D37" s="246" t="n">
        <v>3.05088421012313</v>
      </c>
      <c r="E37" s="247" t="n">
        <v>3.14041240266117</v>
      </c>
      <c r="F37" s="247" t="n">
        <v>3.55847876742439</v>
      </c>
      <c r="G37" s="247" t="n">
        <v>3.42602835864348</v>
      </c>
      <c r="H37" s="247" t="n">
        <v>3.05952258094108</v>
      </c>
      <c r="I37" s="247" t="n">
        <v>3.22800866268673</v>
      </c>
      <c r="J37" s="247" t="n">
        <v>3.87744195167427</v>
      </c>
      <c r="K37" s="247" t="n">
        <v>3.68192862576195</v>
      </c>
      <c r="L37" s="247" t="n">
        <v>3.18111186919252</v>
      </c>
      <c r="M37" s="247" t="n">
        <v>3.56224991245414</v>
      </c>
      <c r="N37" s="247" t="n">
        <v>3.62568284367839</v>
      </c>
      <c r="O37" s="247" t="n">
        <v>3.41935859794473</v>
      </c>
      <c r="P37" s="247" t="n">
        <v>4.36026222590878</v>
      </c>
      <c r="Q37" s="247" t="n">
        <v>3.40051018986883</v>
      </c>
      <c r="R37" s="247" t="n">
        <f aca="false">+Q37</f>
        <v>3.40051018986883</v>
      </c>
      <c r="S37" s="247" t="n">
        <f aca="false">+R37</f>
        <v>3.40051018986883</v>
      </c>
      <c r="T37" s="247" t="n">
        <f aca="false">+S37</f>
        <v>3.40051018986883</v>
      </c>
      <c r="U37" s="247" t="n">
        <f aca="false">+T37</f>
        <v>3.40051018986883</v>
      </c>
      <c r="V37" s="247" t="n">
        <f aca="false">+U37</f>
        <v>3.40051018986883</v>
      </c>
    </row>
    <row r="38" customFormat="false" ht="12.75" hidden="false" customHeight="false" outlineLevel="0" collapsed="false">
      <c r="A38" s="0" t="s">
        <v>260</v>
      </c>
      <c r="C38" s="248" t="n">
        <v>0.04</v>
      </c>
      <c r="D38" s="11" t="n">
        <f aca="false">+C38</f>
        <v>0.04</v>
      </c>
      <c r="E38" s="11" t="n">
        <f aca="false">+D38</f>
        <v>0.04</v>
      </c>
      <c r="F38" s="11" t="n">
        <f aca="false">+E38</f>
        <v>0.04</v>
      </c>
      <c r="G38" s="11" t="n">
        <f aca="false">+F38</f>
        <v>0.04</v>
      </c>
      <c r="H38" s="11" t="n">
        <f aca="false">+G38</f>
        <v>0.04</v>
      </c>
      <c r="I38" s="11" t="n">
        <f aca="false">+H38</f>
        <v>0.04</v>
      </c>
      <c r="J38" s="11" t="n">
        <f aca="false">+I38</f>
        <v>0.04</v>
      </c>
      <c r="K38" s="11" t="n">
        <f aca="false">+J38</f>
        <v>0.04</v>
      </c>
      <c r="L38" s="11" t="n">
        <f aca="false">+K38</f>
        <v>0.04</v>
      </c>
      <c r="M38" s="11" t="n">
        <f aca="false">+L38</f>
        <v>0.04</v>
      </c>
      <c r="N38" s="11" t="n">
        <f aca="false">+M38</f>
        <v>0.04</v>
      </c>
      <c r="O38" s="11" t="n">
        <f aca="false">+N38</f>
        <v>0.04</v>
      </c>
      <c r="P38" s="11" t="n">
        <f aca="false">+O38</f>
        <v>0.04</v>
      </c>
      <c r="Q38" s="11" t="n">
        <f aca="false">+P38</f>
        <v>0.04</v>
      </c>
      <c r="R38" s="11" t="n">
        <f aca="false">+Q38</f>
        <v>0.04</v>
      </c>
      <c r="S38" s="11" t="n">
        <f aca="false">+R38</f>
        <v>0.04</v>
      </c>
      <c r="T38" s="11" t="n">
        <f aca="false">+S38</f>
        <v>0.04</v>
      </c>
      <c r="U38" s="11" t="n">
        <f aca="false">+T38</f>
        <v>0.04</v>
      </c>
      <c r="V38" s="11" t="n">
        <f aca="false">+U38</f>
        <v>0.04</v>
      </c>
    </row>
    <row r="39" customFormat="false" ht="12.75" hidden="false" customHeight="false" outlineLevel="0" collapsed="false">
      <c r="A39" s="45"/>
      <c r="B39" s="249"/>
      <c r="C39" s="248"/>
      <c r="D39" s="11"/>
    </row>
    <row r="40" customFormat="false" ht="12.75" hidden="false" customHeight="false" outlineLevel="0" collapsed="false">
      <c r="A40" s="59" t="s">
        <v>208</v>
      </c>
      <c r="B40" s="249"/>
      <c r="C40" s="250"/>
      <c r="D40" s="11"/>
    </row>
    <row r="41" customFormat="false" ht="12.75" hidden="false" customHeight="false" outlineLevel="0" collapsed="false">
      <c r="A41" s="59" t="s">
        <v>261</v>
      </c>
      <c r="B41" s="210" t="n">
        <v>1</v>
      </c>
      <c r="C41" s="251" t="n">
        <f aca="false">(D19*0.035)+(F19*0.085)+(B23*0.5)</f>
        <v>-739</v>
      </c>
      <c r="D41" s="251" t="n">
        <f aca="false">+C41*$B$25</f>
        <v>-761.17</v>
      </c>
      <c r="E41" s="252" t="n">
        <f aca="false">+D41*$B$25</f>
        <v>-784.0051</v>
      </c>
      <c r="F41" s="252" t="n">
        <f aca="false">+E41*$B$25</f>
        <v>-807.525253</v>
      </c>
      <c r="G41" s="252" t="n">
        <f aca="false">+F41*$B$25</f>
        <v>-831.75101059</v>
      </c>
      <c r="H41" s="40" t="n">
        <f aca="false">SUM(B41:G41)</f>
        <v>-3922.45136359</v>
      </c>
    </row>
    <row r="42" customFormat="false" ht="12.75" hidden="false" customHeight="false" outlineLevel="0" collapsed="false">
      <c r="A42" s="59" t="s">
        <v>262</v>
      </c>
      <c r="B42" s="45"/>
      <c r="C42" s="253" t="n">
        <f aca="false">((+C35+C36)*C37*365)</f>
        <v>7192.49861153304</v>
      </c>
      <c r="D42" s="253" t="n">
        <f aca="false">((+D35+D36)*D37*365)</f>
        <v>5345.54042046292</v>
      </c>
      <c r="E42" s="253" t="n">
        <f aca="false">((+E35+E36)*E37*365)</f>
        <v>5506.9049538262</v>
      </c>
      <c r="F42" s="253" t="n">
        <f aca="false">((+F35+F36)*F37*365)</f>
        <v>6523.47607216304</v>
      </c>
      <c r="G42" s="253" t="n">
        <f aca="false">((+G35+G36)*G37*365)</f>
        <v>6127.00138833829</v>
      </c>
      <c r="H42" s="40" t="n">
        <f aca="false">SUM(C42:G42)</f>
        <v>30695.4214463235</v>
      </c>
    </row>
    <row r="43" customFormat="false" ht="12.75" hidden="false" customHeight="false" outlineLevel="0" collapsed="false">
      <c r="A43" s="59" t="s">
        <v>55</v>
      </c>
      <c r="C43" s="254" t="n">
        <f aca="false">+B16*B29</f>
        <v>1376</v>
      </c>
      <c r="D43" s="255" t="n">
        <f aca="false">+C43*$B$25</f>
        <v>1417.28</v>
      </c>
      <c r="E43" s="256" t="n">
        <f aca="false">+D43*$B$25</f>
        <v>1459.7984</v>
      </c>
      <c r="F43" s="256" t="n">
        <f aca="false">+E43*$B$25</f>
        <v>1503.592352</v>
      </c>
      <c r="G43" s="256" t="n">
        <f aca="false">+F43*$B$25</f>
        <v>1548.70012256</v>
      </c>
      <c r="H43" s="40" t="n">
        <f aca="false">SUM(C43:G43)</f>
        <v>7305.37087456</v>
      </c>
    </row>
    <row r="44" customFormat="false" ht="12.75" hidden="false" customHeight="false" outlineLevel="0" collapsed="false">
      <c r="A44" s="45"/>
      <c r="C44" s="248"/>
      <c r="D44" s="11"/>
    </row>
    <row r="45" customFormat="false" ht="12.75" hidden="false" customHeight="false" outlineLevel="0" collapsed="false">
      <c r="A45" s="45"/>
      <c r="C45" s="248"/>
      <c r="D45" s="11"/>
    </row>
    <row r="46" customFormat="false" ht="12.75" hidden="false" customHeight="false" outlineLevel="0" collapsed="false">
      <c r="A46" s="45"/>
      <c r="C46" s="248"/>
      <c r="D46" s="11"/>
    </row>
    <row r="47" customFormat="false" ht="12.75" hidden="false" customHeight="false" outlineLevel="0" collapsed="false">
      <c r="A47" s="45"/>
      <c r="C47" s="248"/>
      <c r="D47" s="11"/>
    </row>
    <row r="48" customFormat="false" ht="12.75" hidden="false" customHeight="false" outlineLevel="0" collapsed="false">
      <c r="A48" s="45" t="s">
        <v>263</v>
      </c>
      <c r="B48" s="257" t="n">
        <f aca="false">+B7</f>
        <v>15</v>
      </c>
      <c r="C48" s="248"/>
      <c r="D48" s="11"/>
    </row>
    <row r="49" customFormat="false" ht="12.75" hidden="false" customHeight="false" outlineLevel="0" collapsed="false">
      <c r="A49" s="59" t="s">
        <v>264</v>
      </c>
      <c r="B49" s="258" t="n">
        <v>0.33333</v>
      </c>
      <c r="C49" s="258" t="n">
        <v>0.4445</v>
      </c>
      <c r="D49" s="258" t="n">
        <v>0.1481</v>
      </c>
      <c r="E49" s="258" t="n">
        <v>0.0741</v>
      </c>
      <c r="F49" s="258" t="n">
        <v>0</v>
      </c>
      <c r="G49" s="104"/>
      <c r="H49" s="104"/>
      <c r="I49" s="104"/>
      <c r="J49" s="104"/>
      <c r="K49" s="104"/>
      <c r="L49" s="104"/>
      <c r="M49" s="104"/>
      <c r="N49" s="104"/>
      <c r="O49" s="104"/>
      <c r="P49" s="104"/>
    </row>
    <row r="50" customFormat="false" ht="12.75" hidden="false" customHeight="false" outlineLevel="0" collapsed="false">
      <c r="A50" s="59" t="s">
        <v>265</v>
      </c>
      <c r="B50" s="258" t="n">
        <v>0.2</v>
      </c>
      <c r="C50" s="258" t="n">
        <v>0.32</v>
      </c>
      <c r="D50" s="258" t="n">
        <v>0.192</v>
      </c>
      <c r="E50" s="258" t="n">
        <v>0.1152</v>
      </c>
      <c r="F50" s="258" t="n">
        <v>0.1152</v>
      </c>
      <c r="G50" s="104" t="n">
        <v>0.0576</v>
      </c>
      <c r="H50" s="104"/>
      <c r="I50" s="104"/>
      <c r="J50" s="104"/>
      <c r="K50" s="104"/>
      <c r="L50" s="104"/>
      <c r="M50" s="104"/>
      <c r="N50" s="104"/>
      <c r="O50" s="104"/>
      <c r="P50" s="104"/>
    </row>
    <row r="51" customFormat="false" ht="12.75" hidden="false" customHeight="false" outlineLevel="0" collapsed="false">
      <c r="A51" s="59" t="s">
        <v>266</v>
      </c>
      <c r="B51" s="258" t="n">
        <v>0.1429</v>
      </c>
      <c r="C51" s="259" t="n">
        <v>0.2449</v>
      </c>
      <c r="D51" s="104" t="n">
        <v>0.1749</v>
      </c>
      <c r="E51" s="104" t="n">
        <v>0.1249</v>
      </c>
      <c r="F51" s="104" t="n">
        <v>0.0893</v>
      </c>
      <c r="G51" s="104" t="n">
        <v>0.0892</v>
      </c>
      <c r="H51" s="104" t="n">
        <v>0.0893</v>
      </c>
      <c r="I51" s="104" t="n">
        <v>0.0446</v>
      </c>
      <c r="J51" s="104"/>
      <c r="K51" s="104"/>
      <c r="L51" s="104"/>
      <c r="M51" s="104"/>
      <c r="N51" s="104"/>
      <c r="O51" s="104"/>
      <c r="P51" s="104"/>
    </row>
    <row r="52" customFormat="false" ht="12.75" hidden="false" customHeight="false" outlineLevel="0" collapsed="false">
      <c r="A52" s="59" t="s">
        <v>267</v>
      </c>
      <c r="B52" s="258" t="n">
        <v>0.05</v>
      </c>
      <c r="C52" s="259" t="n">
        <v>0.095</v>
      </c>
      <c r="D52" s="104" t="n">
        <v>0.0855</v>
      </c>
      <c r="E52" s="104" t="n">
        <v>0.077</v>
      </c>
      <c r="F52" s="104" t="n">
        <v>0.0693</v>
      </c>
      <c r="G52" s="104" t="n">
        <v>0.0623</v>
      </c>
      <c r="H52" s="104" t="n">
        <v>0.059</v>
      </c>
      <c r="I52" s="104" t="n">
        <v>0.059</v>
      </c>
      <c r="J52" s="104" t="n">
        <v>0.0591</v>
      </c>
      <c r="K52" s="104" t="n">
        <v>0.059</v>
      </c>
      <c r="L52" s="104" t="n">
        <v>0.0591</v>
      </c>
      <c r="M52" s="104" t="n">
        <v>0.059</v>
      </c>
      <c r="N52" s="104" t="n">
        <v>0.0591</v>
      </c>
      <c r="O52" s="104" t="n">
        <v>0.059</v>
      </c>
      <c r="P52" s="104" t="n">
        <v>0.0591</v>
      </c>
      <c r="Q52" s="0" t="n">
        <v>0.0295</v>
      </c>
    </row>
    <row r="53" customFormat="false" ht="12.75" hidden="false" customHeight="false" outlineLevel="0" collapsed="false">
      <c r="A53" s="59"/>
      <c r="B53" s="45"/>
      <c r="C53" s="260"/>
      <c r="D53" s="11"/>
    </row>
    <row r="54" customFormat="false" ht="12.75" hidden="false" customHeight="false" outlineLevel="0" collapsed="false">
      <c r="B54" s="45"/>
      <c r="C54" s="261"/>
      <c r="D54" s="11"/>
    </row>
    <row r="55" customFormat="false" ht="12.75" hidden="false" customHeight="false" outlineLevel="0" collapsed="false">
      <c r="C55" s="11"/>
      <c r="D55" s="11"/>
    </row>
    <row r="56" customFormat="false" ht="12.75" hidden="false" customHeight="false" outlineLevel="0" collapsed="false">
      <c r="C56" s="11"/>
      <c r="D56" s="11"/>
    </row>
    <row r="57" customFormat="false" ht="12.75" hidden="false" customHeight="false" outlineLevel="0" collapsed="false">
      <c r="A57" s="49"/>
      <c r="B57" s="4"/>
      <c r="C57" s="49"/>
      <c r="D57" s="49"/>
      <c r="E57" s="49"/>
    </row>
    <row r="58" customFormat="false" ht="12.75" hidden="false" customHeight="false" outlineLevel="0" collapsed="false">
      <c r="A58" s="3"/>
      <c r="B58" s="1"/>
      <c r="C58" s="0"/>
      <c r="E58" s="1"/>
    </row>
    <row r="59" customFormat="false" ht="12.75" hidden="false" customHeight="false" outlineLevel="0" collapsed="false">
      <c r="A59" s="49"/>
      <c r="B59" s="1"/>
      <c r="C59" s="49"/>
      <c r="D59" s="49"/>
      <c r="E59" s="49"/>
    </row>
    <row r="60" customFormat="false" ht="12.75" hidden="false" customHeight="false" outlineLevel="0" collapsed="false">
      <c r="A60" s="49"/>
      <c r="B60" s="1"/>
      <c r="C60" s="49"/>
      <c r="D60" s="49"/>
      <c r="E60" s="49"/>
    </row>
    <row r="61" customFormat="false" ht="12.75" hidden="false" customHeight="false" outlineLevel="0" collapsed="false">
      <c r="C61" s="11"/>
      <c r="D61" s="11"/>
    </row>
    <row r="62" customFormat="false" ht="12.75" hidden="false" customHeight="false" outlineLevel="0" collapsed="false">
      <c r="C62" s="11"/>
      <c r="D62" s="11"/>
    </row>
    <row r="63" customFormat="false" ht="12.75" hidden="false" customHeight="false" outlineLevel="0" collapsed="false">
      <c r="C63" s="11"/>
      <c r="D63" s="11"/>
    </row>
    <row r="64" customFormat="false" ht="12.75" hidden="false" customHeight="false" outlineLevel="0" collapsed="false">
      <c r="C64" s="11"/>
      <c r="D64" s="11"/>
    </row>
    <row r="65" customFormat="false" ht="12.75" hidden="false" customHeight="false" outlineLevel="0" collapsed="false">
      <c r="C65" s="11"/>
      <c r="D65" s="11"/>
    </row>
    <row r="66" customFormat="false" ht="12.75" hidden="false" customHeight="false" outlineLevel="0" collapsed="false">
      <c r="C66" s="11"/>
      <c r="D66" s="11"/>
    </row>
    <row r="67" customFormat="false" ht="12.75" hidden="false" customHeight="false" outlineLevel="0" collapsed="false">
      <c r="C67" s="11"/>
      <c r="D67" s="11"/>
    </row>
    <row r="68" customFormat="false" ht="12.75" hidden="false" customHeight="false" outlineLevel="0" collapsed="false">
      <c r="C68" s="11"/>
      <c r="D68" s="11"/>
    </row>
    <row r="69" customFormat="false" ht="12.75" hidden="false" customHeight="false" outlineLevel="0" collapsed="false">
      <c r="C69" s="11"/>
      <c r="D69" s="11"/>
    </row>
    <row r="70" customFormat="false" ht="12.75" hidden="false" customHeight="false" outlineLevel="0" collapsed="false">
      <c r="C70" s="11"/>
      <c r="D70" s="11"/>
    </row>
    <row r="71" customFormat="false" ht="12.75" hidden="false" customHeight="false" outlineLevel="0" collapsed="false">
      <c r="C71" s="11"/>
      <c r="D71" s="11"/>
    </row>
    <row r="72" customFormat="false" ht="12.75" hidden="false" customHeight="false" outlineLevel="0" collapsed="false">
      <c r="C72" s="11"/>
      <c r="D72" s="11"/>
    </row>
    <row r="73" customFormat="false" ht="12.75" hidden="false" customHeight="false" outlineLevel="0" collapsed="false">
      <c r="C73" s="11"/>
      <c r="D73" s="11"/>
    </row>
    <row r="74" customFormat="false" ht="12.75" hidden="false" customHeight="false" outlineLevel="0" collapsed="false">
      <c r="C74" s="11"/>
      <c r="D74" s="11"/>
    </row>
    <row r="75" customFormat="false" ht="12.75" hidden="false" customHeight="false" outlineLevel="0" collapsed="false">
      <c r="C75" s="11"/>
      <c r="D75" s="11"/>
    </row>
    <row r="76" customFormat="false" ht="12.75" hidden="false" customHeight="false" outlineLevel="0" collapsed="false">
      <c r="C76" s="11"/>
      <c r="D76" s="11"/>
    </row>
    <row r="77" customFormat="false" ht="12.75" hidden="false" customHeight="false" outlineLevel="0" collapsed="false">
      <c r="C77" s="11"/>
      <c r="D77" s="11"/>
    </row>
    <row r="78" customFormat="false" ht="12.75" hidden="false" customHeight="false" outlineLevel="0" collapsed="false">
      <c r="C78" s="11"/>
      <c r="D78" s="11"/>
    </row>
    <row r="79" customFormat="false" ht="12.75" hidden="false" customHeight="false" outlineLevel="0" collapsed="false">
      <c r="C79" s="11"/>
      <c r="D79" s="11"/>
    </row>
    <row r="80" customFormat="false" ht="12.75" hidden="false" customHeight="false" outlineLevel="0" collapsed="false">
      <c r="C80" s="11"/>
      <c r="D80" s="11"/>
    </row>
    <row r="81" customFormat="false" ht="12.75" hidden="false" customHeight="false" outlineLevel="0" collapsed="false">
      <c r="C81" s="11"/>
      <c r="D81" s="11"/>
    </row>
    <row r="82" customFormat="false" ht="12.75" hidden="false" customHeight="false" outlineLevel="0" collapsed="false">
      <c r="C82" s="11"/>
      <c r="D82" s="11"/>
    </row>
    <row r="83" customFormat="false" ht="12.75" hidden="false" customHeight="false" outlineLevel="0" collapsed="false">
      <c r="C83" s="11"/>
      <c r="D83" s="11"/>
    </row>
    <row r="84" customFormat="false" ht="12.75" hidden="false" customHeight="false" outlineLevel="0" collapsed="false">
      <c r="C84" s="11"/>
      <c r="D84" s="11"/>
    </row>
    <row r="85" customFormat="false" ht="12.75" hidden="false" customHeight="false" outlineLevel="0" collapsed="false">
      <c r="C85" s="11"/>
      <c r="D85" s="11"/>
    </row>
    <row r="86" customFormat="false" ht="12.75" hidden="false" customHeight="false" outlineLevel="0" collapsed="false">
      <c r="C86" s="11"/>
      <c r="D86" s="11"/>
    </row>
    <row r="87" customFormat="false" ht="12.75" hidden="false" customHeight="false" outlineLevel="0" collapsed="false">
      <c r="C87" s="11"/>
      <c r="D87" s="11"/>
    </row>
    <row r="88" customFormat="false" ht="12.75" hidden="false" customHeight="false" outlineLevel="0" collapsed="false">
      <c r="C88" s="11"/>
      <c r="D88" s="11"/>
    </row>
    <row r="89" customFormat="false" ht="12.75" hidden="false" customHeight="false" outlineLevel="0" collapsed="false">
      <c r="C89" s="11"/>
      <c r="D89" s="11"/>
    </row>
    <row r="90" customFormat="false" ht="12.75" hidden="false" customHeight="false" outlineLevel="0" collapsed="false">
      <c r="C90" s="11"/>
      <c r="D90" s="11"/>
    </row>
    <row r="91" customFormat="false" ht="12.75" hidden="false" customHeight="false" outlineLevel="0" collapsed="false">
      <c r="C91" s="11"/>
      <c r="D91" s="11"/>
    </row>
    <row r="92" customFormat="false" ht="12.75" hidden="false" customHeight="false" outlineLevel="0" collapsed="false">
      <c r="C92" s="11"/>
      <c r="D92" s="11"/>
    </row>
    <row r="93" customFormat="false" ht="12.75" hidden="false" customHeight="false" outlineLevel="0" collapsed="false">
      <c r="C93" s="11"/>
      <c r="D93" s="11"/>
    </row>
    <row r="94" customFormat="false" ht="12.75" hidden="false" customHeight="false" outlineLevel="0" collapsed="false">
      <c r="C94" s="11"/>
      <c r="D94" s="11"/>
    </row>
    <row r="95" customFormat="false" ht="12.75" hidden="false" customHeight="false" outlineLevel="0" collapsed="false">
      <c r="C95" s="11"/>
      <c r="D95" s="11"/>
    </row>
    <row r="96" customFormat="false" ht="12.75" hidden="false" customHeight="false" outlineLevel="0" collapsed="false">
      <c r="C96" s="11"/>
      <c r="D96" s="11"/>
    </row>
    <row r="97" customFormat="false" ht="12.75" hidden="false" customHeight="false" outlineLevel="0" collapsed="false">
      <c r="C97" s="11"/>
      <c r="D97" s="11"/>
    </row>
    <row r="98" customFormat="false" ht="12.75" hidden="false" customHeight="false" outlineLevel="0" collapsed="false">
      <c r="C98" s="11"/>
      <c r="D98" s="11"/>
    </row>
    <row r="99" customFormat="false" ht="12.75" hidden="false" customHeight="false" outlineLevel="0" collapsed="false">
      <c r="C99" s="11"/>
      <c r="D99" s="11"/>
    </row>
    <row r="100" customFormat="false" ht="12.75" hidden="false" customHeight="false" outlineLevel="0" collapsed="false">
      <c r="C100" s="11"/>
      <c r="D100" s="11"/>
    </row>
    <row r="101" customFormat="false" ht="12.75" hidden="false" customHeight="false" outlineLevel="0" collapsed="false">
      <c r="C101" s="11"/>
      <c r="D101" s="11"/>
    </row>
    <row r="102" customFormat="false" ht="12.75" hidden="false" customHeight="false" outlineLevel="0" collapsed="false">
      <c r="C102" s="11"/>
      <c r="D102" s="11"/>
    </row>
    <row r="103" customFormat="false" ht="12.75" hidden="false" customHeight="false" outlineLevel="0" collapsed="false">
      <c r="C103" s="11"/>
      <c r="D103" s="11"/>
    </row>
    <row r="104" customFormat="false" ht="12.75" hidden="false" customHeight="false" outlineLevel="0" collapsed="false">
      <c r="C104" s="11"/>
      <c r="D104" s="11"/>
    </row>
    <row r="105" customFormat="false" ht="12.75" hidden="false" customHeight="false" outlineLevel="0" collapsed="false">
      <c r="C105" s="11"/>
      <c r="D105" s="11"/>
    </row>
    <row r="106" customFormat="false" ht="12.75" hidden="false" customHeight="false" outlineLevel="0" collapsed="false">
      <c r="C106" s="11"/>
      <c r="D106" s="11"/>
    </row>
    <row r="107" customFormat="false" ht="12.75" hidden="false" customHeight="false" outlineLevel="0" collapsed="false">
      <c r="C107" s="11"/>
      <c r="D107" s="11"/>
    </row>
    <row r="108" customFormat="false" ht="12.75" hidden="false" customHeight="false" outlineLevel="0" collapsed="false">
      <c r="C108" s="11"/>
      <c r="D108" s="11"/>
    </row>
    <row r="109" customFormat="false" ht="12.75" hidden="false" customHeight="false" outlineLevel="0" collapsed="false">
      <c r="C109" s="11"/>
      <c r="D109" s="11"/>
    </row>
    <row r="110" customFormat="false" ht="12.75" hidden="false" customHeight="false" outlineLevel="0" collapsed="false">
      <c r="C110" s="11"/>
      <c r="D110" s="11"/>
    </row>
    <row r="111" customFormat="false" ht="12.75" hidden="false" customHeight="false" outlineLevel="0" collapsed="false">
      <c r="C111" s="11"/>
      <c r="D111" s="11"/>
    </row>
    <row r="112" customFormat="false" ht="12.75" hidden="false" customHeight="false" outlineLevel="0" collapsed="false">
      <c r="C112" s="11"/>
      <c r="D112" s="11"/>
    </row>
    <row r="113" customFormat="false" ht="12.75" hidden="false" customHeight="false" outlineLevel="0" collapsed="false">
      <c r="C113" s="11"/>
      <c r="D113" s="11"/>
    </row>
    <row r="114" customFormat="false" ht="12.75" hidden="false" customHeight="false" outlineLevel="0" collapsed="false">
      <c r="C114" s="11"/>
      <c r="D114" s="11"/>
    </row>
    <row r="115" customFormat="false" ht="12.75" hidden="false" customHeight="false" outlineLevel="0" collapsed="false">
      <c r="C115" s="11"/>
      <c r="D115" s="11"/>
    </row>
    <row r="116" customFormat="false" ht="12.75" hidden="false" customHeight="false" outlineLevel="0" collapsed="false">
      <c r="C116" s="11"/>
      <c r="D116" s="11"/>
    </row>
    <row r="117" customFormat="false" ht="12.75" hidden="false" customHeight="false" outlineLevel="0" collapsed="false">
      <c r="C117" s="11"/>
      <c r="D117" s="11"/>
    </row>
    <row r="118" customFormat="false" ht="12.75" hidden="false" customHeight="false" outlineLevel="0" collapsed="false">
      <c r="C118" s="11"/>
      <c r="D118" s="11"/>
    </row>
    <row r="119" customFormat="false" ht="12.75" hidden="false" customHeight="false" outlineLevel="0" collapsed="false">
      <c r="C119" s="11"/>
      <c r="D119" s="11"/>
    </row>
    <row r="120" customFormat="false" ht="12.75" hidden="false" customHeight="false" outlineLevel="0" collapsed="false">
      <c r="C120" s="11"/>
      <c r="D120" s="11"/>
    </row>
    <row r="121" customFormat="false" ht="12.75" hidden="false" customHeight="false" outlineLevel="0" collapsed="false">
      <c r="C121" s="11"/>
      <c r="D121" s="11"/>
    </row>
    <row r="122" customFormat="false" ht="12.75" hidden="false" customHeight="false" outlineLevel="0" collapsed="false">
      <c r="C122" s="11"/>
      <c r="D122" s="11"/>
    </row>
    <row r="123" customFormat="false" ht="12.75" hidden="false" customHeight="false" outlineLevel="0" collapsed="false">
      <c r="C123" s="11"/>
      <c r="D123" s="11"/>
    </row>
    <row r="124" customFormat="false" ht="12.75" hidden="false" customHeight="false" outlineLevel="0" collapsed="false">
      <c r="C124" s="11"/>
      <c r="D124" s="11"/>
    </row>
    <row r="125" customFormat="false" ht="12.75" hidden="false" customHeight="false" outlineLevel="0" collapsed="false">
      <c r="C125" s="11"/>
      <c r="D125" s="11"/>
    </row>
    <row r="126" customFormat="false" ht="12.75" hidden="false" customHeight="false" outlineLevel="0" collapsed="false">
      <c r="C126" s="11"/>
      <c r="D126" s="11"/>
    </row>
    <row r="127" customFormat="false" ht="12.75" hidden="false" customHeight="false" outlineLevel="0" collapsed="false">
      <c r="C127" s="11"/>
      <c r="D127" s="11"/>
    </row>
    <row r="128" customFormat="false" ht="12.75" hidden="false" customHeight="false" outlineLevel="0" collapsed="false">
      <c r="C128" s="11"/>
      <c r="D128" s="11"/>
    </row>
    <row r="129" customFormat="false" ht="12.75" hidden="false" customHeight="false" outlineLevel="0" collapsed="false">
      <c r="C129" s="11"/>
      <c r="D129" s="11"/>
    </row>
    <row r="130" customFormat="false" ht="12.75" hidden="false" customHeight="false" outlineLevel="0" collapsed="false">
      <c r="C130" s="11"/>
      <c r="D130" s="11"/>
    </row>
    <row r="131" customFormat="false" ht="12.75" hidden="false" customHeight="false" outlineLevel="0" collapsed="false">
      <c r="C131" s="11"/>
      <c r="D131" s="11"/>
    </row>
    <row r="132" customFormat="false" ht="12.75" hidden="false" customHeight="false" outlineLevel="0" collapsed="false">
      <c r="C132" s="11"/>
      <c r="D132" s="11"/>
    </row>
    <row r="133" customFormat="false" ht="12.75" hidden="false" customHeight="false" outlineLevel="0" collapsed="false">
      <c r="C133" s="11"/>
      <c r="D133" s="11"/>
    </row>
    <row r="134" customFormat="false" ht="12.75" hidden="false" customHeight="false" outlineLevel="0" collapsed="false">
      <c r="C134" s="11"/>
      <c r="D134" s="11"/>
    </row>
    <row r="135" customFormat="false" ht="12.75" hidden="false" customHeight="false" outlineLevel="0" collapsed="false">
      <c r="C135" s="11"/>
      <c r="D135" s="11"/>
    </row>
    <row r="136" customFormat="false" ht="12.75" hidden="false" customHeight="false" outlineLevel="0" collapsed="false">
      <c r="C136" s="11"/>
      <c r="D136" s="11"/>
    </row>
    <row r="137" customFormat="false" ht="12.75" hidden="false" customHeight="false" outlineLevel="0" collapsed="false">
      <c r="C137" s="11"/>
      <c r="D137" s="11"/>
    </row>
    <row r="138" customFormat="false" ht="12.75" hidden="false" customHeight="false" outlineLevel="0" collapsed="false">
      <c r="C138" s="11"/>
      <c r="D138" s="11"/>
    </row>
    <row r="139" customFormat="false" ht="12.75" hidden="false" customHeight="false" outlineLevel="0" collapsed="false">
      <c r="C139" s="11"/>
      <c r="D139" s="11"/>
    </row>
    <row r="140" customFormat="false" ht="12.75" hidden="false" customHeight="false" outlineLevel="0" collapsed="false">
      <c r="C140" s="11"/>
      <c r="D140" s="11"/>
    </row>
    <row r="141" customFormat="false" ht="12.75" hidden="false" customHeight="false" outlineLevel="0" collapsed="false">
      <c r="C141" s="11"/>
      <c r="D141" s="11"/>
    </row>
    <row r="142" customFormat="false" ht="12.75" hidden="false" customHeight="false" outlineLevel="0" collapsed="false">
      <c r="C142" s="11"/>
      <c r="D142" s="11"/>
    </row>
    <row r="143" customFormat="false" ht="12.75" hidden="false" customHeight="false" outlineLevel="0" collapsed="false">
      <c r="C143" s="11"/>
      <c r="D143" s="11"/>
    </row>
    <row r="144" customFormat="false" ht="12.75" hidden="false" customHeight="false" outlineLevel="0" collapsed="false">
      <c r="C144" s="11"/>
      <c r="D144" s="11"/>
    </row>
    <row r="145" customFormat="false" ht="12.75" hidden="false" customHeight="false" outlineLevel="0" collapsed="false">
      <c r="C145" s="11"/>
      <c r="D145" s="11"/>
    </row>
    <row r="146" customFormat="false" ht="12.75" hidden="false" customHeight="false" outlineLevel="0" collapsed="false">
      <c r="C146" s="11"/>
      <c r="D146" s="11"/>
    </row>
    <row r="147" customFormat="false" ht="12.75" hidden="false" customHeight="false" outlineLevel="0" collapsed="false">
      <c r="C147" s="11"/>
      <c r="D147" s="11"/>
    </row>
    <row r="148" customFormat="false" ht="12.75" hidden="false" customHeight="false" outlineLevel="0" collapsed="false">
      <c r="C148" s="11"/>
      <c r="D148" s="11"/>
    </row>
    <row r="149" customFormat="false" ht="12.75" hidden="false" customHeight="false" outlineLevel="0" collapsed="false">
      <c r="C149" s="11"/>
      <c r="D149" s="11"/>
    </row>
    <row r="150" customFormat="false" ht="12.75" hidden="false" customHeight="false" outlineLevel="0" collapsed="false">
      <c r="C150" s="11"/>
      <c r="D150" s="11"/>
    </row>
    <row r="151" customFormat="false" ht="12.75" hidden="false" customHeight="false" outlineLevel="0" collapsed="false">
      <c r="C151" s="11"/>
      <c r="D151" s="11"/>
    </row>
    <row r="152" customFormat="false" ht="12.75" hidden="false" customHeight="false" outlineLevel="0" collapsed="false">
      <c r="C152" s="11"/>
      <c r="D152" s="11"/>
    </row>
    <row r="153" customFormat="false" ht="12.75" hidden="false" customHeight="false" outlineLevel="0" collapsed="false">
      <c r="C153" s="11"/>
      <c r="D153" s="11"/>
    </row>
    <row r="154" customFormat="false" ht="12.75" hidden="false" customHeight="false" outlineLevel="0" collapsed="false">
      <c r="C154" s="11"/>
      <c r="D154" s="11"/>
    </row>
    <row r="155" customFormat="false" ht="12.75" hidden="false" customHeight="false" outlineLevel="0" collapsed="false">
      <c r="C155" s="11"/>
      <c r="D155" s="11"/>
    </row>
    <row r="156" customFormat="false" ht="12.75" hidden="false" customHeight="false" outlineLevel="0" collapsed="false">
      <c r="C156" s="11"/>
      <c r="D156" s="11"/>
    </row>
    <row r="157" customFormat="false" ht="12.75" hidden="false" customHeight="false" outlineLevel="0" collapsed="false">
      <c r="C157" s="11"/>
      <c r="D157" s="11"/>
    </row>
    <row r="158" customFormat="false" ht="12.75" hidden="false" customHeight="false" outlineLevel="0" collapsed="false">
      <c r="C158" s="11"/>
      <c r="D158" s="11"/>
    </row>
    <row r="159" customFormat="false" ht="12.75" hidden="false" customHeight="false" outlineLevel="0" collapsed="false">
      <c r="C159" s="11"/>
      <c r="D159" s="11"/>
    </row>
  </sheetData>
  <mergeCells count="4">
    <mergeCell ref="A1:B1"/>
    <mergeCell ref="A2:B2"/>
    <mergeCell ref="A3:B3"/>
    <mergeCell ref="C31:Q31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L27" activeCellId="0" sqref="L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268</v>
      </c>
      <c r="B1" s="0" t="n">
        <v>0.095</v>
      </c>
    </row>
    <row r="2" customFormat="false" ht="12.75" hidden="false" customHeight="false" outlineLevel="0" collapsed="false">
      <c r="A2" s="0" t="s">
        <v>83</v>
      </c>
      <c r="B2" s="262" t="n">
        <v>37257</v>
      </c>
      <c r="C2" s="262" t="n">
        <v>37288</v>
      </c>
      <c r="D2" s="262" t="n">
        <v>37316</v>
      </c>
      <c r="E2" s="262" t="n">
        <v>37347</v>
      </c>
      <c r="F2" s="262" t="n">
        <v>37377</v>
      </c>
      <c r="G2" s="262" t="n">
        <v>37408</v>
      </c>
      <c r="H2" s="262" t="n">
        <v>37438</v>
      </c>
      <c r="I2" s="262" t="n">
        <v>37469</v>
      </c>
      <c r="J2" s="262" t="n">
        <v>37500</v>
      </c>
      <c r="K2" s="262" t="n">
        <v>37530</v>
      </c>
      <c r="L2" s="262" t="n">
        <v>37561</v>
      </c>
      <c r="M2" s="262" t="n">
        <v>37591</v>
      </c>
      <c r="N2" s="49"/>
    </row>
    <row r="3" customFormat="false" ht="12.75" hidden="false" customHeight="false" outlineLevel="0" collapsed="false">
      <c r="A3" s="0" t="s">
        <v>269</v>
      </c>
      <c r="B3" s="49" t="n">
        <f aca="false">IF(B2=assumptions!$B$8,-DCF!$C$11,0)</f>
        <v>0</v>
      </c>
      <c r="C3" s="49" t="n">
        <f aca="false">IF(C2=assumptions!$B$8,-DCF!$C$11,0)</f>
        <v>0</v>
      </c>
      <c r="D3" s="49" t="n">
        <f aca="false">IF(D2=assumptions!$B$8,-DCF!$C$11,0)</f>
        <v>0</v>
      </c>
      <c r="E3" s="49" t="n">
        <f aca="false">IF(E2=assumptions!$B$8,-DCF!$C$11,0)</f>
        <v>0</v>
      </c>
      <c r="F3" s="49" t="n">
        <f aca="false">IF(F2=assumptions!$B$8,-DCF!$C$11,0)</f>
        <v>0</v>
      </c>
      <c r="G3" s="49" t="n">
        <f aca="false">IF(G2=assumptions!$B$8,-DCF!$C$11,0)</f>
        <v>0</v>
      </c>
      <c r="H3" s="49" t="n">
        <f aca="false">IF(H2=assumptions!$B$8,-DCF!$C$11,0)</f>
        <v>0</v>
      </c>
      <c r="I3" s="49" t="n">
        <f aca="false">IF(I2=assumptions!$B$8,-DCF!$C$11,0)</f>
        <v>0</v>
      </c>
      <c r="J3" s="49" t="n">
        <f aca="false">IF(J2=assumptions!$B$8,-DCF!$C$11,0)</f>
        <v>0</v>
      </c>
      <c r="K3" s="49" t="n">
        <f aca="false">IF(K2=assumptions!$B$8,-DCF!$C$11,0)</f>
        <v>-99600</v>
      </c>
      <c r="L3" s="49" t="n">
        <f aca="false">IF(L2=assumptions!$B$8,-DCF!$C$11,0)</f>
        <v>0</v>
      </c>
      <c r="M3" s="49" t="n">
        <f aca="false">IF(M2=assumptions!$B$8,-DCF!$C$11,0)</f>
        <v>0</v>
      </c>
      <c r="N3" s="49"/>
    </row>
    <row r="4" customFormat="false" ht="12.75" hidden="false" customHeight="false" outlineLevel="0" collapsed="false">
      <c r="A4" s="40" t="s">
        <v>270</v>
      </c>
      <c r="B4" s="40" t="n">
        <f aca="false">IF(B3&lt;&gt;0,+B3,0)</f>
        <v>0</v>
      </c>
      <c r="C4" s="40" t="n">
        <f aca="false">IF(C3&lt;&gt;0,+C3,B8)</f>
        <v>0</v>
      </c>
      <c r="D4" s="40" t="n">
        <f aca="false">IF(D3&lt;&gt;0,+D3,C8)</f>
        <v>0</v>
      </c>
      <c r="E4" s="40" t="n">
        <f aca="false">IF(E3&lt;&gt;0,+E3,D8)</f>
        <v>0</v>
      </c>
      <c r="F4" s="40" t="n">
        <f aca="false">IF(F3&lt;&gt;0,+F3,E8)</f>
        <v>0</v>
      </c>
      <c r="G4" s="40" t="n">
        <f aca="false">IF(G3&lt;&gt;0,+G3,F8)</f>
        <v>0</v>
      </c>
      <c r="H4" s="40" t="n">
        <f aca="false">IF(H3&lt;&gt;0,+H3,G8)</f>
        <v>0</v>
      </c>
      <c r="I4" s="40" t="n">
        <f aca="false">IF(I3&lt;&gt;0,+I3,H8)</f>
        <v>0</v>
      </c>
      <c r="J4" s="40" t="n">
        <f aca="false">IF(J3&lt;&gt;0,+J3,I8)</f>
        <v>0</v>
      </c>
      <c r="K4" s="40" t="n">
        <f aca="false">IF(K3&lt;&gt;0,+K3,J8)</f>
        <v>-99600</v>
      </c>
      <c r="L4" s="40" t="n">
        <f aca="false">IF(L3&lt;&gt;0,+L3,K8)</f>
        <v>-99110.714487019</v>
      </c>
      <c r="M4" s="40" t="n">
        <f aca="false">IF(M3&lt;&gt;0,+M3,L8)</f>
        <v>-98617.5554637269</v>
      </c>
      <c r="N4" s="40"/>
      <c r="O4" s="40"/>
    </row>
    <row r="5" customFormat="false" ht="12.75" hidden="false" customHeight="false" outlineLevel="0" collapsed="false">
      <c r="A5" s="40" t="s">
        <v>271</v>
      </c>
      <c r="B5" s="40" t="n">
        <f aca="false">IF(+B3&lt;&gt;0,+DCF!$D$59/12,0)</f>
        <v>0</v>
      </c>
      <c r="C5" s="40" t="n">
        <f aca="false">IF(+C3&lt;&gt;0,+DCF!$D$59/12,+B5)</f>
        <v>0</v>
      </c>
      <c r="D5" s="40" t="n">
        <f aca="false">IF(+D3&lt;&gt;0,+DCF!$D$59/12,+C5)</f>
        <v>0</v>
      </c>
      <c r="E5" s="40" t="n">
        <f aca="false">IF(+E3&lt;&gt;0,+DCF!$D$59/12,+D5)</f>
        <v>0</v>
      </c>
      <c r="F5" s="40" t="n">
        <f aca="false">IF(+F3&lt;&gt;0,+DCF!$D$59/12,+E5)</f>
        <v>0</v>
      </c>
      <c r="G5" s="40" t="n">
        <f aca="false">IF(+G3&lt;&gt;0,+DCF!$D$59/12,+F5)</f>
        <v>0</v>
      </c>
      <c r="H5" s="40" t="n">
        <f aca="false">IF(+H3&lt;&gt;0,+DCF!$D$59/12,+G5)</f>
        <v>0</v>
      </c>
      <c r="I5" s="40" t="n">
        <f aca="false">IF(+I3&lt;&gt;0,+DCF!$D$59/12,+H5)</f>
        <v>0</v>
      </c>
      <c r="J5" s="40" t="n">
        <f aca="false">IF(+J3&lt;&gt;0,+DCF!$D$59/12,+I5)</f>
        <v>0</v>
      </c>
      <c r="K5" s="40" t="n">
        <f aca="false">IF(+K3&lt;&gt;0,+DCF!$D$59/12,+J5)</f>
        <v>1267.74916542143</v>
      </c>
      <c r="L5" s="40" t="n">
        <f aca="false">IF(+L3&lt;&gt;0,+DCF!$D$59/12,+K5)</f>
        <v>1267.74916542143</v>
      </c>
      <c r="M5" s="40" t="n">
        <f aca="false">IF(+M3&lt;&gt;0,+DCF!$D$59/12,+L5)</f>
        <v>1267.74916542143</v>
      </c>
      <c r="N5" s="40"/>
      <c r="O5" s="40"/>
    </row>
    <row r="6" customFormat="false" ht="12.75" hidden="false" customHeight="false" outlineLevel="0" collapsed="false">
      <c r="A6" s="40" t="s">
        <v>272</v>
      </c>
      <c r="B6" s="40" t="n">
        <f aca="false">+B5+B4</f>
        <v>0</v>
      </c>
      <c r="C6" s="40" t="n">
        <f aca="false">+C5+C4</f>
        <v>0</v>
      </c>
      <c r="D6" s="40" t="n">
        <f aca="false">+D5+D4</f>
        <v>0</v>
      </c>
      <c r="E6" s="40" t="n">
        <f aca="false">+E5+E4</f>
        <v>0</v>
      </c>
      <c r="F6" s="40" t="n">
        <f aca="false">+F5+F4</f>
        <v>0</v>
      </c>
      <c r="G6" s="40" t="n">
        <f aca="false">+G5+G4</f>
        <v>0</v>
      </c>
      <c r="H6" s="40" t="n">
        <f aca="false">+H5+H4</f>
        <v>0</v>
      </c>
      <c r="I6" s="40" t="n">
        <f aca="false">+I5+I4</f>
        <v>0</v>
      </c>
      <c r="J6" s="40" t="n">
        <f aca="false">+J5+J4</f>
        <v>0</v>
      </c>
      <c r="K6" s="40" t="n">
        <f aca="false">+K5+K4</f>
        <v>-98332.2508345786</v>
      </c>
      <c r="L6" s="40" t="n">
        <f aca="false">+L5+L4</f>
        <v>-97842.9653215975</v>
      </c>
      <c r="M6" s="40" t="n">
        <f aca="false">+M5+M4</f>
        <v>-97349.8062983054</v>
      </c>
      <c r="N6" s="40"/>
      <c r="O6" s="40"/>
    </row>
    <row r="7" customFormat="false" ht="12.75" hidden="false" customHeight="false" outlineLevel="0" collapsed="false">
      <c r="A7" s="40" t="s">
        <v>273</v>
      </c>
      <c r="B7" s="40" t="n">
        <f aca="false">+B6*$B$1/12</f>
        <v>0</v>
      </c>
      <c r="C7" s="40" t="n">
        <f aca="false">+C6*$B$1/12</f>
        <v>0</v>
      </c>
      <c r="D7" s="40" t="n">
        <f aca="false">+D6*$B$1/12</f>
        <v>0</v>
      </c>
      <c r="E7" s="40" t="n">
        <f aca="false">+E6*$B$1/12</f>
        <v>0</v>
      </c>
      <c r="F7" s="40" t="n">
        <f aca="false">+F6*$B$1/12</f>
        <v>0</v>
      </c>
      <c r="G7" s="40" t="n">
        <f aca="false">+G6*$B$1/12</f>
        <v>0</v>
      </c>
      <c r="H7" s="40" t="n">
        <f aca="false">+H6*$B$1/12</f>
        <v>0</v>
      </c>
      <c r="I7" s="40" t="n">
        <f aca="false">+I6*$B$1/12</f>
        <v>0</v>
      </c>
      <c r="J7" s="40" t="n">
        <f aca="false">+J6*$B$1/12</f>
        <v>0</v>
      </c>
      <c r="K7" s="40" t="n">
        <f aca="false">+K6*$B$1/12</f>
        <v>-778.463652440414</v>
      </c>
      <c r="L7" s="40" t="n">
        <f aca="false">+L6*$B$1/12</f>
        <v>-774.590142129314</v>
      </c>
      <c r="M7" s="40" t="n">
        <f aca="false">+M6*$B$1/12</f>
        <v>-770.685966528251</v>
      </c>
      <c r="N7" s="56" t="n">
        <f aca="false">SUM(B7:M7)</f>
        <v>-2323.73976109798</v>
      </c>
      <c r="O7" s="40"/>
    </row>
    <row r="8" customFormat="false" ht="12.75" hidden="false" customHeight="false" outlineLevel="0" collapsed="false">
      <c r="A8" s="40" t="s">
        <v>274</v>
      </c>
      <c r="B8" s="40" t="n">
        <f aca="false">+B7+B6</f>
        <v>0</v>
      </c>
      <c r="C8" s="40" t="n">
        <f aca="false">+C7+C6</f>
        <v>0</v>
      </c>
      <c r="D8" s="40" t="n">
        <f aca="false">+D7+D6</f>
        <v>0</v>
      </c>
      <c r="E8" s="40" t="n">
        <f aca="false">+E7+E6</f>
        <v>0</v>
      </c>
      <c r="F8" s="40" t="n">
        <f aca="false">+F7+F6</f>
        <v>0</v>
      </c>
      <c r="G8" s="40" t="n">
        <f aca="false">+G7+G6</f>
        <v>0</v>
      </c>
      <c r="H8" s="40" t="n">
        <f aca="false">+H7+H6</f>
        <v>0</v>
      </c>
      <c r="I8" s="40" t="n">
        <f aca="false">+I7+I6</f>
        <v>0</v>
      </c>
      <c r="J8" s="40" t="n">
        <f aca="false">+J7+J6</f>
        <v>0</v>
      </c>
      <c r="K8" s="40" t="n">
        <f aca="false">+K7+K6</f>
        <v>-99110.714487019</v>
      </c>
      <c r="L8" s="40" t="n">
        <f aca="false">+L7+L6</f>
        <v>-98617.5554637269</v>
      </c>
      <c r="M8" s="40" t="n">
        <f aca="false">+M7+M6</f>
        <v>-98120.4922648337</v>
      </c>
      <c r="N8" s="40"/>
      <c r="O8" s="40"/>
    </row>
    <row r="9" customFormat="false" ht="12.75" hidden="false" customHeight="false" outlineLevel="0" collapsed="false">
      <c r="A9" s="40"/>
      <c r="B9" s="40"/>
      <c r="C9" s="263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</row>
    <row r="10" customFormat="false" ht="12.75" hidden="false" customHeight="false" outlineLevel="0" collapsed="false">
      <c r="A10" s="40"/>
      <c r="B10" s="264" t="n">
        <f aca="false">+B11-assumptions!$B$8</f>
        <v>92</v>
      </c>
      <c r="C10" s="264" t="n">
        <f aca="false">+C11-assumptions!$B$8</f>
        <v>123</v>
      </c>
      <c r="D10" s="264" t="n">
        <f aca="false">+D11-assumptions!$B$8</f>
        <v>151</v>
      </c>
      <c r="E10" s="264" t="n">
        <f aca="false">+E11-assumptions!$B$8</f>
        <v>182</v>
      </c>
      <c r="F10" s="264" t="n">
        <f aca="false">+F11-assumptions!$B$8</f>
        <v>212</v>
      </c>
      <c r="G10" s="264" t="n">
        <f aca="false">+G11-assumptions!$B$8</f>
        <v>243</v>
      </c>
      <c r="H10" s="264" t="n">
        <f aca="false">+H11-assumptions!$B$8</f>
        <v>273</v>
      </c>
      <c r="I10" s="264" t="n">
        <f aca="false">+I11-assumptions!$B$8</f>
        <v>304</v>
      </c>
      <c r="J10" s="264" t="n">
        <f aca="false">+J11-assumptions!$B$8</f>
        <v>335</v>
      </c>
      <c r="K10" s="264" t="n">
        <f aca="false">+K11-assumptions!$B$8</f>
        <v>365</v>
      </c>
      <c r="L10" s="264" t="n">
        <f aca="false">+L11-assumptions!$B$8</f>
        <v>396</v>
      </c>
      <c r="M10" s="264" t="n">
        <f aca="false">+M11-assumptions!$B$8</f>
        <v>426</v>
      </c>
      <c r="N10" s="40"/>
      <c r="O10" s="40"/>
    </row>
    <row r="11" customFormat="false" ht="12.75" hidden="false" customHeight="false" outlineLevel="0" collapsed="false">
      <c r="A11" s="0" t="s">
        <v>84</v>
      </c>
      <c r="B11" s="262" t="n">
        <f aca="false">EDATE(B2,12)</f>
        <v>37622</v>
      </c>
      <c r="C11" s="262" t="n">
        <f aca="false">EDATE(C2,12)</f>
        <v>37653</v>
      </c>
      <c r="D11" s="262" t="n">
        <f aca="false">EDATE(D2,12)</f>
        <v>37681</v>
      </c>
      <c r="E11" s="262" t="n">
        <f aca="false">EDATE(E2,12)</f>
        <v>37712</v>
      </c>
      <c r="F11" s="262" t="n">
        <f aca="false">EDATE(F2,12)</f>
        <v>37742</v>
      </c>
      <c r="G11" s="262" t="n">
        <f aca="false">EDATE(G2,12)</f>
        <v>37773</v>
      </c>
      <c r="H11" s="262" t="n">
        <f aca="false">EDATE(H2,12)</f>
        <v>37803</v>
      </c>
      <c r="I11" s="262" t="n">
        <f aca="false">EDATE(I2,12)</f>
        <v>37834</v>
      </c>
      <c r="J11" s="262" t="n">
        <f aca="false">EDATE(J2,12)</f>
        <v>37865</v>
      </c>
      <c r="K11" s="262" t="n">
        <f aca="false">EDATE(K2,12)</f>
        <v>37895</v>
      </c>
      <c r="L11" s="262" t="n">
        <f aca="false">EDATE(L2,12)</f>
        <v>37926</v>
      </c>
      <c r="M11" s="262" t="n">
        <f aca="false">EDATE(M2,12)</f>
        <v>37956</v>
      </c>
      <c r="N11" s="40"/>
      <c r="O11" s="40"/>
    </row>
    <row r="12" customFormat="false" ht="12.75" hidden="false" customHeight="false" outlineLevel="0" collapsed="false">
      <c r="A12" s="40" t="s">
        <v>270</v>
      </c>
      <c r="B12" s="40" t="n">
        <f aca="false">+M8</f>
        <v>-98120.4922648337</v>
      </c>
      <c r="C12" s="40" t="n">
        <f aca="false">+B16</f>
        <v>-97619.4939822826</v>
      </c>
      <c r="D12" s="40" t="n">
        <f aca="false">+C16</f>
        <v>-97114.5294633279</v>
      </c>
      <c r="E12" s="40" t="n">
        <f aca="false">+D16</f>
        <v>-96605.5673085983</v>
      </c>
      <c r="F12" s="40" t="n">
        <f aca="false">+E16</f>
        <v>-96092.5758701436</v>
      </c>
      <c r="G12" s="40" t="n">
        <f aca="false">+F16</f>
        <v>-95575.5232494679</v>
      </c>
      <c r="H12" s="40" t="n">
        <f aca="false">+G16</f>
        <v>-95054.3772955452</v>
      </c>
      <c r="I12" s="40" t="n">
        <f aca="false">+H16</f>
        <v>-92516.5216333852</v>
      </c>
      <c r="J12" s="40" t="n">
        <f aca="false">+I16</f>
        <v>-91971.1585833352</v>
      </c>
      <c r="K12" s="40" t="n">
        <f aca="false">+J16</f>
        <v>-91421.4780758056</v>
      </c>
      <c r="L12" s="40" t="n">
        <f aca="false">+K16</f>
        <v>-90751.4300206189</v>
      </c>
      <c r="M12" s="40" t="n">
        <f aca="false">+L16</f>
        <v>-90076.0774183287</v>
      </c>
      <c r="N12" s="40"/>
      <c r="O12" s="40"/>
    </row>
    <row r="13" customFormat="false" ht="12.75" hidden="false" customHeight="false" outlineLevel="0" collapsed="false">
      <c r="A13" s="40" t="s">
        <v>271</v>
      </c>
      <c r="B13" s="40" t="n">
        <f aca="false">IF(+B10&lt;365,+interest!M5,+DCF!$E$59/12)</f>
        <v>1267.74916542143</v>
      </c>
      <c r="C13" s="40" t="n">
        <f aca="false">IF(+C10&lt;365,+B13,+DCF!$E$59/12)</f>
        <v>1267.74916542143</v>
      </c>
      <c r="D13" s="40" t="n">
        <f aca="false">IF(+D10&lt;365,+C13,+DCF!$E$59/12)</f>
        <v>1267.74916542143</v>
      </c>
      <c r="E13" s="40" t="n">
        <f aca="false">IF(+E10&lt;365,+D13,+DCF!$E$59/12)</f>
        <v>1267.74916542143</v>
      </c>
      <c r="F13" s="40" t="n">
        <f aca="false">IF(+F10&lt;365,+E13,+DCF!$E$59/12)</f>
        <v>1267.74916542143</v>
      </c>
      <c r="G13" s="40" t="n">
        <f aca="false">IF(+G10&lt;365,+F13,+DCF!$E$59/12)</f>
        <v>1267.74916542143</v>
      </c>
      <c r="H13" s="40" t="n">
        <f aca="false">IF(+H10&lt;365,+G13,+DCF!$E$59/12)</f>
        <v>1267.74916542143</v>
      </c>
      <c r="I13" s="40" t="n">
        <f aca="false">IF(+I10&lt;365,+H13,+DCF!$E$59/12)</f>
        <v>1267.74916542143</v>
      </c>
      <c r="J13" s="40" t="n">
        <f aca="false">IF(+J10&lt;365,+I13,+DCF!$E$59/12)</f>
        <v>1267.74916542143</v>
      </c>
      <c r="K13" s="40" t="n">
        <f aca="false">IF(+K10&lt;365,+J13,+DCF!$E$59/12)</f>
        <v>1382.8538304623</v>
      </c>
      <c r="L13" s="40" t="n">
        <f aca="false">IF(+L10&lt;365,+K13,+DCF!$E$59/12)</f>
        <v>1382.8538304623</v>
      </c>
      <c r="M13" s="40" t="n">
        <f aca="false">IF(+M10&lt;365,+L13,+DCF!$E$59/12)</f>
        <v>1382.8538304623</v>
      </c>
      <c r="N13" s="40"/>
      <c r="O13" s="40"/>
    </row>
    <row r="14" customFormat="false" ht="12.75" hidden="false" customHeight="false" outlineLevel="0" collapsed="false">
      <c r="A14" s="40" t="s">
        <v>272</v>
      </c>
      <c r="B14" s="40" t="n">
        <f aca="false">+B13+B12</f>
        <v>-96852.7430994122</v>
      </c>
      <c r="C14" s="40" t="n">
        <f aca="false">+C13+C12</f>
        <v>-96351.7448168611</v>
      </c>
      <c r="D14" s="40" t="n">
        <f aca="false">+D13+D12</f>
        <v>-95846.7802979065</v>
      </c>
      <c r="E14" s="40" t="n">
        <f aca="false">+E13+E12</f>
        <v>-95337.8181431768</v>
      </c>
      <c r="F14" s="40" t="n">
        <f aca="false">+F13+F12</f>
        <v>-94824.8267047222</v>
      </c>
      <c r="G14" s="40" t="n">
        <f aca="false">+G13+G12</f>
        <v>-94307.7740840465</v>
      </c>
      <c r="H14" s="40" t="n">
        <f aca="false">+H13+H12</f>
        <v>-93786.6281301237</v>
      </c>
      <c r="I14" s="40" t="n">
        <f aca="false">+I13+I12</f>
        <v>-91248.7724679638</v>
      </c>
      <c r="J14" s="40" t="n">
        <f aca="false">+J13+J12</f>
        <v>-90703.4094179138</v>
      </c>
      <c r="K14" s="40" t="n">
        <f aca="false">+K13+K12</f>
        <v>-90038.6242453433</v>
      </c>
      <c r="L14" s="40" t="n">
        <f aca="false">+L13+L12</f>
        <v>-89368.5761901566</v>
      </c>
      <c r="M14" s="40" t="n">
        <f aca="false">+M13+M12</f>
        <v>-88693.2235878664</v>
      </c>
      <c r="N14" s="40"/>
      <c r="O14" s="40"/>
    </row>
    <row r="15" customFormat="false" ht="12.75" hidden="false" customHeight="false" outlineLevel="0" collapsed="false">
      <c r="A15" s="40" t="s">
        <v>273</v>
      </c>
      <c r="B15" s="40" t="n">
        <f aca="false">+B14*+$B$1/12</f>
        <v>-766.750882870347</v>
      </c>
      <c r="C15" s="40" t="n">
        <f aca="false">+C14*+$B$1/12</f>
        <v>-762.784646466817</v>
      </c>
      <c r="D15" s="40" t="n">
        <f aca="false">+D14*+$B$1/12</f>
        <v>-758.78701069176</v>
      </c>
      <c r="E15" s="40" t="n">
        <f aca="false">+E14*+$B$1/12</f>
        <v>-754.757726966816</v>
      </c>
      <c r="F15" s="40" t="n">
        <f aca="false">+F14*+$B$1/12</f>
        <v>-750.696544745717</v>
      </c>
      <c r="G15" s="40" t="n">
        <f aca="false">+G14*+$B$1/12</f>
        <v>-746.603211498701</v>
      </c>
      <c r="H15" s="40" t="n">
        <f aca="false">AVERAGE([4]data1cf!$B$2:$B$1001)/12</f>
        <v>1270.10649673849</v>
      </c>
      <c r="I15" s="40" t="n">
        <f aca="false">+I14*+$B$1/12</f>
        <v>-722.38611537138</v>
      </c>
      <c r="J15" s="40" t="n">
        <f aca="false">+J14*+$B$1/12</f>
        <v>-718.068657891817</v>
      </c>
      <c r="K15" s="40" t="n">
        <f aca="false">+K14*+$B$1/12</f>
        <v>-712.805775275634</v>
      </c>
      <c r="L15" s="40" t="n">
        <f aca="false">+L14*+$B$1/12</f>
        <v>-707.501228172073</v>
      </c>
      <c r="M15" s="40" t="n">
        <f aca="false">+M14*+$B$1/12</f>
        <v>-702.154686737276</v>
      </c>
      <c r="N15" s="56" t="n">
        <f aca="false">SUM(B15:M15)</f>
        <v>-6833.18998994985</v>
      </c>
      <c r="O15" s="40"/>
    </row>
    <row r="16" customFormat="false" ht="12.75" hidden="false" customHeight="false" outlineLevel="0" collapsed="false">
      <c r="A16" s="40" t="s">
        <v>274</v>
      </c>
      <c r="B16" s="40" t="n">
        <f aca="false">+B15+B14</f>
        <v>-97619.4939822826</v>
      </c>
      <c r="C16" s="40" t="n">
        <f aca="false">+C15+C14</f>
        <v>-97114.5294633279</v>
      </c>
      <c r="D16" s="40" t="n">
        <f aca="false">+D15+D14</f>
        <v>-96605.5673085983</v>
      </c>
      <c r="E16" s="40" t="n">
        <f aca="false">+E15+E14</f>
        <v>-96092.5758701436</v>
      </c>
      <c r="F16" s="40" t="n">
        <f aca="false">+F15+F14</f>
        <v>-95575.5232494679</v>
      </c>
      <c r="G16" s="40" t="n">
        <f aca="false">+G15+G14</f>
        <v>-95054.3772955452</v>
      </c>
      <c r="H16" s="40" t="n">
        <f aca="false">+H15+H14</f>
        <v>-92516.5216333852</v>
      </c>
      <c r="I16" s="40" t="n">
        <f aca="false">+I15+I14</f>
        <v>-91971.1585833352</v>
      </c>
      <c r="J16" s="40" t="n">
        <f aca="false">+J15+J14</f>
        <v>-91421.4780758056</v>
      </c>
      <c r="K16" s="40" t="n">
        <f aca="false">+K15+K14</f>
        <v>-90751.4300206189</v>
      </c>
      <c r="L16" s="40" t="n">
        <f aca="false">+L15+L14</f>
        <v>-90076.0774183287</v>
      </c>
      <c r="M16" s="40" t="n">
        <f aca="false">+M15+M14</f>
        <v>-89395.3782746037</v>
      </c>
      <c r="N16" s="40"/>
      <c r="O16" s="40"/>
    </row>
    <row r="17" customFormat="false" ht="12.75" hidden="false" customHeight="false" outlineLevel="0" collapsed="false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  <row r="18" customFormat="false" ht="12.75" hidden="false" customHeight="false" outlineLevel="0" collapsed="false">
      <c r="A18" s="40"/>
      <c r="B18" s="264" t="n">
        <f aca="false">+B10</f>
        <v>92</v>
      </c>
      <c r="C18" s="264" t="n">
        <f aca="false">+C10</f>
        <v>123</v>
      </c>
      <c r="D18" s="264" t="n">
        <f aca="false">+D10</f>
        <v>151</v>
      </c>
      <c r="E18" s="264" t="n">
        <f aca="false">+E10</f>
        <v>182</v>
      </c>
      <c r="F18" s="264" t="n">
        <f aca="false">+F10</f>
        <v>212</v>
      </c>
      <c r="G18" s="264" t="n">
        <f aca="false">+G10</f>
        <v>243</v>
      </c>
      <c r="H18" s="264" t="n">
        <f aca="false">+H10</f>
        <v>273</v>
      </c>
      <c r="I18" s="264" t="n">
        <f aca="false">+I10</f>
        <v>304</v>
      </c>
      <c r="J18" s="264" t="n">
        <f aca="false">+J10</f>
        <v>335</v>
      </c>
      <c r="K18" s="264" t="n">
        <f aca="false">+K10</f>
        <v>365</v>
      </c>
      <c r="L18" s="264" t="n">
        <f aca="false">+L10</f>
        <v>396</v>
      </c>
      <c r="M18" s="264" t="n">
        <f aca="false">+M10</f>
        <v>426</v>
      </c>
      <c r="N18" s="40"/>
      <c r="O18" s="40"/>
    </row>
    <row r="19" customFormat="false" ht="12.75" hidden="false" customHeight="false" outlineLevel="0" collapsed="false">
      <c r="A19" s="0" t="s">
        <v>85</v>
      </c>
      <c r="B19" s="262" t="n">
        <f aca="false">EDATE(B11,12)</f>
        <v>37987</v>
      </c>
      <c r="C19" s="262" t="n">
        <f aca="false">EDATE(C11,12)</f>
        <v>38018</v>
      </c>
      <c r="D19" s="262" t="n">
        <f aca="false">EDATE(D11,12)</f>
        <v>38047</v>
      </c>
      <c r="E19" s="262" t="n">
        <f aca="false">EDATE(E11,12)</f>
        <v>38078</v>
      </c>
      <c r="F19" s="262" t="n">
        <f aca="false">EDATE(F11,12)</f>
        <v>38108</v>
      </c>
      <c r="G19" s="262" t="n">
        <f aca="false">EDATE(G11,12)</f>
        <v>38139</v>
      </c>
      <c r="H19" s="262" t="n">
        <f aca="false">EDATE(H11,12)</f>
        <v>38169</v>
      </c>
      <c r="I19" s="262" t="n">
        <f aca="false">EDATE(I11,12)</f>
        <v>38200</v>
      </c>
      <c r="J19" s="262" t="n">
        <f aca="false">EDATE(J11,12)</f>
        <v>38231</v>
      </c>
      <c r="K19" s="262" t="n">
        <f aca="false">EDATE(K11,12)</f>
        <v>38261</v>
      </c>
      <c r="L19" s="262" t="n">
        <f aca="false">EDATE(L11,12)</f>
        <v>38292</v>
      </c>
      <c r="M19" s="262" t="n">
        <f aca="false">EDATE(M11,12)</f>
        <v>38322</v>
      </c>
      <c r="N19" s="40"/>
      <c r="O19" s="40"/>
    </row>
    <row r="20" customFormat="false" ht="12.75" hidden="false" customHeight="false" outlineLevel="0" collapsed="false">
      <c r="A20" s="40" t="s">
        <v>270</v>
      </c>
      <c r="B20" s="40" t="n">
        <f aca="false">+M16</f>
        <v>-89395.3782746037</v>
      </c>
      <c r="C20" s="40" t="n">
        <f aca="false">+B24</f>
        <v>-88709.2902626575</v>
      </c>
      <c r="D20" s="40" t="n">
        <f aca="false">+C24</f>
        <v>-88017.7707206167</v>
      </c>
      <c r="E20" s="40" t="n">
        <f aca="false">+D24</f>
        <v>-87320.7766488682</v>
      </c>
      <c r="F20" s="40" t="n">
        <f aca="false">+E24</f>
        <v>-86618.2647073849</v>
      </c>
      <c r="G20" s="40" t="n">
        <f aca="false">+F24</f>
        <v>-85910.1912130316</v>
      </c>
      <c r="H20" s="40" t="n">
        <f aca="false">+G24</f>
        <v>-85196.512136848</v>
      </c>
      <c r="I20" s="40" t="n">
        <f aca="false">+H24</f>
        <v>-84477.1831013112</v>
      </c>
      <c r="J20" s="40" t="n">
        <f aca="false">+I24</f>
        <v>-83752.1593775765</v>
      </c>
      <c r="K20" s="40" t="n">
        <f aca="false">+J24</f>
        <v>-83021.3958826955</v>
      </c>
      <c r="L20" s="40" t="n">
        <f aca="false">+K24</f>
        <v>-82314.1912852189</v>
      </c>
      <c r="M20" s="40" t="n">
        <f aca="false">+L24</f>
        <v>-81601.3879846789</v>
      </c>
      <c r="N20" s="40"/>
      <c r="O20" s="40"/>
    </row>
    <row r="21" customFormat="false" ht="12.75" hidden="false" customHeight="false" outlineLevel="0" collapsed="false">
      <c r="A21" s="40" t="s">
        <v>271</v>
      </c>
      <c r="B21" s="40" t="n">
        <f aca="false">IF(+B18&lt;365,+interest!M13,+DCF!$F$59/12)</f>
        <v>1382.8538304623</v>
      </c>
      <c r="C21" s="40" t="n">
        <f aca="false">IF(C18&lt;365,+B21,+DCF!$F$59/12)</f>
        <v>1382.8538304623</v>
      </c>
      <c r="D21" s="40" t="n">
        <f aca="false">IF(D18&lt;365,+C21,+DCF!$F$59/12)</f>
        <v>1382.8538304623</v>
      </c>
      <c r="E21" s="40" t="n">
        <f aca="false">IF(E18&lt;365,+D21,+DCF!$F$59/12)</f>
        <v>1382.8538304623</v>
      </c>
      <c r="F21" s="40" t="n">
        <f aca="false">IF(F18&lt;365,+E21,+DCF!$F$59/12)</f>
        <v>1382.8538304623</v>
      </c>
      <c r="G21" s="40" t="n">
        <f aca="false">IF(G18&lt;365,+F21,+DCF!$F$59/12)</f>
        <v>1382.8538304623</v>
      </c>
      <c r="H21" s="40" t="n">
        <f aca="false">IF(H18&lt;365,+G21,+DCF!$F$59/12)</f>
        <v>1382.8538304623</v>
      </c>
      <c r="I21" s="40" t="n">
        <f aca="false">IF(I18&lt;365,+H21,+DCF!$F$59/12)</f>
        <v>1382.8538304623</v>
      </c>
      <c r="J21" s="40" t="n">
        <f aca="false">IF(J18&lt;365,+I21,+DCF!$F$59/12)</f>
        <v>1382.8538304623</v>
      </c>
      <c r="K21" s="40" t="n">
        <f aca="false">IF(K18&lt;365,+J21,+DCF!$F$59/12)</f>
        <v>1353.74020492566</v>
      </c>
      <c r="L21" s="40" t="n">
        <f aca="false">IF(L18&lt;365,+K21,+DCF!$F$59/12)</f>
        <v>1353.74020492566</v>
      </c>
      <c r="M21" s="40" t="n">
        <f aca="false">IF(M18&lt;365,+L21,+DCF!$F$59/12)</f>
        <v>1353.74020492566</v>
      </c>
      <c r="N21" s="40"/>
      <c r="O21" s="263"/>
    </row>
    <row r="22" customFormat="false" ht="12.75" hidden="false" customHeight="false" outlineLevel="0" collapsed="false">
      <c r="A22" s="40" t="s">
        <v>272</v>
      </c>
      <c r="B22" s="40" t="n">
        <f aca="false">+B21+B20</f>
        <v>-88012.5244441414</v>
      </c>
      <c r="C22" s="40" t="n">
        <f aca="false">+C21+C20</f>
        <v>-87326.4364321952</v>
      </c>
      <c r="D22" s="40" t="n">
        <f aca="false">+D21+D20</f>
        <v>-86634.9168901544</v>
      </c>
      <c r="E22" s="40" t="n">
        <f aca="false">+E21+E20</f>
        <v>-85937.9228184059</v>
      </c>
      <c r="F22" s="40" t="n">
        <f aca="false">+F21+F20</f>
        <v>-85235.4108769226</v>
      </c>
      <c r="G22" s="40" t="n">
        <f aca="false">+G21+G20</f>
        <v>-84527.3373825693</v>
      </c>
      <c r="H22" s="40" t="n">
        <f aca="false">+H21+H20</f>
        <v>-83813.6583063857</v>
      </c>
      <c r="I22" s="40" t="n">
        <f aca="false">+I21+I20</f>
        <v>-83094.329270849</v>
      </c>
      <c r="J22" s="40" t="n">
        <f aca="false">+J21+J20</f>
        <v>-82369.3055471142</v>
      </c>
      <c r="K22" s="40" t="n">
        <f aca="false">+K21+K20</f>
        <v>-81667.6556777699</v>
      </c>
      <c r="L22" s="40" t="n">
        <f aca="false">+L21+L20</f>
        <v>-80960.4510802932</v>
      </c>
      <c r="M22" s="40" t="n">
        <f aca="false">+M21+M20</f>
        <v>-80247.6477797532</v>
      </c>
      <c r="N22" s="40"/>
      <c r="O22" s="40"/>
    </row>
    <row r="23" customFormat="false" ht="12.75" hidden="false" customHeight="false" outlineLevel="0" collapsed="false">
      <c r="A23" s="40" t="s">
        <v>273</v>
      </c>
      <c r="B23" s="40" t="n">
        <f aca="false">+B22*+$B$1/12</f>
        <v>-696.765818516119</v>
      </c>
      <c r="C23" s="40" t="n">
        <f aca="false">+C22*+$B$1/12</f>
        <v>-691.334288421545</v>
      </c>
      <c r="D23" s="40" t="n">
        <f aca="false">+D22*+$B$1/12</f>
        <v>-685.859758713723</v>
      </c>
      <c r="E23" s="40" t="n">
        <f aca="false">+E22*+$B$1/12</f>
        <v>-680.341888979046</v>
      </c>
      <c r="F23" s="40" t="n">
        <f aca="false">+F22*+$B$1/12</f>
        <v>-674.780336108971</v>
      </c>
      <c r="G23" s="40" t="n">
        <f aca="false">+G22*+$B$1/12</f>
        <v>-669.174754278674</v>
      </c>
      <c r="H23" s="40" t="n">
        <f aca="false">+H22*+$B$1/12</f>
        <v>-663.524794925553</v>
      </c>
      <c r="I23" s="40" t="n">
        <f aca="false">+I22*+$B$1/12</f>
        <v>-657.830106727554</v>
      </c>
      <c r="J23" s="40" t="n">
        <f aca="false">+J22*+$B$1/12</f>
        <v>-652.090335581321</v>
      </c>
      <c r="K23" s="40" t="n">
        <f aca="false">+K22*+$B$1/12</f>
        <v>-646.535607449012</v>
      </c>
      <c r="L23" s="40" t="n">
        <f aca="false">+L22*+$B$1/12</f>
        <v>-640.936904385655</v>
      </c>
      <c r="M23" s="40" t="n">
        <f aca="false">+M22*+$B$1/12</f>
        <v>-635.29387825638</v>
      </c>
      <c r="N23" s="56" t="n">
        <f aca="false">SUM(B23:M23)</f>
        <v>-7994.46847234355</v>
      </c>
      <c r="O23" s="40"/>
    </row>
    <row r="24" customFormat="false" ht="12.75" hidden="false" customHeight="false" outlineLevel="0" collapsed="false">
      <c r="A24" s="40" t="s">
        <v>274</v>
      </c>
      <c r="B24" s="40" t="n">
        <f aca="false">+B23+B22</f>
        <v>-88709.2902626575</v>
      </c>
      <c r="C24" s="40" t="n">
        <f aca="false">+C23+C22</f>
        <v>-88017.7707206167</v>
      </c>
      <c r="D24" s="40" t="n">
        <f aca="false">+D23+D22</f>
        <v>-87320.7766488682</v>
      </c>
      <c r="E24" s="40" t="n">
        <f aca="false">+E23+E22</f>
        <v>-86618.2647073849</v>
      </c>
      <c r="F24" s="40" t="n">
        <f aca="false">+F23+F22</f>
        <v>-85910.1912130316</v>
      </c>
      <c r="G24" s="40" t="n">
        <f aca="false">+G23+G22</f>
        <v>-85196.512136848</v>
      </c>
      <c r="H24" s="40" t="n">
        <f aca="false">+H23+H22</f>
        <v>-84477.1831013112</v>
      </c>
      <c r="I24" s="40" t="n">
        <f aca="false">+I23+I22</f>
        <v>-83752.1593775765</v>
      </c>
      <c r="J24" s="40" t="n">
        <f aca="false">+J23+J22</f>
        <v>-83021.3958826955</v>
      </c>
      <c r="K24" s="40" t="n">
        <f aca="false">+K23+K22</f>
        <v>-82314.1912852189</v>
      </c>
      <c r="L24" s="40" t="n">
        <f aca="false">+L23+L22</f>
        <v>-81601.3879846789</v>
      </c>
      <c r="M24" s="40" t="n">
        <f aca="false">+M23+M22</f>
        <v>-80882.9416580096</v>
      </c>
      <c r="N24" s="40"/>
      <c r="O24" s="40"/>
    </row>
    <row r="25" customFormat="false" ht="12.75" hidden="false" customHeight="false" outlineLevel="0" collapsed="false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</row>
    <row r="26" customFormat="false" ht="12.75" hidden="false" customHeight="false" outlineLevel="0" collapsed="false">
      <c r="A26" s="40"/>
      <c r="B26" s="265" t="n">
        <f aca="false">+B18</f>
        <v>92</v>
      </c>
      <c r="C26" s="265" t="n">
        <f aca="false">+C18</f>
        <v>123</v>
      </c>
      <c r="D26" s="265" t="n">
        <f aca="false">+D18</f>
        <v>151</v>
      </c>
      <c r="E26" s="265" t="n">
        <f aca="false">+E18</f>
        <v>182</v>
      </c>
      <c r="F26" s="265" t="n">
        <f aca="false">+F18</f>
        <v>212</v>
      </c>
      <c r="G26" s="265" t="n">
        <f aca="false">+G18</f>
        <v>243</v>
      </c>
      <c r="H26" s="265" t="n">
        <f aca="false">+H18</f>
        <v>273</v>
      </c>
      <c r="I26" s="265" t="n">
        <f aca="false">+I18</f>
        <v>304</v>
      </c>
      <c r="J26" s="265" t="n">
        <f aca="false">+J18</f>
        <v>335</v>
      </c>
      <c r="K26" s="265" t="n">
        <f aca="false">+K18</f>
        <v>365</v>
      </c>
      <c r="L26" s="265" t="n">
        <f aca="false">+L18</f>
        <v>396</v>
      </c>
      <c r="M26" s="265" t="n">
        <f aca="false">+M18</f>
        <v>426</v>
      </c>
      <c r="N26" s="40"/>
      <c r="O26" s="40"/>
    </row>
    <row r="27" customFormat="false" ht="12.75" hidden="false" customHeight="false" outlineLevel="0" collapsed="false">
      <c r="A27" s="0" t="s">
        <v>86</v>
      </c>
      <c r="B27" s="262" t="n">
        <f aca="false">EDATE(B19,12)</f>
        <v>38353</v>
      </c>
      <c r="C27" s="262" t="n">
        <f aca="false">EDATE(C19,12)</f>
        <v>38384</v>
      </c>
      <c r="D27" s="262" t="n">
        <f aca="false">EDATE(D19,12)</f>
        <v>38412</v>
      </c>
      <c r="E27" s="262" t="n">
        <f aca="false">EDATE(E19,12)</f>
        <v>38443</v>
      </c>
      <c r="F27" s="262" t="n">
        <f aca="false">EDATE(F19,12)</f>
        <v>38473</v>
      </c>
      <c r="G27" s="262" t="n">
        <f aca="false">EDATE(G19,12)</f>
        <v>38504</v>
      </c>
      <c r="H27" s="262" t="n">
        <f aca="false">EDATE(H19,12)</f>
        <v>38534</v>
      </c>
      <c r="I27" s="262" t="n">
        <f aca="false">EDATE(I19,12)</f>
        <v>38565</v>
      </c>
      <c r="J27" s="262" t="n">
        <f aca="false">EDATE(J19,12)</f>
        <v>38596</v>
      </c>
      <c r="K27" s="262" t="n">
        <f aca="false">EDATE(K19,12)</f>
        <v>38626</v>
      </c>
      <c r="L27" s="262" t="n">
        <f aca="false">EDATE(L19,12)</f>
        <v>38657</v>
      </c>
      <c r="M27" s="262" t="n">
        <f aca="false">EDATE(M19,12)</f>
        <v>38687</v>
      </c>
      <c r="N27" s="40"/>
      <c r="O27" s="40"/>
    </row>
    <row r="28" customFormat="false" ht="12.75" hidden="false" customHeight="false" outlineLevel="0" collapsed="false">
      <c r="A28" s="40" t="s">
        <v>270</v>
      </c>
      <c r="B28" s="40" t="n">
        <f aca="false">+M24</f>
        <v>-80882.9416580096</v>
      </c>
      <c r="C28" s="40" t="n">
        <f aca="false">+B32</f>
        <v>-80158.8076312542</v>
      </c>
      <c r="D28" s="40" t="n">
        <f aca="false">+C32</f>
        <v>-79428.9408767869</v>
      </c>
      <c r="E28" s="40" t="n">
        <f aca="false">+D32</f>
        <v>-78693.2960105135</v>
      </c>
      <c r="F28" s="40" t="n">
        <f aca="false">+E32</f>
        <v>-77951.8272890487</v>
      </c>
      <c r="G28" s="40" t="n">
        <f aca="false">+F32</f>
        <v>-77204.4886068724</v>
      </c>
      <c r="H28" s="40" t="n">
        <f aca="false">+G32</f>
        <v>-76451.2334934621</v>
      </c>
      <c r="I28" s="40" t="n">
        <f aca="false">+H32</f>
        <v>-75692.0151104041</v>
      </c>
      <c r="J28" s="40" t="n">
        <f aca="false">+I32</f>
        <v>-74926.7862484801</v>
      </c>
      <c r="K28" s="40" t="n">
        <f aca="false">+J32</f>
        <v>-74155.4993247326</v>
      </c>
      <c r="L28" s="40" t="n">
        <f aca="false">+K32</f>
        <v>-73390.6291122522</v>
      </c>
      <c r="M28" s="40" t="n">
        <f aca="false">+L32</f>
        <v>-72619.7036772564</v>
      </c>
    </row>
    <row r="29" customFormat="false" ht="12.75" hidden="false" customHeight="false" outlineLevel="0" collapsed="false">
      <c r="A29" s="40" t="s">
        <v>271</v>
      </c>
      <c r="B29" s="40" t="n">
        <f aca="false">IF(B26&lt;365,+interest!M21,+DCF!$G$59/12)</f>
        <v>1353.74020492566</v>
      </c>
      <c r="C29" s="40" t="n">
        <f aca="false">IF(+C26&lt;365,+B29,+DCF!$G$59/12)</f>
        <v>1353.74020492566</v>
      </c>
      <c r="D29" s="40" t="n">
        <f aca="false">IF(+D26&lt;365,+C29,+DCF!$G$59/12)</f>
        <v>1353.74020492566</v>
      </c>
      <c r="E29" s="40" t="n">
        <f aca="false">IF(+E26&lt;365,+D29,+DCF!$G$59/12)</f>
        <v>1353.74020492566</v>
      </c>
      <c r="F29" s="40" t="n">
        <f aca="false">IF(+F26&lt;365,+E29,+DCF!$G$59/12)</f>
        <v>1353.74020492566</v>
      </c>
      <c r="G29" s="40" t="n">
        <f aca="false">IF(+G26&lt;365,+F29,+DCF!$G$59/12)</f>
        <v>1353.74020492566</v>
      </c>
      <c r="H29" s="40" t="n">
        <f aca="false">IF(+H26&lt;365,+G29,+DCF!$G$59/12)</f>
        <v>1353.74020492566</v>
      </c>
      <c r="I29" s="40" t="n">
        <f aca="false">IF(+I26&lt;365,+H29,+DCF!$G$59/12)</f>
        <v>1353.74020492566</v>
      </c>
      <c r="J29" s="40" t="n">
        <f aca="false">IF(+J26&lt;365,+I29,+DCF!$G$59/12)</f>
        <v>1353.74020492566</v>
      </c>
      <c r="K29" s="40" t="n">
        <f aca="false">IF(+K26&lt;365,+J29,+DCF!$G$59/12)</f>
        <v>1341.31583179943</v>
      </c>
      <c r="L29" s="40" t="n">
        <f aca="false">IF(+L26&lt;365,+K29,+DCF!$G$59/12)</f>
        <v>1341.31583179943</v>
      </c>
      <c r="M29" s="40" t="n">
        <f aca="false">IF(+M26&lt;365,+L29,+DCF!$G$59/12)</f>
        <v>1341.31583179943</v>
      </c>
    </row>
    <row r="30" customFormat="false" ht="12.75" hidden="false" customHeight="false" outlineLevel="0" collapsed="false">
      <c r="A30" s="40" t="s">
        <v>272</v>
      </c>
      <c r="B30" s="40" t="n">
        <f aca="false">+B29+B28</f>
        <v>-79529.2014530839</v>
      </c>
      <c r="C30" s="40" t="n">
        <f aca="false">+C29+C28</f>
        <v>-78805.0674263285</v>
      </c>
      <c r="D30" s="40" t="n">
        <f aca="false">+D29+D28</f>
        <v>-78075.2006718613</v>
      </c>
      <c r="E30" s="40" t="n">
        <f aca="false">+E29+E28</f>
        <v>-77339.5558055878</v>
      </c>
      <c r="F30" s="40" t="n">
        <f aca="false">+F29+F28</f>
        <v>-76598.0870841231</v>
      </c>
      <c r="G30" s="40" t="n">
        <f aca="false">+G29+G28</f>
        <v>-75850.7484019467</v>
      </c>
      <c r="H30" s="40" t="n">
        <f aca="false">+H29+H28</f>
        <v>-75097.4932885365</v>
      </c>
      <c r="I30" s="40" t="n">
        <f aca="false">+I29+I28</f>
        <v>-74338.2749054784</v>
      </c>
      <c r="J30" s="40" t="n">
        <f aca="false">+J29+J28</f>
        <v>-73573.0460435544</v>
      </c>
      <c r="K30" s="40" t="n">
        <f aca="false">+K29+K28</f>
        <v>-72814.1834929332</v>
      </c>
      <c r="L30" s="40" t="n">
        <f aca="false">+L29+L28</f>
        <v>-72049.3132804528</v>
      </c>
      <c r="M30" s="40" t="n">
        <f aca="false">+M29+M28</f>
        <v>-71278.387845457</v>
      </c>
    </row>
    <row r="31" customFormat="false" ht="12.75" hidden="false" customHeight="false" outlineLevel="0" collapsed="false">
      <c r="A31" s="40" t="s">
        <v>273</v>
      </c>
      <c r="B31" s="40" t="n">
        <f aca="false">+B30*+$B$1/12</f>
        <v>-629.606178170248</v>
      </c>
      <c r="C31" s="40" t="n">
        <f aca="false">+C30*+$B$1/12</f>
        <v>-623.873450458434</v>
      </c>
      <c r="D31" s="40" t="n">
        <f aca="false">+D30*+$B$1/12</f>
        <v>-618.095338652235</v>
      </c>
      <c r="E31" s="40" t="n">
        <f aca="false">+E30*+$B$1/12</f>
        <v>-612.271483460904</v>
      </c>
      <c r="F31" s="40" t="n">
        <f aca="false">+F30*+$B$1/12</f>
        <v>-606.401522749308</v>
      </c>
      <c r="G31" s="40" t="n">
        <f aca="false">+G30*+$B$1/12</f>
        <v>-600.485091515412</v>
      </c>
      <c r="H31" s="40" t="n">
        <f aca="false">+H30*+$B$1/12</f>
        <v>-594.52182186758</v>
      </c>
      <c r="I31" s="40" t="n">
        <f aca="false">+I30*+$B$1/12</f>
        <v>-588.511343001704</v>
      </c>
      <c r="J31" s="40" t="n">
        <f aca="false">+J30*+$B$1/12</f>
        <v>-582.453281178139</v>
      </c>
      <c r="K31" s="40" t="n">
        <f aca="false">+K30*+$B$1/12</f>
        <v>-576.445619319054</v>
      </c>
      <c r="L31" s="40" t="n">
        <f aca="false">+L30*+$B$1/12</f>
        <v>-570.390396803585</v>
      </c>
      <c r="M31" s="40" t="n">
        <f aca="false">+M30*+$B$1/12</f>
        <v>-564.287237109868</v>
      </c>
      <c r="N31" s="56" t="n">
        <f aca="false">SUM(B31:M31)</f>
        <v>-7167.34276428647</v>
      </c>
    </row>
    <row r="32" customFormat="false" ht="12.75" hidden="false" customHeight="false" outlineLevel="0" collapsed="false">
      <c r="A32" s="40" t="s">
        <v>274</v>
      </c>
      <c r="B32" s="40" t="n">
        <f aca="false">+B31+B30</f>
        <v>-80158.8076312542</v>
      </c>
      <c r="C32" s="40" t="n">
        <f aca="false">+C31+C30</f>
        <v>-79428.9408767869</v>
      </c>
      <c r="D32" s="40" t="n">
        <f aca="false">+D31+D30</f>
        <v>-78693.2960105135</v>
      </c>
      <c r="E32" s="40" t="n">
        <f aca="false">+E31+E30</f>
        <v>-77951.8272890487</v>
      </c>
      <c r="F32" s="40" t="n">
        <f aca="false">+F31+F30</f>
        <v>-77204.4886068724</v>
      </c>
      <c r="G32" s="40" t="n">
        <f aca="false">+G31+G30</f>
        <v>-76451.2334934621</v>
      </c>
      <c r="H32" s="40" t="n">
        <f aca="false">+H31+H30</f>
        <v>-75692.0151104041</v>
      </c>
      <c r="I32" s="40" t="n">
        <f aca="false">+I31+I30</f>
        <v>-74926.7862484801</v>
      </c>
      <c r="J32" s="40" t="n">
        <f aca="false">+J31+J30</f>
        <v>-74155.4993247326</v>
      </c>
      <c r="K32" s="40" t="n">
        <f aca="false">+K31+K30</f>
        <v>-73390.6291122522</v>
      </c>
      <c r="L32" s="40" t="n">
        <f aca="false">+L31+L30</f>
        <v>-72619.7036772564</v>
      </c>
      <c r="M32" s="40" t="n">
        <f aca="false">+M31+M30</f>
        <v>-71842.6750825668</v>
      </c>
      <c r="N32" s="40"/>
      <c r="O32" s="42"/>
    </row>
    <row r="34" customFormat="false" ht="12.75" hidden="false" customHeight="false" outlineLevel="0" collapsed="false">
      <c r="B34" s="265" t="n">
        <f aca="false">+B26</f>
        <v>92</v>
      </c>
      <c r="C34" s="265" t="n">
        <f aca="false">+C26</f>
        <v>123</v>
      </c>
      <c r="D34" s="265" t="n">
        <f aca="false">+D26</f>
        <v>151</v>
      </c>
      <c r="E34" s="265" t="n">
        <f aca="false">+E26</f>
        <v>182</v>
      </c>
      <c r="F34" s="265" t="n">
        <f aca="false">+F26</f>
        <v>212</v>
      </c>
      <c r="G34" s="265" t="n">
        <f aca="false">+G26</f>
        <v>243</v>
      </c>
      <c r="H34" s="265" t="n">
        <f aca="false">+H26</f>
        <v>273</v>
      </c>
      <c r="I34" s="265" t="n">
        <f aca="false">+I26</f>
        <v>304</v>
      </c>
      <c r="J34" s="265" t="n">
        <f aca="false">+J26</f>
        <v>335</v>
      </c>
      <c r="K34" s="265" t="n">
        <f aca="false">+K26</f>
        <v>365</v>
      </c>
      <c r="L34" s="265" t="n">
        <f aca="false">+L26</f>
        <v>396</v>
      </c>
      <c r="M34" s="265" t="n">
        <f aca="false">+M26</f>
        <v>426</v>
      </c>
    </row>
    <row r="35" customFormat="false" ht="12.75" hidden="false" customHeight="false" outlineLevel="0" collapsed="false">
      <c r="A35" s="0" t="s">
        <v>87</v>
      </c>
      <c r="B35" s="262" t="n">
        <f aca="false">EDATE(B27,12)</f>
        <v>38718</v>
      </c>
      <c r="C35" s="262" t="n">
        <f aca="false">EDATE(C27,12)</f>
        <v>38749</v>
      </c>
      <c r="D35" s="262" t="n">
        <f aca="false">EDATE(D27,12)</f>
        <v>38777</v>
      </c>
      <c r="E35" s="262" t="n">
        <f aca="false">EDATE(E27,12)</f>
        <v>38808</v>
      </c>
      <c r="F35" s="262" t="n">
        <f aca="false">EDATE(F27,12)</f>
        <v>38838</v>
      </c>
      <c r="G35" s="262" t="n">
        <f aca="false">EDATE(G27,12)</f>
        <v>38869</v>
      </c>
      <c r="H35" s="262" t="n">
        <f aca="false">EDATE(H27,12)</f>
        <v>38899</v>
      </c>
      <c r="I35" s="262" t="n">
        <f aca="false">EDATE(I27,12)</f>
        <v>38930</v>
      </c>
      <c r="J35" s="262" t="n">
        <f aca="false">EDATE(J27,12)</f>
        <v>38961</v>
      </c>
      <c r="K35" s="262" t="n">
        <f aca="false">EDATE(K27,12)</f>
        <v>38991</v>
      </c>
      <c r="L35" s="262" t="n">
        <f aca="false">EDATE(L27,12)</f>
        <v>39022</v>
      </c>
      <c r="M35" s="262" t="n">
        <f aca="false">EDATE(M27,12)</f>
        <v>39052</v>
      </c>
    </row>
    <row r="36" customFormat="false" ht="12.75" hidden="false" customHeight="false" outlineLevel="0" collapsed="false">
      <c r="A36" s="40" t="s">
        <v>270</v>
      </c>
      <c r="B36" s="40" t="n">
        <f aca="false">+M32</f>
        <v>-71842.6750825668</v>
      </c>
      <c r="C36" s="40" t="n">
        <f aca="false">+B40</f>
        <v>-71059.4950115026</v>
      </c>
      <c r="D36" s="40" t="n">
        <f aca="false">+C40</f>
        <v>-70270.1147648759</v>
      </c>
      <c r="E36" s="40" t="n">
        <f aca="false">+D40</f>
        <v>-69474.4852579633</v>
      </c>
      <c r="F36" s="40" t="n">
        <f aca="false">+E40</f>
        <v>-68672.5570174543</v>
      </c>
      <c r="G36" s="40" t="n">
        <f aca="false">+F40</f>
        <v>-67864.2801783747</v>
      </c>
      <c r="H36" s="40" t="n">
        <f aca="false">+G40</f>
        <v>-67049.6044809856</v>
      </c>
      <c r="I36" s="40" t="n">
        <f aca="false">+H40</f>
        <v>-66228.4792676589</v>
      </c>
      <c r="J36" s="40" t="n">
        <f aca="false">+I40</f>
        <v>-65400.8534797267</v>
      </c>
      <c r="K36" s="40" t="n">
        <f aca="false">+J40</f>
        <v>-64566.6756543067</v>
      </c>
      <c r="L36" s="40" t="n">
        <f aca="false">+K40</f>
        <v>-63758.3154130807</v>
      </c>
      <c r="M36" s="40" t="n">
        <f aca="false">+L40</f>
        <v>-62943.5556532782</v>
      </c>
    </row>
    <row r="37" customFormat="false" ht="12.75" hidden="false" customHeight="false" outlineLevel="0" collapsed="false">
      <c r="A37" s="40" t="s">
        <v>271</v>
      </c>
      <c r="B37" s="40" t="n">
        <f aca="false">IF(+B34&lt;365,+interest!M29,+DCF!$H$59/12)</f>
        <v>1341.31583179943</v>
      </c>
      <c r="C37" s="40" t="n">
        <f aca="false">IF(+C34&lt;365,+B37,+DCF!$H$59/12)</f>
        <v>1341.31583179943</v>
      </c>
      <c r="D37" s="40" t="n">
        <f aca="false">IF(+D34&lt;365,+C37,+DCF!$H$59/12)</f>
        <v>1341.31583179943</v>
      </c>
      <c r="E37" s="40" t="n">
        <f aca="false">IF(+E34&lt;365,+D37,+DCF!$H$59/12)</f>
        <v>1341.31583179943</v>
      </c>
      <c r="F37" s="40" t="n">
        <f aca="false">IF(+F34&lt;365,+E37,+DCF!$H$59/12)</f>
        <v>1341.31583179943</v>
      </c>
      <c r="G37" s="40" t="n">
        <f aca="false">IF(+G34&lt;365,+F37,+DCF!$H$59/12)</f>
        <v>1341.31583179943</v>
      </c>
      <c r="H37" s="40" t="n">
        <f aca="false">IF(+H34&lt;365,+G37,+DCF!$H$59/12)</f>
        <v>1341.31583179943</v>
      </c>
      <c r="I37" s="40" t="n">
        <f aca="false">IF(+I34&lt;365,+H37,+DCF!$H$59/12)</f>
        <v>1341.31583179943</v>
      </c>
      <c r="J37" s="40" t="n">
        <f aca="false">IF(+J34&lt;365,+I37,+DCF!$H$59/12)</f>
        <v>1341.31583179943</v>
      </c>
      <c r="K37" s="40" t="n">
        <f aca="false">IF(+K34&lt;365,+J37,+DCF!$H$59/12)</f>
        <v>1309.14899395388</v>
      </c>
      <c r="L37" s="40" t="n">
        <f aca="false">IF(+L34&lt;365,+K37,+DCF!$H$59/12)</f>
        <v>1309.14899395388</v>
      </c>
      <c r="M37" s="40" t="n">
        <f aca="false">IF(+M34&lt;365,+L37,+DCF!$H$59/12)</f>
        <v>1309.14899395388</v>
      </c>
    </row>
    <row r="38" customFormat="false" ht="12.75" hidden="false" customHeight="false" outlineLevel="0" collapsed="false">
      <c r="A38" s="40" t="s">
        <v>272</v>
      </c>
      <c r="B38" s="40" t="n">
        <f aca="false">+B37+B36</f>
        <v>-70501.3592507674</v>
      </c>
      <c r="C38" s="40" t="n">
        <f aca="false">+C37+C36</f>
        <v>-69718.1791797032</v>
      </c>
      <c r="D38" s="40" t="n">
        <f aca="false">+D37+D36</f>
        <v>-68928.7989330764</v>
      </c>
      <c r="E38" s="40" t="n">
        <f aca="false">+E37+E36</f>
        <v>-68133.1694261639</v>
      </c>
      <c r="F38" s="40" t="n">
        <f aca="false">+F37+F36</f>
        <v>-67331.2411856549</v>
      </c>
      <c r="G38" s="40" t="n">
        <f aca="false">+G37+G36</f>
        <v>-66522.9643465753</v>
      </c>
      <c r="H38" s="40" t="n">
        <f aca="false">+H37+H36</f>
        <v>-65708.2886491862</v>
      </c>
      <c r="I38" s="40" t="n">
        <f aca="false">+I37+I36</f>
        <v>-64887.1634358595</v>
      </c>
      <c r="J38" s="40" t="n">
        <f aca="false">+J37+J36</f>
        <v>-64059.5376479273</v>
      </c>
      <c r="K38" s="40" t="n">
        <f aca="false">+K37+K36</f>
        <v>-63257.5266603529</v>
      </c>
      <c r="L38" s="40" t="n">
        <f aca="false">+L37+L36</f>
        <v>-62449.1664191268</v>
      </c>
      <c r="M38" s="40" t="n">
        <f aca="false">+M37+M36</f>
        <v>-61634.4066593243</v>
      </c>
    </row>
    <row r="39" customFormat="false" ht="12.75" hidden="false" customHeight="false" outlineLevel="0" collapsed="false">
      <c r="A39" s="40" t="s">
        <v>273</v>
      </c>
      <c r="B39" s="40" t="n">
        <f aca="false">+B38*+$B$1/12</f>
        <v>-558.135760735242</v>
      </c>
      <c r="C39" s="40" t="n">
        <f aca="false">+C38*+$B$1/12</f>
        <v>-551.93558517265</v>
      </c>
      <c r="D39" s="40" t="n">
        <f aca="false">+D38*+$B$1/12</f>
        <v>-545.686324886855</v>
      </c>
      <c r="E39" s="40" t="n">
        <f aca="false">+E38*+$B$1/12</f>
        <v>-539.387591290464</v>
      </c>
      <c r="F39" s="40" t="n">
        <f aca="false">+F38*+$B$1/12</f>
        <v>-533.038992719768</v>
      </c>
      <c r="G39" s="40" t="n">
        <f aca="false">+G38*+$B$1/12</f>
        <v>-526.640134410387</v>
      </c>
      <c r="H39" s="40" t="n">
        <f aca="false">+H38*+$B$1/12</f>
        <v>-520.190618472724</v>
      </c>
      <c r="I39" s="40" t="n">
        <f aca="false">+I38*+$B$1/12</f>
        <v>-513.690043867221</v>
      </c>
      <c r="J39" s="40" t="n">
        <f aca="false">+J38*+$B$1/12</f>
        <v>-507.138006379425</v>
      </c>
      <c r="K39" s="40" t="n">
        <f aca="false">+K38*+$B$1/12</f>
        <v>-500.788752727794</v>
      </c>
      <c r="L39" s="40" t="n">
        <f aca="false">+L38*+$B$1/12</f>
        <v>-494.38923415142</v>
      </c>
      <c r="M39" s="40" t="n">
        <f aca="false">+M38*+$B$1/12</f>
        <v>-487.939052719651</v>
      </c>
      <c r="N39" s="56" t="n">
        <f aca="false">SUM(B39:M39)</f>
        <v>-6278.9600975336</v>
      </c>
    </row>
    <row r="40" customFormat="false" ht="12.75" hidden="false" customHeight="false" outlineLevel="0" collapsed="false">
      <c r="A40" s="40" t="s">
        <v>274</v>
      </c>
      <c r="B40" s="40" t="n">
        <f aca="false">+B39+B38</f>
        <v>-71059.4950115026</v>
      </c>
      <c r="C40" s="40" t="n">
        <f aca="false">+C39+C38</f>
        <v>-70270.1147648759</v>
      </c>
      <c r="D40" s="40" t="n">
        <f aca="false">+D39+D38</f>
        <v>-69474.4852579633</v>
      </c>
      <c r="E40" s="40" t="n">
        <f aca="false">+E39+E38</f>
        <v>-68672.5570174543</v>
      </c>
      <c r="F40" s="40" t="n">
        <f aca="false">+F39+F38</f>
        <v>-67864.2801783747</v>
      </c>
      <c r="G40" s="40" t="n">
        <f aca="false">+G39+G38</f>
        <v>-67049.6044809856</v>
      </c>
      <c r="H40" s="40" t="n">
        <f aca="false">+H39+H38</f>
        <v>-66228.4792676589</v>
      </c>
      <c r="I40" s="40" t="n">
        <f aca="false">+I39+I38</f>
        <v>-65400.8534797267</v>
      </c>
      <c r="J40" s="40" t="n">
        <f aca="false">+J39+J38</f>
        <v>-64566.6756543067</v>
      </c>
      <c r="K40" s="40" t="n">
        <f aca="false">+K39+K38</f>
        <v>-63758.3154130807</v>
      </c>
      <c r="L40" s="40" t="n">
        <f aca="false">+L39+L38</f>
        <v>-62943.5556532782</v>
      </c>
      <c r="M40" s="40" t="n">
        <f aca="false">+M39+M38</f>
        <v>-62122.345712044</v>
      </c>
      <c r="N40" s="40"/>
    </row>
    <row r="42" customFormat="false" ht="12.75" hidden="false" customHeight="false" outlineLevel="0" collapsed="false">
      <c r="B42" s="265" t="n">
        <f aca="false">+B34</f>
        <v>92</v>
      </c>
      <c r="C42" s="265" t="n">
        <f aca="false">+C34</f>
        <v>123</v>
      </c>
      <c r="D42" s="265" t="n">
        <f aca="false">+D34</f>
        <v>151</v>
      </c>
      <c r="E42" s="265" t="n">
        <f aca="false">+E34</f>
        <v>182</v>
      </c>
      <c r="F42" s="265" t="n">
        <f aca="false">+F34</f>
        <v>212</v>
      </c>
      <c r="G42" s="265" t="n">
        <f aca="false">+G34</f>
        <v>243</v>
      </c>
      <c r="H42" s="265" t="n">
        <f aca="false">+H34</f>
        <v>273</v>
      </c>
      <c r="I42" s="265" t="n">
        <f aca="false">+I34</f>
        <v>304</v>
      </c>
      <c r="J42" s="265" t="n">
        <f aca="false">+J34</f>
        <v>335</v>
      </c>
      <c r="K42" s="265" t="n">
        <f aca="false">+K34</f>
        <v>365</v>
      </c>
      <c r="L42" s="265" t="n">
        <f aca="false">+L34</f>
        <v>396</v>
      </c>
      <c r="M42" s="265" t="n">
        <f aca="false">+M34</f>
        <v>426</v>
      </c>
    </row>
    <row r="43" customFormat="false" ht="12.75" hidden="false" customHeight="false" outlineLevel="0" collapsed="false">
      <c r="A43" s="0" t="s">
        <v>88</v>
      </c>
      <c r="B43" s="262" t="n">
        <f aca="false">EDATE(B35,12)</f>
        <v>39083</v>
      </c>
      <c r="C43" s="262" t="n">
        <f aca="false">EDATE(C35,12)</f>
        <v>39114</v>
      </c>
      <c r="D43" s="262" t="n">
        <f aca="false">EDATE(D35,12)</f>
        <v>39142</v>
      </c>
      <c r="E43" s="262" t="n">
        <f aca="false">EDATE(E35,12)</f>
        <v>39173</v>
      </c>
      <c r="F43" s="262" t="n">
        <f aca="false">EDATE(F35,12)</f>
        <v>39203</v>
      </c>
      <c r="G43" s="262" t="n">
        <f aca="false">EDATE(G35,12)</f>
        <v>39234</v>
      </c>
      <c r="H43" s="262" t="n">
        <f aca="false">EDATE(H35,12)</f>
        <v>39264</v>
      </c>
      <c r="I43" s="262" t="n">
        <f aca="false">EDATE(I35,12)</f>
        <v>39295</v>
      </c>
      <c r="J43" s="262" t="n">
        <f aca="false">EDATE(J35,12)</f>
        <v>39326</v>
      </c>
      <c r="K43" s="262" t="n">
        <f aca="false">EDATE(K35,12)</f>
        <v>39356</v>
      </c>
      <c r="L43" s="262" t="n">
        <f aca="false">EDATE(L35,12)</f>
        <v>39387</v>
      </c>
      <c r="M43" s="262" t="n">
        <f aca="false">EDATE(M35,12)</f>
        <v>39417</v>
      </c>
    </row>
    <row r="44" customFormat="false" ht="12.75" hidden="false" customHeight="false" outlineLevel="0" collapsed="false">
      <c r="A44" s="40" t="s">
        <v>270</v>
      </c>
      <c r="B44" s="40" t="n">
        <f aca="false">+M40</f>
        <v>-62122.345712044</v>
      </c>
      <c r="C44" s="40" t="n">
        <f aca="false">+B48</f>
        <v>-61294.6345254416</v>
      </c>
      <c r="D44" s="40" t="n">
        <f aca="false">+C48</f>
        <v>-60460.3706252787</v>
      </c>
      <c r="E44" s="40" t="n">
        <f aca="false">+D48</f>
        <v>-59619.5021359061</v>
      </c>
      <c r="F44" s="40" t="n">
        <f aca="false">+E48</f>
        <v>-58771.9767709927</v>
      </c>
      <c r="G44" s="40" t="n">
        <f aca="false">+F48</f>
        <v>-57917.7418302737</v>
      </c>
      <c r="H44" s="40" t="n">
        <f aca="false">+G48</f>
        <v>-57056.7441962741</v>
      </c>
      <c r="I44" s="40" t="n">
        <f aca="false">+H48</f>
        <v>-56188.9303310052</v>
      </c>
      <c r="J44" s="40" t="n">
        <f aca="false">+I48</f>
        <v>-55314.2462726363</v>
      </c>
      <c r="K44" s="40" t="n">
        <f aca="false">+J48</f>
        <v>-54432.6376321387</v>
      </c>
      <c r="L44" s="40" t="n">
        <f aca="false">+K48</f>
        <v>-53577.7532323665</v>
      </c>
      <c r="M44" s="40" t="n">
        <f aca="false">+L48</f>
        <v>-52716.1009977627</v>
      </c>
    </row>
    <row r="45" customFormat="false" ht="12.75" hidden="false" customHeight="false" outlineLevel="0" collapsed="false">
      <c r="A45" s="40" t="s">
        <v>271</v>
      </c>
      <c r="B45" s="40" t="n">
        <f aca="false">IF(+B42&lt;365,+interest!M37,+DCF!$I$59/12)</f>
        <v>1309.14899395388</v>
      </c>
      <c r="C45" s="40" t="n">
        <f aca="false">IF(+C42&lt;365,+B45,+DCF!$I$59/12)</f>
        <v>1309.14899395388</v>
      </c>
      <c r="D45" s="40" t="n">
        <f aca="false">IF(+D42&lt;365,+C45,+DCF!$I$59/12)</f>
        <v>1309.14899395388</v>
      </c>
      <c r="E45" s="40" t="n">
        <f aca="false">IF(+E42&lt;365,+D45,+DCF!$I$59/12)</f>
        <v>1309.14899395388</v>
      </c>
      <c r="F45" s="40" t="n">
        <f aca="false">IF(+F42&lt;365,+E45,+DCF!$I$59/12)</f>
        <v>1309.14899395388</v>
      </c>
      <c r="G45" s="40" t="n">
        <f aca="false">IF(+G42&lt;365,+F45,+DCF!$I$59/12)</f>
        <v>1309.14899395388</v>
      </c>
      <c r="H45" s="40" t="n">
        <f aca="false">IF(+H42&lt;365,+G45,+DCF!$I$59/12)</f>
        <v>1309.14899395388</v>
      </c>
      <c r="I45" s="40" t="n">
        <f aca="false">IF(+I42&lt;365,+H45,+DCF!$I$59/12)</f>
        <v>1309.14899395388</v>
      </c>
      <c r="J45" s="40" t="n">
        <f aca="false">IF(+J42&lt;365,+I45,+DCF!$I$59/12)</f>
        <v>1309.14899395388</v>
      </c>
      <c r="K45" s="40" t="n">
        <f aca="false">IF(+K42&lt;365,+J45,+DCF!$I$59/12)</f>
        <v>1275.71007625627</v>
      </c>
      <c r="L45" s="40" t="n">
        <f aca="false">IF(+L42&lt;365,+K45,+DCF!$I$59/12)</f>
        <v>1275.71007625627</v>
      </c>
      <c r="M45" s="40" t="n">
        <f aca="false">IF(+M42&lt;365,+L45,+DCF!$I$59/12)</f>
        <v>1275.71007625627</v>
      </c>
    </row>
    <row r="46" customFormat="false" ht="12.75" hidden="false" customHeight="false" outlineLevel="0" collapsed="false">
      <c r="A46" s="40" t="s">
        <v>272</v>
      </c>
      <c r="B46" s="40" t="n">
        <f aca="false">+B45+B44</f>
        <v>-60813.1967180901</v>
      </c>
      <c r="C46" s="40" t="n">
        <f aca="false">+C45+C44</f>
        <v>-59985.4855314878</v>
      </c>
      <c r="D46" s="40" t="n">
        <f aca="false">+D45+D44</f>
        <v>-59151.2216313248</v>
      </c>
      <c r="E46" s="40" t="n">
        <f aca="false">+E45+E44</f>
        <v>-58310.3531419523</v>
      </c>
      <c r="F46" s="40" t="n">
        <f aca="false">+F45+F44</f>
        <v>-57462.8277770388</v>
      </c>
      <c r="G46" s="40" t="n">
        <f aca="false">+G45+G44</f>
        <v>-56608.5928363199</v>
      </c>
      <c r="H46" s="40" t="n">
        <f aca="false">+H45+H44</f>
        <v>-55747.5952023202</v>
      </c>
      <c r="I46" s="40" t="n">
        <f aca="false">+I45+I44</f>
        <v>-54879.7813370513</v>
      </c>
      <c r="J46" s="40" t="n">
        <f aca="false">+J45+J44</f>
        <v>-54005.0972786824</v>
      </c>
      <c r="K46" s="40" t="n">
        <f aca="false">+K45+K44</f>
        <v>-53156.9275558824</v>
      </c>
      <c r="L46" s="40" t="n">
        <f aca="false">+L45+L44</f>
        <v>-52302.0431561102</v>
      </c>
      <c r="M46" s="40" t="n">
        <f aca="false">+M45+M44</f>
        <v>-51440.3909215065</v>
      </c>
    </row>
    <row r="47" customFormat="false" ht="12.75" hidden="false" customHeight="false" outlineLevel="0" collapsed="false">
      <c r="A47" s="40" t="s">
        <v>273</v>
      </c>
      <c r="B47" s="40" t="n">
        <f aca="false">+B46*+$B$1/12</f>
        <v>-481.437807351547</v>
      </c>
      <c r="C47" s="40" t="n">
        <f aca="false">+C46*+$B$1/12</f>
        <v>-474.885093790945</v>
      </c>
      <c r="D47" s="40" t="n">
        <f aca="false">+D46*+$B$1/12</f>
        <v>-468.280504581322</v>
      </c>
      <c r="E47" s="40" t="n">
        <f aca="false">+E46*+$B$1/12</f>
        <v>-461.623629040455</v>
      </c>
      <c r="F47" s="40" t="n">
        <f aca="false">+F46*+$B$1/12</f>
        <v>-454.914053234891</v>
      </c>
      <c r="G47" s="40" t="n">
        <f aca="false">+G46*+$B$1/12</f>
        <v>-448.151359954199</v>
      </c>
      <c r="H47" s="40" t="n">
        <f aca="false">+H46*+$B$1/12</f>
        <v>-441.335128685035</v>
      </c>
      <c r="I47" s="40" t="n">
        <f aca="false">+I46*+$B$1/12</f>
        <v>-434.46493558499</v>
      </c>
      <c r="J47" s="40" t="n">
        <f aca="false">+J46*+$B$1/12</f>
        <v>-427.540353456236</v>
      </c>
      <c r="K47" s="40" t="n">
        <f aca="false">+K46*+$B$1/12</f>
        <v>-420.825676484069</v>
      </c>
      <c r="L47" s="40" t="n">
        <f aca="false">+L46*+$B$1/12</f>
        <v>-414.057841652539</v>
      </c>
      <c r="M47" s="40" t="n">
        <f aca="false">+M46*+$B$1/12</f>
        <v>-407.236428128593</v>
      </c>
      <c r="N47" s="56" t="n">
        <f aca="false">SUM(B47:M47)</f>
        <v>-5334.75281194482</v>
      </c>
    </row>
    <row r="48" customFormat="false" ht="12.75" hidden="false" customHeight="false" outlineLevel="0" collapsed="false">
      <c r="A48" s="40" t="s">
        <v>274</v>
      </c>
      <c r="B48" s="40" t="n">
        <f aca="false">+B47+B46</f>
        <v>-61294.6345254416</v>
      </c>
      <c r="C48" s="40" t="n">
        <f aca="false">+C47+C46</f>
        <v>-60460.3706252787</v>
      </c>
      <c r="D48" s="40" t="n">
        <f aca="false">+D47+D46</f>
        <v>-59619.5021359061</v>
      </c>
      <c r="E48" s="40" t="n">
        <f aca="false">+E47+E46</f>
        <v>-58771.9767709927</v>
      </c>
      <c r="F48" s="40" t="n">
        <f aca="false">+F47+F46</f>
        <v>-57917.7418302737</v>
      </c>
      <c r="G48" s="40" t="n">
        <f aca="false">+G47+G46</f>
        <v>-57056.7441962741</v>
      </c>
      <c r="H48" s="40" t="n">
        <f aca="false">+H47+H46</f>
        <v>-56188.9303310052</v>
      </c>
      <c r="I48" s="40" t="n">
        <f aca="false">+I47+I46</f>
        <v>-55314.2462726363</v>
      </c>
      <c r="J48" s="40" t="n">
        <f aca="false">+J47+J46</f>
        <v>-54432.6376321387</v>
      </c>
      <c r="K48" s="40" t="n">
        <f aca="false">+K47+K46</f>
        <v>-53577.7532323665</v>
      </c>
      <c r="L48" s="40" t="n">
        <f aca="false">+L47+L46</f>
        <v>-52716.1009977627</v>
      </c>
      <c r="M48" s="40" t="n">
        <f aca="false">+M47+M46</f>
        <v>-51847.627349635</v>
      </c>
      <c r="N48" s="40"/>
    </row>
    <row r="50" customFormat="false" ht="12.75" hidden="false" customHeight="false" outlineLevel="0" collapsed="false">
      <c r="B50" s="265" t="n">
        <f aca="false">+B42</f>
        <v>92</v>
      </c>
      <c r="C50" s="265" t="n">
        <f aca="false">+C42</f>
        <v>123</v>
      </c>
      <c r="D50" s="265" t="n">
        <f aca="false">+D42</f>
        <v>151</v>
      </c>
      <c r="E50" s="265" t="n">
        <f aca="false">+E42</f>
        <v>182</v>
      </c>
      <c r="F50" s="265" t="n">
        <f aca="false">+F42</f>
        <v>212</v>
      </c>
      <c r="G50" s="265" t="n">
        <f aca="false">+G42</f>
        <v>243</v>
      </c>
      <c r="H50" s="265" t="n">
        <f aca="false">+H42</f>
        <v>273</v>
      </c>
      <c r="I50" s="265" t="n">
        <f aca="false">+I42</f>
        <v>304</v>
      </c>
      <c r="J50" s="265" t="n">
        <f aca="false">+J42</f>
        <v>335</v>
      </c>
      <c r="K50" s="265" t="n">
        <f aca="false">+K42</f>
        <v>365</v>
      </c>
      <c r="L50" s="265" t="n">
        <f aca="false">+L42</f>
        <v>396</v>
      </c>
      <c r="M50" s="265" t="n">
        <f aca="false">+M42</f>
        <v>426</v>
      </c>
    </row>
    <row r="51" customFormat="false" ht="12.75" hidden="false" customHeight="false" outlineLevel="0" collapsed="false">
      <c r="A51" s="0" t="s">
        <v>89</v>
      </c>
      <c r="B51" s="262" t="n">
        <f aca="false">EDATE(B43,12)</f>
        <v>39448</v>
      </c>
      <c r="C51" s="262" t="n">
        <f aca="false">EDATE(C43,12)</f>
        <v>39479</v>
      </c>
      <c r="D51" s="262" t="n">
        <f aca="false">EDATE(D43,12)</f>
        <v>39508</v>
      </c>
      <c r="E51" s="262" t="n">
        <f aca="false">EDATE(E43,12)</f>
        <v>39539</v>
      </c>
      <c r="F51" s="262" t="n">
        <f aca="false">EDATE(F43,12)</f>
        <v>39569</v>
      </c>
      <c r="G51" s="262" t="n">
        <f aca="false">EDATE(G43,12)</f>
        <v>39600</v>
      </c>
      <c r="H51" s="262" t="n">
        <f aca="false">EDATE(H43,12)</f>
        <v>39630</v>
      </c>
      <c r="I51" s="262" t="n">
        <f aca="false">EDATE(I43,12)</f>
        <v>39661</v>
      </c>
      <c r="J51" s="262" t="n">
        <f aca="false">EDATE(J43,12)</f>
        <v>39692</v>
      </c>
      <c r="K51" s="262" t="n">
        <f aca="false">EDATE(K43,12)</f>
        <v>39722</v>
      </c>
      <c r="L51" s="262" t="n">
        <f aca="false">EDATE(L43,12)</f>
        <v>39753</v>
      </c>
      <c r="M51" s="262" t="n">
        <f aca="false">EDATE(M43,12)</f>
        <v>39783</v>
      </c>
    </row>
    <row r="52" customFormat="false" ht="12.75" hidden="false" customHeight="false" outlineLevel="0" collapsed="false">
      <c r="A52" s="40" t="s">
        <v>270</v>
      </c>
      <c r="B52" s="40" t="n">
        <f aca="false">+M48</f>
        <v>-51847.627349635</v>
      </c>
      <c r="C52" s="40" t="n">
        <f aca="false">+B56</f>
        <v>-50972.2782851264</v>
      </c>
      <c r="D52" s="40" t="n">
        <f aca="false">+C56</f>
        <v>-50089.999373857</v>
      </c>
      <c r="E52" s="40" t="n">
        <f aca="false">+D56</f>
        <v>-49200.73575454</v>
      </c>
      <c r="F52" s="40" t="n">
        <f aca="false">+E56</f>
        <v>-48304.4321315702</v>
      </c>
      <c r="G52" s="40" t="n">
        <f aca="false">+F56</f>
        <v>-47401.0327715851</v>
      </c>
      <c r="H52" s="40" t="n">
        <f aca="false">+G56</f>
        <v>-46490.4815000002</v>
      </c>
      <c r="I52" s="40" t="n">
        <f aca="false">+H56</f>
        <v>-45572.7216975152</v>
      </c>
      <c r="J52" s="40" t="n">
        <f aca="false">+I56</f>
        <v>-44647.6962965939</v>
      </c>
      <c r="K52" s="40" t="n">
        <f aca="false">+J56</f>
        <v>-43715.3477779153</v>
      </c>
      <c r="L52" s="40" t="n">
        <f aca="false">+K56</f>
        <v>-42781.6553499546</v>
      </c>
      <c r="M52" s="40" t="n">
        <f aca="false">+L56</f>
        <v>-41840.5711902726</v>
      </c>
    </row>
    <row r="53" customFormat="false" ht="12.75" hidden="false" customHeight="false" outlineLevel="0" collapsed="false">
      <c r="A53" s="40" t="s">
        <v>271</v>
      </c>
      <c r="B53" s="40" t="n">
        <f aca="false">IF(+B50&lt;365,+interest!M45,+DCF!$J$59/12)</f>
        <v>1275.71007625627</v>
      </c>
      <c r="C53" s="40" t="n">
        <f aca="false">IF(+C50&lt;365,+B53,+DCF!$J$59/12)</f>
        <v>1275.71007625627</v>
      </c>
      <c r="D53" s="40" t="n">
        <f aca="false">IF(+D50&lt;365,+C53,+DCF!$J$59/12)</f>
        <v>1275.71007625627</v>
      </c>
      <c r="E53" s="40" t="n">
        <f aca="false">IF(+E50&lt;365,+D53,+DCF!$J$59/12)</f>
        <v>1275.71007625627</v>
      </c>
      <c r="F53" s="40" t="n">
        <f aca="false">IF(+F50&lt;365,+E53,+DCF!$J$59/12)</f>
        <v>1275.71007625627</v>
      </c>
      <c r="G53" s="40" t="n">
        <f aca="false">IF(+G50&lt;365,+F53,+DCF!$J$59/12)</f>
        <v>1275.71007625627</v>
      </c>
      <c r="H53" s="40" t="n">
        <f aca="false">IF(+H50&lt;365,+G53,+DCF!$J$59/12)</f>
        <v>1275.71007625627</v>
      </c>
      <c r="I53" s="40" t="n">
        <f aca="false">IF(+I50&lt;365,+H53,+DCF!$J$59/12)</f>
        <v>1275.71007625627</v>
      </c>
      <c r="J53" s="40" t="n">
        <f aca="false">IF(+J50&lt;365,+I53,+DCF!$J$59/12)</f>
        <v>1275.71007625627</v>
      </c>
      <c r="K53" s="40" t="n">
        <f aca="false">IF(+K50&lt;365,+J53,+DCF!$J$59/12)</f>
        <v>1269.72031206532</v>
      </c>
      <c r="L53" s="40" t="n">
        <f aca="false">IF(+L50&lt;365,+K53,+DCF!$J$59/12)</f>
        <v>1269.72031206532</v>
      </c>
      <c r="M53" s="40" t="n">
        <f aca="false">IF(+M50&lt;365,+L53,+DCF!$J$59/12)</f>
        <v>1269.72031206532</v>
      </c>
    </row>
    <row r="54" customFormat="false" ht="12.75" hidden="false" customHeight="false" outlineLevel="0" collapsed="false">
      <c r="A54" s="40" t="s">
        <v>272</v>
      </c>
      <c r="B54" s="40" t="n">
        <f aca="false">+B53+B52</f>
        <v>-50571.9172733788</v>
      </c>
      <c r="C54" s="40" t="n">
        <f aca="false">+C53+C52</f>
        <v>-49696.5682088701</v>
      </c>
      <c r="D54" s="40" t="n">
        <f aca="false">+D53+D52</f>
        <v>-48814.2892976007</v>
      </c>
      <c r="E54" s="40" t="n">
        <f aca="false">+E53+E52</f>
        <v>-47925.0256782837</v>
      </c>
      <c r="F54" s="40" t="n">
        <f aca="false">+F53+F52</f>
        <v>-47028.7220553139</v>
      </c>
      <c r="G54" s="40" t="n">
        <f aca="false">+G53+G52</f>
        <v>-46125.3226953288</v>
      </c>
      <c r="H54" s="40" t="n">
        <f aca="false">+H53+H52</f>
        <v>-45214.7714237439</v>
      </c>
      <c r="I54" s="40" t="n">
        <f aca="false">+I53+I52</f>
        <v>-44297.0116212589</v>
      </c>
      <c r="J54" s="40" t="n">
        <f aca="false">+J53+J52</f>
        <v>-43371.9862203376</v>
      </c>
      <c r="K54" s="40" t="n">
        <f aca="false">+K53+K52</f>
        <v>-42445.62746585</v>
      </c>
      <c r="L54" s="40" t="n">
        <f aca="false">+L53+L52</f>
        <v>-41511.9350378893</v>
      </c>
      <c r="M54" s="40" t="n">
        <f aca="false">+M53+M52</f>
        <v>-40570.8508782073</v>
      </c>
    </row>
    <row r="55" customFormat="false" ht="12.75" hidden="false" customHeight="false" outlineLevel="0" collapsed="false">
      <c r="A55" s="40" t="s">
        <v>273</v>
      </c>
      <c r="B55" s="40" t="n">
        <f aca="false">+B54*+$B$1/12</f>
        <v>-400.361011747582</v>
      </c>
      <c r="C55" s="40" t="n">
        <f aca="false">+C54*+$B$1/12</f>
        <v>-393.431164986888</v>
      </c>
      <c r="D55" s="40" t="n">
        <f aca="false">+D54*+$B$1/12</f>
        <v>-386.446456939339</v>
      </c>
      <c r="E55" s="40" t="n">
        <f aca="false">+E54*+$B$1/12</f>
        <v>-379.406453286413</v>
      </c>
      <c r="F55" s="40" t="n">
        <f aca="false">+F54*+$B$1/12</f>
        <v>-372.310716271235</v>
      </c>
      <c r="G55" s="40" t="n">
        <f aca="false">+G54*+$B$1/12</f>
        <v>-365.158804671353</v>
      </c>
      <c r="H55" s="40" t="n">
        <f aca="false">+H54*+$B$1/12</f>
        <v>-357.950273771306</v>
      </c>
      <c r="I55" s="40" t="n">
        <f aca="false">+I54*+$B$1/12</f>
        <v>-350.684675334967</v>
      </c>
      <c r="J55" s="40" t="n">
        <f aca="false">+J54*+$B$1/12</f>
        <v>-343.361557577673</v>
      </c>
      <c r="K55" s="40" t="n">
        <f aca="false">+K54*+$B$1/12</f>
        <v>-336.027884104646</v>
      </c>
      <c r="L55" s="40" t="n">
        <f aca="false">+L54*+$B$1/12</f>
        <v>-328.636152383291</v>
      </c>
      <c r="M55" s="40" t="n">
        <f aca="false">+M54*+$B$1/12</f>
        <v>-321.185902785808</v>
      </c>
      <c r="N55" s="56" t="n">
        <f aca="false">SUM(B55:M55)</f>
        <v>-4334.9610538605</v>
      </c>
    </row>
    <row r="56" customFormat="false" ht="12.75" hidden="false" customHeight="false" outlineLevel="0" collapsed="false">
      <c r="A56" s="40" t="s">
        <v>274</v>
      </c>
      <c r="B56" s="40" t="n">
        <f aca="false">+B55+B54</f>
        <v>-50972.2782851264</v>
      </c>
      <c r="C56" s="40" t="n">
        <f aca="false">+C55+C54</f>
        <v>-50089.999373857</v>
      </c>
      <c r="D56" s="40" t="n">
        <f aca="false">+D55+D54</f>
        <v>-49200.73575454</v>
      </c>
      <c r="E56" s="40" t="n">
        <f aca="false">+E55+E54</f>
        <v>-48304.4321315702</v>
      </c>
      <c r="F56" s="40" t="n">
        <f aca="false">+F55+F54</f>
        <v>-47401.0327715851</v>
      </c>
      <c r="G56" s="40" t="n">
        <f aca="false">+G55+G54</f>
        <v>-46490.4815000002</v>
      </c>
      <c r="H56" s="40" t="n">
        <f aca="false">+H55+H54</f>
        <v>-45572.7216975152</v>
      </c>
      <c r="I56" s="40" t="n">
        <f aca="false">+I55+I54</f>
        <v>-44647.6962965939</v>
      </c>
      <c r="J56" s="40" t="n">
        <f aca="false">+J55+J54</f>
        <v>-43715.3477779153</v>
      </c>
      <c r="K56" s="40" t="n">
        <f aca="false">+K55+K54</f>
        <v>-42781.6553499546</v>
      </c>
      <c r="L56" s="40" t="n">
        <f aca="false">+L55+L54</f>
        <v>-41840.5711902726</v>
      </c>
      <c r="M56" s="40" t="n">
        <f aca="false">+M55+M54</f>
        <v>-40892.0367809931</v>
      </c>
      <c r="N56" s="40"/>
    </row>
    <row r="58" customFormat="false" ht="12.75" hidden="false" customHeight="false" outlineLevel="0" collapsed="false">
      <c r="B58" s="265" t="n">
        <f aca="false">+B50</f>
        <v>92</v>
      </c>
      <c r="C58" s="265" t="n">
        <f aca="false">+C50</f>
        <v>123</v>
      </c>
      <c r="D58" s="265" t="n">
        <f aca="false">+D50</f>
        <v>151</v>
      </c>
      <c r="E58" s="265" t="n">
        <f aca="false">+E50</f>
        <v>182</v>
      </c>
      <c r="F58" s="265" t="n">
        <f aca="false">+F50</f>
        <v>212</v>
      </c>
      <c r="G58" s="265" t="n">
        <f aca="false">+G50</f>
        <v>243</v>
      </c>
      <c r="H58" s="265" t="n">
        <f aca="false">+H50</f>
        <v>273</v>
      </c>
      <c r="I58" s="265" t="n">
        <f aca="false">+I50</f>
        <v>304</v>
      </c>
      <c r="J58" s="265" t="n">
        <f aca="false">+J50</f>
        <v>335</v>
      </c>
      <c r="K58" s="265" t="n">
        <f aca="false">+K50</f>
        <v>365</v>
      </c>
      <c r="L58" s="265" t="n">
        <f aca="false">+L50</f>
        <v>396</v>
      </c>
      <c r="M58" s="265" t="n">
        <f aca="false">+M50</f>
        <v>426</v>
      </c>
    </row>
    <row r="59" customFormat="false" ht="12.75" hidden="false" customHeight="false" outlineLevel="0" collapsed="false">
      <c r="A59" s="0" t="s">
        <v>90</v>
      </c>
      <c r="B59" s="262" t="n">
        <f aca="false">EDATE(B51,12)</f>
        <v>39814</v>
      </c>
      <c r="C59" s="262" t="n">
        <f aca="false">EDATE(C51,12)</f>
        <v>39845</v>
      </c>
      <c r="D59" s="262" t="n">
        <f aca="false">EDATE(D51,12)</f>
        <v>39873</v>
      </c>
      <c r="E59" s="262" t="n">
        <f aca="false">EDATE(E51,12)</f>
        <v>39904</v>
      </c>
      <c r="F59" s="262" t="n">
        <f aca="false">EDATE(F51,12)</f>
        <v>39934</v>
      </c>
      <c r="G59" s="262" t="n">
        <f aca="false">EDATE(G51,12)</f>
        <v>39965</v>
      </c>
      <c r="H59" s="262" t="n">
        <f aca="false">EDATE(H51,12)</f>
        <v>39995</v>
      </c>
      <c r="I59" s="262" t="n">
        <f aca="false">EDATE(I51,12)</f>
        <v>40026</v>
      </c>
      <c r="J59" s="262" t="n">
        <f aca="false">EDATE(J51,12)</f>
        <v>40057</v>
      </c>
      <c r="K59" s="262" t="n">
        <f aca="false">EDATE(K51,12)</f>
        <v>40087</v>
      </c>
      <c r="L59" s="262" t="n">
        <f aca="false">EDATE(L51,12)</f>
        <v>40118</v>
      </c>
      <c r="M59" s="262" t="n">
        <f aca="false">EDATE(M51,12)</f>
        <v>40148</v>
      </c>
    </row>
    <row r="60" customFormat="false" ht="12.75" hidden="false" customHeight="false" outlineLevel="0" collapsed="false">
      <c r="A60" s="40" t="s">
        <v>270</v>
      </c>
      <c r="B60" s="40" t="n">
        <f aca="false">+M56</f>
        <v>-40892.0367809931</v>
      </c>
      <c r="C60" s="40" t="n">
        <f aca="false">+B64</f>
        <v>-39935.9931409735</v>
      </c>
      <c r="D60" s="40" t="n">
        <f aca="false">+C64</f>
        <v>-38972.380822137</v>
      </c>
      <c r="E60" s="40" t="n">
        <f aca="false">+D64</f>
        <v>-38001.1399057764</v>
      </c>
      <c r="F60" s="40" t="n">
        <f aca="false">+E64</f>
        <v>-37022.209998828</v>
      </c>
      <c r="G60" s="40" t="n">
        <f aca="false">+F64</f>
        <v>-36035.5302301162</v>
      </c>
      <c r="H60" s="40" t="n">
        <f aca="false">+G64</f>
        <v>-35041.0392465688</v>
      </c>
      <c r="I60" s="40" t="n">
        <f aca="false">+H64</f>
        <v>-34038.6752094017</v>
      </c>
      <c r="J60" s="40" t="n">
        <f aca="false">+I64</f>
        <v>-33028.3757902736</v>
      </c>
      <c r="K60" s="40" t="n">
        <f aca="false">+J64</f>
        <v>-32010.0781674108</v>
      </c>
      <c r="L60" s="40" t="n">
        <f aca="false">+K64</f>
        <v>-30968.297857261</v>
      </c>
      <c r="M60" s="40" t="n">
        <f aca="false">+L64</f>
        <v>-29918.2701196559</v>
      </c>
    </row>
    <row r="61" customFormat="false" ht="12.75" hidden="false" customHeight="false" outlineLevel="0" collapsed="false">
      <c r="A61" s="40" t="s">
        <v>271</v>
      </c>
      <c r="B61" s="40" t="n">
        <f aca="false">IF(+B58&lt;365,+interest!M53,+DCF!$K$59/12)</f>
        <v>1269.72031206532</v>
      </c>
      <c r="C61" s="40" t="n">
        <f aca="false">IF(+C58&lt;365,+B61,+DCF!$K$59/12)</f>
        <v>1269.72031206532</v>
      </c>
      <c r="D61" s="40" t="n">
        <f aca="false">IF(+D58&lt;365,+C61,+DCF!$K$59/12)</f>
        <v>1269.72031206532</v>
      </c>
      <c r="E61" s="40" t="n">
        <f aca="false">IF(+E58&lt;365,+D61,+DCF!$K$59/12)</f>
        <v>1269.72031206532</v>
      </c>
      <c r="F61" s="40" t="n">
        <f aca="false">IF(+F58&lt;365,+E61,+DCF!$K$59/12)</f>
        <v>1269.72031206532</v>
      </c>
      <c r="G61" s="40" t="n">
        <f aca="false">IF(+G58&lt;365,+F61,+DCF!$K$59/12)</f>
        <v>1269.72031206532</v>
      </c>
      <c r="H61" s="40" t="n">
        <f aca="false">IF(+H58&lt;365,+G61,+DCF!$K$59/12)</f>
        <v>1269.72031206532</v>
      </c>
      <c r="I61" s="40" t="n">
        <f aca="false">IF(+I58&lt;365,+H61,+DCF!$K$59/12)</f>
        <v>1269.72031206532</v>
      </c>
      <c r="J61" s="40" t="n">
        <f aca="false">IF(+J58&lt;365,+I61,+DCF!$K$59/12)</f>
        <v>1269.72031206532</v>
      </c>
      <c r="K61" s="40" t="n">
        <f aca="false">IF(+K58&lt;365,+J61,+DCF!$K$59/12)</f>
        <v>1285.02035119478</v>
      </c>
      <c r="L61" s="40" t="n">
        <f aca="false">IF(+L58&lt;365,+K61,+DCF!$K$59/12)</f>
        <v>1285.02035119478</v>
      </c>
      <c r="M61" s="40" t="n">
        <f aca="false">IF(+M58&lt;365,+L61,+DCF!$K$59/12)</f>
        <v>1285.02035119478</v>
      </c>
    </row>
    <row r="62" customFormat="false" ht="12.75" hidden="false" customHeight="false" outlineLevel="0" collapsed="false">
      <c r="A62" s="40" t="s">
        <v>272</v>
      </c>
      <c r="B62" s="40" t="n">
        <f aca="false">+B61+B60</f>
        <v>-39622.3164689278</v>
      </c>
      <c r="C62" s="40" t="n">
        <f aca="false">+C61+C60</f>
        <v>-38666.2728289082</v>
      </c>
      <c r="D62" s="40" t="n">
        <f aca="false">+D61+D60</f>
        <v>-37702.6605100717</v>
      </c>
      <c r="E62" s="40" t="n">
        <f aca="false">+E61+E60</f>
        <v>-36731.4195937111</v>
      </c>
      <c r="F62" s="40" t="n">
        <f aca="false">+F61+F60</f>
        <v>-35752.4896867627</v>
      </c>
      <c r="G62" s="40" t="n">
        <f aca="false">+G61+G60</f>
        <v>-34765.8099180509</v>
      </c>
      <c r="H62" s="40" t="n">
        <f aca="false">+H61+H60</f>
        <v>-33771.3189345035</v>
      </c>
      <c r="I62" s="40" t="n">
        <f aca="false">+I61+I60</f>
        <v>-32768.9548973363</v>
      </c>
      <c r="J62" s="40" t="n">
        <f aca="false">+J61+J60</f>
        <v>-31758.6554782083</v>
      </c>
      <c r="K62" s="40" t="n">
        <f aca="false">+K61+K60</f>
        <v>-30725.057816216</v>
      </c>
      <c r="L62" s="40" t="n">
        <f aca="false">+L61+L60</f>
        <v>-29683.2775060662</v>
      </c>
      <c r="M62" s="40" t="n">
        <f aca="false">+M61+M60</f>
        <v>-28633.2497684611</v>
      </c>
    </row>
    <row r="63" customFormat="false" ht="12.75" hidden="false" customHeight="false" outlineLevel="0" collapsed="false">
      <c r="A63" s="40" t="s">
        <v>273</v>
      </c>
      <c r="B63" s="40" t="n">
        <f aca="false">+B62*+$B$1/12</f>
        <v>-313.676672045678</v>
      </c>
      <c r="C63" s="40" t="n">
        <f aca="false">+C62*+$B$1/12</f>
        <v>-306.107993228856</v>
      </c>
      <c r="D63" s="40" t="n">
        <f aca="false">+D62*+$B$1/12</f>
        <v>-298.479395704734</v>
      </c>
      <c r="E63" s="40" t="n">
        <f aca="false">+E62*+$B$1/12</f>
        <v>-290.79040511688</v>
      </c>
      <c r="F63" s="40" t="n">
        <f aca="false">+F62*+$B$1/12</f>
        <v>-283.040543353538</v>
      </c>
      <c r="G63" s="40" t="n">
        <f aca="false">+G62*+$B$1/12</f>
        <v>-275.229328517903</v>
      </c>
      <c r="H63" s="40" t="n">
        <f aca="false">+H62*+$B$1/12</f>
        <v>-267.356274898153</v>
      </c>
      <c r="I63" s="40" t="n">
        <f aca="false">+I62*+$B$1/12</f>
        <v>-259.420892937246</v>
      </c>
      <c r="J63" s="40" t="n">
        <f aca="false">+J62*+$B$1/12</f>
        <v>-251.422689202482</v>
      </c>
      <c r="K63" s="40" t="n">
        <f aca="false">+K62*+$B$1/12</f>
        <v>-243.240041045043</v>
      </c>
      <c r="L63" s="40" t="n">
        <f aca="false">+L62*+$B$1/12</f>
        <v>-234.992613589691</v>
      </c>
      <c r="M63" s="40" t="n">
        <f aca="false">+M62*+$B$1/12</f>
        <v>-226.679894000317</v>
      </c>
      <c r="N63" s="56" t="n">
        <f aca="false">SUM(B63:M63)</f>
        <v>-3250.43674364052</v>
      </c>
    </row>
    <row r="64" customFormat="false" ht="12.75" hidden="false" customHeight="false" outlineLevel="0" collapsed="false">
      <c r="A64" s="40" t="s">
        <v>274</v>
      </c>
      <c r="B64" s="40" t="n">
        <f aca="false">+B63+B62</f>
        <v>-39935.9931409735</v>
      </c>
      <c r="C64" s="40" t="n">
        <f aca="false">+C63+C62</f>
        <v>-38972.380822137</v>
      </c>
      <c r="D64" s="40" t="n">
        <f aca="false">+D63+D62</f>
        <v>-38001.1399057764</v>
      </c>
      <c r="E64" s="40" t="n">
        <f aca="false">+E63+E62</f>
        <v>-37022.209998828</v>
      </c>
      <c r="F64" s="40" t="n">
        <f aca="false">+F63+F62</f>
        <v>-36035.5302301162</v>
      </c>
      <c r="G64" s="40" t="n">
        <f aca="false">+G63+G62</f>
        <v>-35041.0392465688</v>
      </c>
      <c r="H64" s="40" t="n">
        <f aca="false">+H63+H62</f>
        <v>-34038.6752094017</v>
      </c>
      <c r="I64" s="40" t="n">
        <f aca="false">+I63+I62</f>
        <v>-33028.3757902736</v>
      </c>
      <c r="J64" s="40" t="n">
        <f aca="false">+J63+J62</f>
        <v>-32010.0781674108</v>
      </c>
      <c r="K64" s="40" t="n">
        <f aca="false">+K63+K62</f>
        <v>-30968.297857261</v>
      </c>
      <c r="L64" s="40" t="n">
        <f aca="false">+L63+L62</f>
        <v>-29918.2701196559</v>
      </c>
      <c r="M64" s="40" t="n">
        <f aca="false">+M63+M62</f>
        <v>-28859.9296624615</v>
      </c>
      <c r="N64" s="40"/>
    </row>
    <row r="66" customFormat="false" ht="12.75" hidden="false" customHeight="false" outlineLevel="0" collapsed="false">
      <c r="B66" s="265" t="n">
        <f aca="false">+B58</f>
        <v>92</v>
      </c>
      <c r="C66" s="265" t="n">
        <f aca="false">+C58</f>
        <v>123</v>
      </c>
      <c r="D66" s="265" t="n">
        <f aca="false">+D58</f>
        <v>151</v>
      </c>
      <c r="E66" s="265" t="n">
        <f aca="false">+E58</f>
        <v>182</v>
      </c>
      <c r="F66" s="265" t="n">
        <f aca="false">+F58</f>
        <v>212</v>
      </c>
      <c r="G66" s="265" t="n">
        <f aca="false">+G58</f>
        <v>243</v>
      </c>
      <c r="H66" s="265" t="n">
        <f aca="false">+H58</f>
        <v>273</v>
      </c>
      <c r="I66" s="265" t="n">
        <f aca="false">+I58</f>
        <v>304</v>
      </c>
      <c r="J66" s="265" t="n">
        <f aca="false">+J58</f>
        <v>335</v>
      </c>
      <c r="K66" s="265" t="n">
        <f aca="false">+K58</f>
        <v>365</v>
      </c>
      <c r="L66" s="265" t="n">
        <f aca="false">+L58</f>
        <v>396</v>
      </c>
      <c r="M66" s="265" t="n">
        <f aca="false">+M58</f>
        <v>426</v>
      </c>
    </row>
    <row r="67" customFormat="false" ht="12.75" hidden="false" customHeight="false" outlineLevel="0" collapsed="false">
      <c r="A67" s="0" t="s">
        <v>91</v>
      </c>
      <c r="B67" s="262" t="n">
        <f aca="false">EDATE(B59,12)</f>
        <v>40179</v>
      </c>
      <c r="C67" s="262" t="n">
        <f aca="false">EDATE(C59,12)</f>
        <v>40210</v>
      </c>
      <c r="D67" s="262" t="n">
        <f aca="false">EDATE(D59,12)</f>
        <v>40238</v>
      </c>
      <c r="E67" s="262" t="n">
        <f aca="false">EDATE(E59,12)</f>
        <v>40269</v>
      </c>
      <c r="F67" s="262" t="n">
        <f aca="false">EDATE(F59,12)</f>
        <v>40299</v>
      </c>
      <c r="G67" s="262" t="n">
        <f aca="false">EDATE(G59,12)</f>
        <v>40330</v>
      </c>
      <c r="H67" s="262" t="n">
        <f aca="false">EDATE(H59,12)</f>
        <v>40360</v>
      </c>
      <c r="I67" s="262" t="n">
        <f aca="false">EDATE(I59,12)</f>
        <v>40391</v>
      </c>
      <c r="J67" s="262" t="n">
        <f aca="false">EDATE(J59,12)</f>
        <v>40422</v>
      </c>
      <c r="K67" s="262" t="n">
        <f aca="false">EDATE(K59,12)</f>
        <v>40452</v>
      </c>
      <c r="L67" s="262" t="n">
        <f aca="false">EDATE(L59,12)</f>
        <v>40483</v>
      </c>
      <c r="M67" s="262" t="n">
        <f aca="false">EDATE(M59,12)</f>
        <v>40513</v>
      </c>
    </row>
    <row r="68" customFormat="false" ht="12.75" hidden="false" customHeight="false" outlineLevel="0" collapsed="false">
      <c r="A68" s="40" t="s">
        <v>270</v>
      </c>
      <c r="B68" s="40" t="n">
        <f aca="false">+M64</f>
        <v>-28859.9296624615</v>
      </c>
      <c r="C68" s="40" t="n">
        <f aca="false">+B72</f>
        <v>-27793.2106766475</v>
      </c>
      <c r="D68" s="40" t="n">
        <f aca="false">+C72</f>
        <v>-26718.0468321959</v>
      </c>
      <c r="E68" s="40" t="n">
        <f aca="false">+D72</f>
        <v>-25634.3712739757</v>
      </c>
      <c r="F68" s="40" t="n">
        <f aca="false">+E72</f>
        <v>-24542.1166175863</v>
      </c>
      <c r="G68" s="40" t="n">
        <f aca="false">+F72</f>
        <v>-23441.2149451671</v>
      </c>
      <c r="H68" s="40" t="n">
        <f aca="false">+G72</f>
        <v>-22331.5978011746</v>
      </c>
      <c r="I68" s="40" t="n">
        <f aca="false">+H72</f>
        <v>-21213.1961881255</v>
      </c>
      <c r="J68" s="40" t="n">
        <f aca="false">+I72</f>
        <v>-20085.9405623064</v>
      </c>
      <c r="K68" s="40" t="n">
        <f aca="false">+J72</f>
        <v>-18949.7608294496</v>
      </c>
      <c r="L68" s="40" t="n">
        <f aca="false">+K72</f>
        <v>-17810.767071307</v>
      </c>
      <c r="M68" s="40" t="n">
        <f aca="false">+L72</f>
        <v>-16662.7562792457</v>
      </c>
    </row>
    <row r="69" customFormat="false" ht="12.75" hidden="false" customHeight="false" outlineLevel="0" collapsed="false">
      <c r="A69" s="40" t="s">
        <v>271</v>
      </c>
      <c r="B69" s="40" t="n">
        <f aca="false">IF(+B66&lt;365,+interest!M61,+DCF!$L$59/12)</f>
        <v>1285.02035119478</v>
      </c>
      <c r="C69" s="40" t="n">
        <f aca="false">IF(+C66&lt;365,+B69,+DCF!$L$59/12)</f>
        <v>1285.02035119478</v>
      </c>
      <c r="D69" s="40" t="n">
        <f aca="false">IF(+D66&lt;365,+C69,+DCF!$L$59/12)</f>
        <v>1285.02035119478</v>
      </c>
      <c r="E69" s="40" t="n">
        <f aca="false">IF(+E66&lt;365,+D69,+DCF!$L$59/12)</f>
        <v>1285.02035119478</v>
      </c>
      <c r="F69" s="40" t="n">
        <f aca="false">IF(+F66&lt;365,+E69,+DCF!$L$59/12)</f>
        <v>1285.02035119478</v>
      </c>
      <c r="G69" s="40" t="n">
        <f aca="false">IF(+G66&lt;365,+F69,+DCF!$L$59/12)</f>
        <v>1285.02035119478</v>
      </c>
      <c r="H69" s="40" t="n">
        <f aca="false">IF(+H66&lt;365,+G69,+DCF!$L$59/12)</f>
        <v>1285.02035119478</v>
      </c>
      <c r="I69" s="40" t="n">
        <f aca="false">IF(+I66&lt;365,+H69,+DCF!$L$59/12)</f>
        <v>1285.02035119478</v>
      </c>
      <c r="J69" s="40" t="n">
        <f aca="false">IF(+J66&lt;365,+I69,+DCF!$L$59/12)</f>
        <v>1285.02035119478</v>
      </c>
      <c r="K69" s="40" t="n">
        <f aca="false">IF(+K66&lt;365,+J69,+DCF!$L$59/12)</f>
        <v>1278.88816672256</v>
      </c>
      <c r="L69" s="40" t="n">
        <f aca="false">IF(+L66&lt;365,+K69,+DCF!$L$59/12)</f>
        <v>1278.88816672256</v>
      </c>
      <c r="M69" s="40" t="n">
        <f aca="false">IF(+M66&lt;365,+L69,+DCF!$L$59/12)</f>
        <v>1278.88816672256</v>
      </c>
    </row>
    <row r="70" customFormat="false" ht="12.75" hidden="false" customHeight="false" outlineLevel="0" collapsed="false">
      <c r="A70" s="40" t="s">
        <v>272</v>
      </c>
      <c r="B70" s="40" t="n">
        <f aca="false">+B69+B68</f>
        <v>-27574.9093112667</v>
      </c>
      <c r="C70" s="40" t="n">
        <f aca="false">+C69+C68</f>
        <v>-26508.1903254528</v>
      </c>
      <c r="D70" s="40" t="n">
        <f aca="false">+D69+D68</f>
        <v>-25433.0264810012</v>
      </c>
      <c r="E70" s="40" t="n">
        <f aca="false">+E69+E68</f>
        <v>-24349.350922781</v>
      </c>
      <c r="F70" s="40" t="n">
        <f aca="false">+F69+F68</f>
        <v>-23257.0962663915</v>
      </c>
      <c r="G70" s="40" t="n">
        <f aca="false">+G69+G68</f>
        <v>-22156.1945939724</v>
      </c>
      <c r="H70" s="40" t="n">
        <f aca="false">+H69+H68</f>
        <v>-21046.5774499799</v>
      </c>
      <c r="I70" s="40" t="n">
        <f aca="false">+I69+I68</f>
        <v>-19928.1758369307</v>
      </c>
      <c r="J70" s="40" t="n">
        <f aca="false">+J69+J68</f>
        <v>-18800.9202111117</v>
      </c>
      <c r="K70" s="40" t="n">
        <f aca="false">+K69+K68</f>
        <v>-17670.8726627271</v>
      </c>
      <c r="L70" s="40" t="n">
        <f aca="false">+L69+L68</f>
        <v>-16531.8789045844</v>
      </c>
      <c r="M70" s="40" t="n">
        <f aca="false">+M69+M68</f>
        <v>-15383.8681125232</v>
      </c>
    </row>
    <row r="71" customFormat="false" ht="12.75" hidden="false" customHeight="false" outlineLevel="0" collapsed="false">
      <c r="A71" s="40" t="s">
        <v>273</v>
      </c>
      <c r="B71" s="40" t="n">
        <f aca="false">+B70*+$B$1/12</f>
        <v>-218.301365380861</v>
      </c>
      <c r="C71" s="40" t="n">
        <f aca="false">+C70*+$B$1/12</f>
        <v>-209.856506743168</v>
      </c>
      <c r="D71" s="40" t="n">
        <f aca="false">+D70*+$B$1/12</f>
        <v>-201.344792974592</v>
      </c>
      <c r="E71" s="40" t="n">
        <f aca="false">+E70*+$B$1/12</f>
        <v>-192.765694805349</v>
      </c>
      <c r="F71" s="40" t="n">
        <f aca="false">+F70*+$B$1/12</f>
        <v>-184.1186787756</v>
      </c>
      <c r="G71" s="40" t="n">
        <f aca="false">+G70*+$B$1/12</f>
        <v>-175.403207202281</v>
      </c>
      <c r="H71" s="40" t="n">
        <f aca="false">+H70*+$B$1/12</f>
        <v>-166.618738145674</v>
      </c>
      <c r="I71" s="40" t="n">
        <f aca="false">+I70*+$B$1/12</f>
        <v>-157.764725375702</v>
      </c>
      <c r="J71" s="40" t="n">
        <f aca="false">+J70*+$B$1/12</f>
        <v>-148.840618337967</v>
      </c>
      <c r="K71" s="40" t="n">
        <f aca="false">+K70*+$B$1/12</f>
        <v>-139.894408579923</v>
      </c>
      <c r="L71" s="40" t="n">
        <f aca="false">+L70*+$B$1/12</f>
        <v>-130.877374661293</v>
      </c>
      <c r="M71" s="40" t="n">
        <f aca="false">+M70*+$B$1/12</f>
        <v>-121.788955890808</v>
      </c>
      <c r="N71" s="56" t="n">
        <f aca="false">SUM(B71:M71)</f>
        <v>-2047.57506687322</v>
      </c>
    </row>
    <row r="72" customFormat="false" ht="12.75" hidden="false" customHeight="false" outlineLevel="0" collapsed="false">
      <c r="A72" s="40" t="s">
        <v>274</v>
      </c>
      <c r="B72" s="40" t="n">
        <f aca="false">+B71+B70</f>
        <v>-27793.2106766475</v>
      </c>
      <c r="C72" s="40" t="n">
        <f aca="false">+C71+C70</f>
        <v>-26718.0468321959</v>
      </c>
      <c r="D72" s="40" t="n">
        <f aca="false">+D71+D70</f>
        <v>-25634.3712739757</v>
      </c>
      <c r="E72" s="40" t="n">
        <f aca="false">+E71+E70</f>
        <v>-24542.1166175863</v>
      </c>
      <c r="F72" s="40" t="n">
        <f aca="false">+F71+F70</f>
        <v>-23441.2149451671</v>
      </c>
      <c r="G72" s="40" t="n">
        <f aca="false">+G71+G70</f>
        <v>-22331.5978011746</v>
      </c>
      <c r="H72" s="40" t="n">
        <f aca="false">+H71+H70</f>
        <v>-21213.1961881255</v>
      </c>
      <c r="I72" s="40" t="n">
        <f aca="false">+I71+I70</f>
        <v>-20085.9405623064</v>
      </c>
      <c r="J72" s="40" t="n">
        <f aca="false">+J71+J70</f>
        <v>-18949.7608294496</v>
      </c>
      <c r="K72" s="40" t="n">
        <f aca="false">+K71+K70</f>
        <v>-17810.767071307</v>
      </c>
      <c r="L72" s="40" t="n">
        <f aca="false">+L71+L70</f>
        <v>-16662.7562792457</v>
      </c>
      <c r="M72" s="40" t="n">
        <f aca="false">+M71+M70</f>
        <v>-15505.657068414</v>
      </c>
      <c r="N72" s="40"/>
    </row>
    <row r="74" customFormat="false" ht="12.75" hidden="false" customHeight="false" outlineLevel="0" collapsed="false">
      <c r="B74" s="265" t="n">
        <f aca="false">+B66</f>
        <v>92</v>
      </c>
      <c r="C74" s="265" t="n">
        <f aca="false">+C66</f>
        <v>123</v>
      </c>
      <c r="D74" s="265" t="n">
        <f aca="false">+D66</f>
        <v>151</v>
      </c>
      <c r="E74" s="265" t="n">
        <f aca="false">+E66</f>
        <v>182</v>
      </c>
      <c r="F74" s="265" t="n">
        <f aca="false">+F66</f>
        <v>212</v>
      </c>
      <c r="G74" s="265" t="n">
        <f aca="false">+G66</f>
        <v>243</v>
      </c>
      <c r="H74" s="265" t="n">
        <f aca="false">+H66</f>
        <v>273</v>
      </c>
      <c r="I74" s="265" t="n">
        <f aca="false">+I66</f>
        <v>304</v>
      </c>
      <c r="J74" s="265" t="n">
        <f aca="false">+J66</f>
        <v>335</v>
      </c>
      <c r="K74" s="265" t="n">
        <f aca="false">+K66</f>
        <v>365</v>
      </c>
      <c r="L74" s="265" t="n">
        <f aca="false">+L66</f>
        <v>396</v>
      </c>
      <c r="M74" s="265" t="n">
        <f aca="false">+M66</f>
        <v>426</v>
      </c>
    </row>
    <row r="75" customFormat="false" ht="12.75" hidden="false" customHeight="false" outlineLevel="0" collapsed="false">
      <c r="A75" s="0" t="s">
        <v>92</v>
      </c>
      <c r="B75" s="262" t="n">
        <f aca="false">EDATE(B67,12)</f>
        <v>40544</v>
      </c>
      <c r="C75" s="262" t="n">
        <f aca="false">EDATE(C67,12)</f>
        <v>40575</v>
      </c>
      <c r="D75" s="262" t="n">
        <f aca="false">EDATE(D67,12)</f>
        <v>40603</v>
      </c>
      <c r="E75" s="262" t="n">
        <f aca="false">EDATE(E67,12)</f>
        <v>40634</v>
      </c>
      <c r="F75" s="262" t="n">
        <f aca="false">EDATE(F67,12)</f>
        <v>40664</v>
      </c>
      <c r="G75" s="262" t="n">
        <f aca="false">EDATE(G67,12)</f>
        <v>40695</v>
      </c>
      <c r="H75" s="262" t="n">
        <f aca="false">EDATE(H67,12)</f>
        <v>40725</v>
      </c>
      <c r="I75" s="262" t="n">
        <f aca="false">EDATE(I67,12)</f>
        <v>40756</v>
      </c>
      <c r="J75" s="262" t="n">
        <f aca="false">EDATE(J67,12)</f>
        <v>40787</v>
      </c>
      <c r="K75" s="262" t="n">
        <f aca="false">EDATE(K67,12)</f>
        <v>40817</v>
      </c>
      <c r="L75" s="262" t="n">
        <f aca="false">EDATE(L67,12)</f>
        <v>40848</v>
      </c>
      <c r="M75" s="262" t="n">
        <f aca="false">EDATE(M67,12)</f>
        <v>40878</v>
      </c>
    </row>
    <row r="76" customFormat="false" ht="12.75" hidden="false" customHeight="false" outlineLevel="0" collapsed="false">
      <c r="A76" s="40" t="s">
        <v>270</v>
      </c>
      <c r="B76" s="40" t="n">
        <f aca="false">+M72</f>
        <v>-15505.657068414</v>
      </c>
      <c r="C76" s="40" t="n">
        <f aca="false">+B80</f>
        <v>-14339.3974888298</v>
      </c>
      <c r="D76" s="40" t="n">
        <f aca="false">+C80</f>
        <v>-13163.9050209072</v>
      </c>
      <c r="E76" s="40" t="n">
        <f aca="false">+D80</f>
        <v>-11979.106570947</v>
      </c>
      <c r="F76" s="40" t="n">
        <f aca="false">+E80</f>
        <v>-10784.9284665912</v>
      </c>
      <c r="G76" s="40" t="n">
        <f aca="false">+F80</f>
        <v>-9581.29645224257</v>
      </c>
      <c r="H76" s="40" t="n">
        <f aca="false">+G80</f>
        <v>-8368.13568444704</v>
      </c>
      <c r="I76" s="40" t="n">
        <f aca="false">+H80</f>
        <v>-7145.37072723979</v>
      </c>
      <c r="J76" s="40" t="n">
        <f aca="false">+I80</f>
        <v>-5912.92554745466</v>
      </c>
      <c r="K76" s="40" t="n">
        <f aca="false">+J80</f>
        <v>-4670.72350999622</v>
      </c>
      <c r="L76" s="40" t="n">
        <f aca="false">+K80</f>
        <v>-3436.67249772709</v>
      </c>
      <c r="M76" s="40" t="n">
        <f aca="false">+L80</f>
        <v>-2192.85191494417</v>
      </c>
    </row>
    <row r="77" customFormat="false" ht="12.75" hidden="false" customHeight="false" outlineLevel="0" collapsed="false">
      <c r="A77" s="40" t="s">
        <v>271</v>
      </c>
      <c r="B77" s="40" t="n">
        <f aca="false">IF(+B74&lt;365,+interest!M69,+DCF!$M$59/12)</f>
        <v>1278.88816672256</v>
      </c>
      <c r="C77" s="40" t="n">
        <f aca="false">IF(+C74&lt;365,+B77,+DCF!$M$59/12)</f>
        <v>1278.88816672256</v>
      </c>
      <c r="D77" s="40" t="n">
        <f aca="false">IF(+D74&lt;365,+C77,+DCF!$M$59/12)</f>
        <v>1278.88816672256</v>
      </c>
      <c r="E77" s="40" t="n">
        <f aca="false">IF(+E74&lt;365,+D77,+DCF!$M$59/12)</f>
        <v>1278.88816672256</v>
      </c>
      <c r="F77" s="40" t="n">
        <f aca="false">IF(+F74&lt;365,+E77,+DCF!$M$59/12)</f>
        <v>1278.88816672256</v>
      </c>
      <c r="G77" s="40" t="n">
        <f aca="false">IF(+G74&lt;365,+F77,+DCF!$M$59/12)</f>
        <v>1278.88816672256</v>
      </c>
      <c r="H77" s="40" t="n">
        <f aca="false">IF(+H74&lt;365,+G77,+DCF!$M$59/12)</f>
        <v>1278.88816672256</v>
      </c>
      <c r="I77" s="40" t="n">
        <f aca="false">IF(+I74&lt;365,+H77,+DCF!$M$59/12)</f>
        <v>1278.88816672256</v>
      </c>
      <c r="J77" s="40" t="n">
        <f aca="false">IF(+J74&lt;365,+I77,+DCF!$M$59/12)</f>
        <v>1278.88816672256</v>
      </c>
      <c r="K77" s="40" t="n">
        <f aca="false">IF(+K74&lt;365,+J77,+DCF!$M$59/12)</f>
        <v>1261.04430596769</v>
      </c>
      <c r="L77" s="40" t="n">
        <f aca="false">IF(+L74&lt;365,+K77,+DCF!$M$59/12)</f>
        <v>1261.04430596769</v>
      </c>
      <c r="M77" s="40" t="n">
        <f aca="false">IF(+M74&lt;365,+L77,+DCF!$M$59/12)</f>
        <v>1261.04430596769</v>
      </c>
    </row>
    <row r="78" customFormat="false" ht="12.75" hidden="false" customHeight="false" outlineLevel="0" collapsed="false">
      <c r="A78" s="40" t="s">
        <v>272</v>
      </c>
      <c r="B78" s="40" t="n">
        <f aca="false">+B77+B76</f>
        <v>-14226.7689016914</v>
      </c>
      <c r="C78" s="40" t="n">
        <f aca="false">+C77+C76</f>
        <v>-13060.5093221072</v>
      </c>
      <c r="D78" s="40" t="n">
        <f aca="false">+D77+D76</f>
        <v>-11885.0168541847</v>
      </c>
      <c r="E78" s="40" t="n">
        <f aca="false">+E77+E76</f>
        <v>-10700.2184042244</v>
      </c>
      <c r="F78" s="40" t="n">
        <f aca="false">+F77+F76</f>
        <v>-9506.04029986861</v>
      </c>
      <c r="G78" s="40" t="n">
        <f aca="false">+G77+G76</f>
        <v>-8302.40828552001</v>
      </c>
      <c r="H78" s="40" t="n">
        <f aca="false">+H77+H76</f>
        <v>-7089.24751772448</v>
      </c>
      <c r="I78" s="40" t="n">
        <f aca="false">+I77+I76</f>
        <v>-5866.48256051723</v>
      </c>
      <c r="J78" s="40" t="n">
        <f aca="false">+J77+J76</f>
        <v>-4634.03738073209</v>
      </c>
      <c r="K78" s="40" t="n">
        <f aca="false">+K77+K76</f>
        <v>-3409.67920402853</v>
      </c>
      <c r="L78" s="40" t="n">
        <f aca="false">+L77+L76</f>
        <v>-2175.6281917594</v>
      </c>
      <c r="M78" s="40" t="n">
        <f aca="false">+M77+M76</f>
        <v>-931.807608976477</v>
      </c>
    </row>
    <row r="79" customFormat="false" ht="12.75" hidden="false" customHeight="false" outlineLevel="0" collapsed="false">
      <c r="A79" s="40" t="s">
        <v>273</v>
      </c>
      <c r="B79" s="40" t="n">
        <f aca="false">+B78*+$B$1/12</f>
        <v>-112.62858713839</v>
      </c>
      <c r="C79" s="40" t="n">
        <f aca="false">+C78*+$B$1/12</f>
        <v>-103.395698800016</v>
      </c>
      <c r="D79" s="40" t="n">
        <f aca="false">+D78*+$B$1/12</f>
        <v>-94.0897167622953</v>
      </c>
      <c r="E79" s="40" t="n">
        <f aca="false">+E78*+$B$1/12</f>
        <v>-84.7100623667765</v>
      </c>
      <c r="F79" s="40" t="n">
        <f aca="false">+F78*+$B$1/12</f>
        <v>-75.2561523739598</v>
      </c>
      <c r="G79" s="40" t="n">
        <f aca="false">+G78*+$B$1/12</f>
        <v>-65.7273989270334</v>
      </c>
      <c r="H79" s="40" t="n">
        <f aca="false">+H78*+$B$1/12</f>
        <v>-56.1232095153188</v>
      </c>
      <c r="I79" s="40" t="n">
        <f aca="false">+I78*+$B$1/12</f>
        <v>-46.4429869374281</v>
      </c>
      <c r="J79" s="40" t="n">
        <f aca="false">+J78*+$B$1/12</f>
        <v>-36.6861292641291</v>
      </c>
      <c r="K79" s="40" t="n">
        <f aca="false">+K78*+$B$1/12</f>
        <v>-26.9932936985592</v>
      </c>
      <c r="L79" s="40" t="n">
        <f aca="false">+L78*+$B$1/12</f>
        <v>-17.2237231847619</v>
      </c>
      <c r="M79" s="40" t="n">
        <f aca="false">+M78*+$B$1/12</f>
        <v>-7.37681023773044</v>
      </c>
      <c r="N79" s="56" t="n">
        <f aca="false">SUM(B79:M79)</f>
        <v>-726.653769206398</v>
      </c>
    </row>
    <row r="80" customFormat="false" ht="12.75" hidden="false" customHeight="false" outlineLevel="0" collapsed="false">
      <c r="A80" s="40" t="s">
        <v>274</v>
      </c>
      <c r="B80" s="40" t="n">
        <f aca="false">+B79+B78</f>
        <v>-14339.3974888298</v>
      </c>
      <c r="C80" s="40" t="n">
        <f aca="false">+C79+C78</f>
        <v>-13163.9050209072</v>
      </c>
      <c r="D80" s="40" t="n">
        <f aca="false">+D79+D78</f>
        <v>-11979.106570947</v>
      </c>
      <c r="E80" s="40" t="n">
        <f aca="false">+E79+E78</f>
        <v>-10784.9284665912</v>
      </c>
      <c r="F80" s="40" t="n">
        <f aca="false">+F79+F78</f>
        <v>-9581.29645224257</v>
      </c>
      <c r="G80" s="40" t="n">
        <f aca="false">+G79+G78</f>
        <v>-8368.13568444704</v>
      </c>
      <c r="H80" s="40" t="n">
        <f aca="false">+H79+H78</f>
        <v>-7145.37072723979</v>
      </c>
      <c r="I80" s="40" t="n">
        <f aca="false">+I79+I78</f>
        <v>-5912.92554745466</v>
      </c>
      <c r="J80" s="40" t="n">
        <f aca="false">+J79+J78</f>
        <v>-4670.72350999622</v>
      </c>
      <c r="K80" s="40" t="n">
        <f aca="false">+K79+K78</f>
        <v>-3436.67249772709</v>
      </c>
      <c r="L80" s="40" t="n">
        <f aca="false">+L79+L78</f>
        <v>-2192.85191494417</v>
      </c>
      <c r="M80" s="40" t="n">
        <f aca="false">+M79+M78</f>
        <v>-939.184419214207</v>
      </c>
      <c r="N80" s="40"/>
    </row>
    <row r="82" customFormat="false" ht="12.75" hidden="false" customHeight="false" outlineLevel="0" collapsed="false">
      <c r="B82" s="265" t="n">
        <f aca="false">+B74</f>
        <v>92</v>
      </c>
      <c r="C82" s="265" t="n">
        <f aca="false">+C74</f>
        <v>123</v>
      </c>
      <c r="D82" s="265" t="n">
        <f aca="false">+D74</f>
        <v>151</v>
      </c>
      <c r="E82" s="265" t="n">
        <f aca="false">+E74</f>
        <v>182</v>
      </c>
      <c r="F82" s="265" t="n">
        <f aca="false">+F74</f>
        <v>212</v>
      </c>
      <c r="G82" s="265" t="n">
        <f aca="false">+G74</f>
        <v>243</v>
      </c>
      <c r="H82" s="265" t="n">
        <f aca="false">+H74</f>
        <v>273</v>
      </c>
      <c r="I82" s="265" t="n">
        <f aca="false">+I74</f>
        <v>304</v>
      </c>
      <c r="J82" s="265" t="n">
        <f aca="false">+J74</f>
        <v>335</v>
      </c>
      <c r="K82" s="265" t="n">
        <f aca="false">+K74</f>
        <v>365</v>
      </c>
      <c r="L82" s="265" t="n">
        <f aca="false">+L74</f>
        <v>396</v>
      </c>
      <c r="M82" s="265" t="n">
        <f aca="false">+M74</f>
        <v>426</v>
      </c>
      <c r="N82" s="42"/>
    </row>
    <row r="83" customFormat="false" ht="12.75" hidden="false" customHeight="false" outlineLevel="0" collapsed="false">
      <c r="A83" s="0" t="s">
        <v>93</v>
      </c>
      <c r="B83" s="262" t="n">
        <f aca="false">EDATE(B75,12)</f>
        <v>40909</v>
      </c>
      <c r="C83" s="262" t="n">
        <f aca="false">EDATE(C75,12)</f>
        <v>40940</v>
      </c>
      <c r="D83" s="262" t="n">
        <f aca="false">EDATE(D75,12)</f>
        <v>40969</v>
      </c>
      <c r="E83" s="262" t="n">
        <f aca="false">EDATE(E75,12)</f>
        <v>41000</v>
      </c>
      <c r="F83" s="262" t="n">
        <f aca="false">EDATE(F75,12)</f>
        <v>41030</v>
      </c>
      <c r="G83" s="262" t="n">
        <f aca="false">EDATE(G75,12)</f>
        <v>41061</v>
      </c>
      <c r="H83" s="262" t="n">
        <f aca="false">EDATE(H75,12)</f>
        <v>41091</v>
      </c>
      <c r="I83" s="262" t="n">
        <f aca="false">EDATE(I75,12)</f>
        <v>41122</v>
      </c>
      <c r="J83" s="262" t="n">
        <f aca="false">EDATE(J75,12)</f>
        <v>41153</v>
      </c>
      <c r="K83" s="262" t="n">
        <f aca="false">EDATE(K75,12)</f>
        <v>41183</v>
      </c>
      <c r="L83" s="262" t="n">
        <f aca="false">EDATE(L75,12)</f>
        <v>41214</v>
      </c>
      <c r="M83" s="262" t="n">
        <f aca="false">EDATE(M75,12)</f>
        <v>41244</v>
      </c>
    </row>
    <row r="84" customFormat="false" ht="12.75" hidden="false" customHeight="false" outlineLevel="0" collapsed="false">
      <c r="A84" s="40" t="s">
        <v>270</v>
      </c>
      <c r="B84" s="40" t="n">
        <f aca="false">+M80</f>
        <v>-939.184419214207</v>
      </c>
      <c r="C84" s="40" t="n">
        <f aca="false">+B88</f>
        <v>324.40794419028</v>
      </c>
      <c r="D84" s="40" t="n">
        <f aca="false">+C88</f>
        <v>1598.00374713839</v>
      </c>
      <c r="E84" s="40" t="n">
        <f aca="false">+D88</f>
        <v>2881.6821835265</v>
      </c>
      <c r="F84" s="40" t="n">
        <f aca="false">+E88</f>
        <v>4175.52307420268</v>
      </c>
      <c r="G84" s="40" t="n">
        <f aca="false">+F88</f>
        <v>5479.60687193006</v>
      </c>
      <c r="H84" s="40" t="n">
        <f aca="false">+G88</f>
        <v>6794.01466638943</v>
      </c>
      <c r="I84" s="40" t="n">
        <f aca="false">+H88</f>
        <v>8118.82818922162</v>
      </c>
      <c r="J84" s="40" t="n">
        <f aca="false">+I88</f>
        <v>9454.12981910955</v>
      </c>
      <c r="K84" s="40" t="n">
        <f aca="false">+J88</f>
        <v>10800.0025869008</v>
      </c>
      <c r="L84" s="40" t="n">
        <f aca="false">+K88</f>
        <v>12167.9978872474</v>
      </c>
      <c r="M84" s="40" t="n">
        <f aca="false">+L88</f>
        <v>13546.8231503885</v>
      </c>
    </row>
    <row r="85" customFormat="false" ht="12.75" hidden="false" customHeight="false" outlineLevel="0" collapsed="false">
      <c r="A85" s="40" t="s">
        <v>271</v>
      </c>
      <c r="B85" s="40" t="n">
        <f aca="false">IF(+B82&lt;365,+interest!M77,+DCF!$N$59/12)</f>
        <v>1261.04430596769</v>
      </c>
      <c r="C85" s="40" t="n">
        <f aca="false">IF(+C82&lt;365,+B85,+DCF!$N$59/12)</f>
        <v>1261.04430596769</v>
      </c>
      <c r="D85" s="40" t="n">
        <f aca="false">IF(+D82&lt;365,+C85,+DCF!$N$59/12)</f>
        <v>1261.04430596769</v>
      </c>
      <c r="E85" s="40" t="n">
        <f aca="false">IF(+E82&lt;365,+D85,+DCF!$N$59/12)</f>
        <v>1261.04430596769</v>
      </c>
      <c r="F85" s="40" t="n">
        <f aca="false">IF(+F82&lt;365,+E85,+DCF!$N$59/12)</f>
        <v>1261.04430596769</v>
      </c>
      <c r="G85" s="40" t="n">
        <f aca="false">IF(+G82&lt;365,+F85,+DCF!$N$59/12)</f>
        <v>1261.04430596769</v>
      </c>
      <c r="H85" s="40" t="n">
        <f aca="false">IF(+H82&lt;365,+G85,+DCF!$N$59/12)</f>
        <v>1261.04430596769</v>
      </c>
      <c r="I85" s="40" t="n">
        <f aca="false">IF(+I82&lt;365,+H85,+DCF!$N$59/12)</f>
        <v>1261.04430596769</v>
      </c>
      <c r="J85" s="40" t="n">
        <f aca="false">IF(+J82&lt;365,+I85,+DCF!$N$59/12)</f>
        <v>1261.04430596769</v>
      </c>
      <c r="K85" s="40" t="n">
        <f aca="false">IF(+K82&lt;365,+J85,+DCF!$N$59/12)</f>
        <v>1272.42193951253</v>
      </c>
      <c r="L85" s="40" t="n">
        <f aca="false">IF(+L82&lt;365,+K85,+DCF!$N$59/12)</f>
        <v>1272.42193951253</v>
      </c>
      <c r="M85" s="40" t="n">
        <f aca="false">IF(+M82&lt;365,+L85,+DCF!$N$59/12)</f>
        <v>1272.42193951253</v>
      </c>
    </row>
    <row r="86" customFormat="false" ht="12.75" hidden="false" customHeight="false" outlineLevel="0" collapsed="false">
      <c r="A86" s="40" t="s">
        <v>272</v>
      </c>
      <c r="B86" s="40" t="n">
        <f aca="false">+B85+B84</f>
        <v>321.859886753482</v>
      </c>
      <c r="C86" s="40" t="n">
        <f aca="false">+C85+C84</f>
        <v>1585.45225015797</v>
      </c>
      <c r="D86" s="40" t="n">
        <f aca="false">+D85+D84</f>
        <v>2859.04805310608</v>
      </c>
      <c r="E86" s="40" t="n">
        <f aca="false">+E85+E84</f>
        <v>4142.72648949419</v>
      </c>
      <c r="F86" s="40" t="n">
        <f aca="false">+F85+F84</f>
        <v>5436.56738017037</v>
      </c>
      <c r="G86" s="40" t="n">
        <f aca="false">+G85+G84</f>
        <v>6740.65117789774</v>
      </c>
      <c r="H86" s="40" t="n">
        <f aca="false">+H85+H84</f>
        <v>8055.05897235712</v>
      </c>
      <c r="I86" s="40" t="n">
        <f aca="false">+I85+I84</f>
        <v>9379.87249518931</v>
      </c>
      <c r="J86" s="40" t="n">
        <f aca="false">+J85+J84</f>
        <v>10715.1741250772</v>
      </c>
      <c r="K86" s="40" t="n">
        <f aca="false">+K85+K84</f>
        <v>12072.4245264133</v>
      </c>
      <c r="L86" s="40" t="n">
        <f aca="false">+L85+L84</f>
        <v>13440.4198267599</v>
      </c>
      <c r="M86" s="40" t="n">
        <f aca="false">+M85+M84</f>
        <v>14819.245089901</v>
      </c>
    </row>
    <row r="87" customFormat="false" ht="12.75" hidden="false" customHeight="false" outlineLevel="0" collapsed="false">
      <c r="A87" s="40" t="s">
        <v>273</v>
      </c>
      <c r="B87" s="40" t="n">
        <f aca="false">+B86*+$B$1/12</f>
        <v>2.5480574367984</v>
      </c>
      <c r="C87" s="40" t="n">
        <f aca="false">+C86*+$B$1/12</f>
        <v>12.5514969804173</v>
      </c>
      <c r="D87" s="40" t="n">
        <f aca="false">+D86*+$B$1/12</f>
        <v>22.6341304204231</v>
      </c>
      <c r="E87" s="40" t="n">
        <f aca="false">+E86*+$B$1/12</f>
        <v>32.7965847084957</v>
      </c>
      <c r="F87" s="40" t="n">
        <f aca="false">+F86*+$B$1/12</f>
        <v>43.0394917596821</v>
      </c>
      <c r="G87" s="40" t="n">
        <f aca="false">+G86*+$B$1/12</f>
        <v>53.3634884916905</v>
      </c>
      <c r="H87" s="40" t="n">
        <f aca="false">+H86*+$B$1/12</f>
        <v>63.7692168644939</v>
      </c>
      <c r="I87" s="40" t="n">
        <f aca="false">+I86*+$B$1/12</f>
        <v>74.2573239202487</v>
      </c>
      <c r="J87" s="40" t="n">
        <f aca="false">+J86*+$B$1/12</f>
        <v>84.8284618235282</v>
      </c>
      <c r="K87" s="40" t="n">
        <f aca="false">+K86*+$B$1/12</f>
        <v>95.5733608341053</v>
      </c>
      <c r="L87" s="40" t="n">
        <f aca="false">+L86*+$B$1/12</f>
        <v>106.403323628516</v>
      </c>
      <c r="M87" s="40" t="n">
        <f aca="false">+M86*+$B$1/12</f>
        <v>117.319023628383</v>
      </c>
      <c r="N87" s="56" t="n">
        <f aca="false">SUM(B87:M87)</f>
        <v>709.083960496782</v>
      </c>
    </row>
    <row r="88" customFormat="false" ht="12.75" hidden="false" customHeight="false" outlineLevel="0" collapsed="false">
      <c r="A88" s="40" t="s">
        <v>274</v>
      </c>
      <c r="B88" s="40" t="n">
        <f aca="false">+B87+B86</f>
        <v>324.40794419028</v>
      </c>
      <c r="C88" s="40" t="n">
        <f aca="false">+C87+C86</f>
        <v>1598.00374713839</v>
      </c>
      <c r="D88" s="40" t="n">
        <f aca="false">+D87+D86</f>
        <v>2881.6821835265</v>
      </c>
      <c r="E88" s="40" t="n">
        <f aca="false">+E87+E86</f>
        <v>4175.52307420268</v>
      </c>
      <c r="F88" s="40" t="n">
        <f aca="false">+F87+F86</f>
        <v>5479.60687193006</v>
      </c>
      <c r="G88" s="40" t="n">
        <f aca="false">+G87+G86</f>
        <v>6794.01466638943</v>
      </c>
      <c r="H88" s="40" t="n">
        <f aca="false">+H87+H86</f>
        <v>8118.82818922162</v>
      </c>
      <c r="I88" s="40" t="n">
        <f aca="false">+I87+I86</f>
        <v>9454.12981910955</v>
      </c>
      <c r="J88" s="40" t="n">
        <f aca="false">+J87+J86</f>
        <v>10800.0025869008</v>
      </c>
      <c r="K88" s="40" t="n">
        <f aca="false">+K87+K86</f>
        <v>12167.9978872474</v>
      </c>
      <c r="L88" s="40" t="n">
        <f aca="false">+L87+L86</f>
        <v>13546.8231503885</v>
      </c>
      <c r="M88" s="40" t="n">
        <f aca="false">+M87+M86</f>
        <v>14936.5641135294</v>
      </c>
      <c r="N88" s="40"/>
    </row>
    <row r="90" customFormat="false" ht="12.75" hidden="false" customHeight="false" outlineLevel="0" collapsed="false">
      <c r="B90" s="265" t="n">
        <f aca="false">+B82</f>
        <v>92</v>
      </c>
      <c r="C90" s="265" t="n">
        <f aca="false">+C82</f>
        <v>123</v>
      </c>
      <c r="D90" s="265" t="n">
        <f aca="false">+D82</f>
        <v>151</v>
      </c>
      <c r="E90" s="265" t="n">
        <f aca="false">+E82</f>
        <v>182</v>
      </c>
      <c r="F90" s="265" t="n">
        <f aca="false">+F82</f>
        <v>212</v>
      </c>
      <c r="G90" s="265" t="n">
        <f aca="false">+G82</f>
        <v>243</v>
      </c>
      <c r="H90" s="265" t="n">
        <f aca="false">+H82</f>
        <v>273</v>
      </c>
      <c r="I90" s="265" t="n">
        <f aca="false">+I82</f>
        <v>304</v>
      </c>
      <c r="J90" s="265" t="n">
        <f aca="false">+J82</f>
        <v>335</v>
      </c>
      <c r="K90" s="265" t="n">
        <f aca="false">+K82</f>
        <v>365</v>
      </c>
      <c r="L90" s="265" t="n">
        <f aca="false">+L82</f>
        <v>396</v>
      </c>
      <c r="M90" s="265" t="n">
        <f aca="false">+M82</f>
        <v>426</v>
      </c>
    </row>
    <row r="91" customFormat="false" ht="12.75" hidden="false" customHeight="false" outlineLevel="0" collapsed="false">
      <c r="A91" s="0" t="s">
        <v>94</v>
      </c>
      <c r="B91" s="262" t="n">
        <f aca="false">EDATE(B83,12)</f>
        <v>41275</v>
      </c>
      <c r="C91" s="262" t="n">
        <f aca="false">EDATE(C83,12)</f>
        <v>41306</v>
      </c>
      <c r="D91" s="262" t="n">
        <f aca="false">EDATE(D83,12)</f>
        <v>41334</v>
      </c>
      <c r="E91" s="262" t="n">
        <f aca="false">EDATE(E83,12)</f>
        <v>41365</v>
      </c>
      <c r="F91" s="262" t="n">
        <f aca="false">EDATE(F83,12)</f>
        <v>41395</v>
      </c>
      <c r="G91" s="262" t="n">
        <f aca="false">EDATE(G83,12)</f>
        <v>41426</v>
      </c>
      <c r="H91" s="262" t="n">
        <f aca="false">EDATE(H83,12)</f>
        <v>41456</v>
      </c>
      <c r="I91" s="262" t="n">
        <f aca="false">EDATE(I83,12)</f>
        <v>41487</v>
      </c>
      <c r="J91" s="262" t="n">
        <f aca="false">EDATE(J83,12)</f>
        <v>41518</v>
      </c>
      <c r="K91" s="262" t="n">
        <f aca="false">EDATE(K83,12)</f>
        <v>41548</v>
      </c>
      <c r="L91" s="262" t="n">
        <f aca="false">EDATE(L83,12)</f>
        <v>41579</v>
      </c>
      <c r="M91" s="262" t="n">
        <f aca="false">EDATE(M83,12)</f>
        <v>41609</v>
      </c>
    </row>
    <row r="92" customFormat="false" ht="12.75" hidden="false" customHeight="false" outlineLevel="0" collapsed="false">
      <c r="A92" s="40" t="s">
        <v>270</v>
      </c>
      <c r="B92" s="40" t="n">
        <f aca="false">+M88</f>
        <v>14936.5641135294</v>
      </c>
      <c r="C92" s="40" t="n">
        <f aca="false">+B96</f>
        <v>16337.3071926285</v>
      </c>
      <c r="D92" s="40" t="n">
        <f aca="false">+C96</f>
        <v>17749.1394877705</v>
      </c>
      <c r="E92" s="40" t="n">
        <f aca="false">+D96</f>
        <v>19172.1487885823</v>
      </c>
      <c r="F92" s="40" t="n">
        <f aca="false">+E96</f>
        <v>20606.4235796923</v>
      </c>
      <c r="G92" s="40" t="n">
        <f aca="false">+F96</f>
        <v>22052.0530462318</v>
      </c>
      <c r="H92" s="40" t="n">
        <f aca="false">+G96</f>
        <v>23509.1270793815</v>
      </c>
      <c r="I92" s="40" t="n">
        <f aca="false">+H96</f>
        <v>24977.7362819603</v>
      </c>
      <c r="J92" s="40" t="n">
        <f aca="false">+I96</f>
        <v>26457.9719740595</v>
      </c>
      <c r="K92" s="40" t="n">
        <f aca="false">+J96</f>
        <v>27949.9261987211</v>
      </c>
      <c r="L92" s="40" t="n">
        <f aca="false">+K96</f>
        <v>29454.0719206923</v>
      </c>
      <c r="M92" s="40" t="n">
        <f aca="false">+L96</f>
        <v>30970.1254629625</v>
      </c>
    </row>
    <row r="93" customFormat="false" ht="12.75" hidden="false" customHeight="false" outlineLevel="0" collapsed="false">
      <c r="A93" s="40" t="s">
        <v>271</v>
      </c>
      <c r="B93" s="40" t="n">
        <f aca="false">IF(+B90&lt;365,+interest!M85,+DCF!$O$59/12)</f>
        <v>1272.42193951253</v>
      </c>
      <c r="C93" s="40" t="n">
        <f aca="false">IF(+C90&lt;365,+B93,+DCF!$O$59/12)</f>
        <v>1272.42193951253</v>
      </c>
      <c r="D93" s="40" t="n">
        <f aca="false">IF(+D90&lt;365,+C93,+DCF!$O$59/12)</f>
        <v>1272.42193951253</v>
      </c>
      <c r="E93" s="40" t="n">
        <f aca="false">IF(+E90&lt;365,+D93,+DCF!$O$59/12)</f>
        <v>1272.42193951253</v>
      </c>
      <c r="F93" s="40" t="n">
        <f aca="false">IF(+F90&lt;365,+E93,+DCF!$O$59/12)</f>
        <v>1272.42193951253</v>
      </c>
      <c r="G93" s="40" t="n">
        <f aca="false">IF(+G90&lt;365,+F93,+DCF!$O$59/12)</f>
        <v>1272.42193951253</v>
      </c>
      <c r="H93" s="40" t="n">
        <f aca="false">IF(+H90&lt;365,+G93,+DCF!$O$59/12)</f>
        <v>1272.42193951253</v>
      </c>
      <c r="I93" s="40" t="n">
        <f aca="false">IF(+I90&lt;365,+H93,+DCF!$O$59/12)</f>
        <v>1272.42193951253</v>
      </c>
      <c r="J93" s="40" t="n">
        <f aca="false">IF(+J90&lt;365,+I93,+DCF!$O$59/12)</f>
        <v>1272.42193951253</v>
      </c>
      <c r="K93" s="40" t="n">
        <f aca="false">IF(+K90&lt;365,+J93,+DCF!$O$59/12)</f>
        <v>1272.79914632295</v>
      </c>
      <c r="L93" s="40" t="n">
        <f aca="false">IF(+L90&lt;365,+K93,+DCF!$O$59/12)</f>
        <v>1272.79914632295</v>
      </c>
      <c r="M93" s="40" t="n">
        <f aca="false">IF(+M90&lt;365,+L93,+DCF!$O$59/12)</f>
        <v>1272.79914632295</v>
      </c>
    </row>
    <row r="94" customFormat="false" ht="12.75" hidden="false" customHeight="false" outlineLevel="0" collapsed="false">
      <c r="A94" s="40" t="s">
        <v>272</v>
      </c>
      <c r="B94" s="40" t="n">
        <f aca="false">+B93+B92</f>
        <v>16208.9860530419</v>
      </c>
      <c r="C94" s="40" t="n">
        <f aca="false">+C93+C92</f>
        <v>17609.729132141</v>
      </c>
      <c r="D94" s="40" t="n">
        <f aca="false">+D93+D92</f>
        <v>19021.561427283</v>
      </c>
      <c r="E94" s="40" t="n">
        <f aca="false">+E93+E92</f>
        <v>20444.5707280948</v>
      </c>
      <c r="F94" s="40" t="n">
        <f aca="false">+F93+F92</f>
        <v>21878.8455192048</v>
      </c>
      <c r="G94" s="40" t="n">
        <f aca="false">+G93+G92</f>
        <v>23324.4749857444</v>
      </c>
      <c r="H94" s="40" t="n">
        <f aca="false">+H93+H92</f>
        <v>24781.549018894</v>
      </c>
      <c r="I94" s="40" t="n">
        <f aca="false">+I93+I92</f>
        <v>26250.1582214728</v>
      </c>
      <c r="J94" s="40" t="n">
        <f aca="false">+J93+J92</f>
        <v>27730.393913572</v>
      </c>
      <c r="K94" s="40" t="n">
        <f aca="false">+K93+K92</f>
        <v>29222.725345044</v>
      </c>
      <c r="L94" s="40" t="n">
        <f aca="false">+L93+L92</f>
        <v>30726.8710670153</v>
      </c>
      <c r="M94" s="40" t="n">
        <f aca="false">+M93+M92</f>
        <v>32242.9246092854</v>
      </c>
    </row>
    <row r="95" customFormat="false" ht="12.75" hidden="false" customHeight="false" outlineLevel="0" collapsed="false">
      <c r="A95" s="40" t="s">
        <v>273</v>
      </c>
      <c r="B95" s="40" t="n">
        <f aca="false">+B94*+$B$1/12</f>
        <v>128.321139586582</v>
      </c>
      <c r="C95" s="40" t="n">
        <f aca="false">+C94*+$B$1/12</f>
        <v>139.41035562945</v>
      </c>
      <c r="D95" s="40" t="n">
        <f aca="false">+D94*+$B$1/12</f>
        <v>150.587361299324</v>
      </c>
      <c r="E95" s="40" t="n">
        <f aca="false">+E94*+$B$1/12</f>
        <v>161.852851597417</v>
      </c>
      <c r="F95" s="40" t="n">
        <f aca="false">+F94*+$B$1/12</f>
        <v>173.207527027038</v>
      </c>
      <c r="G95" s="40" t="n">
        <f aca="false">+G94*+$B$1/12</f>
        <v>184.652093637143</v>
      </c>
      <c r="H95" s="40" t="n">
        <f aca="false">+H94*+$B$1/12</f>
        <v>196.187263066244</v>
      </c>
      <c r="I95" s="40" t="n">
        <f aca="false">+I94*+$B$1/12</f>
        <v>207.81375258666</v>
      </c>
      <c r="J95" s="40" t="n">
        <f aca="false">+J94*+$B$1/12</f>
        <v>219.532285149112</v>
      </c>
      <c r="K95" s="40" t="n">
        <f aca="false">+K94*+$B$1/12</f>
        <v>231.346575648265</v>
      </c>
      <c r="L95" s="40" t="n">
        <f aca="false">+L94*+$B$1/12</f>
        <v>243.254395947204</v>
      </c>
      <c r="M95" s="40" t="n">
        <f aca="false">+M94*+$B$1/12</f>
        <v>255.256486490176</v>
      </c>
      <c r="N95" s="56" t="n">
        <f aca="false">SUM(B95:M95)</f>
        <v>2291.42208766461</v>
      </c>
    </row>
    <row r="96" customFormat="false" ht="12.75" hidden="false" customHeight="false" outlineLevel="0" collapsed="false">
      <c r="A96" s="40" t="s">
        <v>274</v>
      </c>
      <c r="B96" s="40" t="n">
        <f aca="false">+B95+B94</f>
        <v>16337.3071926285</v>
      </c>
      <c r="C96" s="40" t="n">
        <f aca="false">+C95+C94</f>
        <v>17749.1394877705</v>
      </c>
      <c r="D96" s="40" t="n">
        <f aca="false">+D95+D94</f>
        <v>19172.1487885823</v>
      </c>
      <c r="E96" s="40" t="n">
        <f aca="false">+E95+E94</f>
        <v>20606.4235796923</v>
      </c>
      <c r="F96" s="40" t="n">
        <f aca="false">+F95+F94</f>
        <v>22052.0530462318</v>
      </c>
      <c r="G96" s="40" t="n">
        <f aca="false">+G95+G94</f>
        <v>23509.1270793815</v>
      </c>
      <c r="H96" s="40" t="n">
        <f aca="false">+H95+H94</f>
        <v>24977.7362819603</v>
      </c>
      <c r="I96" s="40" t="n">
        <f aca="false">+I95+I94</f>
        <v>26457.9719740595</v>
      </c>
      <c r="J96" s="40" t="n">
        <f aca="false">+J95+J94</f>
        <v>27949.9261987211</v>
      </c>
      <c r="K96" s="40" t="n">
        <f aca="false">+K95+K94</f>
        <v>29454.0719206923</v>
      </c>
      <c r="L96" s="40" t="n">
        <f aca="false">+L95+L94</f>
        <v>30970.1254629625</v>
      </c>
      <c r="M96" s="40" t="n">
        <f aca="false">+M95+M94</f>
        <v>32498.1810957756</v>
      </c>
      <c r="N96" s="40"/>
    </row>
    <row r="98" customFormat="false" ht="12.75" hidden="false" customHeight="false" outlineLevel="0" collapsed="false">
      <c r="B98" s="265" t="n">
        <f aca="false">+B90</f>
        <v>92</v>
      </c>
      <c r="C98" s="265" t="n">
        <f aca="false">+C90</f>
        <v>123</v>
      </c>
      <c r="D98" s="265" t="n">
        <f aca="false">+D90</f>
        <v>151</v>
      </c>
      <c r="E98" s="265" t="n">
        <f aca="false">+E90</f>
        <v>182</v>
      </c>
      <c r="F98" s="265" t="n">
        <f aca="false">+F90</f>
        <v>212</v>
      </c>
      <c r="G98" s="265" t="n">
        <f aca="false">+G90</f>
        <v>243</v>
      </c>
      <c r="H98" s="265" t="n">
        <f aca="false">+H90</f>
        <v>273</v>
      </c>
      <c r="I98" s="265" t="n">
        <f aca="false">+I90</f>
        <v>304</v>
      </c>
      <c r="J98" s="265" t="n">
        <f aca="false">+J90</f>
        <v>335</v>
      </c>
      <c r="K98" s="265" t="n">
        <f aca="false">+K90</f>
        <v>365</v>
      </c>
      <c r="L98" s="265" t="n">
        <f aca="false">+L90</f>
        <v>396</v>
      </c>
      <c r="M98" s="265" t="n">
        <f aca="false">+M90</f>
        <v>426</v>
      </c>
    </row>
    <row r="99" customFormat="false" ht="12.75" hidden="false" customHeight="false" outlineLevel="0" collapsed="false">
      <c r="A99" s="0" t="s">
        <v>95</v>
      </c>
      <c r="B99" s="262" t="n">
        <f aca="false">EDATE(B91,12)</f>
        <v>41640</v>
      </c>
      <c r="C99" s="262" t="n">
        <f aca="false">EDATE(C91,12)</f>
        <v>41671</v>
      </c>
      <c r="D99" s="262" t="n">
        <f aca="false">EDATE(D91,12)</f>
        <v>41699</v>
      </c>
      <c r="E99" s="262" t="n">
        <f aca="false">EDATE(E91,12)</f>
        <v>41730</v>
      </c>
      <c r="F99" s="262" t="n">
        <f aca="false">EDATE(F91,12)</f>
        <v>41760</v>
      </c>
      <c r="G99" s="262" t="n">
        <f aca="false">EDATE(G91,12)</f>
        <v>41791</v>
      </c>
      <c r="H99" s="262" t="n">
        <f aca="false">EDATE(H91,12)</f>
        <v>41821</v>
      </c>
      <c r="I99" s="262" t="n">
        <f aca="false">EDATE(I91,12)</f>
        <v>41852</v>
      </c>
      <c r="J99" s="262" t="n">
        <f aca="false">EDATE(J91,12)</f>
        <v>41883</v>
      </c>
      <c r="K99" s="262" t="n">
        <f aca="false">EDATE(K91,12)</f>
        <v>41913</v>
      </c>
      <c r="L99" s="262" t="n">
        <f aca="false">EDATE(L91,12)</f>
        <v>41944</v>
      </c>
      <c r="M99" s="262" t="n">
        <f aca="false">EDATE(M91,12)</f>
        <v>41974</v>
      </c>
    </row>
    <row r="100" customFormat="false" ht="12.75" hidden="false" customHeight="false" outlineLevel="0" collapsed="false">
      <c r="A100" s="40" t="s">
        <v>270</v>
      </c>
      <c r="B100" s="40" t="n">
        <f aca="false">+M96</f>
        <v>32498.1810957756</v>
      </c>
      <c r="C100" s="40" t="n">
        <f aca="false">+B104</f>
        <v>34038.3338356818</v>
      </c>
      <c r="D100" s="40" t="n">
        <f aca="false">+C104</f>
        <v>35590.6794514456</v>
      </c>
      <c r="E100" s="40" t="n">
        <f aca="false">+D104</f>
        <v>37155.3144700009</v>
      </c>
      <c r="F100" s="40" t="n">
        <f aca="false">+E104</f>
        <v>38732.3361824531</v>
      </c>
      <c r="G100" s="40" t="n">
        <f aca="false">+F104</f>
        <v>40321.8426501289</v>
      </c>
      <c r="H100" s="40" t="n">
        <f aca="false">+G104</f>
        <v>41923.9327106737</v>
      </c>
      <c r="I100" s="40" t="n">
        <f aca="false">+H104</f>
        <v>43538.7059841979</v>
      </c>
      <c r="J100" s="40" t="n">
        <f aca="false">+I104</f>
        <v>45166.2628794708</v>
      </c>
      <c r="K100" s="40" t="n">
        <f aca="false">+J104</f>
        <v>46806.7046001646</v>
      </c>
      <c r="L100" s="40" t="n">
        <f aca="false">+K104</f>
        <v>48453.9952059654</v>
      </c>
      <c r="M100" s="40" t="n">
        <f aca="false">+L104</f>
        <v>50114.3268623954</v>
      </c>
    </row>
    <row r="101" customFormat="false" ht="12.75" hidden="false" customHeight="false" outlineLevel="0" collapsed="false">
      <c r="A101" s="40" t="s">
        <v>271</v>
      </c>
      <c r="B101" s="40" t="n">
        <f aca="false">IF(+B98&lt;365,+interest!M93,+DCF!$P$59/12)</f>
        <v>1272.79914632295</v>
      </c>
      <c r="C101" s="40" t="n">
        <f aca="false">IF(+C98&lt;365,+B101,+DCF!$P$59/12)</f>
        <v>1272.79914632295</v>
      </c>
      <c r="D101" s="40" t="n">
        <f aca="false">IF(+D98&lt;365,+C101,+DCF!$P$59/12)</f>
        <v>1272.79914632295</v>
      </c>
      <c r="E101" s="40" t="n">
        <f aca="false">IF(+E98&lt;365,+D101,+DCF!$P$59/12)</f>
        <v>1272.79914632295</v>
      </c>
      <c r="F101" s="40" t="n">
        <f aca="false">IF(+F98&lt;365,+E101,+DCF!$P$59/12)</f>
        <v>1272.79914632295</v>
      </c>
      <c r="G101" s="40" t="n">
        <f aca="false">IF(+G98&lt;365,+F101,+DCF!$P$59/12)</f>
        <v>1272.79914632295</v>
      </c>
      <c r="H101" s="40" t="n">
        <f aca="false">IF(+H98&lt;365,+G101,+DCF!$P$59/12)</f>
        <v>1272.79914632295</v>
      </c>
      <c r="I101" s="40" t="n">
        <f aca="false">IF(+I98&lt;365,+H101,+DCF!$P$59/12)</f>
        <v>1272.79914632295</v>
      </c>
      <c r="J101" s="40" t="n">
        <f aca="false">IF(+J98&lt;365,+I101,+DCF!$P$59/12)</f>
        <v>1272.79914632295</v>
      </c>
      <c r="K101" s="40" t="n">
        <f aca="false">IF(+K98&lt;365,+J101,+DCF!$P$59/12)</f>
        <v>1266.70941154141</v>
      </c>
      <c r="L101" s="40" t="n">
        <f aca="false">IF(+L98&lt;365,+K101,+DCF!$P$59/12)</f>
        <v>1266.70941154141</v>
      </c>
      <c r="M101" s="40" t="n">
        <f aca="false">IF(+M98&lt;365,+L101,+DCF!$P$59/12)</f>
        <v>1266.70941154141</v>
      </c>
    </row>
    <row r="102" customFormat="false" ht="12.75" hidden="false" customHeight="false" outlineLevel="0" collapsed="false">
      <c r="A102" s="40" t="s">
        <v>272</v>
      </c>
      <c r="B102" s="40" t="n">
        <f aca="false">+B101+B100</f>
        <v>33770.9802420985</v>
      </c>
      <c r="C102" s="40" t="n">
        <f aca="false">+C101+C100</f>
        <v>35311.1329820048</v>
      </c>
      <c r="D102" s="40" t="n">
        <f aca="false">+D101+D100</f>
        <v>36863.4785977686</v>
      </c>
      <c r="E102" s="40" t="n">
        <f aca="false">+E101+E100</f>
        <v>38428.1136163239</v>
      </c>
      <c r="F102" s="40" t="n">
        <f aca="false">+F101+F100</f>
        <v>40005.135328776</v>
      </c>
      <c r="G102" s="40" t="n">
        <f aca="false">+G101+G100</f>
        <v>41594.6417964518</v>
      </c>
      <c r="H102" s="40" t="n">
        <f aca="false">+H101+H100</f>
        <v>43196.7318569967</v>
      </c>
      <c r="I102" s="40" t="n">
        <f aca="false">+I101+I100</f>
        <v>44811.5051305208</v>
      </c>
      <c r="J102" s="40" t="n">
        <f aca="false">+J101+J100</f>
        <v>46439.0620257937</v>
      </c>
      <c r="K102" s="40" t="n">
        <f aca="false">+K101+K100</f>
        <v>48073.414011706</v>
      </c>
      <c r="L102" s="40" t="n">
        <f aca="false">+L101+L100</f>
        <v>49720.7046175068</v>
      </c>
      <c r="M102" s="40" t="n">
        <f aca="false">+M101+M100</f>
        <v>51381.0362739368</v>
      </c>
    </row>
    <row r="103" customFormat="false" ht="12.75" hidden="false" customHeight="false" outlineLevel="0" collapsed="false">
      <c r="A103" s="40" t="s">
        <v>273</v>
      </c>
      <c r="B103" s="40" t="n">
        <f aca="false">+B102*+$B$1/12</f>
        <v>267.35359358328</v>
      </c>
      <c r="C103" s="40" t="n">
        <f aca="false">+C102*+$B$1/12</f>
        <v>279.546469440871</v>
      </c>
      <c r="D103" s="40" t="n">
        <f aca="false">+D102*+$B$1/12</f>
        <v>291.835872232335</v>
      </c>
      <c r="E103" s="40" t="n">
        <f aca="false">+E102*+$B$1/12</f>
        <v>304.222566129231</v>
      </c>
      <c r="F103" s="40" t="n">
        <f aca="false">+F102*+$B$1/12</f>
        <v>316.70732135281</v>
      </c>
      <c r="G103" s="40" t="n">
        <f aca="false">+G102*+$B$1/12</f>
        <v>329.29091422191</v>
      </c>
      <c r="H103" s="40" t="n">
        <f aca="false">+H102*+$B$1/12</f>
        <v>341.974127201224</v>
      </c>
      <c r="I103" s="40" t="n">
        <f aca="false">+I102*+$B$1/12</f>
        <v>354.757748949957</v>
      </c>
      <c r="J103" s="40" t="n">
        <f aca="false">+J102*+$B$1/12</f>
        <v>367.642574370867</v>
      </c>
      <c r="K103" s="40" t="n">
        <f aca="false">+K102*+$B$1/12</f>
        <v>380.581194259339</v>
      </c>
      <c r="L103" s="40" t="n">
        <f aca="false">+L102*+$B$1/12</f>
        <v>393.622244888595</v>
      </c>
      <c r="M103" s="40" t="n">
        <f aca="false">+M102*+$B$1/12</f>
        <v>406.766537168666</v>
      </c>
      <c r="N103" s="56" t="n">
        <f aca="false">SUM(B103:M103)</f>
        <v>4034.30116379908</v>
      </c>
    </row>
    <row r="104" customFormat="false" ht="12.75" hidden="false" customHeight="false" outlineLevel="0" collapsed="false">
      <c r="A104" s="40" t="s">
        <v>274</v>
      </c>
      <c r="B104" s="40" t="n">
        <f aca="false">+B103+B102</f>
        <v>34038.3338356818</v>
      </c>
      <c r="C104" s="40" t="n">
        <f aca="false">+C103+C102</f>
        <v>35590.6794514456</v>
      </c>
      <c r="D104" s="40" t="n">
        <f aca="false">+D103+D102</f>
        <v>37155.3144700009</v>
      </c>
      <c r="E104" s="40" t="n">
        <f aca="false">+E103+E102</f>
        <v>38732.3361824531</v>
      </c>
      <c r="F104" s="40" t="n">
        <f aca="false">+F103+F102</f>
        <v>40321.8426501289</v>
      </c>
      <c r="G104" s="40" t="n">
        <f aca="false">+G103+G102</f>
        <v>41923.9327106737</v>
      </c>
      <c r="H104" s="40" t="n">
        <f aca="false">+H103+H102</f>
        <v>43538.7059841979</v>
      </c>
      <c r="I104" s="40" t="n">
        <f aca="false">+I103+I102</f>
        <v>45166.2628794708</v>
      </c>
      <c r="J104" s="40" t="n">
        <f aca="false">+J103+J102</f>
        <v>46806.7046001646</v>
      </c>
      <c r="K104" s="40" t="n">
        <f aca="false">+K103+K102</f>
        <v>48453.9952059654</v>
      </c>
      <c r="L104" s="40" t="n">
        <f aca="false">+L103+L102</f>
        <v>50114.3268623954</v>
      </c>
      <c r="M104" s="40" t="n">
        <f aca="false">+M103+M102</f>
        <v>51787.8028111055</v>
      </c>
      <c r="N104" s="40"/>
    </row>
    <row r="106" customFormat="false" ht="12.75" hidden="false" customHeight="false" outlineLevel="0" collapsed="false">
      <c r="B106" s="265" t="n">
        <f aca="false">+B98</f>
        <v>92</v>
      </c>
      <c r="C106" s="265" t="n">
        <f aca="false">+C98</f>
        <v>123</v>
      </c>
      <c r="D106" s="265" t="n">
        <f aca="false">+D98</f>
        <v>151</v>
      </c>
      <c r="E106" s="265" t="n">
        <f aca="false">+E98</f>
        <v>182</v>
      </c>
      <c r="F106" s="265" t="n">
        <f aca="false">+F98</f>
        <v>212</v>
      </c>
      <c r="G106" s="265" t="n">
        <f aca="false">+G98</f>
        <v>243</v>
      </c>
      <c r="H106" s="265" t="n">
        <f aca="false">+H98</f>
        <v>273</v>
      </c>
      <c r="I106" s="265" t="n">
        <f aca="false">+I98</f>
        <v>304</v>
      </c>
      <c r="J106" s="265" t="n">
        <f aca="false">+J98</f>
        <v>335</v>
      </c>
      <c r="K106" s="265" t="n">
        <f aca="false">+K98</f>
        <v>365</v>
      </c>
      <c r="L106" s="265" t="n">
        <f aca="false">+L98</f>
        <v>396</v>
      </c>
      <c r="M106" s="265" t="n">
        <f aca="false">+M98</f>
        <v>426</v>
      </c>
    </row>
    <row r="107" customFormat="false" ht="12.75" hidden="false" customHeight="false" outlineLevel="0" collapsed="false">
      <c r="A107" s="0" t="s">
        <v>96</v>
      </c>
      <c r="B107" s="262" t="n">
        <f aca="false">EDATE(B99,12)</f>
        <v>42005</v>
      </c>
      <c r="C107" s="262" t="n">
        <f aca="false">EDATE(C99,12)</f>
        <v>42036</v>
      </c>
      <c r="D107" s="262" t="n">
        <f aca="false">EDATE(D99,12)</f>
        <v>42064</v>
      </c>
      <c r="E107" s="262" t="n">
        <f aca="false">EDATE(E99,12)</f>
        <v>42095</v>
      </c>
      <c r="F107" s="262" t="n">
        <f aca="false">EDATE(F99,12)</f>
        <v>42125</v>
      </c>
      <c r="G107" s="262" t="n">
        <f aca="false">EDATE(G99,12)</f>
        <v>42156</v>
      </c>
      <c r="H107" s="262" t="n">
        <f aca="false">EDATE(H99,12)</f>
        <v>42186</v>
      </c>
      <c r="I107" s="262" t="n">
        <f aca="false">EDATE(I99,12)</f>
        <v>42217</v>
      </c>
      <c r="J107" s="262" t="n">
        <f aca="false">EDATE(J99,12)</f>
        <v>42248</v>
      </c>
      <c r="K107" s="262" t="n">
        <f aca="false">EDATE(K99,12)</f>
        <v>42278</v>
      </c>
      <c r="L107" s="262" t="n">
        <f aca="false">EDATE(L99,12)</f>
        <v>42309</v>
      </c>
      <c r="M107" s="262" t="n">
        <f aca="false">EDATE(M99,12)</f>
        <v>42339</v>
      </c>
    </row>
    <row r="108" customFormat="false" ht="12.75" hidden="false" customHeight="false" outlineLevel="0" collapsed="false">
      <c r="A108" s="40" t="s">
        <v>270</v>
      </c>
      <c r="B108" s="40" t="n">
        <f aca="false">+M104</f>
        <v>51787.8028111055</v>
      </c>
      <c r="C108" s="40" t="n">
        <f aca="false">+B112</f>
        <v>53474.5271110762</v>
      </c>
      <c r="D108" s="40" t="n">
        <f aca="false">+C112</f>
        <v>55174.6046450883</v>
      </c>
      <c r="E108" s="40" t="n">
        <f aca="false">+D112</f>
        <v>56888.1411262447</v>
      </c>
      <c r="F108" s="40" t="n">
        <f aca="false">+E112</f>
        <v>58615.2431045436</v>
      </c>
      <c r="G108" s="40" t="n">
        <f aca="false">+F112</f>
        <v>60356.017973504</v>
      </c>
      <c r="H108" s="40" t="n">
        <f aca="false">+G112</f>
        <v>62110.5739768437</v>
      </c>
      <c r="I108" s="40" t="n">
        <f aca="false">+H112</f>
        <v>63879.0202152098</v>
      </c>
      <c r="J108" s="40" t="n">
        <f aca="false">+I112</f>
        <v>65661.466652963</v>
      </c>
      <c r="K108" s="40" t="n">
        <f aca="false">+J112</f>
        <v>67458.0241250151</v>
      </c>
      <c r="L108" s="40" t="n">
        <f aca="false">+K112</f>
        <v>69292.0859466969</v>
      </c>
      <c r="M108" s="40" t="n">
        <f aca="false">+L112</f>
        <v>71140.6674244669</v>
      </c>
    </row>
    <row r="109" customFormat="false" ht="12.75" hidden="false" customHeight="false" outlineLevel="0" collapsed="false">
      <c r="A109" s="40" t="s">
        <v>271</v>
      </c>
      <c r="B109" s="40" t="n">
        <f aca="false">IF(+B106&lt;365,+interest!M101,+DCF!$Q$59/12)</f>
        <v>1266.70941154141</v>
      </c>
      <c r="C109" s="40" t="n">
        <f aca="false">IF(+C106&lt;365,+B109,+DCF!$Q$59/12)</f>
        <v>1266.70941154141</v>
      </c>
      <c r="D109" s="40" t="n">
        <f aca="false">IF(+D106&lt;365,+C109,+DCF!$Q$59/12)</f>
        <v>1266.70941154141</v>
      </c>
      <c r="E109" s="40" t="n">
        <f aca="false">IF(+E106&lt;365,+D109,+DCF!$Q$59/12)</f>
        <v>1266.70941154141</v>
      </c>
      <c r="F109" s="40" t="n">
        <f aca="false">IF(+F106&lt;365,+E109,+DCF!$Q$59/12)</f>
        <v>1266.70941154141</v>
      </c>
      <c r="G109" s="40" t="n">
        <f aca="false">IF(+G106&lt;365,+F109,+DCF!$Q$59/12)</f>
        <v>1266.70941154141</v>
      </c>
      <c r="H109" s="40" t="n">
        <f aca="false">IF(+H106&lt;365,+G109,+DCF!$Q$59/12)</f>
        <v>1266.70941154141</v>
      </c>
      <c r="I109" s="40" t="n">
        <f aca="false">IF(+I106&lt;365,+H109,+DCF!$Q$59/12)</f>
        <v>1266.70941154141</v>
      </c>
      <c r="J109" s="40" t="n">
        <f aca="false">IF(+J106&lt;365,+I109,+DCF!$Q$59/12)</f>
        <v>1266.70941154141</v>
      </c>
      <c r="K109" s="40" t="n">
        <f aca="false">IF(+K106&lt;365,+J109,+DCF!$Q$59/12)</f>
        <v>1289.80814950846</v>
      </c>
      <c r="L109" s="40" t="n">
        <f aca="false">IF(+L106&lt;365,+K109,+DCF!$Q$59/12)</f>
        <v>1289.80814950846</v>
      </c>
      <c r="M109" s="40" t="n">
        <f aca="false">IF(+M106&lt;365,+L109,+DCF!$Q$59/12)</f>
        <v>1289.80814950846</v>
      </c>
    </row>
    <row r="110" customFormat="false" ht="12.75" hidden="false" customHeight="false" outlineLevel="0" collapsed="false">
      <c r="A110" s="40" t="s">
        <v>272</v>
      </c>
      <c r="B110" s="40" t="n">
        <f aca="false">+B109+B108</f>
        <v>53054.5122226469</v>
      </c>
      <c r="C110" s="40" t="n">
        <f aca="false">+C109+C108</f>
        <v>54741.2365226176</v>
      </c>
      <c r="D110" s="40" t="n">
        <f aca="false">+D109+D108</f>
        <v>56441.3140566297</v>
      </c>
      <c r="E110" s="40" t="n">
        <f aca="false">+E109+E108</f>
        <v>58154.8505377861</v>
      </c>
      <c r="F110" s="40" t="n">
        <f aca="false">+F109+F108</f>
        <v>59881.952516085</v>
      </c>
      <c r="G110" s="40" t="n">
        <f aca="false">+G109+G108</f>
        <v>61622.7273850454</v>
      </c>
      <c r="H110" s="40" t="n">
        <f aca="false">+H109+H108</f>
        <v>63377.2833883851</v>
      </c>
      <c r="I110" s="40" t="n">
        <f aca="false">+I109+I108</f>
        <v>65145.7296267512</v>
      </c>
      <c r="J110" s="40" t="n">
        <f aca="false">+J109+J108</f>
        <v>66928.1760645044</v>
      </c>
      <c r="K110" s="40" t="n">
        <f aca="false">+K109+K108</f>
        <v>68747.8322745236</v>
      </c>
      <c r="L110" s="40" t="n">
        <f aca="false">+L109+L108</f>
        <v>70581.8940962053</v>
      </c>
      <c r="M110" s="40" t="n">
        <f aca="false">+M109+M108</f>
        <v>72430.4755739754</v>
      </c>
    </row>
    <row r="111" customFormat="false" ht="12.75" hidden="false" customHeight="false" outlineLevel="0" collapsed="false">
      <c r="A111" s="40" t="s">
        <v>273</v>
      </c>
      <c r="B111" s="40" t="n">
        <f aca="false">+B110*+$B$1/12</f>
        <v>420.014888429288</v>
      </c>
      <c r="C111" s="40" t="n">
        <f aca="false">+C110*+$B$1/12</f>
        <v>433.368122470722</v>
      </c>
      <c r="D111" s="40" t="n">
        <f aca="false">+D110*+$B$1/12</f>
        <v>446.827069614985</v>
      </c>
      <c r="E111" s="40" t="n">
        <f aca="false">+E110*+$B$1/12</f>
        <v>460.392566757473</v>
      </c>
      <c r="F111" s="40" t="n">
        <f aca="false">+F110*+$B$1/12</f>
        <v>474.065457419006</v>
      </c>
      <c r="G111" s="40" t="n">
        <f aca="false">+G110*+$B$1/12</f>
        <v>487.846591798276</v>
      </c>
      <c r="H111" s="40" t="n">
        <f aca="false">+H110*+$B$1/12</f>
        <v>501.736826824716</v>
      </c>
      <c r="I111" s="40" t="n">
        <f aca="false">+I110*+$B$1/12</f>
        <v>515.737026211781</v>
      </c>
      <c r="J111" s="40" t="n">
        <f aca="false">+J110*+$B$1/12</f>
        <v>529.84806051066</v>
      </c>
      <c r="K111" s="40" t="n">
        <f aca="false">+K110*+$B$1/12</f>
        <v>544.253672173311</v>
      </c>
      <c r="L111" s="40" t="n">
        <f aca="false">+L110*+$B$1/12</f>
        <v>558.773328261626</v>
      </c>
      <c r="M111" s="40" t="n">
        <f aca="false">+M110*+$B$1/12</f>
        <v>573.407931627305</v>
      </c>
      <c r="N111" s="56" t="n">
        <f aca="false">SUM(B111:M111)</f>
        <v>5946.27154209915</v>
      </c>
    </row>
    <row r="112" customFormat="false" ht="12.75" hidden="false" customHeight="false" outlineLevel="0" collapsed="false">
      <c r="A112" s="40" t="s">
        <v>274</v>
      </c>
      <c r="B112" s="40" t="n">
        <f aca="false">+B111+B110</f>
        <v>53474.5271110762</v>
      </c>
      <c r="C112" s="40" t="n">
        <f aca="false">+C111+C110</f>
        <v>55174.6046450883</v>
      </c>
      <c r="D112" s="40" t="n">
        <f aca="false">+D111+D110</f>
        <v>56888.1411262447</v>
      </c>
      <c r="E112" s="40" t="n">
        <f aca="false">+E111+E110</f>
        <v>58615.2431045436</v>
      </c>
      <c r="F112" s="40" t="n">
        <f aca="false">+F111+F110</f>
        <v>60356.017973504</v>
      </c>
      <c r="G112" s="40" t="n">
        <f aca="false">+G111+G110</f>
        <v>62110.5739768437</v>
      </c>
      <c r="H112" s="40" t="n">
        <f aca="false">+H111+H110</f>
        <v>63879.0202152098</v>
      </c>
      <c r="I112" s="40" t="n">
        <f aca="false">+I111+I110</f>
        <v>65661.466652963</v>
      </c>
      <c r="J112" s="40" t="n">
        <f aca="false">+J111+J110</f>
        <v>67458.0241250151</v>
      </c>
      <c r="K112" s="40" t="n">
        <f aca="false">+K111+K110</f>
        <v>69292.0859466969</v>
      </c>
      <c r="L112" s="40" t="n">
        <f aca="false">+L111+L110</f>
        <v>71140.6674244669</v>
      </c>
      <c r="M112" s="40" t="n">
        <f aca="false">+M111+M110</f>
        <v>73003.8835056027</v>
      </c>
      <c r="N112" s="40"/>
    </row>
    <row r="114" customFormat="false" ht="12.75" hidden="false" customHeight="false" outlineLevel="0" collapsed="false">
      <c r="B114" s="265" t="n">
        <f aca="false">+B106</f>
        <v>92</v>
      </c>
      <c r="C114" s="265" t="n">
        <f aca="false">+C106</f>
        <v>123</v>
      </c>
      <c r="D114" s="265" t="n">
        <f aca="false">+D106</f>
        <v>151</v>
      </c>
      <c r="E114" s="265" t="n">
        <f aca="false">+E106</f>
        <v>182</v>
      </c>
      <c r="F114" s="265" t="n">
        <f aca="false">+F106</f>
        <v>212</v>
      </c>
      <c r="G114" s="265" t="n">
        <f aca="false">+G106</f>
        <v>243</v>
      </c>
      <c r="H114" s="265" t="n">
        <f aca="false">+H106</f>
        <v>273</v>
      </c>
      <c r="I114" s="265" t="n">
        <f aca="false">+I106</f>
        <v>304</v>
      </c>
      <c r="J114" s="265" t="n">
        <f aca="false">+J106</f>
        <v>335</v>
      </c>
      <c r="K114" s="265" t="n">
        <f aca="false">+K106</f>
        <v>365</v>
      </c>
      <c r="L114" s="265" t="n">
        <f aca="false">+L106</f>
        <v>396</v>
      </c>
      <c r="M114" s="265" t="n">
        <f aca="false">+M106</f>
        <v>426</v>
      </c>
    </row>
    <row r="115" customFormat="false" ht="12.75" hidden="false" customHeight="false" outlineLevel="0" collapsed="false">
      <c r="A115" s="0" t="s">
        <v>97</v>
      </c>
      <c r="B115" s="262" t="n">
        <f aca="false">EDATE(B107,12)</f>
        <v>42370</v>
      </c>
      <c r="C115" s="262" t="n">
        <f aca="false">EDATE(C107,12)</f>
        <v>42401</v>
      </c>
      <c r="D115" s="262" t="n">
        <f aca="false">EDATE(D107,12)</f>
        <v>42430</v>
      </c>
      <c r="E115" s="262" t="n">
        <f aca="false">EDATE(E107,12)</f>
        <v>42461</v>
      </c>
      <c r="F115" s="262" t="n">
        <f aca="false">EDATE(F107,12)</f>
        <v>42491</v>
      </c>
      <c r="G115" s="262" t="n">
        <f aca="false">EDATE(G107,12)</f>
        <v>42522</v>
      </c>
      <c r="H115" s="262" t="n">
        <f aca="false">EDATE(H107,12)</f>
        <v>42552</v>
      </c>
      <c r="I115" s="262" t="n">
        <f aca="false">EDATE(I107,12)</f>
        <v>42583</v>
      </c>
      <c r="J115" s="262" t="n">
        <f aca="false">EDATE(J107,12)</f>
        <v>42614</v>
      </c>
      <c r="K115" s="262" t="n">
        <f aca="false">EDATE(K107,12)</f>
        <v>42644</v>
      </c>
      <c r="L115" s="262" t="n">
        <f aca="false">EDATE(L107,12)</f>
        <v>42675</v>
      </c>
      <c r="M115" s="262" t="n">
        <f aca="false">EDATE(M107,12)</f>
        <v>42705</v>
      </c>
    </row>
    <row r="116" customFormat="false" ht="12.75" hidden="false" customHeight="false" outlineLevel="0" collapsed="false">
      <c r="A116" s="40" t="s">
        <v>270</v>
      </c>
      <c r="B116" s="40" t="n">
        <f aca="false">+M112</f>
        <v>73003.8835056027</v>
      </c>
      <c r="C116" s="40" t="n">
        <f aca="false">+B120</f>
        <v>74881.8500473808</v>
      </c>
      <c r="D116" s="40" t="n">
        <f aca="false">+C120</f>
        <v>76774.6838242813</v>
      </c>
      <c r="E116" s="40" t="n">
        <f aca="false">+D120</f>
        <v>78682.5025352489</v>
      </c>
      <c r="F116" s="40" t="n">
        <f aca="false">+E120</f>
        <v>80605.4248110117</v>
      </c>
      <c r="G116" s="40" t="n">
        <f aca="false">+F120</f>
        <v>82543.5702214576</v>
      </c>
      <c r="H116" s="40" t="n">
        <f aca="false">+G120</f>
        <v>84497.0592830696</v>
      </c>
      <c r="I116" s="40" t="n">
        <f aca="false">+H120</f>
        <v>86466.0134664193</v>
      </c>
      <c r="J116" s="40" t="n">
        <f aca="false">+I120</f>
        <v>88450.5552037205</v>
      </c>
      <c r="K116" s="40" t="n">
        <f aca="false">+J120</f>
        <v>90450.807896442</v>
      </c>
      <c r="L116" s="40" t="n">
        <f aca="false">+K120</f>
        <v>92439.4670398535</v>
      </c>
      <c r="M116" s="40" t="n">
        <f aca="false">+L120</f>
        <v>94443.869734817</v>
      </c>
    </row>
    <row r="117" customFormat="false" ht="12.75" hidden="false" customHeight="false" outlineLevel="0" collapsed="false">
      <c r="A117" s="40" t="s">
        <v>271</v>
      </c>
      <c r="B117" s="40" t="n">
        <f aca="false">IF(+B114&lt;365,+interest!M109,+DCF!$R$59/12)</f>
        <v>1289.80814950846</v>
      </c>
      <c r="C117" s="40" t="n">
        <f aca="false">IF(+C114&lt;365,+B117,+DCF!$R$59/12)</f>
        <v>1289.80814950846</v>
      </c>
      <c r="D117" s="40" t="n">
        <f aca="false">IF(+D114&lt;365,+C117,+DCF!$R$59/12)</f>
        <v>1289.80814950846</v>
      </c>
      <c r="E117" s="40" t="n">
        <f aca="false">IF(+E114&lt;365,+D117,+DCF!$R$59/12)</f>
        <v>1289.80814950846</v>
      </c>
      <c r="F117" s="40" t="n">
        <f aca="false">IF(+F114&lt;365,+E117,+DCF!$R$59/12)</f>
        <v>1289.80814950846</v>
      </c>
      <c r="G117" s="40" t="n">
        <f aca="false">IF(+G114&lt;365,+F117,+DCF!$R$59/12)</f>
        <v>1289.80814950846</v>
      </c>
      <c r="H117" s="40" t="n">
        <f aca="false">IF(+H114&lt;365,+G117,+DCF!$R$59/12)</f>
        <v>1289.80814950846</v>
      </c>
      <c r="I117" s="40" t="n">
        <f aca="false">IF(+I114&lt;365,+H117,+DCF!$R$59/12)</f>
        <v>1289.80814950846</v>
      </c>
      <c r="J117" s="40" t="n">
        <f aca="false">IF(+J114&lt;365,+I117,+DCF!$R$59/12)</f>
        <v>1289.80814950846</v>
      </c>
      <c r="K117" s="40" t="n">
        <f aca="false">IF(+K114&lt;365,+J117,+DCF!$R$59/12)</f>
        <v>1262.59470614101</v>
      </c>
      <c r="L117" s="40" t="n">
        <f aca="false">IF(+L114&lt;365,+K117,+DCF!$R$59/12)</f>
        <v>1262.59470614101</v>
      </c>
      <c r="M117" s="40" t="n">
        <f aca="false">IF(+M114&lt;365,+L117,+DCF!$R$59/12)</f>
        <v>1262.59470614101</v>
      </c>
    </row>
    <row r="118" customFormat="false" ht="12.75" hidden="false" customHeight="false" outlineLevel="0" collapsed="false">
      <c r="A118" s="40" t="s">
        <v>272</v>
      </c>
      <c r="B118" s="40" t="n">
        <f aca="false">+B117+B116</f>
        <v>74293.6916551112</v>
      </c>
      <c r="C118" s="40" t="n">
        <f aca="false">+C117+C116</f>
        <v>76171.6581968893</v>
      </c>
      <c r="D118" s="40" t="n">
        <f aca="false">+D117+D116</f>
        <v>78064.4919737898</v>
      </c>
      <c r="E118" s="40" t="n">
        <f aca="false">+E117+E116</f>
        <v>79972.3106847574</v>
      </c>
      <c r="F118" s="40" t="n">
        <f aca="false">+F117+F116</f>
        <v>81895.2329605202</v>
      </c>
      <c r="G118" s="40" t="n">
        <f aca="false">+G117+G116</f>
        <v>83833.3783709661</v>
      </c>
      <c r="H118" s="40" t="n">
        <f aca="false">+H117+H116</f>
        <v>85786.867432578</v>
      </c>
      <c r="I118" s="40" t="n">
        <f aca="false">+I117+I116</f>
        <v>87755.8216159277</v>
      </c>
      <c r="J118" s="40" t="n">
        <f aca="false">+J117+J116</f>
        <v>89740.363353229</v>
      </c>
      <c r="K118" s="40" t="n">
        <f aca="false">+K117+K116</f>
        <v>91713.402602583</v>
      </c>
      <c r="L118" s="40" t="n">
        <f aca="false">+L117+L116</f>
        <v>93702.0617459945</v>
      </c>
      <c r="M118" s="40" t="n">
        <f aca="false">+M117+M116</f>
        <v>95706.464440958</v>
      </c>
    </row>
    <row r="119" customFormat="false" ht="12.75" hidden="false" customHeight="false" outlineLevel="0" collapsed="false">
      <c r="A119" s="40" t="s">
        <v>273</v>
      </c>
      <c r="B119" s="40" t="n">
        <f aca="false">+B118*+$B$1/12</f>
        <v>588.15839226963</v>
      </c>
      <c r="C119" s="40" t="n">
        <f aca="false">+C118*+$B$1/12</f>
        <v>603.02562739204</v>
      </c>
      <c r="D119" s="40" t="n">
        <f aca="false">+D118*+$B$1/12</f>
        <v>618.010561459169</v>
      </c>
      <c r="E119" s="40" t="n">
        <f aca="false">+E118*+$B$1/12</f>
        <v>633.114126254329</v>
      </c>
      <c r="F119" s="40" t="n">
        <f aca="false">+F118*+$B$1/12</f>
        <v>648.337260937451</v>
      </c>
      <c r="G119" s="40" t="n">
        <f aca="false">+G118*+$B$1/12</f>
        <v>663.680912103482</v>
      </c>
      <c r="H119" s="40" t="n">
        <f aca="false">+H118*+$B$1/12</f>
        <v>679.146033841243</v>
      </c>
      <c r="I119" s="40" t="n">
        <f aca="false">+I118*+$B$1/12</f>
        <v>694.733587792761</v>
      </c>
      <c r="J119" s="40" t="n">
        <f aca="false">+J118*+$B$1/12</f>
        <v>710.444543213063</v>
      </c>
      <c r="K119" s="40" t="n">
        <f aca="false">+K118*+$B$1/12</f>
        <v>726.064437270449</v>
      </c>
      <c r="L119" s="40" t="n">
        <f aca="false">+L118*+$B$1/12</f>
        <v>741.807988822456</v>
      </c>
      <c r="M119" s="40" t="n">
        <f aca="false">+M118*+$B$1/12</f>
        <v>757.676176824251</v>
      </c>
      <c r="N119" s="56" t="n">
        <f aca="false">SUM(B119:M119)</f>
        <v>8064.19964818032</v>
      </c>
    </row>
    <row r="120" customFormat="false" ht="12.75" hidden="false" customHeight="false" outlineLevel="0" collapsed="false">
      <c r="A120" s="40" t="s">
        <v>274</v>
      </c>
      <c r="B120" s="40" t="n">
        <f aca="false">+B119+B118</f>
        <v>74881.8500473808</v>
      </c>
      <c r="C120" s="40" t="n">
        <f aca="false">+C119+C118</f>
        <v>76774.6838242813</v>
      </c>
      <c r="D120" s="40" t="n">
        <f aca="false">+D119+D118</f>
        <v>78682.5025352489</v>
      </c>
      <c r="E120" s="40" t="n">
        <f aca="false">+E119+E118</f>
        <v>80605.4248110117</v>
      </c>
      <c r="F120" s="40" t="n">
        <f aca="false">+F119+F118</f>
        <v>82543.5702214576</v>
      </c>
      <c r="G120" s="40" t="n">
        <f aca="false">+G119+G118</f>
        <v>84497.0592830696</v>
      </c>
      <c r="H120" s="40" t="n">
        <f aca="false">+H119+H118</f>
        <v>86466.0134664193</v>
      </c>
      <c r="I120" s="40" t="n">
        <f aca="false">+I119+I118</f>
        <v>88450.5552037205</v>
      </c>
      <c r="J120" s="40" t="n">
        <f aca="false">+J119+J118</f>
        <v>90450.807896442</v>
      </c>
      <c r="K120" s="40" t="n">
        <f aca="false">+K119+K118</f>
        <v>92439.4670398535</v>
      </c>
      <c r="L120" s="40" t="n">
        <f aca="false">+L119+L118</f>
        <v>94443.869734817</v>
      </c>
      <c r="M120" s="40" t="n">
        <f aca="false">+M119+M118</f>
        <v>96464.1406177822</v>
      </c>
      <c r="N120" s="4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66" t="s">
        <v>275</v>
      </c>
    </row>
    <row r="2" customFormat="false" ht="15.75" hidden="false" customHeight="false" outlineLevel="0" collapsed="false">
      <c r="A2" s="267" t="s">
        <v>276</v>
      </c>
      <c r="B2" s="268" t="n">
        <f aca="false">+D5</f>
        <v>0</v>
      </c>
      <c r="C2" s="0" t="s">
        <v>277</v>
      </c>
      <c r="D2" s="40" t="n">
        <f aca="false">IF(DCF!D17="Y",+DCF!C11,0)</f>
        <v>0</v>
      </c>
      <c r="E2" s="54" t="n">
        <v>1</v>
      </c>
      <c r="F2" s="40"/>
    </row>
    <row r="3" customFormat="false" ht="15.75" hidden="false" customHeight="false" outlineLevel="0" collapsed="false">
      <c r="A3" s="267" t="s">
        <v>278</v>
      </c>
      <c r="B3" s="269" t="n">
        <v>0.085</v>
      </c>
      <c r="C3" s="0" t="s">
        <v>279</v>
      </c>
      <c r="D3" s="270" t="n">
        <v>0</v>
      </c>
      <c r="F3" s="40"/>
      <c r="I3" s="271"/>
    </row>
    <row r="4" customFormat="false" ht="15.75" hidden="false" customHeight="false" outlineLevel="0" collapsed="false">
      <c r="A4" s="267" t="s">
        <v>280</v>
      </c>
      <c r="B4" s="272" t="n">
        <v>20</v>
      </c>
      <c r="C4" s="0" t="s">
        <v>233</v>
      </c>
      <c r="D4" s="40" t="n">
        <f aca="false">+D2*E4</f>
        <v>0</v>
      </c>
      <c r="E4" s="273" t="n">
        <v>0.3</v>
      </c>
      <c r="F4" s="40"/>
    </row>
    <row r="5" customFormat="false" ht="12.75" hidden="false" customHeight="false" outlineLevel="0" collapsed="false">
      <c r="A5" s="274" t="s">
        <v>281</v>
      </c>
      <c r="B5" s="275" t="n">
        <f aca="false">PMT(B3/12,B4*12,-B2)</f>
        <v>-0</v>
      </c>
      <c r="C5" s="0" t="s">
        <v>282</v>
      </c>
      <c r="D5" s="40" t="n">
        <f aca="false">+D2-D4</f>
        <v>0</v>
      </c>
      <c r="E5" s="275"/>
      <c r="F5" s="275"/>
      <c r="G5" s="275"/>
      <c r="H5" s="275"/>
      <c r="I5" s="275"/>
    </row>
    <row r="6" customFormat="false" ht="12.75" hidden="false" customHeight="false" outlineLevel="0" collapsed="false">
      <c r="A6" s="275"/>
      <c r="B6" s="275"/>
      <c r="C6" s="275"/>
      <c r="D6" s="275"/>
      <c r="E6" s="275"/>
      <c r="F6" s="275"/>
      <c r="G6" s="275"/>
      <c r="H6" s="275"/>
      <c r="I6" s="275"/>
    </row>
    <row r="7" customFormat="false" ht="15.75" hidden="false" customHeight="false" outlineLevel="0" collapsed="false">
      <c r="A7" s="276" t="s">
        <v>283</v>
      </c>
      <c r="B7" s="276" t="s">
        <v>284</v>
      </c>
      <c r="C7" s="276" t="s">
        <v>276</v>
      </c>
      <c r="D7" s="276" t="s">
        <v>278</v>
      </c>
      <c r="E7" s="276" t="s">
        <v>46</v>
      </c>
      <c r="F7" s="276" t="s">
        <v>285</v>
      </c>
      <c r="G7" s="275"/>
      <c r="H7" s="277"/>
      <c r="I7" s="277"/>
      <c r="J7" s="271"/>
    </row>
    <row r="8" customFormat="false" ht="15.75" hidden="false" customHeight="false" outlineLevel="0" collapsed="false">
      <c r="A8" s="278"/>
      <c r="B8" s="279" t="s">
        <v>286</v>
      </c>
      <c r="C8" s="279" t="s">
        <v>287</v>
      </c>
      <c r="D8" s="279" t="s">
        <v>287</v>
      </c>
      <c r="E8" s="279" t="s">
        <v>287</v>
      </c>
      <c r="F8" s="279" t="s">
        <v>286</v>
      </c>
      <c r="G8" s="275"/>
      <c r="H8" s="280"/>
      <c r="I8" s="280"/>
      <c r="J8" s="281"/>
    </row>
    <row r="9" customFormat="false" ht="15.75" hidden="false" customHeight="false" outlineLevel="0" collapsed="false">
      <c r="A9" s="264" t="n">
        <v>1</v>
      </c>
      <c r="B9" s="282" t="n">
        <f aca="false">B2</f>
        <v>0</v>
      </c>
      <c r="C9" s="282" t="n">
        <f aca="false">B9-F9</f>
        <v>0</v>
      </c>
      <c r="D9" s="282" t="n">
        <f aca="false">E9-C9</f>
        <v>-0</v>
      </c>
      <c r="E9" s="282" t="n">
        <f aca="false">PMT($B$3/12,$B$4*12,-$B$2)</f>
        <v>-0</v>
      </c>
      <c r="F9" s="282" t="n">
        <f aca="false">PV($B$3/12,($B$4*12-A9),-$B$5)</f>
        <v>-0</v>
      </c>
      <c r="G9" s="282"/>
      <c r="H9" s="283"/>
      <c r="I9" s="283"/>
      <c r="J9" s="283"/>
    </row>
    <row r="10" customFormat="false" ht="12.75" hidden="false" customHeight="false" outlineLevel="0" collapsed="false">
      <c r="A10" s="264" t="n">
        <v>2</v>
      </c>
      <c r="B10" s="282" t="n">
        <f aca="false">F9</f>
        <v>-0</v>
      </c>
      <c r="C10" s="282" t="n">
        <f aca="false">B10-F10</f>
        <v>0</v>
      </c>
      <c r="D10" s="282" t="n">
        <f aca="false">E10-C10</f>
        <v>-0</v>
      </c>
      <c r="E10" s="282" t="n">
        <f aca="false">PMT($B$3/12,$B$4*12,-$B$9)</f>
        <v>-0</v>
      </c>
      <c r="F10" s="282" t="n">
        <f aca="false">PV($B$3/12,($B$4*12-A10),-$B$5)</f>
        <v>-0</v>
      </c>
      <c r="G10" s="282"/>
      <c r="H10" s="282"/>
      <c r="I10" s="282"/>
      <c r="J10" s="106"/>
    </row>
    <row r="11" customFormat="false" ht="12.75" hidden="false" customHeight="false" outlineLevel="0" collapsed="false">
      <c r="A11" s="264" t="n">
        <v>3</v>
      </c>
      <c r="B11" s="282" t="n">
        <f aca="false">F10</f>
        <v>-0</v>
      </c>
      <c r="C11" s="282" t="n">
        <f aca="false">B11-F11</f>
        <v>0</v>
      </c>
      <c r="D11" s="282" t="n">
        <f aca="false">E11-C11</f>
        <v>-0</v>
      </c>
      <c r="E11" s="282" t="n">
        <f aca="false">PMT($B$3/12,$B$4*12,-$B$9)</f>
        <v>-0</v>
      </c>
      <c r="F11" s="282" t="n">
        <f aca="false">PV($B$3/12,($B$4*12-A11),-$B$5)</f>
        <v>-0</v>
      </c>
      <c r="G11" s="282"/>
      <c r="H11" s="282"/>
      <c r="I11" s="282"/>
      <c r="J11" s="106"/>
    </row>
    <row r="12" customFormat="false" ht="12.75" hidden="false" customHeight="false" outlineLevel="0" collapsed="false">
      <c r="A12" s="264" t="n">
        <v>4</v>
      </c>
      <c r="B12" s="282" t="n">
        <f aca="false">F11</f>
        <v>-0</v>
      </c>
      <c r="C12" s="282" t="n">
        <f aca="false">B12-F12</f>
        <v>0</v>
      </c>
      <c r="D12" s="282" t="n">
        <f aca="false">E12-C12</f>
        <v>-0</v>
      </c>
      <c r="E12" s="282" t="n">
        <f aca="false">PMT($B$3/12,$B$4*12,-$B$9)</f>
        <v>-0</v>
      </c>
      <c r="F12" s="282" t="n">
        <f aca="false">PV($B$3/12,($B$4*12-A12),-$B$5)</f>
        <v>-0</v>
      </c>
      <c r="G12" s="282"/>
      <c r="H12" s="282"/>
      <c r="I12" s="282"/>
      <c r="J12" s="106"/>
    </row>
    <row r="13" customFormat="false" ht="12.75" hidden="false" customHeight="false" outlineLevel="0" collapsed="false">
      <c r="A13" s="264" t="n">
        <v>5</v>
      </c>
      <c r="B13" s="282" t="n">
        <f aca="false">F12</f>
        <v>-0</v>
      </c>
      <c r="C13" s="282" t="n">
        <f aca="false">B13-F13</f>
        <v>0</v>
      </c>
      <c r="D13" s="282" t="n">
        <f aca="false">E13-C13</f>
        <v>-0</v>
      </c>
      <c r="E13" s="282" t="n">
        <f aca="false">PMT($B$3/12,$B$4*12,-$B$9)</f>
        <v>-0</v>
      </c>
      <c r="F13" s="282" t="n">
        <f aca="false">PV($B$3/12,($B$4*12-A13),-$B$5)</f>
        <v>-0</v>
      </c>
      <c r="G13" s="282"/>
      <c r="H13" s="282"/>
      <c r="I13" s="282"/>
      <c r="J13" s="106"/>
    </row>
    <row r="14" customFormat="false" ht="12.75" hidden="false" customHeight="false" outlineLevel="0" collapsed="false">
      <c r="A14" s="264" t="n">
        <v>6</v>
      </c>
      <c r="B14" s="282" t="n">
        <f aca="false">F13</f>
        <v>-0</v>
      </c>
      <c r="C14" s="282" t="n">
        <f aca="false">B14-F14</f>
        <v>0</v>
      </c>
      <c r="D14" s="282" t="n">
        <f aca="false">E14-C14</f>
        <v>-0</v>
      </c>
      <c r="E14" s="282" t="n">
        <f aca="false">PMT($B$3/12,$B$4*12,-$B$9)</f>
        <v>-0</v>
      </c>
      <c r="F14" s="282" t="n">
        <f aca="false">PV($B$3/12,($B$4*12-A14),-$B$5)</f>
        <v>-0</v>
      </c>
      <c r="G14" s="282"/>
      <c r="H14" s="282"/>
      <c r="I14" s="282"/>
      <c r="J14" s="106"/>
    </row>
    <row r="15" customFormat="false" ht="12.75" hidden="false" customHeight="false" outlineLevel="0" collapsed="false">
      <c r="A15" s="264" t="n">
        <v>7</v>
      </c>
      <c r="B15" s="282" t="n">
        <f aca="false">F14</f>
        <v>-0</v>
      </c>
      <c r="C15" s="282" t="n">
        <f aca="false">B15-F15</f>
        <v>0</v>
      </c>
      <c r="D15" s="282" t="n">
        <f aca="false">E15-C15</f>
        <v>-0</v>
      </c>
      <c r="E15" s="282" t="n">
        <f aca="false">PMT($B$3/12,$B$4*12,-$B$9)</f>
        <v>-0</v>
      </c>
      <c r="F15" s="282" t="n">
        <f aca="false">PV($B$3/12,($B$4*12-A15),-$B$5)</f>
        <v>-0</v>
      </c>
      <c r="G15" s="282"/>
      <c r="H15" s="282"/>
      <c r="I15" s="282"/>
      <c r="J15" s="106"/>
    </row>
    <row r="16" customFormat="false" ht="12.75" hidden="false" customHeight="false" outlineLevel="0" collapsed="false">
      <c r="A16" s="264" t="n">
        <v>8</v>
      </c>
      <c r="B16" s="282" t="n">
        <f aca="false">F15</f>
        <v>-0</v>
      </c>
      <c r="C16" s="282" t="n">
        <f aca="false">B16-F16</f>
        <v>0</v>
      </c>
      <c r="D16" s="282" t="n">
        <f aca="false">E16-C16</f>
        <v>-0</v>
      </c>
      <c r="E16" s="282" t="n">
        <f aca="false">PMT($B$3/12,$B$4*12,-$B$9)</f>
        <v>-0</v>
      </c>
      <c r="F16" s="282" t="n">
        <f aca="false">PV($B$3/12,($B$4*12-A16),-$B$5)</f>
        <v>-0</v>
      </c>
      <c r="G16" s="282"/>
      <c r="H16" s="282"/>
      <c r="I16" s="282"/>
      <c r="J16" s="106"/>
    </row>
    <row r="17" customFormat="false" ht="12.75" hidden="false" customHeight="false" outlineLevel="0" collapsed="false">
      <c r="A17" s="264" t="n">
        <v>9</v>
      </c>
      <c r="B17" s="282" t="n">
        <f aca="false">F16</f>
        <v>-0</v>
      </c>
      <c r="C17" s="282" t="n">
        <f aca="false">B17-F17</f>
        <v>0</v>
      </c>
      <c r="D17" s="282" t="n">
        <f aca="false">E17-C17</f>
        <v>-0</v>
      </c>
      <c r="E17" s="282" t="n">
        <f aca="false">PMT($B$3/12,$B$4*12,-$B$9)</f>
        <v>-0</v>
      </c>
      <c r="F17" s="282" t="n">
        <f aca="false">PV($B$3/12,($B$4*12-A17),-$B$5)</f>
        <v>-0</v>
      </c>
      <c r="G17" s="282"/>
      <c r="H17" s="282"/>
      <c r="I17" s="282"/>
      <c r="J17" s="106"/>
    </row>
    <row r="18" customFormat="false" ht="12.75" hidden="false" customHeight="false" outlineLevel="0" collapsed="false">
      <c r="A18" s="264" t="n">
        <v>10</v>
      </c>
      <c r="B18" s="282" t="n">
        <f aca="false">F17</f>
        <v>-0</v>
      </c>
      <c r="C18" s="282" t="n">
        <f aca="false">B18-F18</f>
        <v>0</v>
      </c>
      <c r="D18" s="282" t="n">
        <f aca="false">E18-C18</f>
        <v>-0</v>
      </c>
      <c r="E18" s="282" t="n">
        <f aca="false">PMT($B$3/12,$B$4*12,-$B$9)</f>
        <v>-0</v>
      </c>
      <c r="F18" s="282" t="n">
        <f aca="false">PV($B$3/12,($B$4*12-A18),-$B$5)</f>
        <v>-0</v>
      </c>
      <c r="G18" s="282"/>
      <c r="H18" s="282"/>
      <c r="I18" s="282"/>
      <c r="J18" s="106"/>
    </row>
    <row r="19" customFormat="false" ht="12.75" hidden="false" customHeight="false" outlineLevel="0" collapsed="false">
      <c r="A19" s="264" t="n">
        <v>11</v>
      </c>
      <c r="B19" s="282" t="n">
        <f aca="false">F18</f>
        <v>-0</v>
      </c>
      <c r="C19" s="282" t="n">
        <f aca="false">B19-F19</f>
        <v>0</v>
      </c>
      <c r="D19" s="282" t="n">
        <f aca="false">E19-C19</f>
        <v>-0</v>
      </c>
      <c r="E19" s="282" t="n">
        <f aca="false">PMT($B$3/12,$B$4*12,-$B$9)</f>
        <v>-0</v>
      </c>
      <c r="F19" s="282" t="n">
        <f aca="false">PV($B$3/12,($B$4*12-A19),-$B$5)</f>
        <v>-0</v>
      </c>
      <c r="G19" s="282"/>
      <c r="H19" s="282"/>
      <c r="I19" s="282"/>
      <c r="J19" s="106"/>
    </row>
    <row r="20" customFormat="false" ht="12.75" hidden="false" customHeight="false" outlineLevel="0" collapsed="false">
      <c r="A20" s="264" t="n">
        <v>12</v>
      </c>
      <c r="B20" s="282" t="n">
        <f aca="false">F19</f>
        <v>-0</v>
      </c>
      <c r="C20" s="282" t="n">
        <f aca="false">B20-F20</f>
        <v>0</v>
      </c>
      <c r="D20" s="282" t="n">
        <f aca="false">E20-C20</f>
        <v>-0</v>
      </c>
      <c r="E20" s="282" t="n">
        <f aca="false">PMT($B$3/12,$B$4*12,-$B$9)</f>
        <v>-0</v>
      </c>
      <c r="F20" s="282" t="n">
        <f aca="false">PV($B$3/12,($B$4*12-A20),-$B$5)</f>
        <v>-0</v>
      </c>
      <c r="G20" s="284" t="n">
        <f aca="false">SUM(C9:C20)</f>
        <v>0</v>
      </c>
      <c r="H20" s="284" t="n">
        <f aca="false">SUM(D9:D20)</f>
        <v>0</v>
      </c>
      <c r="I20" s="282"/>
      <c r="J20" s="106"/>
    </row>
    <row r="21" customFormat="false" ht="12.75" hidden="false" customHeight="false" outlineLevel="0" collapsed="false">
      <c r="A21" s="264" t="n">
        <v>13</v>
      </c>
      <c r="B21" s="282" t="n">
        <f aca="false">F20</f>
        <v>-0</v>
      </c>
      <c r="C21" s="282" t="n">
        <f aca="false">B21-F21</f>
        <v>0</v>
      </c>
      <c r="D21" s="282" t="n">
        <f aca="false">E21-C21</f>
        <v>-0</v>
      </c>
      <c r="E21" s="282" t="n">
        <f aca="false">PMT($B$3/12,$B$4*12,-$B$9)</f>
        <v>-0</v>
      </c>
      <c r="F21" s="282" t="n">
        <f aca="false">PV($B$3/12,($B$4*12-A21),-$B$5)</f>
        <v>-0</v>
      </c>
      <c r="G21" s="282"/>
      <c r="H21" s="282"/>
      <c r="I21" s="282"/>
      <c r="J21" s="106"/>
    </row>
    <row r="22" customFormat="false" ht="12.75" hidden="false" customHeight="false" outlineLevel="0" collapsed="false">
      <c r="A22" s="264" t="n">
        <v>14</v>
      </c>
      <c r="B22" s="282" t="n">
        <f aca="false">F21</f>
        <v>-0</v>
      </c>
      <c r="C22" s="282" t="n">
        <f aca="false">B22-F22</f>
        <v>0</v>
      </c>
      <c r="D22" s="282" t="n">
        <f aca="false">E22-C22</f>
        <v>-0</v>
      </c>
      <c r="E22" s="282" t="n">
        <f aca="false">PMT($B$3/12,$B$4*12,-$B$9)</f>
        <v>-0</v>
      </c>
      <c r="F22" s="282" t="n">
        <f aca="false">PV($B$3/12,($B$4*12-A22),-$B$5)</f>
        <v>-0</v>
      </c>
      <c r="G22" s="282"/>
      <c r="H22" s="282"/>
      <c r="I22" s="282"/>
      <c r="J22" s="106"/>
    </row>
    <row r="23" customFormat="false" ht="12.75" hidden="false" customHeight="false" outlineLevel="0" collapsed="false">
      <c r="A23" s="264" t="n">
        <v>15</v>
      </c>
      <c r="B23" s="282" t="n">
        <f aca="false">F22</f>
        <v>-0</v>
      </c>
      <c r="C23" s="282" t="n">
        <f aca="false">B23-F23</f>
        <v>0</v>
      </c>
      <c r="D23" s="282" t="n">
        <f aca="false">E23-C23</f>
        <v>-0</v>
      </c>
      <c r="E23" s="282" t="n">
        <f aca="false">PMT($B$3/12,$B$4*12,-$B$9)</f>
        <v>-0</v>
      </c>
      <c r="F23" s="282" t="n">
        <f aca="false">PV($B$3/12,($B$4*12-A23),-$B$5)</f>
        <v>-0</v>
      </c>
      <c r="G23" s="282"/>
      <c r="H23" s="282"/>
      <c r="I23" s="282"/>
      <c r="J23" s="106"/>
    </row>
    <row r="24" customFormat="false" ht="12.75" hidden="false" customHeight="false" outlineLevel="0" collapsed="false">
      <c r="A24" s="264" t="n">
        <v>16</v>
      </c>
      <c r="B24" s="282" t="n">
        <f aca="false">F23</f>
        <v>-0</v>
      </c>
      <c r="C24" s="282" t="n">
        <f aca="false">B24-F24</f>
        <v>0</v>
      </c>
      <c r="D24" s="282" t="n">
        <f aca="false">E24-C24</f>
        <v>-0</v>
      </c>
      <c r="E24" s="282" t="n">
        <f aca="false">PMT($B$3/12,$B$4*12,-$B$9)</f>
        <v>-0</v>
      </c>
      <c r="F24" s="282" t="n">
        <f aca="false">PV($B$3/12,($B$4*12-A24),-$B$5)</f>
        <v>-0</v>
      </c>
      <c r="G24" s="282"/>
      <c r="H24" s="282"/>
      <c r="I24" s="282"/>
      <c r="J24" s="106"/>
    </row>
    <row r="25" customFormat="false" ht="12.75" hidden="false" customHeight="false" outlineLevel="0" collapsed="false">
      <c r="A25" s="264" t="n">
        <v>17</v>
      </c>
      <c r="B25" s="282" t="n">
        <f aca="false">F24</f>
        <v>-0</v>
      </c>
      <c r="C25" s="282" t="n">
        <f aca="false">B25-F25</f>
        <v>0</v>
      </c>
      <c r="D25" s="282" t="n">
        <f aca="false">E25-C25</f>
        <v>-0</v>
      </c>
      <c r="E25" s="282" t="n">
        <f aca="false">PMT($B$3/12,$B$4*12,-$B$9)</f>
        <v>-0</v>
      </c>
      <c r="F25" s="282" t="n">
        <f aca="false">PV($B$3/12,($B$4*12-A25),-$B$5)</f>
        <v>-0</v>
      </c>
      <c r="G25" s="282"/>
      <c r="H25" s="282"/>
      <c r="I25" s="282"/>
      <c r="J25" s="106"/>
    </row>
    <row r="26" customFormat="false" ht="12.75" hidden="false" customHeight="false" outlineLevel="0" collapsed="false">
      <c r="A26" s="264" t="n">
        <v>18</v>
      </c>
      <c r="B26" s="282" t="n">
        <f aca="false">F25</f>
        <v>-0</v>
      </c>
      <c r="C26" s="282" t="n">
        <f aca="false">B26-F26</f>
        <v>0</v>
      </c>
      <c r="D26" s="282" t="n">
        <f aca="false">E26-C26</f>
        <v>-0</v>
      </c>
      <c r="E26" s="282" t="n">
        <f aca="false">PMT($B$3/12,$B$4*12,-$B$9)</f>
        <v>-0</v>
      </c>
      <c r="F26" s="282" t="n">
        <f aca="false">PV($B$3/12,($B$4*12-A26),-$B$5)</f>
        <v>-0</v>
      </c>
      <c r="G26" s="282"/>
      <c r="H26" s="282"/>
      <c r="I26" s="282"/>
      <c r="J26" s="106"/>
    </row>
    <row r="27" customFormat="false" ht="12.75" hidden="false" customHeight="false" outlineLevel="0" collapsed="false">
      <c r="A27" s="264" t="n">
        <v>19</v>
      </c>
      <c r="B27" s="282" t="n">
        <f aca="false">F26</f>
        <v>-0</v>
      </c>
      <c r="C27" s="282" t="n">
        <f aca="false">B27-F27</f>
        <v>0</v>
      </c>
      <c r="D27" s="282" t="n">
        <f aca="false">E27-C27</f>
        <v>-0</v>
      </c>
      <c r="E27" s="282" t="n">
        <f aca="false">PMT($B$3/12,$B$4*12,-$B$9)</f>
        <v>-0</v>
      </c>
      <c r="F27" s="282" t="n">
        <f aca="false">PV($B$3/12,($B$4*12-A27),-$B$5)</f>
        <v>-0</v>
      </c>
      <c r="G27" s="282"/>
      <c r="H27" s="282"/>
      <c r="I27" s="282"/>
      <c r="J27" s="106"/>
    </row>
    <row r="28" customFormat="false" ht="12.75" hidden="false" customHeight="false" outlineLevel="0" collapsed="false">
      <c r="A28" s="264" t="n">
        <v>20</v>
      </c>
      <c r="B28" s="282" t="n">
        <f aca="false">F27</f>
        <v>-0</v>
      </c>
      <c r="C28" s="282" t="n">
        <f aca="false">B28-F28</f>
        <v>0</v>
      </c>
      <c r="D28" s="282" t="n">
        <f aca="false">E28-C28</f>
        <v>-0</v>
      </c>
      <c r="E28" s="282" t="n">
        <f aca="false">PMT($B$3/12,$B$4*12,-$B$9)</f>
        <v>-0</v>
      </c>
      <c r="F28" s="282" t="n">
        <f aca="false">PV($B$3/12,($B$4*12-A28),-$B$5)</f>
        <v>-0</v>
      </c>
      <c r="G28" s="282"/>
      <c r="H28" s="282"/>
      <c r="I28" s="282"/>
      <c r="J28" s="106"/>
    </row>
    <row r="29" customFormat="false" ht="12.75" hidden="false" customHeight="false" outlineLevel="0" collapsed="false">
      <c r="A29" s="264" t="n">
        <v>21</v>
      </c>
      <c r="B29" s="282" t="n">
        <f aca="false">F28</f>
        <v>-0</v>
      </c>
      <c r="C29" s="282" t="n">
        <f aca="false">B29-F29</f>
        <v>0</v>
      </c>
      <c r="D29" s="282" t="n">
        <f aca="false">E29-C29</f>
        <v>-0</v>
      </c>
      <c r="E29" s="282" t="n">
        <f aca="false">PMT($B$3/12,$B$4*12,-$B$9)</f>
        <v>-0</v>
      </c>
      <c r="F29" s="282" t="n">
        <f aca="false">PV($B$3/12,($B$4*12-A29),-$B$5)</f>
        <v>-0</v>
      </c>
      <c r="G29" s="282"/>
      <c r="H29" s="282"/>
      <c r="I29" s="282"/>
      <c r="J29" s="106"/>
    </row>
    <row r="30" customFormat="false" ht="12.75" hidden="false" customHeight="false" outlineLevel="0" collapsed="false">
      <c r="A30" s="264" t="n">
        <v>22</v>
      </c>
      <c r="B30" s="282" t="n">
        <f aca="false">F29</f>
        <v>-0</v>
      </c>
      <c r="C30" s="282" t="n">
        <f aca="false">B30-F30</f>
        <v>0</v>
      </c>
      <c r="D30" s="282" t="n">
        <f aca="false">E30-C30</f>
        <v>-0</v>
      </c>
      <c r="E30" s="282" t="n">
        <f aca="false">PMT($B$3/12,$B$4*12,-$B$9)</f>
        <v>-0</v>
      </c>
      <c r="F30" s="282" t="n">
        <f aca="false">PV($B$3/12,($B$4*12-A30),-$B$5)</f>
        <v>-0</v>
      </c>
      <c r="G30" s="282"/>
      <c r="H30" s="282"/>
      <c r="I30" s="282"/>
      <c r="J30" s="106"/>
    </row>
    <row r="31" customFormat="false" ht="12.75" hidden="false" customHeight="false" outlineLevel="0" collapsed="false">
      <c r="A31" s="264" t="n">
        <v>23</v>
      </c>
      <c r="B31" s="282" t="n">
        <f aca="false">F30</f>
        <v>-0</v>
      </c>
      <c r="C31" s="282" t="n">
        <f aca="false">B31-F31</f>
        <v>0</v>
      </c>
      <c r="D31" s="282" t="n">
        <f aca="false">E31-C31</f>
        <v>-0</v>
      </c>
      <c r="E31" s="282" t="n">
        <f aca="false">PMT($B$3/12,$B$4*12,-$B$9)</f>
        <v>-0</v>
      </c>
      <c r="F31" s="282" t="n">
        <f aca="false">PV($B$3/12,($B$4*12-A31),-$B$5)</f>
        <v>-0</v>
      </c>
      <c r="G31" s="282"/>
      <c r="H31" s="282"/>
      <c r="I31" s="282"/>
      <c r="J31" s="106"/>
    </row>
    <row r="32" customFormat="false" ht="12.75" hidden="false" customHeight="false" outlineLevel="0" collapsed="false">
      <c r="A32" s="264" t="n">
        <v>24</v>
      </c>
      <c r="B32" s="282" t="n">
        <f aca="false">F31</f>
        <v>-0</v>
      </c>
      <c r="C32" s="282" t="n">
        <f aca="false">B32-F32</f>
        <v>0</v>
      </c>
      <c r="D32" s="282" t="n">
        <f aca="false">E32-C32</f>
        <v>-0</v>
      </c>
      <c r="E32" s="282" t="n">
        <f aca="false">PMT($B$3/12,$B$4*12,-$B$9)</f>
        <v>-0</v>
      </c>
      <c r="F32" s="282" t="n">
        <f aca="false">PV($B$3/12,($B$4*12-A32),-$B$5)</f>
        <v>-0</v>
      </c>
      <c r="G32" s="284" t="n">
        <f aca="false">SUM(C21:C32)</f>
        <v>0</v>
      </c>
      <c r="H32" s="284" t="n">
        <f aca="false">SUM(D21:D32)</f>
        <v>0</v>
      </c>
      <c r="I32" s="282"/>
      <c r="J32" s="106"/>
    </row>
    <row r="33" customFormat="false" ht="12.75" hidden="false" customHeight="false" outlineLevel="0" collapsed="false">
      <c r="A33" s="264" t="n">
        <v>25</v>
      </c>
      <c r="B33" s="282" t="n">
        <f aca="false">F32</f>
        <v>-0</v>
      </c>
      <c r="C33" s="282" t="n">
        <f aca="false">B33-F33</f>
        <v>0</v>
      </c>
      <c r="D33" s="282" t="n">
        <f aca="false">E33-C33</f>
        <v>-0</v>
      </c>
      <c r="E33" s="282" t="n">
        <f aca="false">PMT($B$3/12,$B$4*12,-$B$9)</f>
        <v>-0</v>
      </c>
      <c r="F33" s="282" t="n">
        <f aca="false">PV($B$3/12,($B$4*12-A33),-$B$5)</f>
        <v>-0</v>
      </c>
      <c r="G33" s="282"/>
      <c r="H33" s="282"/>
      <c r="I33" s="282"/>
      <c r="J33" s="106"/>
    </row>
    <row r="34" customFormat="false" ht="12.75" hidden="false" customHeight="false" outlineLevel="0" collapsed="false">
      <c r="A34" s="264" t="n">
        <v>26</v>
      </c>
      <c r="B34" s="282" t="n">
        <f aca="false">F33</f>
        <v>-0</v>
      </c>
      <c r="C34" s="282" t="n">
        <f aca="false">B34-F34</f>
        <v>0</v>
      </c>
      <c r="D34" s="282" t="n">
        <f aca="false">E34-C34</f>
        <v>-0</v>
      </c>
      <c r="E34" s="282" t="n">
        <f aca="false">PMT($B$3/12,$B$4*12,-$B$9)</f>
        <v>-0</v>
      </c>
      <c r="F34" s="282" t="n">
        <f aca="false">PV($B$3/12,($B$4*12-A34),-$B$5)</f>
        <v>-0</v>
      </c>
      <c r="G34" s="282"/>
      <c r="H34" s="282"/>
      <c r="I34" s="282"/>
      <c r="J34" s="106"/>
    </row>
    <row r="35" customFormat="false" ht="12.75" hidden="false" customHeight="false" outlineLevel="0" collapsed="false">
      <c r="A35" s="264" t="n">
        <v>27</v>
      </c>
      <c r="B35" s="282" t="n">
        <f aca="false">F34</f>
        <v>-0</v>
      </c>
      <c r="C35" s="282" t="n">
        <f aca="false">B35-F35</f>
        <v>0</v>
      </c>
      <c r="D35" s="282" t="n">
        <f aca="false">E35-C35</f>
        <v>-0</v>
      </c>
      <c r="E35" s="282" t="n">
        <f aca="false">PMT($B$3/12,$B$4*12,-$B$9)</f>
        <v>-0</v>
      </c>
      <c r="F35" s="282" t="n">
        <f aca="false">PV($B$3/12,($B$4*12-A35),-$B$5)</f>
        <v>-0</v>
      </c>
      <c r="G35" s="282"/>
      <c r="H35" s="282"/>
      <c r="I35" s="282"/>
      <c r="J35" s="106"/>
    </row>
    <row r="36" customFormat="false" ht="12.75" hidden="false" customHeight="false" outlineLevel="0" collapsed="false">
      <c r="A36" s="264" t="n">
        <v>28</v>
      </c>
      <c r="B36" s="282" t="n">
        <f aca="false">F35</f>
        <v>-0</v>
      </c>
      <c r="C36" s="282" t="n">
        <f aca="false">B36-F36</f>
        <v>0</v>
      </c>
      <c r="D36" s="282" t="n">
        <f aca="false">E36-C36</f>
        <v>-0</v>
      </c>
      <c r="E36" s="282" t="n">
        <f aca="false">PMT($B$3/12,$B$4*12,-$B$9)</f>
        <v>-0</v>
      </c>
      <c r="F36" s="282" t="n">
        <f aca="false">PV($B$3/12,($B$4*12-A36),-$B$5)</f>
        <v>-0</v>
      </c>
      <c r="G36" s="282"/>
      <c r="H36" s="282"/>
      <c r="I36" s="282"/>
      <c r="J36" s="106"/>
    </row>
    <row r="37" customFormat="false" ht="12.75" hidden="false" customHeight="false" outlineLevel="0" collapsed="false">
      <c r="A37" s="264" t="n">
        <v>29</v>
      </c>
      <c r="B37" s="282" t="n">
        <f aca="false">F36</f>
        <v>-0</v>
      </c>
      <c r="C37" s="282" t="n">
        <f aca="false">B37-F37</f>
        <v>0</v>
      </c>
      <c r="D37" s="282" t="n">
        <f aca="false">E37-C37</f>
        <v>-0</v>
      </c>
      <c r="E37" s="282" t="n">
        <f aca="false">PMT($B$3/12,$B$4*12,-$B$9)</f>
        <v>-0</v>
      </c>
      <c r="F37" s="282" t="n">
        <f aca="false">PV($B$3/12,($B$4*12-A37),-$B$5)</f>
        <v>-0</v>
      </c>
      <c r="G37" s="282"/>
      <c r="H37" s="282"/>
      <c r="I37" s="282"/>
      <c r="J37" s="106"/>
    </row>
    <row r="38" customFormat="false" ht="12.75" hidden="false" customHeight="false" outlineLevel="0" collapsed="false">
      <c r="A38" s="264" t="n">
        <v>30</v>
      </c>
      <c r="B38" s="282" t="n">
        <f aca="false">F37</f>
        <v>-0</v>
      </c>
      <c r="C38" s="282" t="n">
        <f aca="false">B38-F38</f>
        <v>0</v>
      </c>
      <c r="D38" s="282" t="n">
        <f aca="false">E38-C38</f>
        <v>-0</v>
      </c>
      <c r="E38" s="282" t="n">
        <f aca="false">PMT($B$3/12,$B$4*12,-$B$9)</f>
        <v>-0</v>
      </c>
      <c r="F38" s="282" t="n">
        <f aca="false">PV($B$3/12,($B$4*12-A38),-$B$5)</f>
        <v>-0</v>
      </c>
      <c r="G38" s="282"/>
      <c r="H38" s="282"/>
      <c r="I38" s="282"/>
      <c r="J38" s="106"/>
    </row>
    <row r="39" customFormat="false" ht="12.75" hidden="false" customHeight="false" outlineLevel="0" collapsed="false">
      <c r="A39" s="264" t="n">
        <v>31</v>
      </c>
      <c r="B39" s="282" t="n">
        <f aca="false">F38</f>
        <v>-0</v>
      </c>
      <c r="C39" s="282" t="n">
        <f aca="false">B39-F39</f>
        <v>0</v>
      </c>
      <c r="D39" s="282" t="n">
        <f aca="false">E39-C39</f>
        <v>-0</v>
      </c>
      <c r="E39" s="282" t="n">
        <f aca="false">PMT($B$3/12,$B$4*12,-$B$9)</f>
        <v>-0</v>
      </c>
      <c r="F39" s="282" t="n">
        <f aca="false">PV($B$3/12,($B$4*12-A39),-$B$5)</f>
        <v>-0</v>
      </c>
      <c r="G39" s="282"/>
      <c r="H39" s="282"/>
      <c r="I39" s="282"/>
      <c r="J39" s="106"/>
    </row>
    <row r="40" customFormat="false" ht="12.75" hidden="false" customHeight="false" outlineLevel="0" collapsed="false">
      <c r="A40" s="264" t="n">
        <v>32</v>
      </c>
      <c r="B40" s="282" t="n">
        <f aca="false">F39</f>
        <v>-0</v>
      </c>
      <c r="C40" s="282" t="n">
        <f aca="false">B40-F40</f>
        <v>0</v>
      </c>
      <c r="D40" s="282" t="n">
        <f aca="false">E40-C40</f>
        <v>-0</v>
      </c>
      <c r="E40" s="282" t="n">
        <f aca="false">PMT($B$3/12,$B$4*12,-$B$9)</f>
        <v>-0</v>
      </c>
      <c r="F40" s="282" t="n">
        <f aca="false">PV($B$3/12,($B$4*12-A40),-$B$5)</f>
        <v>-0</v>
      </c>
      <c r="G40" s="282"/>
      <c r="H40" s="282"/>
      <c r="I40" s="282"/>
      <c r="J40" s="106"/>
    </row>
    <row r="41" customFormat="false" ht="12.75" hidden="false" customHeight="false" outlineLevel="0" collapsed="false">
      <c r="A41" s="264" t="n">
        <v>33</v>
      </c>
      <c r="B41" s="282" t="n">
        <f aca="false">F40</f>
        <v>-0</v>
      </c>
      <c r="C41" s="282" t="n">
        <f aca="false">B41-F41</f>
        <v>0</v>
      </c>
      <c r="D41" s="282" t="n">
        <f aca="false">E41-C41</f>
        <v>-0</v>
      </c>
      <c r="E41" s="282" t="n">
        <f aca="false">PMT($B$3/12,$B$4*12,-$B$9)</f>
        <v>-0</v>
      </c>
      <c r="F41" s="282" t="n">
        <f aca="false">PV($B$3/12,($B$4*12-A41),-$B$5)</f>
        <v>-0</v>
      </c>
      <c r="G41" s="282"/>
      <c r="H41" s="282"/>
      <c r="I41" s="282"/>
      <c r="J41" s="106"/>
    </row>
    <row r="42" customFormat="false" ht="12.75" hidden="false" customHeight="false" outlineLevel="0" collapsed="false">
      <c r="A42" s="264" t="n">
        <v>34</v>
      </c>
      <c r="B42" s="282" t="n">
        <f aca="false">F41</f>
        <v>-0</v>
      </c>
      <c r="C42" s="282" t="n">
        <f aca="false">B42-F42</f>
        <v>0</v>
      </c>
      <c r="D42" s="282" t="n">
        <f aca="false">E42-C42</f>
        <v>-0</v>
      </c>
      <c r="E42" s="282" t="n">
        <f aca="false">PMT($B$3/12,$B$4*12,-$B$9)</f>
        <v>-0</v>
      </c>
      <c r="F42" s="282" t="n">
        <f aca="false">PV($B$3/12,($B$4*12-A42),-$B$5)</f>
        <v>-0</v>
      </c>
      <c r="G42" s="282"/>
      <c r="H42" s="282"/>
      <c r="I42" s="282"/>
      <c r="J42" s="106"/>
    </row>
    <row r="43" customFormat="false" ht="12.75" hidden="false" customHeight="false" outlineLevel="0" collapsed="false">
      <c r="A43" s="264" t="n">
        <v>35</v>
      </c>
      <c r="B43" s="282" t="n">
        <f aca="false">F42</f>
        <v>-0</v>
      </c>
      <c r="C43" s="282" t="n">
        <f aca="false">B43-F43</f>
        <v>0</v>
      </c>
      <c r="D43" s="282" t="n">
        <f aca="false">E43-C43</f>
        <v>-0</v>
      </c>
      <c r="E43" s="282" t="n">
        <f aca="false">PMT($B$3/12,$B$4*12,-$B$9)</f>
        <v>-0</v>
      </c>
      <c r="F43" s="282" t="n">
        <f aca="false">PV($B$3/12,($B$4*12-A43),-$B$5)</f>
        <v>-0</v>
      </c>
      <c r="G43" s="282"/>
      <c r="H43" s="282"/>
      <c r="I43" s="282"/>
      <c r="J43" s="106"/>
    </row>
    <row r="44" customFormat="false" ht="12.75" hidden="false" customHeight="false" outlineLevel="0" collapsed="false">
      <c r="A44" s="264" t="n">
        <v>36</v>
      </c>
      <c r="B44" s="282" t="n">
        <f aca="false">F43</f>
        <v>-0</v>
      </c>
      <c r="C44" s="282" t="n">
        <f aca="false">B44-F44</f>
        <v>0</v>
      </c>
      <c r="D44" s="282" t="n">
        <f aca="false">E44-C44</f>
        <v>-0</v>
      </c>
      <c r="E44" s="282" t="n">
        <f aca="false">PMT($B$3/12,$B$4*12,-$B$9)</f>
        <v>-0</v>
      </c>
      <c r="F44" s="282" t="n">
        <f aca="false">PV($B$3/12,($B$4*12-A44),-$B$5)</f>
        <v>-0</v>
      </c>
      <c r="G44" s="284" t="n">
        <f aca="false">SUM(C33:C44)</f>
        <v>0</v>
      </c>
      <c r="H44" s="284" t="n">
        <f aca="false">SUM(D33:D44)</f>
        <v>0</v>
      </c>
      <c r="I44" s="282"/>
      <c r="J44" s="106"/>
    </row>
    <row r="45" customFormat="false" ht="12.75" hidden="false" customHeight="false" outlineLevel="0" collapsed="false">
      <c r="A45" s="264" t="n">
        <v>37</v>
      </c>
      <c r="B45" s="282" t="n">
        <f aca="false">F44</f>
        <v>-0</v>
      </c>
      <c r="C45" s="282" t="n">
        <f aca="false">B45-F45</f>
        <v>0</v>
      </c>
      <c r="D45" s="282" t="n">
        <f aca="false">E45-C45</f>
        <v>-0</v>
      </c>
      <c r="E45" s="282" t="n">
        <f aca="false">PMT($B$3/12,$B$4*12,-$B$9)</f>
        <v>-0</v>
      </c>
      <c r="F45" s="282" t="n">
        <f aca="false">PV($B$3/12,($B$4*12-A45),-$B$5)</f>
        <v>-0</v>
      </c>
      <c r="G45" s="282"/>
      <c r="H45" s="282"/>
      <c r="I45" s="282"/>
      <c r="J45" s="106"/>
    </row>
    <row r="46" customFormat="false" ht="12.75" hidden="false" customHeight="false" outlineLevel="0" collapsed="false">
      <c r="A46" s="264" t="n">
        <v>38</v>
      </c>
      <c r="B46" s="282" t="n">
        <f aca="false">F45</f>
        <v>-0</v>
      </c>
      <c r="C46" s="282" t="n">
        <f aca="false">B46-F46</f>
        <v>0</v>
      </c>
      <c r="D46" s="282" t="n">
        <f aca="false">E46-C46</f>
        <v>-0</v>
      </c>
      <c r="E46" s="282" t="n">
        <f aca="false">PMT($B$3/12,$B$4*12,-$B$9)</f>
        <v>-0</v>
      </c>
      <c r="F46" s="282" t="n">
        <f aca="false">PV($B$3/12,($B$4*12-A46),-$B$5)</f>
        <v>-0</v>
      </c>
      <c r="G46" s="282"/>
      <c r="H46" s="282"/>
      <c r="I46" s="282"/>
      <c r="J46" s="106"/>
    </row>
    <row r="47" customFormat="false" ht="12.75" hidden="false" customHeight="false" outlineLevel="0" collapsed="false">
      <c r="A47" s="264" t="n">
        <v>39</v>
      </c>
      <c r="B47" s="282" t="n">
        <f aca="false">F46</f>
        <v>-0</v>
      </c>
      <c r="C47" s="282" t="n">
        <f aca="false">B47-F47</f>
        <v>0</v>
      </c>
      <c r="D47" s="282" t="n">
        <f aca="false">E47-C47</f>
        <v>-0</v>
      </c>
      <c r="E47" s="282" t="n">
        <f aca="false">PMT($B$3/12,$B$4*12,-$B$9)</f>
        <v>-0</v>
      </c>
      <c r="F47" s="282" t="n">
        <f aca="false">PV($B$3/12,($B$4*12-A47),-$B$5)</f>
        <v>-0</v>
      </c>
      <c r="G47" s="282"/>
      <c r="H47" s="282"/>
      <c r="I47" s="282"/>
      <c r="J47" s="106"/>
    </row>
    <row r="48" customFormat="false" ht="12.75" hidden="false" customHeight="false" outlineLevel="0" collapsed="false">
      <c r="A48" s="264" t="n">
        <v>40</v>
      </c>
      <c r="B48" s="282" t="n">
        <f aca="false">F47</f>
        <v>-0</v>
      </c>
      <c r="C48" s="282" t="n">
        <f aca="false">B48-F48</f>
        <v>0</v>
      </c>
      <c r="D48" s="282" t="n">
        <f aca="false">E48-C48</f>
        <v>-0</v>
      </c>
      <c r="E48" s="282" t="n">
        <f aca="false">PMT($B$3/12,$B$4*12,-$B$9)</f>
        <v>-0</v>
      </c>
      <c r="F48" s="282" t="n">
        <f aca="false">PV($B$3/12,($B$4*12-A48),-$B$5)</f>
        <v>-0</v>
      </c>
      <c r="G48" s="282"/>
      <c r="H48" s="282"/>
      <c r="I48" s="282"/>
      <c r="J48" s="106"/>
    </row>
    <row r="49" customFormat="false" ht="12.75" hidden="false" customHeight="false" outlineLevel="0" collapsed="false">
      <c r="A49" s="264" t="n">
        <v>41</v>
      </c>
      <c r="B49" s="282" t="n">
        <f aca="false">F48</f>
        <v>-0</v>
      </c>
      <c r="C49" s="282" t="n">
        <f aca="false">B49-F49</f>
        <v>0</v>
      </c>
      <c r="D49" s="282" t="n">
        <f aca="false">E49-C49</f>
        <v>-0</v>
      </c>
      <c r="E49" s="282" t="n">
        <f aca="false">PMT($B$3/12,$B$4*12,-$B$9)</f>
        <v>-0</v>
      </c>
      <c r="F49" s="282" t="n">
        <f aca="false">PV($B$3/12,($B$4*12-A49),-$B$5)</f>
        <v>-0</v>
      </c>
      <c r="G49" s="282"/>
      <c r="H49" s="282"/>
      <c r="I49" s="282"/>
      <c r="J49" s="106"/>
    </row>
    <row r="50" customFormat="false" ht="12.75" hidden="false" customHeight="false" outlineLevel="0" collapsed="false">
      <c r="A50" s="264" t="n">
        <v>42</v>
      </c>
      <c r="B50" s="282" t="n">
        <f aca="false">F49</f>
        <v>-0</v>
      </c>
      <c r="C50" s="282" t="n">
        <f aca="false">B50-F50</f>
        <v>0</v>
      </c>
      <c r="D50" s="282" t="n">
        <f aca="false">E50-C50</f>
        <v>-0</v>
      </c>
      <c r="E50" s="282" t="n">
        <f aca="false">PMT($B$3/12,$B$4*12,-$B$9)</f>
        <v>-0</v>
      </c>
      <c r="F50" s="282" t="n">
        <f aca="false">PV($B$3/12,($B$4*12-A50),-$B$5)</f>
        <v>-0</v>
      </c>
      <c r="G50" s="282"/>
      <c r="H50" s="282"/>
      <c r="I50" s="282"/>
      <c r="J50" s="106"/>
    </row>
    <row r="51" customFormat="false" ht="12.75" hidden="false" customHeight="false" outlineLevel="0" collapsed="false">
      <c r="A51" s="264" t="n">
        <v>43</v>
      </c>
      <c r="B51" s="282" t="n">
        <f aca="false">F50</f>
        <v>-0</v>
      </c>
      <c r="C51" s="282" t="n">
        <f aca="false">B51-F51</f>
        <v>0</v>
      </c>
      <c r="D51" s="282" t="n">
        <f aca="false">E51-C51</f>
        <v>-0</v>
      </c>
      <c r="E51" s="282" t="n">
        <f aca="false">PMT($B$3/12,$B$4*12,-$B$9)</f>
        <v>-0</v>
      </c>
      <c r="F51" s="282" t="n">
        <f aca="false">PV($B$3/12,($B$4*12-A51),-$B$5)</f>
        <v>-0</v>
      </c>
      <c r="G51" s="282"/>
      <c r="H51" s="282"/>
      <c r="I51" s="282"/>
      <c r="J51" s="106"/>
    </row>
    <row r="52" customFormat="false" ht="12.75" hidden="false" customHeight="false" outlineLevel="0" collapsed="false">
      <c r="A52" s="264" t="n">
        <v>44</v>
      </c>
      <c r="B52" s="282" t="n">
        <f aca="false">F51</f>
        <v>-0</v>
      </c>
      <c r="C52" s="282" t="n">
        <f aca="false">B52-F52</f>
        <v>0</v>
      </c>
      <c r="D52" s="282" t="n">
        <f aca="false">E52-C52</f>
        <v>-0</v>
      </c>
      <c r="E52" s="282" t="n">
        <f aca="false">PMT($B$3/12,$B$4*12,-$B$9)</f>
        <v>-0</v>
      </c>
      <c r="F52" s="282" t="n">
        <f aca="false">PV($B$3/12,($B$4*12-A52),-$B$5)</f>
        <v>-0</v>
      </c>
      <c r="G52" s="282"/>
      <c r="H52" s="282"/>
      <c r="I52" s="282"/>
      <c r="J52" s="106"/>
    </row>
    <row r="53" customFormat="false" ht="12.75" hidden="false" customHeight="false" outlineLevel="0" collapsed="false">
      <c r="A53" s="264" t="n">
        <v>45</v>
      </c>
      <c r="B53" s="282" t="n">
        <f aca="false">F52</f>
        <v>-0</v>
      </c>
      <c r="C53" s="282" t="n">
        <f aca="false">B53-F53</f>
        <v>0</v>
      </c>
      <c r="D53" s="282" t="n">
        <f aca="false">E53-C53</f>
        <v>-0</v>
      </c>
      <c r="E53" s="282" t="n">
        <f aca="false">PMT($B$3/12,$B$4*12,-$B$9)</f>
        <v>-0</v>
      </c>
      <c r="F53" s="282" t="n">
        <f aca="false">PV($B$3/12,($B$4*12-A53),-$B$5)</f>
        <v>-0</v>
      </c>
      <c r="G53" s="282"/>
      <c r="H53" s="282"/>
      <c r="I53" s="282"/>
      <c r="J53" s="106"/>
    </row>
    <row r="54" customFormat="false" ht="12.75" hidden="false" customHeight="false" outlineLevel="0" collapsed="false">
      <c r="A54" s="264" t="n">
        <v>46</v>
      </c>
      <c r="B54" s="282" t="n">
        <f aca="false">F53</f>
        <v>-0</v>
      </c>
      <c r="C54" s="282" t="n">
        <f aca="false">B54-F54</f>
        <v>0</v>
      </c>
      <c r="D54" s="282" t="n">
        <f aca="false">E54-C54</f>
        <v>-0</v>
      </c>
      <c r="E54" s="282" t="n">
        <f aca="false">PMT($B$3/12,$B$4*12,-$B$9)</f>
        <v>-0</v>
      </c>
      <c r="F54" s="282" t="n">
        <f aca="false">PV($B$3/12,($B$4*12-A54),-$B$5)</f>
        <v>-0</v>
      </c>
      <c r="G54" s="282"/>
      <c r="H54" s="282"/>
      <c r="I54" s="282"/>
      <c r="J54" s="106"/>
    </row>
    <row r="55" customFormat="false" ht="12.75" hidden="false" customHeight="false" outlineLevel="0" collapsed="false">
      <c r="A55" s="264" t="n">
        <v>47</v>
      </c>
      <c r="B55" s="282" t="n">
        <f aca="false">F54</f>
        <v>-0</v>
      </c>
      <c r="C55" s="282" t="n">
        <f aca="false">B55-F55</f>
        <v>0</v>
      </c>
      <c r="D55" s="282" t="n">
        <f aca="false">E55-C55</f>
        <v>-0</v>
      </c>
      <c r="E55" s="282" t="n">
        <f aca="false">PMT($B$3/12,$B$4*12,-$B$9)</f>
        <v>-0</v>
      </c>
      <c r="F55" s="282" t="n">
        <f aca="false">PV($B$3/12,($B$4*12-A55),-$B$5)</f>
        <v>-0</v>
      </c>
      <c r="G55" s="282"/>
      <c r="H55" s="282"/>
      <c r="I55" s="282"/>
      <c r="J55" s="106"/>
    </row>
    <row r="56" customFormat="false" ht="12.75" hidden="false" customHeight="false" outlineLevel="0" collapsed="false">
      <c r="A56" s="264" t="n">
        <v>48</v>
      </c>
      <c r="B56" s="282" t="n">
        <f aca="false">F55</f>
        <v>-0</v>
      </c>
      <c r="C56" s="282" t="n">
        <f aca="false">B56-F56</f>
        <v>0</v>
      </c>
      <c r="D56" s="282" t="n">
        <f aca="false">E56-C56</f>
        <v>-0</v>
      </c>
      <c r="E56" s="282" t="n">
        <f aca="false">PMT($B$3/12,$B$4*12,-$B$9)</f>
        <v>-0</v>
      </c>
      <c r="F56" s="282" t="n">
        <f aca="false">PV($B$3/12,($B$4*12-A56),-$B$5)</f>
        <v>-0</v>
      </c>
      <c r="G56" s="284" t="n">
        <f aca="false">SUM(C45:C56)</f>
        <v>0</v>
      </c>
      <c r="H56" s="284" t="n">
        <f aca="false">SUM(D45:D56)</f>
        <v>0</v>
      </c>
      <c r="I56" s="282"/>
      <c r="J56" s="106"/>
    </row>
    <row r="57" customFormat="false" ht="12.75" hidden="false" customHeight="false" outlineLevel="0" collapsed="false">
      <c r="A57" s="264" t="n">
        <v>49</v>
      </c>
      <c r="B57" s="282" t="n">
        <f aca="false">F56</f>
        <v>-0</v>
      </c>
      <c r="C57" s="282" t="n">
        <f aca="false">B57-F57</f>
        <v>0</v>
      </c>
      <c r="D57" s="282" t="n">
        <f aca="false">E57-C57</f>
        <v>-0</v>
      </c>
      <c r="E57" s="282" t="n">
        <f aca="false">PMT($B$3/12,$B$4*12,-$B$9)</f>
        <v>-0</v>
      </c>
      <c r="F57" s="282" t="n">
        <f aca="false">PV($B$3/12,($B$4*12-A57),-$B$5)</f>
        <v>-0</v>
      </c>
      <c r="G57" s="282"/>
      <c r="H57" s="282"/>
      <c r="I57" s="282"/>
      <c r="J57" s="106"/>
    </row>
    <row r="58" customFormat="false" ht="12.75" hidden="false" customHeight="false" outlineLevel="0" collapsed="false">
      <c r="A58" s="264" t="n">
        <v>50</v>
      </c>
      <c r="B58" s="282" t="n">
        <f aca="false">F57</f>
        <v>-0</v>
      </c>
      <c r="C58" s="282" t="n">
        <f aca="false">B58-F58</f>
        <v>0</v>
      </c>
      <c r="D58" s="282" t="n">
        <f aca="false">E58-C58</f>
        <v>-0</v>
      </c>
      <c r="E58" s="282" t="n">
        <f aca="false">PMT($B$3/12,$B$4*12,-$B$9)</f>
        <v>-0</v>
      </c>
      <c r="F58" s="282" t="n">
        <f aca="false">PV($B$3/12,($B$4*12-A58),-$B$5)</f>
        <v>-0</v>
      </c>
      <c r="G58" s="282"/>
      <c r="H58" s="282"/>
      <c r="I58" s="282"/>
      <c r="J58" s="106"/>
    </row>
    <row r="59" customFormat="false" ht="12.75" hidden="false" customHeight="false" outlineLevel="0" collapsed="false">
      <c r="A59" s="264" t="n">
        <v>51</v>
      </c>
      <c r="B59" s="282" t="n">
        <f aca="false">F58</f>
        <v>-0</v>
      </c>
      <c r="C59" s="282" t="n">
        <f aca="false">B59-F59</f>
        <v>0</v>
      </c>
      <c r="D59" s="282" t="n">
        <f aca="false">E59-C59</f>
        <v>-0</v>
      </c>
      <c r="E59" s="282" t="n">
        <f aca="false">PMT($B$3/12,$B$4*12,-$B$9)</f>
        <v>-0</v>
      </c>
      <c r="F59" s="282" t="n">
        <f aca="false">PV($B$3/12,($B$4*12-A59),-$B$5)</f>
        <v>-0</v>
      </c>
      <c r="G59" s="282"/>
      <c r="H59" s="282"/>
      <c r="I59" s="282"/>
      <c r="J59" s="106"/>
    </row>
    <row r="60" customFormat="false" ht="12.75" hidden="false" customHeight="false" outlineLevel="0" collapsed="false">
      <c r="A60" s="264" t="n">
        <v>52</v>
      </c>
      <c r="B60" s="282" t="n">
        <f aca="false">F59</f>
        <v>-0</v>
      </c>
      <c r="C60" s="282" t="n">
        <f aca="false">B60-F60</f>
        <v>0</v>
      </c>
      <c r="D60" s="282" t="n">
        <f aca="false">E60-C60</f>
        <v>-0</v>
      </c>
      <c r="E60" s="282" t="n">
        <f aca="false">PMT($B$3/12,$B$4*12,-$B$9)</f>
        <v>-0</v>
      </c>
      <c r="F60" s="282" t="n">
        <f aca="false">PV($B$3/12,($B$4*12-A60),-$B$5)</f>
        <v>-0</v>
      </c>
      <c r="G60" s="282"/>
      <c r="H60" s="282"/>
      <c r="I60" s="282"/>
      <c r="J60" s="106"/>
    </row>
    <row r="61" customFormat="false" ht="12.75" hidden="false" customHeight="false" outlineLevel="0" collapsed="false">
      <c r="A61" s="264" t="n">
        <v>53</v>
      </c>
      <c r="B61" s="282" t="n">
        <f aca="false">F60</f>
        <v>-0</v>
      </c>
      <c r="C61" s="282" t="n">
        <f aca="false">B61-F61</f>
        <v>0</v>
      </c>
      <c r="D61" s="282" t="n">
        <f aca="false">E61-C61</f>
        <v>-0</v>
      </c>
      <c r="E61" s="282" t="n">
        <f aca="false">PMT($B$3/12,$B$4*12,-$B$9)</f>
        <v>-0</v>
      </c>
      <c r="F61" s="282" t="n">
        <f aca="false">PV($B$3/12,($B$4*12-A61),-$B$5)</f>
        <v>-0</v>
      </c>
      <c r="G61" s="282"/>
      <c r="H61" s="282"/>
      <c r="I61" s="282"/>
      <c r="J61" s="106"/>
    </row>
    <row r="62" customFormat="false" ht="12.75" hidden="false" customHeight="false" outlineLevel="0" collapsed="false">
      <c r="A62" s="264" t="n">
        <v>54</v>
      </c>
      <c r="B62" s="282" t="n">
        <f aca="false">F61</f>
        <v>-0</v>
      </c>
      <c r="C62" s="282" t="n">
        <f aca="false">B62-F62</f>
        <v>0</v>
      </c>
      <c r="D62" s="282" t="n">
        <f aca="false">E62-C62</f>
        <v>-0</v>
      </c>
      <c r="E62" s="282" t="n">
        <f aca="false">PMT($B$3/12,$B$4*12,-$B$9)</f>
        <v>-0</v>
      </c>
      <c r="F62" s="282" t="n">
        <f aca="false">PV($B$3/12,($B$4*12-A62),-$B$5)</f>
        <v>-0</v>
      </c>
      <c r="G62" s="282"/>
      <c r="H62" s="282"/>
      <c r="I62" s="282"/>
      <c r="J62" s="106"/>
    </row>
    <row r="63" customFormat="false" ht="12.75" hidden="false" customHeight="false" outlineLevel="0" collapsed="false">
      <c r="A63" s="264" t="n">
        <v>55</v>
      </c>
      <c r="B63" s="282" t="n">
        <f aca="false">F62</f>
        <v>-0</v>
      </c>
      <c r="C63" s="282" t="n">
        <f aca="false">B63-F63</f>
        <v>0</v>
      </c>
      <c r="D63" s="282" t="n">
        <f aca="false">E63-C63</f>
        <v>-0</v>
      </c>
      <c r="E63" s="282" t="n">
        <f aca="false">PMT($B$3/12,$B$4*12,-$B$9)</f>
        <v>-0</v>
      </c>
      <c r="F63" s="282" t="n">
        <f aca="false">PV($B$3/12,($B$4*12-A63),-$B$5)</f>
        <v>-0</v>
      </c>
      <c r="G63" s="282"/>
      <c r="H63" s="282"/>
      <c r="I63" s="282"/>
      <c r="J63" s="106"/>
    </row>
    <row r="64" customFormat="false" ht="12.75" hidden="false" customHeight="false" outlineLevel="0" collapsed="false">
      <c r="A64" s="264" t="n">
        <v>56</v>
      </c>
      <c r="B64" s="282" t="n">
        <f aca="false">F63</f>
        <v>-0</v>
      </c>
      <c r="C64" s="282" t="n">
        <f aca="false">B64-F64</f>
        <v>0</v>
      </c>
      <c r="D64" s="282" t="n">
        <f aca="false">E64-C64</f>
        <v>-0</v>
      </c>
      <c r="E64" s="282" t="n">
        <f aca="false">PMT($B$3/12,$B$4*12,-$B$9)</f>
        <v>-0</v>
      </c>
      <c r="F64" s="282" t="n">
        <f aca="false">PV($B$3/12,($B$4*12-A64),-$B$5)</f>
        <v>-0</v>
      </c>
      <c r="G64" s="282"/>
      <c r="H64" s="282"/>
      <c r="I64" s="282"/>
      <c r="J64" s="106"/>
    </row>
    <row r="65" customFormat="false" ht="12.75" hidden="false" customHeight="false" outlineLevel="0" collapsed="false">
      <c r="A65" s="264" t="n">
        <v>57</v>
      </c>
      <c r="B65" s="282" t="n">
        <f aca="false">F64</f>
        <v>-0</v>
      </c>
      <c r="C65" s="282" t="n">
        <f aca="false">B65-F65</f>
        <v>0</v>
      </c>
      <c r="D65" s="282" t="n">
        <f aca="false">E65-C65</f>
        <v>-0</v>
      </c>
      <c r="E65" s="282" t="n">
        <f aca="false">PMT($B$3/12,$B$4*12,-$B$9)</f>
        <v>-0</v>
      </c>
      <c r="F65" s="282" t="n">
        <f aca="false">PV($B$3/12,($B$4*12-A65),-$B$5)</f>
        <v>-0</v>
      </c>
      <c r="G65" s="282"/>
      <c r="H65" s="282"/>
      <c r="I65" s="282"/>
      <c r="J65" s="106"/>
    </row>
    <row r="66" customFormat="false" ht="12.75" hidden="false" customHeight="false" outlineLevel="0" collapsed="false">
      <c r="A66" s="264" t="n">
        <v>58</v>
      </c>
      <c r="B66" s="282" t="n">
        <f aca="false">F65</f>
        <v>-0</v>
      </c>
      <c r="C66" s="282" t="n">
        <f aca="false">B66-F66</f>
        <v>0</v>
      </c>
      <c r="D66" s="282" t="n">
        <f aca="false">E66-C66</f>
        <v>-0</v>
      </c>
      <c r="E66" s="282" t="n">
        <f aca="false">PMT($B$3/12,$B$4*12,-$B$9)</f>
        <v>-0</v>
      </c>
      <c r="F66" s="282" t="n">
        <f aca="false">PV($B$3/12,($B$4*12-A66),-$B$5)</f>
        <v>-0</v>
      </c>
      <c r="G66" s="282"/>
      <c r="H66" s="282"/>
      <c r="I66" s="282"/>
      <c r="J66" s="106"/>
    </row>
    <row r="67" customFormat="false" ht="12.75" hidden="false" customHeight="false" outlineLevel="0" collapsed="false">
      <c r="A67" s="264" t="n">
        <v>59</v>
      </c>
      <c r="B67" s="282" t="n">
        <f aca="false">F66</f>
        <v>-0</v>
      </c>
      <c r="C67" s="282" t="n">
        <f aca="false">B67-F67</f>
        <v>0</v>
      </c>
      <c r="D67" s="282" t="n">
        <f aca="false">E67-C67</f>
        <v>-0</v>
      </c>
      <c r="E67" s="282" t="n">
        <f aca="false">PMT($B$3/12,$B$4*12,-$B$9)</f>
        <v>-0</v>
      </c>
      <c r="F67" s="282" t="n">
        <f aca="false">PV($B$3/12,($B$4*12-A67),-$B$5)</f>
        <v>-0</v>
      </c>
      <c r="G67" s="282"/>
      <c r="H67" s="282"/>
      <c r="I67" s="282"/>
      <c r="J67" s="106"/>
    </row>
    <row r="68" customFormat="false" ht="12.75" hidden="false" customHeight="false" outlineLevel="0" collapsed="false">
      <c r="A68" s="264" t="n">
        <v>60</v>
      </c>
      <c r="B68" s="282" t="n">
        <f aca="false">F67</f>
        <v>-0</v>
      </c>
      <c r="C68" s="282" t="n">
        <f aca="false">B68-F68</f>
        <v>0</v>
      </c>
      <c r="D68" s="282" t="n">
        <f aca="false">E68-C68</f>
        <v>-0</v>
      </c>
      <c r="E68" s="282" t="n">
        <f aca="false">PMT($B$3/12,$B$4*12,-$B$9)</f>
        <v>-0</v>
      </c>
      <c r="F68" s="282" t="n">
        <f aca="false">PV($B$3/12,($B$4*12-A68),-$B$5)</f>
        <v>-0</v>
      </c>
      <c r="G68" s="284" t="n">
        <f aca="false">SUM(C57:C68)</f>
        <v>0</v>
      </c>
      <c r="H68" s="284" t="n">
        <f aca="false">SUM(D57:D68)</f>
        <v>0</v>
      </c>
      <c r="I68" s="282"/>
      <c r="J68" s="106"/>
    </row>
    <row r="69" customFormat="false" ht="12.75" hidden="false" customHeight="false" outlineLevel="0" collapsed="false">
      <c r="A69" s="264" t="n">
        <f aca="false">+A68+1</f>
        <v>61</v>
      </c>
      <c r="B69" s="282" t="n">
        <f aca="false">F68</f>
        <v>-0</v>
      </c>
      <c r="C69" s="282" t="n">
        <f aca="false">B69-F69</f>
        <v>0</v>
      </c>
      <c r="D69" s="282" t="n">
        <f aca="false">E69-C69</f>
        <v>-0</v>
      </c>
      <c r="E69" s="282" t="n">
        <f aca="false">PMT($B$3/12,$B$4*12,-$B$9)</f>
        <v>-0</v>
      </c>
      <c r="F69" s="282" t="n">
        <f aca="false">PV($B$3/12,($B$4*12-A69),-$B$5)</f>
        <v>-0</v>
      </c>
      <c r="G69" s="282"/>
      <c r="H69" s="282"/>
      <c r="I69" s="282"/>
      <c r="J69" s="106"/>
    </row>
    <row r="70" customFormat="false" ht="12.75" hidden="false" customHeight="false" outlineLevel="0" collapsed="false">
      <c r="A70" s="264" t="n">
        <f aca="false">+A69+1</f>
        <v>62</v>
      </c>
      <c r="B70" s="282" t="n">
        <f aca="false">F69</f>
        <v>-0</v>
      </c>
      <c r="C70" s="282" t="n">
        <f aca="false">B70-F70</f>
        <v>0</v>
      </c>
      <c r="D70" s="282" t="n">
        <f aca="false">E70-C70</f>
        <v>-0</v>
      </c>
      <c r="E70" s="282" t="n">
        <f aca="false">PMT($B$3/12,$B$4*12,-$B$9)</f>
        <v>-0</v>
      </c>
      <c r="F70" s="282" t="n">
        <f aca="false">PV($B$3/12,($B$4*12-A70),-$B$5)</f>
        <v>-0</v>
      </c>
      <c r="G70" s="282"/>
      <c r="H70" s="282"/>
      <c r="I70" s="282"/>
      <c r="J70" s="106"/>
    </row>
    <row r="71" customFormat="false" ht="12.75" hidden="false" customHeight="false" outlineLevel="0" collapsed="false">
      <c r="A71" s="264" t="n">
        <f aca="false">+A70+1</f>
        <v>63</v>
      </c>
      <c r="B71" s="282" t="n">
        <f aca="false">F70</f>
        <v>-0</v>
      </c>
      <c r="C71" s="282" t="n">
        <f aca="false">B71-F71</f>
        <v>0</v>
      </c>
      <c r="D71" s="282" t="n">
        <f aca="false">E71-C71</f>
        <v>-0</v>
      </c>
      <c r="E71" s="282" t="n">
        <f aca="false">PMT($B$3/12,$B$4*12,-$B$9)</f>
        <v>-0</v>
      </c>
      <c r="F71" s="282" t="n">
        <f aca="false">PV($B$3/12,($B$4*12-A71),-$B$5)</f>
        <v>-0</v>
      </c>
      <c r="G71" s="282"/>
      <c r="H71" s="282"/>
      <c r="I71" s="282"/>
      <c r="J71" s="106"/>
    </row>
    <row r="72" customFormat="false" ht="12.75" hidden="false" customHeight="false" outlineLevel="0" collapsed="false">
      <c r="A72" s="264" t="n">
        <f aca="false">+A71+1</f>
        <v>64</v>
      </c>
      <c r="B72" s="282" t="n">
        <f aca="false">F71</f>
        <v>-0</v>
      </c>
      <c r="C72" s="282" t="n">
        <f aca="false">B72-F72</f>
        <v>0</v>
      </c>
      <c r="D72" s="282" t="n">
        <f aca="false">E72-C72</f>
        <v>-0</v>
      </c>
      <c r="E72" s="282" t="n">
        <f aca="false">PMT($B$3/12,$B$4*12,-$B$9)</f>
        <v>-0</v>
      </c>
      <c r="F72" s="282" t="n">
        <f aca="false">PV($B$3/12,($B$4*12-A72),-$B$5)</f>
        <v>-0</v>
      </c>
      <c r="G72" s="282"/>
      <c r="H72" s="282"/>
      <c r="I72" s="282"/>
      <c r="J72" s="106"/>
    </row>
    <row r="73" customFormat="false" ht="12.75" hidden="false" customHeight="false" outlineLevel="0" collapsed="false">
      <c r="A73" s="264" t="n">
        <f aca="false">+A72+1</f>
        <v>65</v>
      </c>
      <c r="B73" s="282" t="n">
        <f aca="false">F72</f>
        <v>-0</v>
      </c>
      <c r="C73" s="282" t="n">
        <f aca="false">B73-F73</f>
        <v>0</v>
      </c>
      <c r="D73" s="282" t="n">
        <f aca="false">E73-C73</f>
        <v>-0</v>
      </c>
      <c r="E73" s="282" t="n">
        <f aca="false">PMT($B$3/12,$B$4*12,-$B$9)</f>
        <v>-0</v>
      </c>
      <c r="F73" s="282" t="n">
        <f aca="false">PV($B$3/12,($B$4*12-A73),-$B$5)</f>
        <v>-0</v>
      </c>
      <c r="G73" s="282"/>
      <c r="H73" s="282"/>
      <c r="I73" s="282"/>
      <c r="J73" s="106"/>
    </row>
    <row r="74" customFormat="false" ht="12.75" hidden="false" customHeight="false" outlineLevel="0" collapsed="false">
      <c r="A74" s="264" t="n">
        <f aca="false">+A73+1</f>
        <v>66</v>
      </c>
      <c r="B74" s="282" t="n">
        <f aca="false">F73</f>
        <v>-0</v>
      </c>
      <c r="C74" s="282" t="n">
        <f aca="false">B74-F74</f>
        <v>0</v>
      </c>
      <c r="D74" s="282" t="n">
        <f aca="false">E74-C74</f>
        <v>-0</v>
      </c>
      <c r="E74" s="282" t="n">
        <f aca="false">PMT($B$3/12,$B$4*12,-$B$9)</f>
        <v>-0</v>
      </c>
      <c r="F74" s="282" t="n">
        <f aca="false">PV($B$3/12,($B$4*12-A74),-$B$5)</f>
        <v>-0</v>
      </c>
      <c r="G74" s="282"/>
      <c r="H74" s="282"/>
      <c r="I74" s="282"/>
      <c r="J74" s="106"/>
    </row>
    <row r="75" customFormat="false" ht="12.75" hidden="false" customHeight="false" outlineLevel="0" collapsed="false">
      <c r="A75" s="264" t="n">
        <f aca="false">+A74+1</f>
        <v>67</v>
      </c>
      <c r="B75" s="282" t="n">
        <f aca="false">F74</f>
        <v>-0</v>
      </c>
      <c r="C75" s="282" t="n">
        <f aca="false">B75-F75</f>
        <v>0</v>
      </c>
      <c r="D75" s="282" t="n">
        <f aca="false">E75-C75</f>
        <v>-0</v>
      </c>
      <c r="E75" s="282" t="n">
        <f aca="false">PMT($B$3/12,$B$4*12,-$B$9)</f>
        <v>-0</v>
      </c>
      <c r="F75" s="282" t="n">
        <f aca="false">PV($B$3/12,($B$4*12-A75),-$B$5)</f>
        <v>-0</v>
      </c>
      <c r="G75" s="282"/>
      <c r="H75" s="282"/>
      <c r="I75" s="282"/>
      <c r="J75" s="106"/>
    </row>
    <row r="76" customFormat="false" ht="12.75" hidden="false" customHeight="false" outlineLevel="0" collapsed="false">
      <c r="A76" s="264" t="n">
        <f aca="false">+A75+1</f>
        <v>68</v>
      </c>
      <c r="B76" s="282" t="n">
        <f aca="false">F75</f>
        <v>-0</v>
      </c>
      <c r="C76" s="282" t="n">
        <f aca="false">B76-F76</f>
        <v>0</v>
      </c>
      <c r="D76" s="282" t="n">
        <f aca="false">E76-C76</f>
        <v>-0</v>
      </c>
      <c r="E76" s="282" t="n">
        <f aca="false">PMT($B$3/12,$B$4*12,-$B$9)</f>
        <v>-0</v>
      </c>
      <c r="F76" s="282" t="n">
        <f aca="false">PV($B$3/12,($B$4*12-A76),-$B$5)</f>
        <v>-0</v>
      </c>
      <c r="G76" s="282"/>
      <c r="H76" s="282"/>
      <c r="I76" s="282"/>
      <c r="J76" s="106"/>
    </row>
    <row r="77" customFormat="false" ht="12.75" hidden="false" customHeight="false" outlineLevel="0" collapsed="false">
      <c r="A77" s="264" t="n">
        <f aca="false">+A76+1</f>
        <v>69</v>
      </c>
      <c r="B77" s="282" t="n">
        <f aca="false">F76</f>
        <v>-0</v>
      </c>
      <c r="C77" s="282" t="n">
        <f aca="false">B77-F77</f>
        <v>0</v>
      </c>
      <c r="D77" s="282" t="n">
        <f aca="false">E77-C77</f>
        <v>-0</v>
      </c>
      <c r="E77" s="282" t="n">
        <f aca="false">PMT($B$3/12,$B$4*12,-$B$9)</f>
        <v>-0</v>
      </c>
      <c r="F77" s="282" t="n">
        <f aca="false">PV($B$3/12,($B$4*12-A77),-$B$5)</f>
        <v>-0</v>
      </c>
      <c r="G77" s="282"/>
      <c r="H77" s="282"/>
      <c r="I77" s="282"/>
      <c r="J77" s="106"/>
    </row>
    <row r="78" customFormat="false" ht="12.75" hidden="false" customHeight="false" outlineLevel="0" collapsed="false">
      <c r="A78" s="264" t="n">
        <f aca="false">+A77+1</f>
        <v>70</v>
      </c>
      <c r="B78" s="282" t="n">
        <f aca="false">F77</f>
        <v>-0</v>
      </c>
      <c r="C78" s="282" t="n">
        <f aca="false">B78-F78</f>
        <v>0</v>
      </c>
      <c r="D78" s="282" t="n">
        <f aca="false">E78-C78</f>
        <v>-0</v>
      </c>
      <c r="E78" s="282" t="n">
        <f aca="false">PMT($B$3/12,$B$4*12,-$B$9)</f>
        <v>-0</v>
      </c>
      <c r="F78" s="282" t="n">
        <f aca="false">PV($B$3/12,($B$4*12-A78),-$B$5)</f>
        <v>-0</v>
      </c>
      <c r="G78" s="282"/>
      <c r="H78" s="282"/>
      <c r="I78" s="282"/>
      <c r="J78" s="106"/>
    </row>
    <row r="79" customFormat="false" ht="12.75" hidden="false" customHeight="false" outlineLevel="0" collapsed="false">
      <c r="A79" s="264" t="n">
        <f aca="false">+A78+1</f>
        <v>71</v>
      </c>
      <c r="B79" s="282" t="n">
        <f aca="false">F78</f>
        <v>-0</v>
      </c>
      <c r="C79" s="282" t="n">
        <f aca="false">B79-F79</f>
        <v>0</v>
      </c>
      <c r="D79" s="282" t="n">
        <f aca="false">E79-C79</f>
        <v>-0</v>
      </c>
      <c r="E79" s="282" t="n">
        <f aca="false">PMT($B$3/12,$B$4*12,-$B$9)</f>
        <v>-0</v>
      </c>
      <c r="F79" s="282" t="n">
        <f aca="false">PV($B$3/12,($B$4*12-A79),-$B$5)</f>
        <v>-0</v>
      </c>
      <c r="G79" s="282"/>
      <c r="H79" s="282"/>
      <c r="I79" s="282"/>
      <c r="J79" s="106"/>
    </row>
    <row r="80" customFormat="false" ht="12.75" hidden="false" customHeight="false" outlineLevel="0" collapsed="false">
      <c r="A80" s="264" t="n">
        <f aca="false">+A79+1</f>
        <v>72</v>
      </c>
      <c r="B80" s="282" t="n">
        <f aca="false">F79</f>
        <v>-0</v>
      </c>
      <c r="C80" s="282" t="n">
        <f aca="false">B80-F80</f>
        <v>0</v>
      </c>
      <c r="D80" s="282" t="n">
        <f aca="false">E80-C80</f>
        <v>-0</v>
      </c>
      <c r="E80" s="282" t="n">
        <f aca="false">PMT($B$3/12,$B$4*12,-$B$9)</f>
        <v>-0</v>
      </c>
      <c r="F80" s="282" t="n">
        <f aca="false">PV($B$3/12,($B$4*12-A80),-$B$5)</f>
        <v>-0</v>
      </c>
      <c r="G80" s="284" t="n">
        <f aca="false">SUM(C69:C80)</f>
        <v>0</v>
      </c>
      <c r="H80" s="284" t="n">
        <f aca="false">SUM(D69:D80)</f>
        <v>0</v>
      </c>
      <c r="I80" s="282"/>
      <c r="J80" s="106"/>
    </row>
    <row r="81" customFormat="false" ht="12.75" hidden="false" customHeight="false" outlineLevel="0" collapsed="false">
      <c r="A81" s="264" t="n">
        <f aca="false">+A80+1</f>
        <v>73</v>
      </c>
      <c r="B81" s="282" t="n">
        <f aca="false">F80</f>
        <v>-0</v>
      </c>
      <c r="C81" s="282" t="n">
        <f aca="false">B81-F81</f>
        <v>0</v>
      </c>
      <c r="D81" s="282" t="n">
        <f aca="false">E81-C81</f>
        <v>-0</v>
      </c>
      <c r="E81" s="282" t="n">
        <f aca="false">PMT($B$3/12,$B$4*12,-$B$9)</f>
        <v>-0</v>
      </c>
      <c r="F81" s="282" t="n">
        <f aca="false">PV($B$3/12,($B$4*12-A81),-$B$5)</f>
        <v>-0</v>
      </c>
      <c r="G81" s="282"/>
      <c r="H81" s="282"/>
      <c r="I81" s="282"/>
      <c r="J81" s="106"/>
    </row>
    <row r="82" customFormat="false" ht="12.75" hidden="false" customHeight="false" outlineLevel="0" collapsed="false">
      <c r="A82" s="264" t="n">
        <f aca="false">+A81+1</f>
        <v>74</v>
      </c>
      <c r="B82" s="282" t="n">
        <f aca="false">F81</f>
        <v>-0</v>
      </c>
      <c r="C82" s="282" t="n">
        <f aca="false">B82-F82</f>
        <v>0</v>
      </c>
      <c r="D82" s="282" t="n">
        <f aca="false">E82-C82</f>
        <v>-0</v>
      </c>
      <c r="E82" s="282" t="n">
        <f aca="false">PMT($B$3/12,$B$4*12,-$B$9)</f>
        <v>-0</v>
      </c>
      <c r="F82" s="282" t="n">
        <f aca="false">PV($B$3/12,($B$4*12-A82),-$B$5)</f>
        <v>-0</v>
      </c>
      <c r="G82" s="282"/>
      <c r="H82" s="282"/>
      <c r="I82" s="282"/>
      <c r="J82" s="106"/>
    </row>
    <row r="83" customFormat="false" ht="12.75" hidden="false" customHeight="false" outlineLevel="0" collapsed="false">
      <c r="A83" s="264" t="n">
        <f aca="false">+A82+1</f>
        <v>75</v>
      </c>
      <c r="B83" s="282" t="n">
        <f aca="false">F82</f>
        <v>-0</v>
      </c>
      <c r="C83" s="282" t="n">
        <f aca="false">B83-F83</f>
        <v>0</v>
      </c>
      <c r="D83" s="282" t="n">
        <f aca="false">E83-C83</f>
        <v>-0</v>
      </c>
      <c r="E83" s="282" t="n">
        <f aca="false">PMT($B$3/12,$B$4*12,-$B$9)</f>
        <v>-0</v>
      </c>
      <c r="F83" s="282" t="n">
        <f aca="false">PV($B$3/12,($B$4*12-A83),-$B$5)</f>
        <v>-0</v>
      </c>
      <c r="G83" s="282"/>
      <c r="H83" s="282"/>
      <c r="I83" s="282"/>
      <c r="J83" s="106"/>
    </row>
    <row r="84" customFormat="false" ht="12.75" hidden="false" customHeight="false" outlineLevel="0" collapsed="false">
      <c r="A84" s="264" t="n">
        <f aca="false">+A83+1</f>
        <v>76</v>
      </c>
      <c r="B84" s="282" t="n">
        <f aca="false">F83</f>
        <v>-0</v>
      </c>
      <c r="C84" s="282" t="n">
        <f aca="false">B84-F84</f>
        <v>0</v>
      </c>
      <c r="D84" s="282" t="n">
        <f aca="false">E84-C84</f>
        <v>-0</v>
      </c>
      <c r="E84" s="282" t="n">
        <f aca="false">PMT($B$3/12,$B$4*12,-$B$9)</f>
        <v>-0</v>
      </c>
      <c r="F84" s="282" t="n">
        <f aca="false">PV($B$3/12,($B$4*12-A84),-$B$5)</f>
        <v>-0</v>
      </c>
      <c r="G84" s="282"/>
      <c r="H84" s="282"/>
      <c r="I84" s="282"/>
      <c r="J84" s="106"/>
    </row>
    <row r="85" customFormat="false" ht="12.75" hidden="false" customHeight="false" outlineLevel="0" collapsed="false">
      <c r="A85" s="264" t="n">
        <f aca="false">+A84+1</f>
        <v>77</v>
      </c>
      <c r="B85" s="282" t="n">
        <f aca="false">F84</f>
        <v>-0</v>
      </c>
      <c r="C85" s="282" t="n">
        <f aca="false">B85-F85</f>
        <v>0</v>
      </c>
      <c r="D85" s="282" t="n">
        <f aca="false">E85-C85</f>
        <v>-0</v>
      </c>
      <c r="E85" s="282" t="n">
        <f aca="false">PMT($B$3/12,$B$4*12,-$B$9)</f>
        <v>-0</v>
      </c>
      <c r="F85" s="282" t="n">
        <f aca="false">PV($B$3/12,($B$4*12-A85),-$B$5)</f>
        <v>-0</v>
      </c>
      <c r="G85" s="282"/>
      <c r="H85" s="282"/>
      <c r="I85" s="282"/>
      <c r="J85" s="106"/>
    </row>
    <row r="86" customFormat="false" ht="12.75" hidden="false" customHeight="false" outlineLevel="0" collapsed="false">
      <c r="A86" s="264" t="n">
        <f aca="false">+A85+1</f>
        <v>78</v>
      </c>
      <c r="B86" s="282" t="n">
        <f aca="false">F85</f>
        <v>-0</v>
      </c>
      <c r="C86" s="282" t="n">
        <f aca="false">B86-F86</f>
        <v>0</v>
      </c>
      <c r="D86" s="282" t="n">
        <f aca="false">E86-C86</f>
        <v>-0</v>
      </c>
      <c r="E86" s="282" t="n">
        <f aca="false">PMT($B$3/12,$B$4*12,-$B$9)</f>
        <v>-0</v>
      </c>
      <c r="F86" s="282" t="n">
        <f aca="false">PV($B$3/12,($B$4*12-A86),-$B$5)</f>
        <v>-0</v>
      </c>
      <c r="G86" s="282"/>
      <c r="H86" s="282"/>
      <c r="I86" s="282"/>
      <c r="J86" s="106"/>
    </row>
    <row r="87" customFormat="false" ht="12.75" hidden="false" customHeight="false" outlineLevel="0" collapsed="false">
      <c r="A87" s="264" t="n">
        <f aca="false">+A86+1</f>
        <v>79</v>
      </c>
      <c r="B87" s="282" t="n">
        <f aca="false">F86</f>
        <v>-0</v>
      </c>
      <c r="C87" s="282" t="n">
        <f aca="false">B87-F87</f>
        <v>0</v>
      </c>
      <c r="D87" s="282" t="n">
        <f aca="false">E87-C87</f>
        <v>-0</v>
      </c>
      <c r="E87" s="282" t="n">
        <f aca="false">PMT($B$3/12,$B$4*12,-$B$9)</f>
        <v>-0</v>
      </c>
      <c r="F87" s="282" t="n">
        <f aca="false">PV($B$3/12,($B$4*12-A87),-$B$5)</f>
        <v>-0</v>
      </c>
      <c r="G87" s="282"/>
      <c r="H87" s="282"/>
      <c r="I87" s="282"/>
      <c r="J87" s="106"/>
    </row>
    <row r="88" customFormat="false" ht="12.75" hidden="false" customHeight="false" outlineLevel="0" collapsed="false">
      <c r="A88" s="264" t="n">
        <f aca="false">+A87+1</f>
        <v>80</v>
      </c>
      <c r="B88" s="282" t="n">
        <f aca="false">F87</f>
        <v>-0</v>
      </c>
      <c r="C88" s="282" t="n">
        <f aca="false">B88-F88</f>
        <v>0</v>
      </c>
      <c r="D88" s="282" t="n">
        <f aca="false">E88-C88</f>
        <v>-0</v>
      </c>
      <c r="E88" s="282" t="n">
        <f aca="false">PMT($B$3/12,$B$4*12,-$B$9)</f>
        <v>-0</v>
      </c>
      <c r="F88" s="282" t="n">
        <f aca="false">PV($B$3/12,($B$4*12-A88),-$B$5)</f>
        <v>-0</v>
      </c>
      <c r="G88" s="282"/>
      <c r="H88" s="282"/>
      <c r="I88" s="282"/>
      <c r="J88" s="106"/>
    </row>
    <row r="89" customFormat="false" ht="12.75" hidden="false" customHeight="false" outlineLevel="0" collapsed="false">
      <c r="A89" s="264" t="n">
        <f aca="false">+A88+1</f>
        <v>81</v>
      </c>
      <c r="B89" s="282" t="n">
        <f aca="false">F88</f>
        <v>-0</v>
      </c>
      <c r="C89" s="282" t="n">
        <f aca="false">B89-F89</f>
        <v>0</v>
      </c>
      <c r="D89" s="282" t="n">
        <f aca="false">E89-C89</f>
        <v>-0</v>
      </c>
      <c r="E89" s="282" t="n">
        <f aca="false">PMT($B$3/12,$B$4*12,-$B$9)</f>
        <v>-0</v>
      </c>
      <c r="F89" s="282" t="n">
        <f aca="false">PV($B$3/12,($B$4*12-A89),-$B$5)</f>
        <v>-0</v>
      </c>
      <c r="G89" s="282"/>
      <c r="H89" s="282"/>
      <c r="I89" s="282"/>
      <c r="J89" s="106"/>
    </row>
    <row r="90" customFormat="false" ht="12.75" hidden="false" customHeight="false" outlineLevel="0" collapsed="false">
      <c r="A90" s="264" t="n">
        <f aca="false">+A89+1</f>
        <v>82</v>
      </c>
      <c r="B90" s="282" t="n">
        <f aca="false">F89</f>
        <v>-0</v>
      </c>
      <c r="C90" s="282" t="n">
        <f aca="false">B90-F90</f>
        <v>0</v>
      </c>
      <c r="D90" s="282" t="n">
        <f aca="false">E90-C90</f>
        <v>-0</v>
      </c>
      <c r="E90" s="282" t="n">
        <f aca="false">PMT($B$3/12,$B$4*12,-$B$9)</f>
        <v>-0</v>
      </c>
      <c r="F90" s="282" t="n">
        <f aca="false">PV($B$3/12,($B$4*12-A90),-$B$5)</f>
        <v>-0</v>
      </c>
      <c r="G90" s="106"/>
      <c r="H90" s="106"/>
      <c r="I90" s="106"/>
      <c r="J90" s="106"/>
    </row>
    <row r="91" customFormat="false" ht="12.75" hidden="false" customHeight="false" outlineLevel="0" collapsed="false">
      <c r="A91" s="264" t="n">
        <f aca="false">+A90+1</f>
        <v>83</v>
      </c>
      <c r="B91" s="282" t="n">
        <f aca="false">F90</f>
        <v>-0</v>
      </c>
      <c r="C91" s="282" t="n">
        <f aca="false">B91-F91</f>
        <v>0</v>
      </c>
      <c r="D91" s="282" t="n">
        <f aca="false">E91-C91</f>
        <v>-0</v>
      </c>
      <c r="E91" s="282" t="n">
        <f aca="false">PMT($B$3/12,$B$4*12,-$B$9)</f>
        <v>-0</v>
      </c>
      <c r="F91" s="282" t="n">
        <f aca="false">PV($B$3/12,($B$4*12-A91),-$B$5)</f>
        <v>-0</v>
      </c>
      <c r="G91" s="106"/>
      <c r="H91" s="106"/>
      <c r="I91" s="106"/>
      <c r="J91" s="106"/>
    </row>
    <row r="92" customFormat="false" ht="12.75" hidden="false" customHeight="false" outlineLevel="0" collapsed="false">
      <c r="A92" s="264" t="n">
        <f aca="false">+A91+1</f>
        <v>84</v>
      </c>
      <c r="B92" s="282" t="n">
        <f aca="false">F91</f>
        <v>-0</v>
      </c>
      <c r="C92" s="282" t="n">
        <f aca="false">B92-F92</f>
        <v>0</v>
      </c>
      <c r="D92" s="282" t="n">
        <f aca="false">E92-C92</f>
        <v>-0</v>
      </c>
      <c r="E92" s="282" t="n">
        <f aca="false">PMT($B$3/12,$B$4*12,-$B$9)</f>
        <v>-0</v>
      </c>
      <c r="F92" s="282" t="n">
        <f aca="false">PV($B$3/12,($B$4*12-A92),-$B$5)</f>
        <v>-0</v>
      </c>
      <c r="G92" s="284" t="n">
        <f aca="false">SUM(C81:C92)</f>
        <v>0</v>
      </c>
      <c r="H92" s="284" t="n">
        <f aca="false">SUM(D81:D92)</f>
        <v>0</v>
      </c>
      <c r="I92" s="106"/>
      <c r="J92" s="106"/>
    </row>
    <row r="93" customFormat="false" ht="12.75" hidden="false" customHeight="false" outlineLevel="0" collapsed="false">
      <c r="A93" s="264" t="n">
        <f aca="false">+A92+1</f>
        <v>85</v>
      </c>
      <c r="B93" s="282" t="n">
        <f aca="false">F92</f>
        <v>-0</v>
      </c>
      <c r="C93" s="282" t="n">
        <f aca="false">B93-F93</f>
        <v>0</v>
      </c>
      <c r="D93" s="282" t="n">
        <f aca="false">E93-C93</f>
        <v>-0</v>
      </c>
      <c r="E93" s="282" t="n">
        <f aca="false">PMT($B$3/12,$B$4*12,-$B$9)</f>
        <v>-0</v>
      </c>
      <c r="F93" s="282" t="n">
        <f aca="false">PV($B$3/12,($B$4*12-A93),-$B$5)</f>
        <v>-0</v>
      </c>
      <c r="G93" s="106"/>
      <c r="H93" s="106"/>
      <c r="I93" s="106"/>
      <c r="J93" s="106"/>
    </row>
    <row r="94" customFormat="false" ht="12.75" hidden="false" customHeight="false" outlineLevel="0" collapsed="false">
      <c r="A94" s="264" t="n">
        <f aca="false">+A93+1</f>
        <v>86</v>
      </c>
      <c r="B94" s="282" t="n">
        <f aca="false">F93</f>
        <v>-0</v>
      </c>
      <c r="C94" s="282" t="n">
        <f aca="false">B94-F94</f>
        <v>0</v>
      </c>
      <c r="D94" s="282" t="n">
        <f aca="false">E94-C94</f>
        <v>-0</v>
      </c>
      <c r="E94" s="282" t="n">
        <f aca="false">PMT($B$3/12,$B$4*12,-$B$9)</f>
        <v>-0</v>
      </c>
      <c r="F94" s="282" t="n">
        <f aca="false">PV($B$3/12,($B$4*12-A94),-$B$5)</f>
        <v>-0</v>
      </c>
      <c r="G94" s="106"/>
      <c r="H94" s="106"/>
      <c r="I94" s="106"/>
      <c r="J94" s="106"/>
    </row>
    <row r="95" customFormat="false" ht="12.75" hidden="false" customHeight="false" outlineLevel="0" collapsed="false">
      <c r="A95" s="264" t="n">
        <f aca="false">+A94+1</f>
        <v>87</v>
      </c>
      <c r="B95" s="282" t="n">
        <f aca="false">F94</f>
        <v>-0</v>
      </c>
      <c r="C95" s="282" t="n">
        <f aca="false">B95-F95</f>
        <v>0</v>
      </c>
      <c r="D95" s="282" t="n">
        <f aca="false">E95-C95</f>
        <v>-0</v>
      </c>
      <c r="E95" s="282" t="n">
        <f aca="false">PMT($B$3/12,$B$4*12,-$B$9)</f>
        <v>-0</v>
      </c>
      <c r="F95" s="282" t="n">
        <f aca="false">PV($B$3/12,($B$4*12-A95),-$B$5)</f>
        <v>-0</v>
      </c>
      <c r="G95" s="106"/>
      <c r="H95" s="106"/>
      <c r="I95" s="106"/>
      <c r="J95" s="106"/>
    </row>
    <row r="96" customFormat="false" ht="12.75" hidden="false" customHeight="false" outlineLevel="0" collapsed="false">
      <c r="A96" s="264" t="n">
        <f aca="false">+A95+1</f>
        <v>88</v>
      </c>
      <c r="B96" s="282" t="n">
        <f aca="false">F95</f>
        <v>-0</v>
      </c>
      <c r="C96" s="282" t="n">
        <f aca="false">B96-F96</f>
        <v>0</v>
      </c>
      <c r="D96" s="282" t="n">
        <f aca="false">E96-C96</f>
        <v>-0</v>
      </c>
      <c r="E96" s="282" t="n">
        <f aca="false">PMT($B$3/12,$B$4*12,-$B$9)</f>
        <v>-0</v>
      </c>
      <c r="F96" s="282" t="n">
        <f aca="false">PV($B$3/12,($B$4*12-A96),-$B$5)</f>
        <v>-0</v>
      </c>
      <c r="G96" s="106"/>
      <c r="H96" s="106"/>
      <c r="I96" s="106"/>
      <c r="J96" s="106"/>
    </row>
    <row r="97" customFormat="false" ht="12.75" hidden="false" customHeight="false" outlineLevel="0" collapsed="false">
      <c r="A97" s="264" t="n">
        <f aca="false">+A96+1</f>
        <v>89</v>
      </c>
      <c r="B97" s="282" t="n">
        <f aca="false">F96</f>
        <v>-0</v>
      </c>
      <c r="C97" s="282" t="n">
        <f aca="false">B97-F97</f>
        <v>0</v>
      </c>
      <c r="D97" s="282" t="n">
        <f aca="false">E97-C97</f>
        <v>-0</v>
      </c>
      <c r="E97" s="282" t="n">
        <f aca="false">PMT($B$3/12,$B$4*12,-$B$9)</f>
        <v>-0</v>
      </c>
      <c r="F97" s="282" t="n">
        <f aca="false">PV($B$3/12,($B$4*12-A97),-$B$5)</f>
        <v>-0</v>
      </c>
      <c r="G97" s="106"/>
      <c r="H97" s="106"/>
      <c r="I97" s="106"/>
      <c r="J97" s="106"/>
    </row>
    <row r="98" customFormat="false" ht="12.75" hidden="false" customHeight="false" outlineLevel="0" collapsed="false">
      <c r="A98" s="264" t="n">
        <f aca="false">+A97+1</f>
        <v>90</v>
      </c>
      <c r="B98" s="282" t="n">
        <f aca="false">F97</f>
        <v>-0</v>
      </c>
      <c r="C98" s="282" t="n">
        <f aca="false">B98-F98</f>
        <v>0</v>
      </c>
      <c r="D98" s="282" t="n">
        <f aca="false">E98-C98</f>
        <v>-0</v>
      </c>
      <c r="E98" s="282" t="n">
        <f aca="false">PMT($B$3/12,$B$4*12,-$B$9)</f>
        <v>-0</v>
      </c>
      <c r="F98" s="282" t="n">
        <f aca="false">PV($B$3/12,($B$4*12-A98),-$B$5)</f>
        <v>-0</v>
      </c>
      <c r="G98" s="106"/>
      <c r="H98" s="106"/>
      <c r="I98" s="106"/>
      <c r="J98" s="106"/>
    </row>
    <row r="99" customFormat="false" ht="12.75" hidden="false" customHeight="false" outlineLevel="0" collapsed="false">
      <c r="A99" s="264" t="n">
        <f aca="false">+A98+1</f>
        <v>91</v>
      </c>
      <c r="B99" s="282" t="n">
        <f aca="false">F98</f>
        <v>-0</v>
      </c>
      <c r="C99" s="282" t="n">
        <f aca="false">B99-F99</f>
        <v>0</v>
      </c>
      <c r="D99" s="282" t="n">
        <f aca="false">E99-C99</f>
        <v>-0</v>
      </c>
      <c r="E99" s="282" t="n">
        <f aca="false">PMT($B$3/12,$B$4*12,-$B$9)</f>
        <v>-0</v>
      </c>
      <c r="F99" s="282" t="n">
        <f aca="false">PV($B$3/12,($B$4*12-A99),-$B$5)</f>
        <v>-0</v>
      </c>
      <c r="G99" s="106"/>
      <c r="H99" s="106"/>
      <c r="I99" s="106"/>
      <c r="J99" s="106"/>
    </row>
    <row r="100" customFormat="false" ht="12.75" hidden="false" customHeight="false" outlineLevel="0" collapsed="false">
      <c r="A100" s="264" t="n">
        <f aca="false">+A99+1</f>
        <v>92</v>
      </c>
      <c r="B100" s="282" t="n">
        <f aca="false">F99</f>
        <v>-0</v>
      </c>
      <c r="C100" s="282" t="n">
        <f aca="false">B100-F100</f>
        <v>0</v>
      </c>
      <c r="D100" s="282" t="n">
        <f aca="false">E100-C100</f>
        <v>-0</v>
      </c>
      <c r="E100" s="282" t="n">
        <f aca="false">PMT($B$3/12,$B$4*12,-$B$9)</f>
        <v>-0</v>
      </c>
      <c r="F100" s="282" t="n">
        <f aca="false">PV($B$3/12,($B$4*12-A100),-$B$5)</f>
        <v>-0</v>
      </c>
      <c r="G100" s="106"/>
      <c r="H100" s="106"/>
      <c r="I100" s="106"/>
      <c r="J100" s="106"/>
    </row>
    <row r="101" customFormat="false" ht="12.75" hidden="false" customHeight="false" outlineLevel="0" collapsed="false">
      <c r="A101" s="264" t="n">
        <f aca="false">+A100+1</f>
        <v>93</v>
      </c>
      <c r="B101" s="282" t="n">
        <f aca="false">F100</f>
        <v>-0</v>
      </c>
      <c r="C101" s="282" t="n">
        <f aca="false">B101-F101</f>
        <v>0</v>
      </c>
      <c r="D101" s="282" t="n">
        <f aca="false">E101-C101</f>
        <v>-0</v>
      </c>
      <c r="E101" s="282" t="n">
        <f aca="false">PMT($B$3/12,$B$4*12,-$B$9)</f>
        <v>-0</v>
      </c>
      <c r="F101" s="282" t="n">
        <f aca="false">PV($B$3/12,($B$4*12-A101),-$B$5)</f>
        <v>-0</v>
      </c>
      <c r="G101" s="106"/>
      <c r="H101" s="106"/>
      <c r="I101" s="106"/>
      <c r="J101" s="106"/>
    </row>
    <row r="102" customFormat="false" ht="12.75" hidden="false" customHeight="false" outlineLevel="0" collapsed="false">
      <c r="A102" s="264" t="n">
        <f aca="false">+A101+1</f>
        <v>94</v>
      </c>
      <c r="B102" s="282" t="n">
        <f aca="false">F101</f>
        <v>-0</v>
      </c>
      <c r="C102" s="282" t="n">
        <f aca="false">B102-F102</f>
        <v>0</v>
      </c>
      <c r="D102" s="282" t="n">
        <f aca="false">E102-C102</f>
        <v>-0</v>
      </c>
      <c r="E102" s="282" t="n">
        <f aca="false">PMT($B$3/12,$B$4*12,-$B$9)</f>
        <v>-0</v>
      </c>
      <c r="F102" s="282" t="n">
        <f aca="false">PV($B$3/12,($B$4*12-A102),-$B$5)</f>
        <v>-0</v>
      </c>
      <c r="G102" s="106"/>
      <c r="H102" s="106"/>
      <c r="I102" s="106"/>
      <c r="J102" s="106"/>
    </row>
    <row r="103" customFormat="false" ht="12.75" hidden="false" customHeight="false" outlineLevel="0" collapsed="false">
      <c r="A103" s="264" t="n">
        <f aca="false">+A102+1</f>
        <v>95</v>
      </c>
      <c r="B103" s="282" t="n">
        <f aca="false">F102</f>
        <v>-0</v>
      </c>
      <c r="C103" s="282" t="n">
        <f aca="false">B103-F103</f>
        <v>0</v>
      </c>
      <c r="D103" s="282" t="n">
        <f aca="false">E103-C103</f>
        <v>-0</v>
      </c>
      <c r="E103" s="282" t="n">
        <f aca="false">PMT($B$3/12,$B$4*12,-$B$9)</f>
        <v>-0</v>
      </c>
      <c r="F103" s="282" t="n">
        <f aca="false">PV($B$3/12,($B$4*12-A103),-$B$5)</f>
        <v>-0</v>
      </c>
      <c r="G103" s="106"/>
      <c r="H103" s="106"/>
      <c r="I103" s="106"/>
      <c r="J103" s="106"/>
    </row>
    <row r="104" customFormat="false" ht="12.75" hidden="false" customHeight="false" outlineLevel="0" collapsed="false">
      <c r="A104" s="264" t="n">
        <f aca="false">+A103+1</f>
        <v>96</v>
      </c>
      <c r="B104" s="282" t="n">
        <f aca="false">F103</f>
        <v>-0</v>
      </c>
      <c r="C104" s="282" t="n">
        <f aca="false">B104-F104</f>
        <v>0</v>
      </c>
      <c r="D104" s="282" t="n">
        <f aca="false">E104-C104</f>
        <v>-0</v>
      </c>
      <c r="E104" s="282" t="n">
        <f aca="false">PMT($B$3/12,$B$4*12,-$B$9)</f>
        <v>-0</v>
      </c>
      <c r="F104" s="282" t="n">
        <f aca="false">PV($B$3/12,($B$4*12-A104),-$B$5)</f>
        <v>-0</v>
      </c>
      <c r="G104" s="284" t="n">
        <f aca="false">SUM(C93:C104)</f>
        <v>0</v>
      </c>
      <c r="H104" s="284" t="n">
        <f aca="false">SUM(D93:D104)</f>
        <v>0</v>
      </c>
      <c r="I104" s="106"/>
      <c r="J104" s="106"/>
    </row>
    <row r="105" customFormat="false" ht="12.75" hidden="false" customHeight="false" outlineLevel="0" collapsed="false">
      <c r="A105" s="264" t="n">
        <f aca="false">+A104+1</f>
        <v>97</v>
      </c>
      <c r="B105" s="282" t="n">
        <f aca="false">F104</f>
        <v>-0</v>
      </c>
      <c r="C105" s="282" t="n">
        <f aca="false">B105-F105</f>
        <v>0</v>
      </c>
      <c r="D105" s="282" t="n">
        <f aca="false">E105-C105</f>
        <v>-0</v>
      </c>
      <c r="E105" s="282" t="n">
        <f aca="false">PMT($B$3/12,$B$4*12,-$B$9)</f>
        <v>-0</v>
      </c>
      <c r="F105" s="282" t="n">
        <f aca="false">PV($B$3/12,($B$4*12-A105),-$B$5)</f>
        <v>-0</v>
      </c>
      <c r="G105" s="106"/>
      <c r="H105" s="106"/>
      <c r="I105" s="106"/>
      <c r="J105" s="106"/>
    </row>
    <row r="106" customFormat="false" ht="12.75" hidden="false" customHeight="false" outlineLevel="0" collapsed="false">
      <c r="A106" s="264" t="n">
        <f aca="false">+A105+1</f>
        <v>98</v>
      </c>
      <c r="B106" s="282" t="n">
        <f aca="false">F105</f>
        <v>-0</v>
      </c>
      <c r="C106" s="282" t="n">
        <f aca="false">B106-F106</f>
        <v>0</v>
      </c>
      <c r="D106" s="282" t="n">
        <f aca="false">E106-C106</f>
        <v>-0</v>
      </c>
      <c r="E106" s="282" t="n">
        <f aca="false">PMT($B$3/12,$B$4*12,-$B$9)</f>
        <v>-0</v>
      </c>
      <c r="F106" s="282" t="n">
        <f aca="false">PV($B$3/12,($B$4*12-A106),-$B$5)</f>
        <v>-0</v>
      </c>
      <c r="G106" s="106"/>
      <c r="H106" s="106"/>
      <c r="I106" s="106"/>
      <c r="J106" s="106"/>
    </row>
    <row r="107" customFormat="false" ht="12.75" hidden="false" customHeight="false" outlineLevel="0" collapsed="false">
      <c r="A107" s="264" t="n">
        <f aca="false">+A106+1</f>
        <v>99</v>
      </c>
      <c r="B107" s="282" t="n">
        <f aca="false">F106</f>
        <v>-0</v>
      </c>
      <c r="C107" s="282" t="n">
        <f aca="false">B107-F107</f>
        <v>0</v>
      </c>
      <c r="D107" s="282" t="n">
        <f aca="false">E107-C107</f>
        <v>-0</v>
      </c>
      <c r="E107" s="282" t="n">
        <f aca="false">PMT($B$3/12,$B$4*12,-$B$9)</f>
        <v>-0</v>
      </c>
      <c r="F107" s="282" t="n">
        <f aca="false">PV($B$3/12,($B$4*12-A107),-$B$5)</f>
        <v>-0</v>
      </c>
      <c r="G107" s="106"/>
      <c r="H107" s="106"/>
      <c r="I107" s="106"/>
      <c r="J107" s="106"/>
    </row>
    <row r="108" customFormat="false" ht="12.75" hidden="false" customHeight="false" outlineLevel="0" collapsed="false">
      <c r="A108" s="264" t="n">
        <f aca="false">+A107+1</f>
        <v>100</v>
      </c>
      <c r="B108" s="282" t="n">
        <f aca="false">F107</f>
        <v>-0</v>
      </c>
      <c r="C108" s="282" t="n">
        <f aca="false">B108-F108</f>
        <v>0</v>
      </c>
      <c r="D108" s="282" t="n">
        <f aca="false">E108-C108</f>
        <v>-0</v>
      </c>
      <c r="E108" s="282" t="n">
        <f aca="false">PMT($B$3/12,$B$4*12,-$B$9)</f>
        <v>-0</v>
      </c>
      <c r="F108" s="282" t="n">
        <f aca="false">PV($B$3/12,($B$4*12-A108),-$B$5)</f>
        <v>-0</v>
      </c>
      <c r="G108" s="106"/>
      <c r="H108" s="106"/>
      <c r="I108" s="106"/>
      <c r="J108" s="106"/>
    </row>
    <row r="109" customFormat="false" ht="12.75" hidden="false" customHeight="false" outlineLevel="0" collapsed="false">
      <c r="A109" s="264" t="n">
        <f aca="false">+A108+1</f>
        <v>101</v>
      </c>
      <c r="B109" s="282" t="n">
        <f aca="false">F108</f>
        <v>-0</v>
      </c>
      <c r="C109" s="282" t="n">
        <f aca="false">B109-F109</f>
        <v>0</v>
      </c>
      <c r="D109" s="282" t="n">
        <f aca="false">E109-C109</f>
        <v>-0</v>
      </c>
      <c r="E109" s="282" t="n">
        <f aca="false">PMT($B$3/12,$B$4*12,-$B$9)</f>
        <v>-0</v>
      </c>
      <c r="F109" s="282" t="n">
        <f aca="false">PV($B$3/12,($B$4*12-A109),-$B$5)</f>
        <v>-0</v>
      </c>
      <c r="G109" s="106"/>
      <c r="H109" s="106"/>
      <c r="I109" s="106"/>
      <c r="J109" s="106"/>
    </row>
    <row r="110" customFormat="false" ht="12.75" hidden="false" customHeight="false" outlineLevel="0" collapsed="false">
      <c r="A110" s="264" t="n">
        <f aca="false">+A109+1</f>
        <v>102</v>
      </c>
      <c r="B110" s="282" t="n">
        <f aca="false">F109</f>
        <v>-0</v>
      </c>
      <c r="C110" s="282" t="n">
        <f aca="false">B110-F110</f>
        <v>0</v>
      </c>
      <c r="D110" s="282" t="n">
        <f aca="false">E110-C110</f>
        <v>-0</v>
      </c>
      <c r="E110" s="282" t="n">
        <f aca="false">PMT($B$3/12,$B$4*12,-$B$9)</f>
        <v>-0</v>
      </c>
      <c r="F110" s="282" t="n">
        <f aca="false">PV($B$3/12,($B$4*12-A110),-$B$5)</f>
        <v>-0</v>
      </c>
      <c r="G110" s="106"/>
      <c r="H110" s="106"/>
      <c r="I110" s="106"/>
      <c r="J110" s="106"/>
    </row>
    <row r="111" customFormat="false" ht="12.75" hidden="false" customHeight="false" outlineLevel="0" collapsed="false">
      <c r="A111" s="264" t="n">
        <f aca="false">+A110+1</f>
        <v>103</v>
      </c>
      <c r="B111" s="282" t="n">
        <f aca="false">F110</f>
        <v>-0</v>
      </c>
      <c r="C111" s="282" t="n">
        <f aca="false">B111-F111</f>
        <v>0</v>
      </c>
      <c r="D111" s="282" t="n">
        <f aca="false">E111-C111</f>
        <v>-0</v>
      </c>
      <c r="E111" s="282" t="n">
        <f aca="false">PMT($B$3/12,$B$4*12,-$B$9)</f>
        <v>-0</v>
      </c>
      <c r="F111" s="282" t="n">
        <f aca="false">PV($B$3/12,($B$4*12-A111),-$B$5)</f>
        <v>-0</v>
      </c>
      <c r="G111" s="106"/>
      <c r="H111" s="106"/>
      <c r="I111" s="106"/>
      <c r="J111" s="106"/>
    </row>
    <row r="112" customFormat="false" ht="12.75" hidden="false" customHeight="false" outlineLevel="0" collapsed="false">
      <c r="A112" s="264" t="n">
        <f aca="false">+A111+1</f>
        <v>104</v>
      </c>
      <c r="B112" s="282" t="n">
        <f aca="false">F111</f>
        <v>-0</v>
      </c>
      <c r="C112" s="282" t="n">
        <f aca="false">B112-F112</f>
        <v>0</v>
      </c>
      <c r="D112" s="282" t="n">
        <f aca="false">E112-C112</f>
        <v>-0</v>
      </c>
      <c r="E112" s="282" t="n">
        <f aca="false">PMT($B$3/12,$B$4*12,-$B$9)</f>
        <v>-0</v>
      </c>
      <c r="F112" s="282" t="n">
        <f aca="false">PV($B$3/12,($B$4*12-A112),-$B$5)</f>
        <v>-0</v>
      </c>
      <c r="G112" s="106"/>
      <c r="H112" s="106"/>
      <c r="I112" s="106"/>
      <c r="J112" s="106"/>
    </row>
    <row r="113" customFormat="false" ht="12.75" hidden="false" customHeight="false" outlineLevel="0" collapsed="false">
      <c r="A113" s="264" t="n">
        <f aca="false">+A112+1</f>
        <v>105</v>
      </c>
      <c r="B113" s="282" t="n">
        <f aca="false">F112</f>
        <v>-0</v>
      </c>
      <c r="C113" s="282" t="n">
        <f aca="false">B113-F113</f>
        <v>0</v>
      </c>
      <c r="D113" s="282" t="n">
        <f aca="false">E113-C113</f>
        <v>-0</v>
      </c>
      <c r="E113" s="282" t="n">
        <f aca="false">PMT($B$3/12,$B$4*12,-$B$9)</f>
        <v>-0</v>
      </c>
      <c r="F113" s="282" t="n">
        <f aca="false">PV($B$3/12,($B$4*12-A113),-$B$5)</f>
        <v>-0</v>
      </c>
      <c r="G113" s="106"/>
      <c r="H113" s="106"/>
      <c r="I113" s="106"/>
      <c r="J113" s="106"/>
    </row>
    <row r="114" customFormat="false" ht="12.75" hidden="false" customHeight="false" outlineLevel="0" collapsed="false">
      <c r="A114" s="264" t="n">
        <f aca="false">+A113+1</f>
        <v>106</v>
      </c>
      <c r="B114" s="282" t="n">
        <f aca="false">F113</f>
        <v>-0</v>
      </c>
      <c r="C114" s="282" t="n">
        <f aca="false">B114-F114</f>
        <v>0</v>
      </c>
      <c r="D114" s="282" t="n">
        <f aca="false">E114-C114</f>
        <v>-0</v>
      </c>
      <c r="E114" s="282" t="n">
        <f aca="false">PMT($B$3/12,$B$4*12,-$B$9)</f>
        <v>-0</v>
      </c>
      <c r="F114" s="282" t="n">
        <f aca="false">PV($B$3/12,($B$4*12-A114),-$B$5)</f>
        <v>-0</v>
      </c>
      <c r="G114" s="106"/>
      <c r="H114" s="106"/>
      <c r="I114" s="106"/>
      <c r="J114" s="106"/>
    </row>
    <row r="115" customFormat="false" ht="12.75" hidden="false" customHeight="false" outlineLevel="0" collapsed="false">
      <c r="A115" s="264" t="n">
        <f aca="false">+A114+1</f>
        <v>107</v>
      </c>
      <c r="B115" s="282" t="n">
        <f aca="false">F114</f>
        <v>-0</v>
      </c>
      <c r="C115" s="282" t="n">
        <f aca="false">B115-F115</f>
        <v>0</v>
      </c>
      <c r="D115" s="282" t="n">
        <f aca="false">E115-C115</f>
        <v>-0</v>
      </c>
      <c r="E115" s="282" t="n">
        <f aca="false">PMT($B$3/12,$B$4*12,-$B$9)</f>
        <v>-0</v>
      </c>
      <c r="F115" s="282" t="n">
        <f aca="false">PV($B$3/12,($B$4*12-A115),-$B$5)</f>
        <v>-0</v>
      </c>
      <c r="G115" s="106"/>
      <c r="H115" s="106"/>
      <c r="I115" s="106"/>
      <c r="J115" s="106"/>
    </row>
    <row r="116" customFormat="false" ht="12.75" hidden="false" customHeight="false" outlineLevel="0" collapsed="false">
      <c r="A116" s="264" t="n">
        <f aca="false">+A115+1</f>
        <v>108</v>
      </c>
      <c r="B116" s="282" t="n">
        <f aca="false">F115</f>
        <v>-0</v>
      </c>
      <c r="C116" s="282" t="n">
        <f aca="false">B116-F116</f>
        <v>0</v>
      </c>
      <c r="D116" s="282" t="n">
        <f aca="false">E116-C116</f>
        <v>-0</v>
      </c>
      <c r="E116" s="282" t="n">
        <f aca="false">PMT($B$3/12,$B$4*12,-$B$9)</f>
        <v>-0</v>
      </c>
      <c r="F116" s="282" t="n">
        <f aca="false">PV($B$3/12,($B$4*12-A116),-$B$5)</f>
        <v>-0</v>
      </c>
      <c r="G116" s="284" t="n">
        <f aca="false">SUM(C105:C116)</f>
        <v>0</v>
      </c>
      <c r="H116" s="284" t="n">
        <f aca="false">SUM(D105:D116)</f>
        <v>0</v>
      </c>
      <c r="I116" s="106"/>
      <c r="J116" s="106"/>
    </row>
    <row r="117" customFormat="false" ht="12.75" hidden="false" customHeight="false" outlineLevel="0" collapsed="false">
      <c r="A117" s="264" t="n">
        <f aca="false">+A116+1</f>
        <v>109</v>
      </c>
      <c r="B117" s="282" t="n">
        <f aca="false">F116</f>
        <v>-0</v>
      </c>
      <c r="C117" s="282" t="n">
        <f aca="false">B117-F117</f>
        <v>0</v>
      </c>
      <c r="D117" s="282" t="n">
        <f aca="false">E117-C117</f>
        <v>-0</v>
      </c>
      <c r="E117" s="282" t="n">
        <f aca="false">PMT($B$3/12,$B$4*12,-$B$9)</f>
        <v>-0</v>
      </c>
      <c r="F117" s="282" t="n">
        <f aca="false">PV($B$3/12,($B$4*12-A117),-$B$5)</f>
        <v>-0</v>
      </c>
      <c r="G117" s="106"/>
      <c r="H117" s="106"/>
      <c r="I117" s="106"/>
      <c r="J117" s="106"/>
    </row>
    <row r="118" customFormat="false" ht="12.75" hidden="false" customHeight="false" outlineLevel="0" collapsed="false">
      <c r="A118" s="264" t="n">
        <f aca="false">+A117+1</f>
        <v>110</v>
      </c>
      <c r="B118" s="282" t="n">
        <f aca="false">F117</f>
        <v>-0</v>
      </c>
      <c r="C118" s="282" t="n">
        <f aca="false">B118-F118</f>
        <v>0</v>
      </c>
      <c r="D118" s="282" t="n">
        <f aca="false">E118-C118</f>
        <v>-0</v>
      </c>
      <c r="E118" s="282" t="n">
        <f aca="false">PMT($B$3/12,$B$4*12,-$B$9)</f>
        <v>-0</v>
      </c>
      <c r="F118" s="282" t="n">
        <f aca="false">PV($B$3/12,($B$4*12-A118),-$B$5)</f>
        <v>-0</v>
      </c>
      <c r="G118" s="106"/>
      <c r="H118" s="106"/>
      <c r="I118" s="106"/>
      <c r="J118" s="106"/>
    </row>
    <row r="119" customFormat="false" ht="12.75" hidden="false" customHeight="false" outlineLevel="0" collapsed="false">
      <c r="A119" s="264" t="n">
        <f aca="false">+A118+1</f>
        <v>111</v>
      </c>
      <c r="B119" s="282" t="n">
        <f aca="false">F118</f>
        <v>-0</v>
      </c>
      <c r="C119" s="282" t="n">
        <f aca="false">B119-F119</f>
        <v>0</v>
      </c>
      <c r="D119" s="282" t="n">
        <f aca="false">E119-C119</f>
        <v>-0</v>
      </c>
      <c r="E119" s="282" t="n">
        <f aca="false">PMT($B$3/12,$B$4*12,-$B$9)</f>
        <v>-0</v>
      </c>
      <c r="F119" s="282" t="n">
        <f aca="false">PV($B$3/12,($B$4*12-A119),-$B$5)</f>
        <v>-0</v>
      </c>
      <c r="G119" s="106"/>
      <c r="H119" s="106"/>
      <c r="I119" s="106"/>
      <c r="J119" s="106"/>
    </row>
    <row r="120" customFormat="false" ht="12.75" hidden="false" customHeight="false" outlineLevel="0" collapsed="false">
      <c r="A120" s="264" t="n">
        <f aca="false">+A119+1</f>
        <v>112</v>
      </c>
      <c r="B120" s="282" t="n">
        <f aca="false">F119</f>
        <v>-0</v>
      </c>
      <c r="C120" s="282" t="n">
        <f aca="false">B120-F120</f>
        <v>0</v>
      </c>
      <c r="D120" s="282" t="n">
        <f aca="false">E120-C120</f>
        <v>-0</v>
      </c>
      <c r="E120" s="282" t="n">
        <f aca="false">PMT($B$3/12,$B$4*12,-$B$9)</f>
        <v>-0</v>
      </c>
      <c r="F120" s="282" t="n">
        <f aca="false">PV($B$3/12,($B$4*12-A120),-$B$5)</f>
        <v>-0</v>
      </c>
      <c r="G120" s="106"/>
      <c r="H120" s="106"/>
      <c r="I120" s="106"/>
      <c r="J120" s="106"/>
    </row>
    <row r="121" customFormat="false" ht="12.75" hidden="false" customHeight="false" outlineLevel="0" collapsed="false">
      <c r="A121" s="264" t="n">
        <f aca="false">+A120+1</f>
        <v>113</v>
      </c>
      <c r="B121" s="282" t="n">
        <f aca="false">F120</f>
        <v>-0</v>
      </c>
      <c r="C121" s="282" t="n">
        <f aca="false">B121-F121</f>
        <v>0</v>
      </c>
      <c r="D121" s="282" t="n">
        <f aca="false">E121-C121</f>
        <v>-0</v>
      </c>
      <c r="E121" s="282" t="n">
        <f aca="false">PMT($B$3/12,$B$4*12,-$B$9)</f>
        <v>-0</v>
      </c>
      <c r="F121" s="282" t="n">
        <f aca="false">PV($B$3/12,($B$4*12-A121),-$B$5)</f>
        <v>-0</v>
      </c>
      <c r="G121" s="106"/>
      <c r="H121" s="106"/>
      <c r="I121" s="106"/>
      <c r="J121" s="106"/>
    </row>
    <row r="122" customFormat="false" ht="12.75" hidden="false" customHeight="false" outlineLevel="0" collapsed="false">
      <c r="A122" s="264" t="n">
        <f aca="false">+A121+1</f>
        <v>114</v>
      </c>
      <c r="B122" s="282" t="n">
        <f aca="false">F121</f>
        <v>-0</v>
      </c>
      <c r="C122" s="282" t="n">
        <f aca="false">B122-F122</f>
        <v>0</v>
      </c>
      <c r="D122" s="282" t="n">
        <f aca="false">E122-C122</f>
        <v>-0</v>
      </c>
      <c r="E122" s="282" t="n">
        <f aca="false">PMT($B$3/12,$B$4*12,-$B$9)</f>
        <v>-0</v>
      </c>
      <c r="F122" s="282" t="n">
        <f aca="false">PV($B$3/12,($B$4*12-A122),-$B$5)</f>
        <v>-0</v>
      </c>
      <c r="G122" s="106"/>
      <c r="H122" s="106"/>
      <c r="I122" s="106"/>
      <c r="J122" s="106"/>
    </row>
    <row r="123" customFormat="false" ht="12.75" hidden="false" customHeight="false" outlineLevel="0" collapsed="false">
      <c r="A123" s="264" t="n">
        <f aca="false">+A122+1</f>
        <v>115</v>
      </c>
      <c r="B123" s="282" t="n">
        <f aca="false">F122</f>
        <v>-0</v>
      </c>
      <c r="C123" s="282" t="n">
        <f aca="false">B123-F123</f>
        <v>0</v>
      </c>
      <c r="D123" s="282" t="n">
        <f aca="false">E123-C123</f>
        <v>-0</v>
      </c>
      <c r="E123" s="282" t="n">
        <f aca="false">PMT($B$3/12,$B$4*12,-$B$9)</f>
        <v>-0</v>
      </c>
      <c r="F123" s="282" t="n">
        <f aca="false">PV($B$3/12,($B$4*12-A123),-$B$5)</f>
        <v>-0</v>
      </c>
      <c r="G123" s="106"/>
      <c r="H123" s="106"/>
      <c r="I123" s="106"/>
      <c r="J123" s="106"/>
    </row>
    <row r="124" customFormat="false" ht="12.75" hidden="false" customHeight="false" outlineLevel="0" collapsed="false">
      <c r="A124" s="264" t="n">
        <f aca="false">+A123+1</f>
        <v>116</v>
      </c>
      <c r="B124" s="282" t="n">
        <f aca="false">F123</f>
        <v>-0</v>
      </c>
      <c r="C124" s="282" t="n">
        <f aca="false">B124-F124</f>
        <v>0</v>
      </c>
      <c r="D124" s="282" t="n">
        <f aca="false">E124-C124</f>
        <v>-0</v>
      </c>
      <c r="E124" s="282" t="n">
        <f aca="false">PMT($B$3/12,$B$4*12,-$B$9)</f>
        <v>-0</v>
      </c>
      <c r="F124" s="282" t="n">
        <f aca="false">PV($B$3/12,($B$4*12-A124),-$B$5)</f>
        <v>-0</v>
      </c>
      <c r="G124" s="106"/>
      <c r="H124" s="106"/>
      <c r="I124" s="106"/>
      <c r="J124" s="106"/>
    </row>
    <row r="125" customFormat="false" ht="12.75" hidden="false" customHeight="false" outlineLevel="0" collapsed="false">
      <c r="A125" s="264" t="n">
        <f aca="false">+A124+1</f>
        <v>117</v>
      </c>
      <c r="B125" s="282" t="n">
        <f aca="false">F124</f>
        <v>-0</v>
      </c>
      <c r="C125" s="282" t="n">
        <f aca="false">B125-F125</f>
        <v>0</v>
      </c>
      <c r="D125" s="282" t="n">
        <f aca="false">E125-C125</f>
        <v>-0</v>
      </c>
      <c r="E125" s="282" t="n">
        <f aca="false">PMT($B$3/12,$B$4*12,-$B$9)</f>
        <v>-0</v>
      </c>
      <c r="F125" s="282" t="n">
        <f aca="false">PV($B$3/12,($B$4*12-A125),-$B$5)</f>
        <v>-0</v>
      </c>
      <c r="G125" s="106"/>
      <c r="H125" s="106"/>
      <c r="I125" s="106"/>
      <c r="J125" s="106"/>
    </row>
    <row r="126" customFormat="false" ht="12.75" hidden="false" customHeight="false" outlineLevel="0" collapsed="false">
      <c r="A126" s="264" t="n">
        <f aca="false">+A125+1</f>
        <v>118</v>
      </c>
      <c r="B126" s="282" t="n">
        <f aca="false">F125</f>
        <v>-0</v>
      </c>
      <c r="C126" s="282" t="n">
        <f aca="false">B126-F126</f>
        <v>0</v>
      </c>
      <c r="D126" s="282" t="n">
        <f aca="false">E126-C126</f>
        <v>-0</v>
      </c>
      <c r="E126" s="282" t="n">
        <f aca="false">PMT($B$3/12,$B$4*12,-$B$9)</f>
        <v>-0</v>
      </c>
      <c r="F126" s="282" t="n">
        <f aca="false">PV($B$3/12,($B$4*12-A126),-$B$5)</f>
        <v>-0</v>
      </c>
      <c r="G126" s="106"/>
      <c r="H126" s="106"/>
      <c r="I126" s="106"/>
      <c r="J126" s="106"/>
    </row>
    <row r="127" customFormat="false" ht="12.75" hidden="false" customHeight="false" outlineLevel="0" collapsed="false">
      <c r="A127" s="264" t="n">
        <f aca="false">+A126+1</f>
        <v>119</v>
      </c>
      <c r="B127" s="282" t="n">
        <f aca="false">F126</f>
        <v>-0</v>
      </c>
      <c r="C127" s="282" t="n">
        <f aca="false">B127-F127</f>
        <v>0</v>
      </c>
      <c r="D127" s="282" t="n">
        <f aca="false">E127-C127</f>
        <v>-0</v>
      </c>
      <c r="E127" s="282" t="n">
        <f aca="false">PMT($B$3/12,$B$4*12,-$B$9)</f>
        <v>-0</v>
      </c>
      <c r="F127" s="282" t="n">
        <f aca="false">PV($B$3/12,($B$4*12-A127),-$B$5)</f>
        <v>-0</v>
      </c>
      <c r="G127" s="106"/>
      <c r="H127" s="106"/>
      <c r="I127" s="106"/>
      <c r="J127" s="106"/>
    </row>
    <row r="128" customFormat="false" ht="12.75" hidden="false" customHeight="false" outlineLevel="0" collapsed="false">
      <c r="A128" s="264" t="n">
        <f aca="false">+A127+1</f>
        <v>120</v>
      </c>
      <c r="B128" s="282" t="n">
        <f aca="false">F127</f>
        <v>-0</v>
      </c>
      <c r="C128" s="282" t="n">
        <f aca="false">B128-F128</f>
        <v>0</v>
      </c>
      <c r="D128" s="282" t="n">
        <f aca="false">E128-C128</f>
        <v>-0</v>
      </c>
      <c r="E128" s="282" t="n">
        <f aca="false">PMT($B$3/12,$B$4*12,-$B$9)</f>
        <v>-0</v>
      </c>
      <c r="F128" s="282" t="n">
        <f aca="false">PV($B$3/12,($B$4*12-A128),-$B$5)</f>
        <v>-0</v>
      </c>
      <c r="G128" s="284" t="n">
        <f aca="false">SUM(C117:C128)</f>
        <v>0</v>
      </c>
      <c r="H128" s="284" t="n">
        <f aca="false">SUM(D117:D128)</f>
        <v>0</v>
      </c>
      <c r="I128" s="106"/>
      <c r="J128" s="106"/>
    </row>
    <row r="129" customFormat="false" ht="12.75" hidden="false" customHeight="false" outlineLevel="0" collapsed="false">
      <c r="A129" s="264" t="n">
        <f aca="false">+A128+1</f>
        <v>121</v>
      </c>
      <c r="B129" s="282" t="n">
        <f aca="false">F128</f>
        <v>-0</v>
      </c>
      <c r="C129" s="282" t="n">
        <f aca="false">B129-F129</f>
        <v>0</v>
      </c>
      <c r="D129" s="282" t="n">
        <f aca="false">E129-C129</f>
        <v>-0</v>
      </c>
      <c r="E129" s="282" t="n">
        <f aca="false">PMT($B$3/12,$B$4*12,-$B$9)</f>
        <v>-0</v>
      </c>
      <c r="F129" s="282" t="n">
        <f aca="false">PV($B$3/12,($B$4*12-A129),-$B$5)</f>
        <v>-0</v>
      </c>
      <c r="G129" s="106"/>
      <c r="H129" s="106"/>
      <c r="I129" s="106"/>
      <c r="J129" s="106"/>
    </row>
    <row r="130" customFormat="false" ht="12.75" hidden="false" customHeight="false" outlineLevel="0" collapsed="false">
      <c r="A130" s="264" t="n">
        <f aca="false">+A129+1</f>
        <v>122</v>
      </c>
      <c r="B130" s="282" t="n">
        <f aca="false">F129</f>
        <v>-0</v>
      </c>
      <c r="C130" s="282" t="n">
        <f aca="false">B130-F130</f>
        <v>0</v>
      </c>
      <c r="D130" s="282" t="n">
        <f aca="false">E130-C130</f>
        <v>-0</v>
      </c>
      <c r="E130" s="282" t="n">
        <f aca="false">PMT($B$3/12,$B$4*12,-$B$9)</f>
        <v>-0</v>
      </c>
      <c r="F130" s="282" t="n">
        <f aca="false">PV($B$3/12,($B$4*12-A130),-$B$5)</f>
        <v>-0</v>
      </c>
      <c r="G130" s="106"/>
      <c r="H130" s="106"/>
      <c r="I130" s="106"/>
      <c r="J130" s="106"/>
    </row>
    <row r="131" customFormat="false" ht="12.75" hidden="false" customHeight="false" outlineLevel="0" collapsed="false">
      <c r="A131" s="264" t="n">
        <f aca="false">+A130+1</f>
        <v>123</v>
      </c>
      <c r="B131" s="282" t="n">
        <f aca="false">F130</f>
        <v>-0</v>
      </c>
      <c r="C131" s="282" t="n">
        <f aca="false">B131-F131</f>
        <v>0</v>
      </c>
      <c r="D131" s="282" t="n">
        <f aca="false">E131-C131</f>
        <v>-0</v>
      </c>
      <c r="E131" s="282" t="n">
        <f aca="false">PMT($B$3/12,$B$4*12,-$B$9)</f>
        <v>-0</v>
      </c>
      <c r="F131" s="282" t="n">
        <f aca="false">PV($B$3/12,($B$4*12-A131),-$B$5)</f>
        <v>-0</v>
      </c>
      <c r="G131" s="106"/>
      <c r="H131" s="106"/>
      <c r="I131" s="106"/>
      <c r="J131" s="106"/>
    </row>
    <row r="132" customFormat="false" ht="12.75" hidden="false" customHeight="false" outlineLevel="0" collapsed="false">
      <c r="A132" s="264" t="n">
        <f aca="false">+A131+1</f>
        <v>124</v>
      </c>
      <c r="B132" s="282" t="n">
        <f aca="false">F131</f>
        <v>-0</v>
      </c>
      <c r="C132" s="282" t="n">
        <f aca="false">B132-F132</f>
        <v>0</v>
      </c>
      <c r="D132" s="282" t="n">
        <f aca="false">E132-C132</f>
        <v>-0</v>
      </c>
      <c r="E132" s="282" t="n">
        <f aca="false">PMT($B$3/12,$B$4*12,-$B$9)</f>
        <v>-0</v>
      </c>
      <c r="F132" s="282" t="n">
        <f aca="false">PV($B$3/12,($B$4*12-A132),-$B$5)</f>
        <v>-0</v>
      </c>
      <c r="G132" s="106"/>
      <c r="H132" s="106"/>
      <c r="I132" s="106"/>
      <c r="J132" s="106"/>
    </row>
    <row r="133" customFormat="false" ht="12.75" hidden="false" customHeight="false" outlineLevel="0" collapsed="false">
      <c r="A133" s="264" t="n">
        <f aca="false">+A132+1</f>
        <v>125</v>
      </c>
      <c r="B133" s="282" t="n">
        <f aca="false">F132</f>
        <v>-0</v>
      </c>
      <c r="C133" s="282" t="n">
        <f aca="false">B133-F133</f>
        <v>0</v>
      </c>
      <c r="D133" s="282" t="n">
        <f aca="false">E133-C133</f>
        <v>-0</v>
      </c>
      <c r="E133" s="282" t="n">
        <f aca="false">PMT($B$3/12,$B$4*12,-$B$9)</f>
        <v>-0</v>
      </c>
      <c r="F133" s="282" t="n">
        <f aca="false">PV($B$3/12,($B$4*12-A133),-$B$5)</f>
        <v>-0</v>
      </c>
      <c r="G133" s="106"/>
      <c r="H133" s="106"/>
      <c r="I133" s="106"/>
      <c r="J133" s="106"/>
    </row>
    <row r="134" customFormat="false" ht="12.75" hidden="false" customHeight="false" outlineLevel="0" collapsed="false">
      <c r="A134" s="264" t="n">
        <f aca="false">+A133+1</f>
        <v>126</v>
      </c>
      <c r="B134" s="282" t="n">
        <f aca="false">F133</f>
        <v>-0</v>
      </c>
      <c r="C134" s="282" t="n">
        <f aca="false">B134-F134</f>
        <v>0</v>
      </c>
      <c r="D134" s="282" t="n">
        <f aca="false">E134-C134</f>
        <v>-0</v>
      </c>
      <c r="E134" s="282" t="n">
        <f aca="false">PMT($B$3/12,$B$4*12,-$B$9)</f>
        <v>-0</v>
      </c>
      <c r="F134" s="282" t="n">
        <f aca="false">PV($B$3/12,($B$4*12-A134),-$B$5)</f>
        <v>-0</v>
      </c>
      <c r="G134" s="106"/>
      <c r="H134" s="106"/>
      <c r="I134" s="106"/>
      <c r="J134" s="106"/>
    </row>
    <row r="135" customFormat="false" ht="12.75" hidden="false" customHeight="false" outlineLevel="0" collapsed="false">
      <c r="A135" s="264" t="n">
        <f aca="false">+A134+1</f>
        <v>127</v>
      </c>
      <c r="B135" s="282" t="n">
        <f aca="false">F134</f>
        <v>-0</v>
      </c>
      <c r="C135" s="282" t="n">
        <f aca="false">B135-F135</f>
        <v>0</v>
      </c>
      <c r="D135" s="282" t="n">
        <f aca="false">E135-C135</f>
        <v>-0</v>
      </c>
      <c r="E135" s="282" t="n">
        <f aca="false">PMT($B$3/12,$B$4*12,-$B$9)</f>
        <v>-0</v>
      </c>
      <c r="F135" s="282" t="n">
        <f aca="false">PV($B$3/12,($B$4*12-A135),-$B$5)</f>
        <v>-0</v>
      </c>
      <c r="G135" s="106"/>
      <c r="H135" s="106"/>
      <c r="I135" s="106"/>
      <c r="J135" s="106"/>
    </row>
    <row r="136" customFormat="false" ht="12.75" hidden="false" customHeight="false" outlineLevel="0" collapsed="false">
      <c r="A136" s="264" t="n">
        <f aca="false">+A135+1</f>
        <v>128</v>
      </c>
      <c r="B136" s="282" t="n">
        <f aca="false">F135</f>
        <v>-0</v>
      </c>
      <c r="C136" s="282" t="n">
        <f aca="false">B136-F136</f>
        <v>0</v>
      </c>
      <c r="D136" s="282" t="n">
        <f aca="false">E136-C136</f>
        <v>-0</v>
      </c>
      <c r="E136" s="282" t="n">
        <f aca="false">PMT($B$3/12,$B$4*12,-$B$9)</f>
        <v>-0</v>
      </c>
      <c r="F136" s="282" t="n">
        <f aca="false">PV($B$3/12,($B$4*12-A136),-$B$5)</f>
        <v>-0</v>
      </c>
      <c r="G136" s="106"/>
      <c r="H136" s="106"/>
      <c r="I136" s="106"/>
      <c r="J136" s="106"/>
    </row>
    <row r="137" customFormat="false" ht="12.75" hidden="false" customHeight="false" outlineLevel="0" collapsed="false">
      <c r="A137" s="264" t="n">
        <f aca="false">+A136+1</f>
        <v>129</v>
      </c>
      <c r="B137" s="282" t="n">
        <f aca="false">F136</f>
        <v>-0</v>
      </c>
      <c r="C137" s="282" t="n">
        <f aca="false">B137-F137</f>
        <v>0</v>
      </c>
      <c r="D137" s="282" t="n">
        <f aca="false">E137-C137</f>
        <v>-0</v>
      </c>
      <c r="E137" s="282" t="n">
        <f aca="false">PMT($B$3/12,$B$4*12,-$B$9)</f>
        <v>-0</v>
      </c>
      <c r="F137" s="282" t="n">
        <f aca="false">PV($B$3/12,($B$4*12-A137),-$B$5)</f>
        <v>-0</v>
      </c>
      <c r="G137" s="106"/>
      <c r="H137" s="106"/>
      <c r="I137" s="106"/>
      <c r="J137" s="106"/>
    </row>
    <row r="138" customFormat="false" ht="12.75" hidden="false" customHeight="false" outlineLevel="0" collapsed="false">
      <c r="A138" s="264" t="n">
        <f aca="false">+A137+1</f>
        <v>130</v>
      </c>
      <c r="B138" s="282" t="n">
        <f aca="false">F137</f>
        <v>-0</v>
      </c>
      <c r="C138" s="282" t="n">
        <f aca="false">B138-F138</f>
        <v>0</v>
      </c>
      <c r="D138" s="282" t="n">
        <f aca="false">E138-C138</f>
        <v>-0</v>
      </c>
      <c r="E138" s="282" t="n">
        <f aca="false">PMT($B$3/12,$B$4*12,-$B$9)</f>
        <v>-0</v>
      </c>
      <c r="F138" s="282" t="n">
        <f aca="false">PV($B$3/12,($B$4*12-A138),-$B$5)</f>
        <v>-0</v>
      </c>
      <c r="G138" s="106"/>
      <c r="H138" s="106"/>
      <c r="I138" s="106"/>
      <c r="J138" s="106"/>
    </row>
    <row r="139" customFormat="false" ht="12.75" hidden="false" customHeight="false" outlineLevel="0" collapsed="false">
      <c r="A139" s="264" t="n">
        <f aca="false">+A138+1</f>
        <v>131</v>
      </c>
      <c r="B139" s="282" t="n">
        <f aca="false">F138</f>
        <v>-0</v>
      </c>
      <c r="C139" s="282" t="n">
        <f aca="false">B139-F139</f>
        <v>0</v>
      </c>
      <c r="D139" s="282" t="n">
        <f aca="false">E139-C139</f>
        <v>-0</v>
      </c>
      <c r="E139" s="282" t="n">
        <f aca="false">PMT($B$3/12,$B$4*12,-$B$9)</f>
        <v>-0</v>
      </c>
      <c r="F139" s="282" t="n">
        <f aca="false">PV($B$3/12,($B$4*12-A139),-$B$5)</f>
        <v>-0</v>
      </c>
      <c r="G139" s="106"/>
      <c r="H139" s="106"/>
      <c r="I139" s="106"/>
      <c r="J139" s="106"/>
    </row>
    <row r="140" customFormat="false" ht="12.75" hidden="false" customHeight="false" outlineLevel="0" collapsed="false">
      <c r="A140" s="264" t="n">
        <f aca="false">+A139+1</f>
        <v>132</v>
      </c>
      <c r="B140" s="282" t="n">
        <f aca="false">F139</f>
        <v>-0</v>
      </c>
      <c r="C140" s="282" t="n">
        <f aca="false">B140-F140</f>
        <v>0</v>
      </c>
      <c r="D140" s="282" t="n">
        <f aca="false">E140-C140</f>
        <v>-0</v>
      </c>
      <c r="E140" s="282" t="n">
        <f aca="false">PMT($B$3/12,$B$4*12,-$B$9)</f>
        <v>-0</v>
      </c>
      <c r="F140" s="282" t="n">
        <f aca="false">PV($B$3/12,($B$4*12-A140),-$B$5)</f>
        <v>-0</v>
      </c>
      <c r="G140" s="284" t="n">
        <f aca="false">SUM(C129:C140)</f>
        <v>0</v>
      </c>
      <c r="H140" s="284" t="n">
        <f aca="false">SUM(D129:D140)</f>
        <v>0</v>
      </c>
      <c r="I140" s="106"/>
      <c r="J140" s="106"/>
    </row>
    <row r="141" customFormat="false" ht="12.75" hidden="false" customHeight="false" outlineLevel="0" collapsed="false">
      <c r="A141" s="264" t="n">
        <f aca="false">+A140+1</f>
        <v>133</v>
      </c>
      <c r="B141" s="282" t="n">
        <f aca="false">F140</f>
        <v>-0</v>
      </c>
      <c r="C141" s="282" t="n">
        <f aca="false">B141-F141</f>
        <v>0</v>
      </c>
      <c r="D141" s="282" t="n">
        <f aca="false">E141-C141</f>
        <v>-0</v>
      </c>
      <c r="E141" s="282" t="n">
        <f aca="false">PMT($B$3/12,$B$4*12,-$B$9)</f>
        <v>-0</v>
      </c>
      <c r="F141" s="282" t="n">
        <f aca="false">PV($B$3/12,($B$4*12-A141),-$B$5)</f>
        <v>-0</v>
      </c>
      <c r="G141" s="106"/>
      <c r="H141" s="106"/>
      <c r="I141" s="106"/>
      <c r="J141" s="106"/>
    </row>
    <row r="142" customFormat="false" ht="12.75" hidden="false" customHeight="false" outlineLevel="0" collapsed="false">
      <c r="A142" s="264" t="n">
        <f aca="false">+A141+1</f>
        <v>134</v>
      </c>
      <c r="B142" s="282" t="n">
        <f aca="false">F141</f>
        <v>-0</v>
      </c>
      <c r="C142" s="282" t="n">
        <f aca="false">B142-F142</f>
        <v>0</v>
      </c>
      <c r="D142" s="282" t="n">
        <f aca="false">E142-C142</f>
        <v>-0</v>
      </c>
      <c r="E142" s="282" t="n">
        <f aca="false">PMT($B$3/12,$B$4*12,-$B$9)</f>
        <v>-0</v>
      </c>
      <c r="F142" s="282" t="n">
        <f aca="false">PV($B$3/12,($B$4*12-A142),-$B$5)</f>
        <v>-0</v>
      </c>
      <c r="G142" s="106"/>
      <c r="H142" s="106"/>
      <c r="I142" s="106"/>
      <c r="J142" s="106"/>
    </row>
    <row r="143" customFormat="false" ht="12.75" hidden="false" customHeight="false" outlineLevel="0" collapsed="false">
      <c r="A143" s="264" t="n">
        <f aca="false">+A142+1</f>
        <v>135</v>
      </c>
      <c r="B143" s="282" t="n">
        <f aca="false">F142</f>
        <v>-0</v>
      </c>
      <c r="C143" s="282" t="n">
        <f aca="false">B143-F143</f>
        <v>0</v>
      </c>
      <c r="D143" s="282" t="n">
        <f aca="false">E143-C143</f>
        <v>-0</v>
      </c>
      <c r="E143" s="282" t="n">
        <f aca="false">PMT($B$3/12,$B$4*12,-$B$9)</f>
        <v>-0</v>
      </c>
      <c r="F143" s="282" t="n">
        <f aca="false">PV($B$3/12,($B$4*12-A143),-$B$5)</f>
        <v>-0</v>
      </c>
      <c r="G143" s="106"/>
      <c r="H143" s="106"/>
      <c r="I143" s="106"/>
      <c r="J143" s="106"/>
    </row>
    <row r="144" customFormat="false" ht="12.75" hidden="false" customHeight="false" outlineLevel="0" collapsed="false">
      <c r="A144" s="264" t="n">
        <f aca="false">+A143+1</f>
        <v>136</v>
      </c>
      <c r="B144" s="282" t="n">
        <f aca="false">F143</f>
        <v>-0</v>
      </c>
      <c r="C144" s="282" t="n">
        <f aca="false">B144-F144</f>
        <v>0</v>
      </c>
      <c r="D144" s="282" t="n">
        <f aca="false">E144-C144</f>
        <v>-0</v>
      </c>
      <c r="E144" s="282" t="n">
        <f aca="false">PMT($B$3/12,$B$4*12,-$B$9)</f>
        <v>-0</v>
      </c>
      <c r="F144" s="282" t="n">
        <f aca="false">PV($B$3/12,($B$4*12-A144),-$B$5)</f>
        <v>-0</v>
      </c>
      <c r="G144" s="106"/>
      <c r="H144" s="106"/>
      <c r="I144" s="106"/>
      <c r="J144" s="106"/>
    </row>
    <row r="145" customFormat="false" ht="12.75" hidden="false" customHeight="false" outlineLevel="0" collapsed="false">
      <c r="A145" s="264" t="n">
        <f aca="false">+A144+1</f>
        <v>137</v>
      </c>
      <c r="B145" s="282" t="n">
        <f aca="false">F144</f>
        <v>-0</v>
      </c>
      <c r="C145" s="282" t="n">
        <f aca="false">B145-F145</f>
        <v>0</v>
      </c>
      <c r="D145" s="282" t="n">
        <f aca="false">E145-C145</f>
        <v>-0</v>
      </c>
      <c r="E145" s="282" t="n">
        <f aca="false">PMT($B$3/12,$B$4*12,-$B$9)</f>
        <v>-0</v>
      </c>
      <c r="F145" s="282" t="n">
        <f aca="false">PV($B$3/12,($B$4*12-A145),-$B$5)</f>
        <v>-0</v>
      </c>
      <c r="G145" s="106"/>
      <c r="H145" s="106"/>
      <c r="I145" s="106"/>
      <c r="J145" s="106"/>
    </row>
    <row r="146" customFormat="false" ht="12.75" hidden="false" customHeight="false" outlineLevel="0" collapsed="false">
      <c r="A146" s="264" t="n">
        <f aca="false">+A145+1</f>
        <v>138</v>
      </c>
      <c r="B146" s="282" t="n">
        <f aca="false">F145</f>
        <v>-0</v>
      </c>
      <c r="C146" s="282" t="n">
        <f aca="false">B146-F146</f>
        <v>0</v>
      </c>
      <c r="D146" s="282" t="n">
        <f aca="false">E146-C146</f>
        <v>-0</v>
      </c>
      <c r="E146" s="282" t="n">
        <f aca="false">PMT($B$3/12,$B$4*12,-$B$9)</f>
        <v>-0</v>
      </c>
      <c r="F146" s="282" t="n">
        <f aca="false">PV($B$3/12,($B$4*12-A146),-$B$5)</f>
        <v>-0</v>
      </c>
      <c r="G146" s="106"/>
      <c r="H146" s="106"/>
      <c r="I146" s="106"/>
      <c r="J146" s="106"/>
    </row>
    <row r="147" customFormat="false" ht="12.75" hidden="false" customHeight="false" outlineLevel="0" collapsed="false">
      <c r="A147" s="264" t="n">
        <f aca="false">+A146+1</f>
        <v>139</v>
      </c>
      <c r="B147" s="282" t="n">
        <f aca="false">F146</f>
        <v>-0</v>
      </c>
      <c r="C147" s="282" t="n">
        <f aca="false">B147-F147</f>
        <v>0</v>
      </c>
      <c r="D147" s="282" t="n">
        <f aca="false">E147-C147</f>
        <v>-0</v>
      </c>
      <c r="E147" s="282" t="n">
        <f aca="false">PMT($B$3/12,$B$4*12,-$B$9)</f>
        <v>-0</v>
      </c>
      <c r="F147" s="282" t="n">
        <f aca="false">PV($B$3/12,($B$4*12-A147),-$B$5)</f>
        <v>-0</v>
      </c>
      <c r="G147" s="106"/>
      <c r="H147" s="106"/>
      <c r="I147" s="106"/>
      <c r="J147" s="106"/>
    </row>
    <row r="148" customFormat="false" ht="12.75" hidden="false" customHeight="false" outlineLevel="0" collapsed="false">
      <c r="A148" s="264" t="n">
        <f aca="false">+A147+1</f>
        <v>140</v>
      </c>
      <c r="B148" s="282" t="n">
        <f aca="false">F147</f>
        <v>-0</v>
      </c>
      <c r="C148" s="282" t="n">
        <f aca="false">B148-F148</f>
        <v>0</v>
      </c>
      <c r="D148" s="282" t="n">
        <f aca="false">E148-C148</f>
        <v>-0</v>
      </c>
      <c r="E148" s="282" t="n">
        <f aca="false">PMT($B$3/12,$B$4*12,-$B$9)</f>
        <v>-0</v>
      </c>
      <c r="F148" s="282" t="n">
        <f aca="false">PV($B$3/12,($B$4*12-A148),-$B$5)</f>
        <v>-0</v>
      </c>
      <c r="G148" s="106"/>
      <c r="H148" s="106"/>
      <c r="I148" s="106"/>
      <c r="J148" s="106"/>
    </row>
    <row r="149" customFormat="false" ht="12.75" hidden="false" customHeight="false" outlineLevel="0" collapsed="false">
      <c r="A149" s="264" t="n">
        <f aca="false">+A148+1</f>
        <v>141</v>
      </c>
      <c r="B149" s="282" t="n">
        <f aca="false">F148</f>
        <v>-0</v>
      </c>
      <c r="C149" s="282" t="n">
        <f aca="false">B149-F149</f>
        <v>0</v>
      </c>
      <c r="D149" s="282" t="n">
        <f aca="false">E149-C149</f>
        <v>-0</v>
      </c>
      <c r="E149" s="282" t="n">
        <f aca="false">PMT($B$3/12,$B$4*12,-$B$9)</f>
        <v>-0</v>
      </c>
      <c r="F149" s="282" t="n">
        <f aca="false">PV($B$3/12,($B$4*12-A149),-$B$5)</f>
        <v>-0</v>
      </c>
      <c r="G149" s="106"/>
      <c r="H149" s="106"/>
      <c r="I149" s="106"/>
      <c r="J149" s="106"/>
    </row>
    <row r="150" customFormat="false" ht="12.75" hidden="false" customHeight="false" outlineLevel="0" collapsed="false">
      <c r="A150" s="264" t="n">
        <f aca="false">+A149+1</f>
        <v>142</v>
      </c>
      <c r="B150" s="282" t="n">
        <f aca="false">F149</f>
        <v>-0</v>
      </c>
      <c r="C150" s="282" t="n">
        <f aca="false">B150-F150</f>
        <v>0</v>
      </c>
      <c r="D150" s="282" t="n">
        <f aca="false">E150-C150</f>
        <v>-0</v>
      </c>
      <c r="E150" s="282" t="n">
        <f aca="false">PMT($B$3/12,$B$4*12,-$B$9)</f>
        <v>-0</v>
      </c>
      <c r="F150" s="282" t="n">
        <f aca="false">PV($B$3/12,($B$4*12-A150),-$B$5)</f>
        <v>-0</v>
      </c>
      <c r="G150" s="106"/>
      <c r="H150" s="106"/>
      <c r="I150" s="106"/>
      <c r="J150" s="106"/>
    </row>
    <row r="151" customFormat="false" ht="12.75" hidden="false" customHeight="false" outlineLevel="0" collapsed="false">
      <c r="A151" s="264" t="n">
        <f aca="false">+A150+1</f>
        <v>143</v>
      </c>
      <c r="B151" s="282" t="n">
        <f aca="false">F150</f>
        <v>-0</v>
      </c>
      <c r="C151" s="282" t="n">
        <f aca="false">B151-F151</f>
        <v>0</v>
      </c>
      <c r="D151" s="282" t="n">
        <f aca="false">E151-C151</f>
        <v>-0</v>
      </c>
      <c r="E151" s="282" t="n">
        <f aca="false">PMT($B$3/12,$B$4*12,-$B$9)</f>
        <v>-0</v>
      </c>
      <c r="F151" s="282" t="n">
        <f aca="false">PV($B$3/12,($B$4*12-A151),-$B$5)</f>
        <v>-0</v>
      </c>
      <c r="G151" s="106"/>
      <c r="H151" s="106"/>
      <c r="I151" s="106"/>
      <c r="J151" s="106"/>
    </row>
    <row r="152" customFormat="false" ht="12.75" hidden="false" customHeight="false" outlineLevel="0" collapsed="false">
      <c r="A152" s="264" t="n">
        <f aca="false">+A151+1</f>
        <v>144</v>
      </c>
      <c r="B152" s="282" t="n">
        <f aca="false">F151</f>
        <v>-0</v>
      </c>
      <c r="C152" s="282" t="n">
        <f aca="false">B152-F152</f>
        <v>0</v>
      </c>
      <c r="D152" s="282" t="n">
        <f aca="false">E152-C152</f>
        <v>-0</v>
      </c>
      <c r="E152" s="282" t="n">
        <f aca="false">PMT($B$3/12,$B$4*12,-$B$9)</f>
        <v>-0</v>
      </c>
      <c r="F152" s="282" t="n">
        <f aca="false">PV($B$3/12,($B$4*12-A152),-$B$5)</f>
        <v>-0</v>
      </c>
      <c r="G152" s="284" t="n">
        <f aca="false">SUM(C141:C152)</f>
        <v>0</v>
      </c>
      <c r="H152" s="284" t="n">
        <f aca="false">SUM(D141:D152)</f>
        <v>0</v>
      </c>
      <c r="I152" s="106"/>
      <c r="J152" s="106"/>
    </row>
    <row r="153" customFormat="false" ht="12.75" hidden="false" customHeight="false" outlineLevel="0" collapsed="false">
      <c r="A153" s="264" t="n">
        <f aca="false">+A152+1</f>
        <v>145</v>
      </c>
      <c r="B153" s="282" t="n">
        <f aca="false">F152</f>
        <v>-0</v>
      </c>
      <c r="C153" s="282" t="n">
        <f aca="false">B153-F153</f>
        <v>0</v>
      </c>
      <c r="D153" s="282" t="n">
        <f aca="false">E153-C153</f>
        <v>-0</v>
      </c>
      <c r="E153" s="282" t="n">
        <f aca="false">PMT($B$3/12,$B$4*12,-$B$9)</f>
        <v>-0</v>
      </c>
      <c r="F153" s="282" t="n">
        <f aca="false">PV($B$3/12,($B$4*12-A153),-$B$5)</f>
        <v>-0</v>
      </c>
      <c r="G153" s="106"/>
      <c r="H153" s="106"/>
      <c r="I153" s="106"/>
      <c r="J153" s="106"/>
    </row>
    <row r="154" customFormat="false" ht="12.75" hidden="false" customHeight="false" outlineLevel="0" collapsed="false">
      <c r="A154" s="264" t="n">
        <f aca="false">+A153+1</f>
        <v>146</v>
      </c>
      <c r="B154" s="282" t="n">
        <f aca="false">F153</f>
        <v>-0</v>
      </c>
      <c r="C154" s="282" t="n">
        <f aca="false">B154-F154</f>
        <v>0</v>
      </c>
      <c r="D154" s="282" t="n">
        <f aca="false">E154-C154</f>
        <v>-0</v>
      </c>
      <c r="E154" s="282" t="n">
        <f aca="false">PMT($B$3/12,$B$4*12,-$B$9)</f>
        <v>-0</v>
      </c>
      <c r="F154" s="282" t="n">
        <f aca="false">PV($B$3/12,($B$4*12-A154),-$B$5)</f>
        <v>-0</v>
      </c>
      <c r="G154" s="106"/>
      <c r="H154" s="106"/>
      <c r="I154" s="106"/>
      <c r="J154" s="106"/>
    </row>
    <row r="155" customFormat="false" ht="12.75" hidden="false" customHeight="false" outlineLevel="0" collapsed="false">
      <c r="A155" s="264" t="n">
        <f aca="false">+A154+1</f>
        <v>147</v>
      </c>
      <c r="B155" s="282" t="n">
        <f aca="false">F154</f>
        <v>-0</v>
      </c>
      <c r="C155" s="282" t="n">
        <f aca="false">B155-F155</f>
        <v>0</v>
      </c>
      <c r="D155" s="282" t="n">
        <f aca="false">E155-C155</f>
        <v>-0</v>
      </c>
      <c r="E155" s="282" t="n">
        <f aca="false">PMT($B$3/12,$B$4*12,-$B$9)</f>
        <v>-0</v>
      </c>
      <c r="F155" s="282" t="n">
        <f aca="false">PV($B$3/12,($B$4*12-A155),-$B$5)</f>
        <v>-0</v>
      </c>
      <c r="G155" s="106"/>
      <c r="H155" s="106"/>
      <c r="I155" s="106"/>
      <c r="J155" s="106"/>
    </row>
    <row r="156" customFormat="false" ht="12.75" hidden="false" customHeight="false" outlineLevel="0" collapsed="false">
      <c r="A156" s="264" t="n">
        <f aca="false">+A155+1</f>
        <v>148</v>
      </c>
      <c r="B156" s="282" t="n">
        <f aca="false">F155</f>
        <v>-0</v>
      </c>
      <c r="C156" s="282" t="n">
        <f aca="false">B156-F156</f>
        <v>0</v>
      </c>
      <c r="D156" s="282" t="n">
        <f aca="false">E156-C156</f>
        <v>-0</v>
      </c>
      <c r="E156" s="282" t="n">
        <f aca="false">PMT($B$3/12,$B$4*12,-$B$9)</f>
        <v>-0</v>
      </c>
      <c r="F156" s="282" t="n">
        <f aca="false">PV($B$3/12,($B$4*12-A156),-$B$5)</f>
        <v>-0</v>
      </c>
      <c r="G156" s="106"/>
      <c r="H156" s="106"/>
      <c r="I156" s="106"/>
      <c r="J156" s="106"/>
    </row>
    <row r="157" customFormat="false" ht="12.75" hidden="false" customHeight="false" outlineLevel="0" collapsed="false">
      <c r="A157" s="264" t="n">
        <f aca="false">+A156+1</f>
        <v>149</v>
      </c>
      <c r="B157" s="282" t="n">
        <f aca="false">F156</f>
        <v>-0</v>
      </c>
      <c r="C157" s="282" t="n">
        <f aca="false">B157-F157</f>
        <v>0</v>
      </c>
      <c r="D157" s="282" t="n">
        <f aca="false">E157-C157</f>
        <v>-0</v>
      </c>
      <c r="E157" s="282" t="n">
        <f aca="false">PMT($B$3/12,$B$4*12,-$B$9)</f>
        <v>-0</v>
      </c>
      <c r="F157" s="282" t="n">
        <f aca="false">PV($B$3/12,($B$4*12-A157),-$B$5)</f>
        <v>-0</v>
      </c>
      <c r="G157" s="106"/>
      <c r="H157" s="106"/>
      <c r="I157" s="106"/>
      <c r="J157" s="106"/>
    </row>
    <row r="158" customFormat="false" ht="12.75" hidden="false" customHeight="false" outlineLevel="0" collapsed="false">
      <c r="A158" s="264" t="n">
        <f aca="false">+A157+1</f>
        <v>150</v>
      </c>
      <c r="B158" s="282" t="n">
        <f aca="false">F157</f>
        <v>-0</v>
      </c>
      <c r="C158" s="282" t="n">
        <f aca="false">B158-F158</f>
        <v>0</v>
      </c>
      <c r="D158" s="282" t="n">
        <f aca="false">E158-C158</f>
        <v>-0</v>
      </c>
      <c r="E158" s="282" t="n">
        <f aca="false">PMT($B$3/12,$B$4*12,-$B$9)</f>
        <v>-0</v>
      </c>
      <c r="F158" s="282" t="n">
        <f aca="false">PV($B$3/12,($B$4*12-A158),-$B$5)</f>
        <v>-0</v>
      </c>
      <c r="G158" s="106"/>
      <c r="H158" s="106"/>
      <c r="I158" s="106"/>
      <c r="J158" s="106"/>
    </row>
    <row r="159" customFormat="false" ht="12.75" hidden="false" customHeight="false" outlineLevel="0" collapsed="false">
      <c r="A159" s="264" t="n">
        <f aca="false">+A158+1</f>
        <v>151</v>
      </c>
      <c r="B159" s="282" t="n">
        <f aca="false">F158</f>
        <v>-0</v>
      </c>
      <c r="C159" s="282" t="n">
        <f aca="false">B159-F159</f>
        <v>0</v>
      </c>
      <c r="D159" s="282" t="n">
        <f aca="false">E159-C159</f>
        <v>-0</v>
      </c>
      <c r="E159" s="282" t="n">
        <f aca="false">PMT($B$3/12,$B$4*12,-$B$9)</f>
        <v>-0</v>
      </c>
      <c r="F159" s="282" t="n">
        <f aca="false">PV($B$3/12,($B$4*12-A159),-$B$5)</f>
        <v>-0</v>
      </c>
      <c r="G159" s="106"/>
      <c r="H159" s="106"/>
      <c r="I159" s="106"/>
      <c r="J159" s="106"/>
    </row>
    <row r="160" customFormat="false" ht="12.75" hidden="false" customHeight="false" outlineLevel="0" collapsed="false">
      <c r="A160" s="264" t="n">
        <f aca="false">+A159+1</f>
        <v>152</v>
      </c>
      <c r="B160" s="282" t="n">
        <f aca="false">F159</f>
        <v>-0</v>
      </c>
      <c r="C160" s="282" t="n">
        <f aca="false">B160-F160</f>
        <v>0</v>
      </c>
      <c r="D160" s="282" t="n">
        <f aca="false">E160-C160</f>
        <v>-0</v>
      </c>
      <c r="E160" s="282" t="n">
        <f aca="false">PMT($B$3/12,$B$4*12,-$B$9)</f>
        <v>-0</v>
      </c>
      <c r="F160" s="282" t="n">
        <f aca="false">PV($B$3/12,($B$4*12-A160),-$B$5)</f>
        <v>-0</v>
      </c>
      <c r="G160" s="106"/>
      <c r="H160" s="106"/>
      <c r="I160" s="106"/>
      <c r="J160" s="106"/>
    </row>
    <row r="161" customFormat="false" ht="12.75" hidden="false" customHeight="false" outlineLevel="0" collapsed="false">
      <c r="A161" s="264" t="n">
        <f aca="false">+A160+1</f>
        <v>153</v>
      </c>
      <c r="B161" s="282" t="n">
        <f aca="false">F160</f>
        <v>-0</v>
      </c>
      <c r="C161" s="282" t="n">
        <f aca="false">B161-F161</f>
        <v>0</v>
      </c>
      <c r="D161" s="282" t="n">
        <f aca="false">E161-C161</f>
        <v>-0</v>
      </c>
      <c r="E161" s="282" t="n">
        <f aca="false">PMT($B$3/12,$B$4*12,-$B$9)</f>
        <v>-0</v>
      </c>
      <c r="F161" s="282" t="n">
        <f aca="false">PV($B$3/12,($B$4*12-A161),-$B$5)</f>
        <v>-0</v>
      </c>
      <c r="G161" s="106"/>
      <c r="H161" s="106"/>
      <c r="I161" s="106"/>
      <c r="J161" s="106"/>
    </row>
    <row r="162" customFormat="false" ht="12.75" hidden="false" customHeight="false" outlineLevel="0" collapsed="false">
      <c r="A162" s="264" t="n">
        <f aca="false">+A161+1</f>
        <v>154</v>
      </c>
      <c r="B162" s="282" t="n">
        <f aca="false">F161</f>
        <v>-0</v>
      </c>
      <c r="C162" s="282" t="n">
        <f aca="false">B162-F162</f>
        <v>0</v>
      </c>
      <c r="D162" s="282" t="n">
        <f aca="false">E162-C162</f>
        <v>-0</v>
      </c>
      <c r="E162" s="282" t="n">
        <f aca="false">PMT($B$3/12,$B$4*12,-$B$9)</f>
        <v>-0</v>
      </c>
      <c r="F162" s="282" t="n">
        <f aca="false">PV($B$3/12,($B$4*12-A162),-$B$5)</f>
        <v>-0</v>
      </c>
      <c r="G162" s="106"/>
      <c r="H162" s="106"/>
      <c r="I162" s="106"/>
      <c r="J162" s="106"/>
    </row>
    <row r="163" customFormat="false" ht="12.75" hidden="false" customHeight="false" outlineLevel="0" collapsed="false">
      <c r="A163" s="264" t="n">
        <f aca="false">+A162+1</f>
        <v>155</v>
      </c>
      <c r="B163" s="282" t="n">
        <f aca="false">F162</f>
        <v>-0</v>
      </c>
      <c r="C163" s="282" t="n">
        <f aca="false">B163-F163</f>
        <v>0</v>
      </c>
      <c r="D163" s="282" t="n">
        <f aca="false">E163-C163</f>
        <v>-0</v>
      </c>
      <c r="E163" s="282" t="n">
        <f aca="false">PMT($B$3/12,$B$4*12,-$B$9)</f>
        <v>-0</v>
      </c>
      <c r="F163" s="282" t="n">
        <f aca="false">PV($B$3/12,($B$4*12-A163),-$B$5)</f>
        <v>-0</v>
      </c>
      <c r="G163" s="106"/>
      <c r="H163" s="106"/>
      <c r="I163" s="106"/>
      <c r="J163" s="106"/>
    </row>
    <row r="164" customFormat="false" ht="12.75" hidden="false" customHeight="false" outlineLevel="0" collapsed="false">
      <c r="A164" s="264" t="n">
        <f aca="false">+A163+1</f>
        <v>156</v>
      </c>
      <c r="B164" s="282" t="n">
        <f aca="false">F163</f>
        <v>-0</v>
      </c>
      <c r="C164" s="282" t="n">
        <f aca="false">B164-F164</f>
        <v>0</v>
      </c>
      <c r="D164" s="282" t="n">
        <f aca="false">E164-C164</f>
        <v>-0</v>
      </c>
      <c r="E164" s="282" t="n">
        <f aca="false">PMT($B$3/12,$B$4*12,-$B$9)</f>
        <v>-0</v>
      </c>
      <c r="F164" s="282" t="n">
        <f aca="false">PV($B$3/12,($B$4*12-A164),-$B$5)</f>
        <v>-0</v>
      </c>
      <c r="G164" s="284" t="n">
        <f aca="false">SUM(C153:C164)</f>
        <v>0</v>
      </c>
      <c r="H164" s="284" t="n">
        <f aca="false">SUM(D153:D164)</f>
        <v>0</v>
      </c>
      <c r="I164" s="106"/>
      <c r="J164" s="106"/>
    </row>
    <row r="165" customFormat="false" ht="12.75" hidden="false" customHeight="false" outlineLevel="0" collapsed="false">
      <c r="A165" s="264" t="n">
        <f aca="false">+A164+1</f>
        <v>157</v>
      </c>
      <c r="B165" s="282" t="n">
        <f aca="false">F164</f>
        <v>-0</v>
      </c>
      <c r="C165" s="282" t="n">
        <f aca="false">B165-F165</f>
        <v>0</v>
      </c>
      <c r="D165" s="282" t="n">
        <f aca="false">E165-C165</f>
        <v>-0</v>
      </c>
      <c r="E165" s="282" t="n">
        <f aca="false">PMT($B$3/12,$B$4*12,-$B$9)</f>
        <v>-0</v>
      </c>
      <c r="F165" s="282" t="n">
        <f aca="false">PV($B$3/12,($B$4*12-A165),-$B$5)</f>
        <v>-0</v>
      </c>
      <c r="G165" s="106"/>
      <c r="H165" s="106"/>
      <c r="I165" s="106"/>
      <c r="J165" s="106"/>
    </row>
    <row r="166" customFormat="false" ht="12.75" hidden="false" customHeight="false" outlineLevel="0" collapsed="false">
      <c r="A166" s="264" t="n">
        <f aca="false">+A165+1</f>
        <v>158</v>
      </c>
      <c r="B166" s="282" t="n">
        <f aca="false">F165</f>
        <v>-0</v>
      </c>
      <c r="C166" s="282" t="n">
        <f aca="false">B166-F166</f>
        <v>0</v>
      </c>
      <c r="D166" s="282" t="n">
        <f aca="false">E166-C166</f>
        <v>-0</v>
      </c>
      <c r="E166" s="282" t="n">
        <f aca="false">PMT($B$3/12,$B$4*12,-$B$9)</f>
        <v>-0</v>
      </c>
      <c r="F166" s="282" t="n">
        <f aca="false">PV($B$3/12,($B$4*12-A166),-$B$5)</f>
        <v>-0</v>
      </c>
      <c r="G166" s="106"/>
      <c r="H166" s="106"/>
      <c r="I166" s="106"/>
      <c r="J166" s="106"/>
    </row>
    <row r="167" customFormat="false" ht="12.75" hidden="false" customHeight="false" outlineLevel="0" collapsed="false">
      <c r="A167" s="264" t="n">
        <f aca="false">+A166+1</f>
        <v>159</v>
      </c>
      <c r="B167" s="282" t="n">
        <f aca="false">F166</f>
        <v>-0</v>
      </c>
      <c r="C167" s="282" t="n">
        <f aca="false">B167-F167</f>
        <v>0</v>
      </c>
      <c r="D167" s="282" t="n">
        <f aca="false">E167-C167</f>
        <v>-0</v>
      </c>
      <c r="E167" s="282" t="n">
        <f aca="false">PMT($B$3/12,$B$4*12,-$B$9)</f>
        <v>-0</v>
      </c>
      <c r="F167" s="282" t="n">
        <f aca="false">PV($B$3/12,($B$4*12-A167),-$B$5)</f>
        <v>-0</v>
      </c>
      <c r="G167" s="106"/>
      <c r="H167" s="106"/>
      <c r="I167" s="106"/>
      <c r="J167" s="106"/>
    </row>
    <row r="168" customFormat="false" ht="12.75" hidden="false" customHeight="false" outlineLevel="0" collapsed="false">
      <c r="A168" s="264" t="n">
        <f aca="false">+A167+1</f>
        <v>160</v>
      </c>
      <c r="B168" s="282" t="n">
        <f aca="false">F167</f>
        <v>-0</v>
      </c>
      <c r="C168" s="282" t="n">
        <f aca="false">B168-F168</f>
        <v>0</v>
      </c>
      <c r="D168" s="282" t="n">
        <f aca="false">E168-C168</f>
        <v>-0</v>
      </c>
      <c r="E168" s="282" t="n">
        <f aca="false">PMT($B$3/12,$B$4*12,-$B$9)</f>
        <v>-0</v>
      </c>
      <c r="F168" s="282" t="n">
        <f aca="false">PV($B$3/12,($B$4*12-A168),-$B$5)</f>
        <v>-0</v>
      </c>
      <c r="G168" s="106"/>
      <c r="H168" s="106"/>
      <c r="I168" s="106"/>
      <c r="J168" s="106"/>
    </row>
    <row r="169" customFormat="false" ht="12.75" hidden="false" customHeight="false" outlineLevel="0" collapsed="false">
      <c r="A169" s="264" t="n">
        <f aca="false">+A168+1</f>
        <v>161</v>
      </c>
      <c r="B169" s="282" t="n">
        <f aca="false">F168</f>
        <v>-0</v>
      </c>
      <c r="C169" s="282" t="n">
        <f aca="false">B169-F169</f>
        <v>0</v>
      </c>
      <c r="D169" s="282" t="n">
        <f aca="false">E169-C169</f>
        <v>-0</v>
      </c>
      <c r="E169" s="282" t="n">
        <f aca="false">PMT($B$3/12,$B$4*12,-$B$9)</f>
        <v>-0</v>
      </c>
      <c r="F169" s="282" t="n">
        <f aca="false">PV($B$3/12,($B$4*12-A169),-$B$5)</f>
        <v>-0</v>
      </c>
      <c r="G169" s="106"/>
      <c r="H169" s="106"/>
      <c r="I169" s="106"/>
      <c r="J169" s="106"/>
    </row>
    <row r="170" customFormat="false" ht="12.75" hidden="false" customHeight="false" outlineLevel="0" collapsed="false">
      <c r="A170" s="264" t="n">
        <f aca="false">+A169+1</f>
        <v>162</v>
      </c>
      <c r="B170" s="282" t="n">
        <f aca="false">F169</f>
        <v>-0</v>
      </c>
      <c r="C170" s="282" t="n">
        <f aca="false">B170-F170</f>
        <v>0</v>
      </c>
      <c r="D170" s="282" t="n">
        <f aca="false">E170-C170</f>
        <v>-0</v>
      </c>
      <c r="E170" s="282" t="n">
        <f aca="false">PMT($B$3/12,$B$4*12,-$B$9)</f>
        <v>-0</v>
      </c>
      <c r="F170" s="282" t="n">
        <f aca="false">PV($B$3/12,($B$4*12-A170),-$B$5)</f>
        <v>-0</v>
      </c>
      <c r="G170" s="106"/>
      <c r="H170" s="106"/>
      <c r="I170" s="106"/>
      <c r="J170" s="106"/>
    </row>
    <row r="171" customFormat="false" ht="12.75" hidden="false" customHeight="false" outlineLevel="0" collapsed="false">
      <c r="A171" s="264" t="n">
        <f aca="false">+A170+1</f>
        <v>163</v>
      </c>
      <c r="B171" s="282" t="n">
        <f aca="false">F170</f>
        <v>-0</v>
      </c>
      <c r="C171" s="282" t="n">
        <f aca="false">B171-F171</f>
        <v>0</v>
      </c>
      <c r="D171" s="282" t="n">
        <f aca="false">E171-C171</f>
        <v>-0</v>
      </c>
      <c r="E171" s="282" t="n">
        <f aca="false">PMT($B$3/12,$B$4*12,-$B$9)</f>
        <v>-0</v>
      </c>
      <c r="F171" s="282" t="n">
        <f aca="false">PV($B$3/12,($B$4*12-A171),-$B$5)</f>
        <v>-0</v>
      </c>
      <c r="G171" s="106"/>
      <c r="H171" s="106"/>
      <c r="I171" s="106"/>
      <c r="J171" s="106"/>
    </row>
    <row r="172" customFormat="false" ht="12.75" hidden="false" customHeight="false" outlineLevel="0" collapsed="false">
      <c r="A172" s="264" t="n">
        <f aca="false">+A171+1</f>
        <v>164</v>
      </c>
      <c r="B172" s="282" t="n">
        <f aca="false">F171</f>
        <v>-0</v>
      </c>
      <c r="C172" s="282" t="n">
        <f aca="false">B172-F172</f>
        <v>0</v>
      </c>
      <c r="D172" s="282" t="n">
        <f aca="false">E172-C172</f>
        <v>-0</v>
      </c>
      <c r="E172" s="282" t="n">
        <f aca="false">PMT($B$3/12,$B$4*12,-$B$9)</f>
        <v>-0</v>
      </c>
      <c r="F172" s="282" t="n">
        <f aca="false">PV($B$3/12,($B$4*12-A172),-$B$5)</f>
        <v>-0</v>
      </c>
      <c r="G172" s="106"/>
      <c r="H172" s="106"/>
      <c r="I172" s="106"/>
      <c r="J172" s="106"/>
    </row>
    <row r="173" customFormat="false" ht="12.75" hidden="false" customHeight="false" outlineLevel="0" collapsed="false">
      <c r="A173" s="264" t="n">
        <f aca="false">+A172+1</f>
        <v>165</v>
      </c>
      <c r="B173" s="282" t="n">
        <f aca="false">F172</f>
        <v>-0</v>
      </c>
      <c r="C173" s="282" t="n">
        <f aca="false">B173-F173</f>
        <v>0</v>
      </c>
      <c r="D173" s="282" t="n">
        <f aca="false">E173-C173</f>
        <v>-0</v>
      </c>
      <c r="E173" s="282" t="n">
        <f aca="false">PMT($B$3/12,$B$4*12,-$B$9)</f>
        <v>-0</v>
      </c>
      <c r="F173" s="282" t="n">
        <f aca="false">PV($B$3/12,($B$4*12-A173),-$B$5)</f>
        <v>-0</v>
      </c>
      <c r="G173" s="106"/>
      <c r="H173" s="106"/>
      <c r="I173" s="106"/>
      <c r="J173" s="106"/>
    </row>
    <row r="174" customFormat="false" ht="12.75" hidden="false" customHeight="false" outlineLevel="0" collapsed="false">
      <c r="A174" s="264" t="n">
        <f aca="false">+A173+1</f>
        <v>166</v>
      </c>
      <c r="B174" s="282" t="n">
        <f aca="false">F173</f>
        <v>-0</v>
      </c>
      <c r="C174" s="282" t="n">
        <f aca="false">B174-F174</f>
        <v>0</v>
      </c>
      <c r="D174" s="282" t="n">
        <f aca="false">E174-C174</f>
        <v>-0</v>
      </c>
      <c r="E174" s="282" t="n">
        <f aca="false">PMT($B$3/12,$B$4*12,-$B$9)</f>
        <v>-0</v>
      </c>
      <c r="F174" s="282" t="n">
        <f aca="false">PV($B$3/12,($B$4*12-A174),-$B$5)</f>
        <v>-0</v>
      </c>
      <c r="G174" s="106"/>
      <c r="H174" s="106"/>
      <c r="I174" s="106"/>
      <c r="J174" s="106"/>
    </row>
    <row r="175" customFormat="false" ht="12.75" hidden="false" customHeight="false" outlineLevel="0" collapsed="false">
      <c r="A175" s="264" t="n">
        <f aca="false">+A174+1</f>
        <v>167</v>
      </c>
      <c r="B175" s="282" t="n">
        <f aca="false">F174</f>
        <v>-0</v>
      </c>
      <c r="C175" s="282" t="n">
        <f aca="false">B175-F175</f>
        <v>0</v>
      </c>
      <c r="D175" s="282" t="n">
        <f aca="false">E175-C175</f>
        <v>-0</v>
      </c>
      <c r="E175" s="282" t="n">
        <f aca="false">PMT($B$3/12,$B$4*12,-$B$9)</f>
        <v>-0</v>
      </c>
      <c r="F175" s="282" t="n">
        <f aca="false">PV($B$3/12,($B$4*12-A175),-$B$5)</f>
        <v>-0</v>
      </c>
      <c r="G175" s="106"/>
      <c r="H175" s="106"/>
      <c r="I175" s="106"/>
      <c r="J175" s="106"/>
    </row>
    <row r="176" customFormat="false" ht="12.75" hidden="false" customHeight="false" outlineLevel="0" collapsed="false">
      <c r="A176" s="264" t="n">
        <f aca="false">+A175+1</f>
        <v>168</v>
      </c>
      <c r="B176" s="282" t="n">
        <f aca="false">F175</f>
        <v>-0</v>
      </c>
      <c r="C176" s="282" t="n">
        <f aca="false">B176-F176</f>
        <v>0</v>
      </c>
      <c r="D176" s="282" t="n">
        <f aca="false">E176-C176</f>
        <v>-0</v>
      </c>
      <c r="E176" s="282" t="n">
        <f aca="false">PMT($B$3/12,$B$4*12,-$B$9)</f>
        <v>-0</v>
      </c>
      <c r="F176" s="282" t="n">
        <f aca="false">PV($B$3/12,($B$4*12-A176),-$B$5)</f>
        <v>-0</v>
      </c>
      <c r="G176" s="284" t="n">
        <f aca="false">SUM(C165:C176)</f>
        <v>0</v>
      </c>
      <c r="H176" s="284" t="n">
        <f aca="false">SUM(D165:D176)</f>
        <v>0</v>
      </c>
      <c r="I176" s="106"/>
      <c r="J176" s="106"/>
    </row>
    <row r="177" customFormat="false" ht="12.75" hidden="false" customHeight="false" outlineLevel="0" collapsed="false">
      <c r="A177" s="264" t="n">
        <f aca="false">+A176+1</f>
        <v>169</v>
      </c>
      <c r="B177" s="282" t="n">
        <f aca="false">F176</f>
        <v>-0</v>
      </c>
      <c r="C177" s="282" t="n">
        <f aca="false">B177-F177</f>
        <v>0</v>
      </c>
      <c r="D177" s="282" t="n">
        <f aca="false">E177-C177</f>
        <v>-0</v>
      </c>
      <c r="E177" s="282" t="n">
        <f aca="false">PMT($B$3/12,$B$4*12,-$B$9)</f>
        <v>-0</v>
      </c>
      <c r="F177" s="282" t="n">
        <f aca="false">PV($B$3/12,($B$4*12-A177),-$B$5)</f>
        <v>-0</v>
      </c>
      <c r="G177" s="106"/>
      <c r="H177" s="106"/>
      <c r="I177" s="106"/>
      <c r="J177" s="106"/>
    </row>
    <row r="178" customFormat="false" ht="12.75" hidden="false" customHeight="false" outlineLevel="0" collapsed="false">
      <c r="A178" s="264" t="n">
        <f aca="false">+A177+1</f>
        <v>170</v>
      </c>
      <c r="B178" s="282" t="n">
        <f aca="false">F177</f>
        <v>-0</v>
      </c>
      <c r="C178" s="282" t="n">
        <f aca="false">B178-F178</f>
        <v>0</v>
      </c>
      <c r="D178" s="282" t="n">
        <f aca="false">E178-C178</f>
        <v>-0</v>
      </c>
      <c r="E178" s="282" t="n">
        <f aca="false">PMT($B$3/12,$B$4*12,-$B$9)</f>
        <v>-0</v>
      </c>
      <c r="F178" s="282" t="n">
        <f aca="false">PV($B$3/12,($B$4*12-A178),-$B$5)</f>
        <v>-0</v>
      </c>
      <c r="G178" s="106"/>
      <c r="H178" s="106"/>
      <c r="I178" s="106"/>
      <c r="J178" s="106"/>
    </row>
    <row r="179" customFormat="false" ht="12.75" hidden="false" customHeight="false" outlineLevel="0" collapsed="false">
      <c r="A179" s="264" t="n">
        <f aca="false">+A178+1</f>
        <v>171</v>
      </c>
      <c r="B179" s="282" t="n">
        <f aca="false">F178</f>
        <v>-0</v>
      </c>
      <c r="C179" s="282" t="n">
        <f aca="false">B179-F179</f>
        <v>0</v>
      </c>
      <c r="D179" s="282" t="n">
        <f aca="false">E179-C179</f>
        <v>-0</v>
      </c>
      <c r="E179" s="282" t="n">
        <f aca="false">PMT($B$3/12,$B$4*12,-$B$9)</f>
        <v>-0</v>
      </c>
      <c r="F179" s="282" t="n">
        <f aca="false">PV($B$3/12,($B$4*12-A179),-$B$5)</f>
        <v>-0</v>
      </c>
      <c r="G179" s="106"/>
      <c r="H179" s="106"/>
      <c r="I179" s="106"/>
      <c r="J179" s="106"/>
    </row>
    <row r="180" customFormat="false" ht="12.75" hidden="false" customHeight="false" outlineLevel="0" collapsed="false">
      <c r="A180" s="264" t="n">
        <f aca="false">+A179+1</f>
        <v>172</v>
      </c>
      <c r="B180" s="282" t="n">
        <f aca="false">F179</f>
        <v>-0</v>
      </c>
      <c r="C180" s="282" t="n">
        <f aca="false">B180-F180</f>
        <v>0</v>
      </c>
      <c r="D180" s="282" t="n">
        <f aca="false">E180-C180</f>
        <v>-0</v>
      </c>
      <c r="E180" s="282" t="n">
        <f aca="false">PMT($B$3/12,$B$4*12,-$B$9)</f>
        <v>-0</v>
      </c>
      <c r="F180" s="282" t="n">
        <f aca="false">PV($B$3/12,($B$4*12-A180),-$B$5)</f>
        <v>-0</v>
      </c>
      <c r="G180" s="106"/>
      <c r="H180" s="106"/>
      <c r="I180" s="106"/>
      <c r="J180" s="106"/>
    </row>
    <row r="181" customFormat="false" ht="12.75" hidden="false" customHeight="false" outlineLevel="0" collapsed="false">
      <c r="A181" s="264" t="n">
        <f aca="false">+A180+1</f>
        <v>173</v>
      </c>
      <c r="B181" s="282" t="n">
        <f aca="false">F180</f>
        <v>-0</v>
      </c>
      <c r="C181" s="282" t="n">
        <f aca="false">B181-F181</f>
        <v>0</v>
      </c>
      <c r="D181" s="282" t="n">
        <f aca="false">E181-C181</f>
        <v>-0</v>
      </c>
      <c r="E181" s="282" t="n">
        <f aca="false">PMT($B$3/12,$B$4*12,-$B$9)</f>
        <v>-0</v>
      </c>
      <c r="F181" s="282" t="n">
        <f aca="false">PV($B$3/12,($B$4*12-A181),-$B$5)</f>
        <v>-0</v>
      </c>
      <c r="G181" s="106"/>
      <c r="H181" s="106"/>
      <c r="I181" s="106"/>
      <c r="J181" s="106"/>
    </row>
    <row r="182" customFormat="false" ht="12.75" hidden="false" customHeight="false" outlineLevel="0" collapsed="false">
      <c r="A182" s="264" t="n">
        <f aca="false">+A181+1</f>
        <v>174</v>
      </c>
      <c r="B182" s="282" t="n">
        <f aca="false">F181</f>
        <v>-0</v>
      </c>
      <c r="C182" s="282" t="n">
        <f aca="false">B182-F182</f>
        <v>0</v>
      </c>
      <c r="D182" s="282" t="n">
        <f aca="false">E182-C182</f>
        <v>-0</v>
      </c>
      <c r="E182" s="282" t="n">
        <f aca="false">PMT($B$3/12,$B$4*12,-$B$9)</f>
        <v>-0</v>
      </c>
      <c r="F182" s="282" t="n">
        <f aca="false">PV($B$3/12,($B$4*12-A182),-$B$5)</f>
        <v>-0</v>
      </c>
      <c r="G182" s="106"/>
      <c r="H182" s="106"/>
      <c r="I182" s="106"/>
      <c r="J182" s="106"/>
    </row>
    <row r="183" customFormat="false" ht="12.75" hidden="false" customHeight="false" outlineLevel="0" collapsed="false">
      <c r="A183" s="264" t="n">
        <f aca="false">+A182+1</f>
        <v>175</v>
      </c>
      <c r="B183" s="282" t="n">
        <f aca="false">F182</f>
        <v>-0</v>
      </c>
      <c r="C183" s="282" t="n">
        <f aca="false">B183-F183</f>
        <v>0</v>
      </c>
      <c r="D183" s="282" t="n">
        <f aca="false">E183-C183</f>
        <v>-0</v>
      </c>
      <c r="E183" s="282" t="n">
        <f aca="false">PMT($B$3/12,$B$4*12,-$B$9)</f>
        <v>-0</v>
      </c>
      <c r="F183" s="282" t="n">
        <f aca="false">PV($B$3/12,($B$4*12-A183),-$B$5)</f>
        <v>-0</v>
      </c>
      <c r="G183" s="106"/>
      <c r="H183" s="106"/>
      <c r="I183" s="106"/>
      <c r="J183" s="106"/>
    </row>
    <row r="184" customFormat="false" ht="12.75" hidden="false" customHeight="false" outlineLevel="0" collapsed="false">
      <c r="A184" s="264" t="n">
        <f aca="false">+A183+1</f>
        <v>176</v>
      </c>
      <c r="B184" s="282" t="n">
        <f aca="false">F183</f>
        <v>-0</v>
      </c>
      <c r="C184" s="282" t="n">
        <f aca="false">B184-F184</f>
        <v>0</v>
      </c>
      <c r="D184" s="282" t="n">
        <f aca="false">E184-C184</f>
        <v>-0</v>
      </c>
      <c r="E184" s="282" t="n">
        <f aca="false">PMT($B$3/12,$B$4*12,-$B$9)</f>
        <v>-0</v>
      </c>
      <c r="F184" s="282" t="n">
        <f aca="false">PV($B$3/12,($B$4*12-A184),-$B$5)</f>
        <v>-0</v>
      </c>
      <c r="G184" s="106"/>
      <c r="H184" s="106"/>
      <c r="I184" s="106"/>
      <c r="J184" s="106"/>
    </row>
    <row r="185" customFormat="false" ht="12.75" hidden="false" customHeight="false" outlineLevel="0" collapsed="false">
      <c r="A185" s="264" t="n">
        <f aca="false">+A184+1</f>
        <v>177</v>
      </c>
      <c r="B185" s="282" t="n">
        <f aca="false">F184</f>
        <v>-0</v>
      </c>
      <c r="C185" s="282" t="n">
        <f aca="false">B185-F185</f>
        <v>0</v>
      </c>
      <c r="D185" s="282" t="n">
        <f aca="false">E185-C185</f>
        <v>-0</v>
      </c>
      <c r="E185" s="282" t="n">
        <f aca="false">PMT($B$3/12,$B$4*12,-$B$9)</f>
        <v>-0</v>
      </c>
      <c r="F185" s="282" t="n">
        <f aca="false">PV($B$3/12,($B$4*12-A185),-$B$5)</f>
        <v>-0</v>
      </c>
      <c r="G185" s="106"/>
      <c r="H185" s="106"/>
      <c r="I185" s="106"/>
      <c r="J185" s="106"/>
    </row>
    <row r="186" customFormat="false" ht="12.75" hidden="false" customHeight="false" outlineLevel="0" collapsed="false">
      <c r="A186" s="264" t="n">
        <f aca="false">+A185+1</f>
        <v>178</v>
      </c>
      <c r="B186" s="282" t="n">
        <f aca="false">F185</f>
        <v>-0</v>
      </c>
      <c r="C186" s="282" t="n">
        <f aca="false">B186-F186</f>
        <v>0</v>
      </c>
      <c r="D186" s="282" t="n">
        <f aca="false">E186-C186</f>
        <v>-0</v>
      </c>
      <c r="E186" s="282" t="n">
        <f aca="false">PMT($B$3/12,$B$4*12,-$B$9)</f>
        <v>-0</v>
      </c>
      <c r="F186" s="282" t="n">
        <f aca="false">PV($B$3/12,($B$4*12-A186),-$B$5)</f>
        <v>-0</v>
      </c>
      <c r="G186" s="106"/>
      <c r="H186" s="106"/>
      <c r="I186" s="106"/>
      <c r="J186" s="106"/>
    </row>
    <row r="187" customFormat="false" ht="12.75" hidden="false" customHeight="false" outlineLevel="0" collapsed="false">
      <c r="A187" s="264" t="n">
        <f aca="false">+A186+1</f>
        <v>179</v>
      </c>
      <c r="B187" s="282" t="n">
        <f aca="false">F186</f>
        <v>-0</v>
      </c>
      <c r="C187" s="282" t="n">
        <f aca="false">B187-F187</f>
        <v>0</v>
      </c>
      <c r="D187" s="282" t="n">
        <f aca="false">E187-C187</f>
        <v>-0</v>
      </c>
      <c r="E187" s="282" t="n">
        <f aca="false">PMT($B$3/12,$B$4*12,-$B$9)</f>
        <v>-0</v>
      </c>
      <c r="F187" s="282" t="n">
        <f aca="false">PV($B$3/12,($B$4*12-A187),-$B$5)</f>
        <v>-0</v>
      </c>
      <c r="G187" s="106"/>
      <c r="H187" s="106"/>
      <c r="I187" s="106"/>
      <c r="J187" s="106"/>
    </row>
    <row r="188" customFormat="false" ht="12.75" hidden="false" customHeight="false" outlineLevel="0" collapsed="false">
      <c r="A188" s="264" t="n">
        <f aca="false">+A187+1</f>
        <v>180</v>
      </c>
      <c r="B188" s="282" t="n">
        <f aca="false">F187</f>
        <v>-0</v>
      </c>
      <c r="C188" s="282" t="n">
        <f aca="false">B188-F188</f>
        <v>0</v>
      </c>
      <c r="D188" s="282" t="n">
        <f aca="false">E188-C188</f>
        <v>-0</v>
      </c>
      <c r="E188" s="282" t="n">
        <f aca="false">PMT($B$3/12,$B$4*12,-$B$9)</f>
        <v>-0</v>
      </c>
      <c r="F188" s="282" t="n">
        <f aca="false">PV($B$3/12,($B$4*12-A188),-$B$5)</f>
        <v>-0</v>
      </c>
      <c r="G188" s="284" t="n">
        <f aca="false">SUM(C177:C188)</f>
        <v>0</v>
      </c>
      <c r="H188" s="284" t="n">
        <f aca="false">SUM(D177:D188)</f>
        <v>0</v>
      </c>
      <c r="I188" s="106"/>
      <c r="J188" s="106"/>
    </row>
    <row r="189" customFormat="false" ht="12.75" hidden="false" customHeight="false" outlineLevel="0" collapsed="false">
      <c r="A189" s="285"/>
      <c r="B189" s="275"/>
      <c r="C189" s="275"/>
      <c r="D189" s="275"/>
      <c r="E189" s="275"/>
      <c r="F189" s="275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2000-10-12T13:07:19Z</cp:lastPrinted>
  <cp:revision>0</cp:revision>
  <dc:subject/>
  <dc:title>San Juan Raroc Analysis</dc:title>
</cp:coreProperties>
</file>